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junge037/Documents/Projects/rallf/data/"/>
    </mc:Choice>
  </mc:AlternateContent>
  <xr:revisionPtr revIDLastSave="0" documentId="8_{8FE7EC95-F94A-D643-9CDA-F92AE6FDD27F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yld_soil" sheetId="1" r:id="rId1"/>
    <sheet name="RI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cTG1UIl6hlBYR3FA60c++z2sexurlL3QJrFQhUd5wM="/>
    </ext>
  </extLst>
</workbook>
</file>

<file path=xl/calcChain.xml><?xml version="1.0" encoding="utf-8"?>
<calcChain xmlns="http://schemas.openxmlformats.org/spreadsheetml/2006/main">
  <c r="CG2" i="2" l="1"/>
  <c r="CH2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2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34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2" i="2"/>
  <c r="AH65" i="2"/>
  <c r="AH64" i="2"/>
  <c r="AH59" i="2"/>
  <c r="AH58" i="2"/>
  <c r="AH57" i="2"/>
  <c r="AH53" i="2"/>
  <c r="AH52" i="2"/>
  <c r="AH49" i="2"/>
  <c r="AH48" i="2"/>
  <c r="AH43" i="2"/>
  <c r="AH42" i="2"/>
  <c r="AH41" i="2"/>
  <c r="AH40" i="2"/>
  <c r="AH37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34" i="2"/>
  <c r="V34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3" i="2"/>
  <c r="V32" i="2"/>
  <c r="V27" i="2"/>
  <c r="V26" i="2"/>
  <c r="V25" i="2"/>
  <c r="V24" i="2"/>
  <c r="V21" i="2"/>
  <c r="V20" i="2"/>
  <c r="V17" i="2"/>
  <c r="V16" i="2"/>
  <c r="V11" i="2"/>
  <c r="V10" i="2"/>
  <c r="V9" i="2"/>
  <c r="V8" i="2"/>
  <c r="V5" i="2"/>
  <c r="V4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2" i="2"/>
  <c r="CE65" i="2"/>
  <c r="CC65" i="2"/>
  <c r="CB65" i="2"/>
  <c r="CA65" i="2"/>
  <c r="CE64" i="2"/>
  <c r="CC64" i="2"/>
  <c r="CB64" i="2"/>
  <c r="CA64" i="2"/>
  <c r="CE63" i="2"/>
  <c r="CC63" i="2"/>
  <c r="CB63" i="2"/>
  <c r="CA63" i="2"/>
  <c r="CE62" i="2"/>
  <c r="CC62" i="2"/>
  <c r="CB62" i="2"/>
  <c r="CA62" i="2"/>
  <c r="CE61" i="2"/>
  <c r="CC61" i="2"/>
  <c r="CB61" i="2"/>
  <c r="CA61" i="2"/>
  <c r="CE60" i="2"/>
  <c r="CC60" i="2"/>
  <c r="CB60" i="2"/>
  <c r="CA60" i="2"/>
  <c r="CE59" i="2"/>
  <c r="CC59" i="2"/>
  <c r="CB59" i="2"/>
  <c r="CA59" i="2"/>
  <c r="CE58" i="2"/>
  <c r="CC58" i="2"/>
  <c r="CB58" i="2"/>
  <c r="CA58" i="2"/>
  <c r="CE57" i="2"/>
  <c r="CC57" i="2"/>
  <c r="CB57" i="2"/>
  <c r="CA57" i="2"/>
  <c r="CE56" i="2"/>
  <c r="CC56" i="2"/>
  <c r="CB56" i="2"/>
  <c r="CA56" i="2"/>
  <c r="CE55" i="2"/>
  <c r="CC55" i="2"/>
  <c r="CB55" i="2"/>
  <c r="CA55" i="2"/>
  <c r="CE54" i="2"/>
  <c r="CC54" i="2"/>
  <c r="CB54" i="2"/>
  <c r="CA54" i="2"/>
  <c r="CE53" i="2"/>
  <c r="CC53" i="2"/>
  <c r="CB53" i="2"/>
  <c r="CA53" i="2"/>
  <c r="CE52" i="2"/>
  <c r="CC52" i="2"/>
  <c r="CB52" i="2"/>
  <c r="CA52" i="2"/>
  <c r="CE51" i="2"/>
  <c r="CC51" i="2"/>
  <c r="CB51" i="2"/>
  <c r="CA51" i="2"/>
  <c r="CE50" i="2"/>
  <c r="CC50" i="2"/>
  <c r="CB50" i="2"/>
  <c r="CA50" i="2"/>
  <c r="CE49" i="2"/>
  <c r="CC49" i="2"/>
  <c r="CB49" i="2"/>
  <c r="CA49" i="2"/>
  <c r="CE48" i="2"/>
  <c r="CC48" i="2"/>
  <c r="CB48" i="2"/>
  <c r="CA48" i="2"/>
  <c r="CE47" i="2"/>
  <c r="CC47" i="2"/>
  <c r="CB47" i="2"/>
  <c r="CA47" i="2"/>
  <c r="CE46" i="2"/>
  <c r="CC46" i="2"/>
  <c r="CB46" i="2"/>
  <c r="CA46" i="2"/>
  <c r="CE45" i="2"/>
  <c r="CC45" i="2"/>
  <c r="CB45" i="2"/>
  <c r="CA45" i="2"/>
  <c r="CE44" i="2"/>
  <c r="CC44" i="2"/>
  <c r="CB44" i="2"/>
  <c r="CA44" i="2"/>
  <c r="CE43" i="2"/>
  <c r="CC43" i="2"/>
  <c r="CB43" i="2"/>
  <c r="CA43" i="2"/>
  <c r="CE42" i="2"/>
  <c r="CC42" i="2"/>
  <c r="CB42" i="2"/>
  <c r="CA42" i="2"/>
  <c r="CE41" i="2"/>
  <c r="CC41" i="2"/>
  <c r="CB41" i="2"/>
  <c r="CA41" i="2"/>
  <c r="CE40" i="2"/>
  <c r="CC40" i="2"/>
  <c r="CB40" i="2"/>
  <c r="CA40" i="2"/>
  <c r="CE39" i="2"/>
  <c r="CC39" i="2"/>
  <c r="CB39" i="2"/>
  <c r="CA39" i="2"/>
  <c r="CE38" i="2"/>
  <c r="CC38" i="2"/>
  <c r="CB38" i="2"/>
  <c r="CA38" i="2"/>
  <c r="CE37" i="2"/>
  <c r="CC37" i="2"/>
  <c r="CB37" i="2"/>
  <c r="CA37" i="2"/>
  <c r="CE36" i="2"/>
  <c r="CC36" i="2"/>
  <c r="CB36" i="2"/>
  <c r="CA36" i="2"/>
  <c r="CE35" i="2"/>
  <c r="CC35" i="2"/>
  <c r="CB35" i="2"/>
  <c r="CA35" i="2"/>
  <c r="CE34" i="2"/>
  <c r="CC34" i="2"/>
  <c r="CB34" i="2"/>
  <c r="CA34" i="2"/>
  <c r="CE33" i="2"/>
  <c r="CC33" i="2"/>
  <c r="CB33" i="2"/>
  <c r="CA33" i="2"/>
  <c r="CE32" i="2"/>
  <c r="CC32" i="2"/>
  <c r="CB32" i="2"/>
  <c r="CA32" i="2"/>
  <c r="CE31" i="2"/>
  <c r="CC31" i="2"/>
  <c r="CB31" i="2"/>
  <c r="CA31" i="2"/>
  <c r="CE30" i="2"/>
  <c r="CC30" i="2"/>
  <c r="CB30" i="2"/>
  <c r="CA30" i="2"/>
  <c r="CE29" i="2"/>
  <c r="CC29" i="2"/>
  <c r="CB29" i="2"/>
  <c r="CA29" i="2"/>
  <c r="CE28" i="2"/>
  <c r="CC28" i="2"/>
  <c r="CB28" i="2"/>
  <c r="CA28" i="2"/>
  <c r="CE27" i="2"/>
  <c r="CC27" i="2"/>
  <c r="CB27" i="2"/>
  <c r="CA27" i="2"/>
  <c r="CE26" i="2"/>
  <c r="CC26" i="2"/>
  <c r="CB26" i="2"/>
  <c r="CA26" i="2"/>
  <c r="CE25" i="2"/>
  <c r="CC25" i="2"/>
  <c r="CB25" i="2"/>
  <c r="CA25" i="2"/>
  <c r="CE24" i="2"/>
  <c r="CC24" i="2"/>
  <c r="CB24" i="2"/>
  <c r="CA24" i="2"/>
  <c r="CE23" i="2"/>
  <c r="CC23" i="2"/>
  <c r="CB23" i="2"/>
  <c r="CA23" i="2"/>
  <c r="CE22" i="2"/>
  <c r="CC22" i="2"/>
  <c r="CB22" i="2"/>
  <c r="CA22" i="2"/>
  <c r="CE21" i="2"/>
  <c r="CC21" i="2"/>
  <c r="CB21" i="2"/>
  <c r="CA21" i="2"/>
  <c r="CE20" i="2"/>
  <c r="CC20" i="2"/>
  <c r="CB20" i="2"/>
  <c r="CA20" i="2"/>
  <c r="CE19" i="2"/>
  <c r="CC19" i="2"/>
  <c r="CB19" i="2"/>
  <c r="CA19" i="2"/>
  <c r="CE18" i="2"/>
  <c r="CC18" i="2"/>
  <c r="CB18" i="2"/>
  <c r="CA18" i="2"/>
  <c r="CE17" i="2"/>
  <c r="CC17" i="2"/>
  <c r="CB17" i="2"/>
  <c r="CA17" i="2"/>
  <c r="CE16" i="2"/>
  <c r="CC16" i="2"/>
  <c r="CB16" i="2"/>
  <c r="CA16" i="2"/>
  <c r="CE15" i="2"/>
  <c r="CC15" i="2"/>
  <c r="CB15" i="2"/>
  <c r="CA15" i="2"/>
  <c r="CE14" i="2"/>
  <c r="CC14" i="2"/>
  <c r="CB14" i="2"/>
  <c r="CA14" i="2"/>
  <c r="CE13" i="2"/>
  <c r="CC13" i="2"/>
  <c r="CB13" i="2"/>
  <c r="CA13" i="2"/>
  <c r="CE12" i="2"/>
  <c r="CC12" i="2"/>
  <c r="CB12" i="2"/>
  <c r="CA12" i="2"/>
  <c r="CE11" i="2"/>
  <c r="CC11" i="2"/>
  <c r="CB11" i="2"/>
  <c r="CA11" i="2"/>
  <c r="CE10" i="2"/>
  <c r="CC10" i="2"/>
  <c r="CB10" i="2"/>
  <c r="CA10" i="2"/>
  <c r="CE9" i="2"/>
  <c r="CC9" i="2"/>
  <c r="CB9" i="2"/>
  <c r="CA9" i="2"/>
  <c r="CE8" i="2"/>
  <c r="CC8" i="2"/>
  <c r="CB8" i="2"/>
  <c r="CA8" i="2"/>
  <c r="CE7" i="2"/>
  <c r="CC7" i="2"/>
  <c r="CB7" i="2"/>
  <c r="CA7" i="2"/>
  <c r="CE6" i="2"/>
  <c r="CC6" i="2"/>
  <c r="CB6" i="2"/>
  <c r="CA6" i="2"/>
  <c r="CE5" i="2"/>
  <c r="CC5" i="2"/>
  <c r="CB5" i="2"/>
  <c r="CA5" i="2"/>
  <c r="CE4" i="2"/>
  <c r="CC4" i="2"/>
  <c r="CB4" i="2"/>
  <c r="CA4" i="2"/>
  <c r="CE3" i="2"/>
  <c r="CC3" i="2"/>
  <c r="CB3" i="2"/>
  <c r="CA3" i="2"/>
  <c r="CE2" i="2"/>
  <c r="CC2" i="2"/>
  <c r="CB2" i="2"/>
  <c r="CA2" i="2"/>
  <c r="CD42" i="2" l="1"/>
  <c r="CD57" i="2"/>
  <c r="CD15" i="2"/>
  <c r="CF15" i="2" s="1"/>
  <c r="CG15" i="2" s="1"/>
  <c r="CH15" i="2" s="1"/>
  <c r="CD25" i="2"/>
  <c r="CD35" i="2"/>
  <c r="CD11" i="2"/>
  <c r="CD26" i="2"/>
  <c r="CF26" i="2" s="1"/>
  <c r="CG26" i="2" s="1"/>
  <c r="CH26" i="2" s="1"/>
  <c r="CD41" i="2"/>
  <c r="CF41" i="2" s="1"/>
  <c r="CG41" i="2" s="1"/>
  <c r="CH41" i="2" s="1"/>
  <c r="CD51" i="2"/>
  <c r="CF51" i="2" s="1"/>
  <c r="CG51" i="2" s="1"/>
  <c r="CH51" i="2" s="1"/>
  <c r="CD61" i="2"/>
  <c r="CF61" i="2" s="1"/>
  <c r="CG61" i="2" s="1"/>
  <c r="CH61" i="2" s="1"/>
  <c r="CD3" i="2"/>
  <c r="CF3" i="2" s="1"/>
  <c r="CG3" i="2" s="1"/>
  <c r="CH3" i="2" s="1"/>
  <c r="CD44" i="2"/>
  <c r="CF44" i="2" s="1"/>
  <c r="CG44" i="2" s="1"/>
  <c r="CH44" i="2" s="1"/>
  <c r="CD65" i="2"/>
  <c r="CF65" i="2" s="1"/>
  <c r="CG65" i="2" s="1"/>
  <c r="CH65" i="2" s="1"/>
  <c r="CD50" i="2"/>
  <c r="CF50" i="2" s="1"/>
  <c r="CG50" i="2" s="1"/>
  <c r="CH50" i="2" s="1"/>
  <c r="CD38" i="2"/>
  <c r="CF38" i="2" s="1"/>
  <c r="CG38" i="2" s="1"/>
  <c r="CH38" i="2" s="1"/>
  <c r="CD4" i="2"/>
  <c r="CD36" i="2"/>
  <c r="CF36" i="2" s="1"/>
  <c r="CG36" i="2" s="1"/>
  <c r="CH36" i="2" s="1"/>
  <c r="CD53" i="2"/>
  <c r="CF53" i="2" s="1"/>
  <c r="CG53" i="2" s="1"/>
  <c r="CH53" i="2" s="1"/>
  <c r="CD46" i="2"/>
  <c r="CD7" i="2"/>
  <c r="CF7" i="2" s="1"/>
  <c r="CD34" i="2"/>
  <c r="CF34" i="2" s="1"/>
  <c r="CG34" i="2" s="1"/>
  <c r="CH34" i="2" s="1"/>
  <c r="CD56" i="2"/>
  <c r="CD23" i="2"/>
  <c r="CF23" i="2" s="1"/>
  <c r="CG23" i="2" s="1"/>
  <c r="CH23" i="2" s="1"/>
  <c r="CD6" i="2"/>
  <c r="CF6" i="2" s="1"/>
  <c r="CG6" i="2" s="1"/>
  <c r="CH6" i="2" s="1"/>
  <c r="CD16" i="2"/>
  <c r="CF16" i="2" s="1"/>
  <c r="CG16" i="2" s="1"/>
  <c r="CH16" i="2" s="1"/>
  <c r="CD19" i="2"/>
  <c r="CF19" i="2" s="1"/>
  <c r="CD63" i="2"/>
  <c r="CF63" i="2" s="1"/>
  <c r="CG63" i="2" s="1"/>
  <c r="CH63" i="2" s="1"/>
  <c r="CD22" i="2"/>
  <c r="CF22" i="2" s="1"/>
  <c r="CG22" i="2" s="1"/>
  <c r="CH22" i="2" s="1"/>
  <c r="CD13" i="2"/>
  <c r="CF13" i="2" s="1"/>
  <c r="CG13" i="2" s="1"/>
  <c r="CH13" i="2" s="1"/>
  <c r="CD21" i="2"/>
  <c r="CF21" i="2" s="1"/>
  <c r="CG21" i="2" s="1"/>
  <c r="CH21" i="2" s="1"/>
  <c r="CD31" i="2"/>
  <c r="CF31" i="2" s="1"/>
  <c r="CD32" i="2"/>
  <c r="CF32" i="2" s="1"/>
  <c r="CG32" i="2" s="1"/>
  <c r="CH32" i="2" s="1"/>
  <c r="CD54" i="2"/>
  <c r="CF54" i="2" s="1"/>
  <c r="CG54" i="2" s="1"/>
  <c r="CH54" i="2" s="1"/>
  <c r="CD18" i="2"/>
  <c r="CF18" i="2" s="1"/>
  <c r="CG18" i="2" s="1"/>
  <c r="CH18" i="2" s="1"/>
  <c r="CD30" i="2"/>
  <c r="CF30" i="2" s="1"/>
  <c r="CG30" i="2" s="1"/>
  <c r="CH30" i="2" s="1"/>
  <c r="CD37" i="2"/>
  <c r="CF37" i="2" s="1"/>
  <c r="CD49" i="2"/>
  <c r="CF49" i="2" s="1"/>
  <c r="CG49" i="2" s="1"/>
  <c r="CH49" i="2" s="1"/>
  <c r="CD9" i="2"/>
  <c r="CF9" i="2" s="1"/>
  <c r="CG9" i="2" s="1"/>
  <c r="CH9" i="2" s="1"/>
  <c r="CF11" i="2"/>
  <c r="CG11" i="2" s="1"/>
  <c r="CH11" i="2" s="1"/>
  <c r="CD28" i="2"/>
  <c r="CF28" i="2" s="1"/>
  <c r="CG28" i="2" s="1"/>
  <c r="CH28" i="2" s="1"/>
  <c r="CD40" i="2"/>
  <c r="CF40" i="2" s="1"/>
  <c r="CG40" i="2" s="1"/>
  <c r="CH40" i="2" s="1"/>
  <c r="CD47" i="2"/>
  <c r="CF47" i="2" s="1"/>
  <c r="CG47" i="2" s="1"/>
  <c r="CH47" i="2" s="1"/>
  <c r="CD59" i="2"/>
  <c r="CF59" i="2" s="1"/>
  <c r="CG59" i="2" s="1"/>
  <c r="CH59" i="2" s="1"/>
  <c r="CD2" i="2"/>
  <c r="CF2" i="2" s="1"/>
  <c r="CD14" i="2"/>
  <c r="CF14" i="2" s="1"/>
  <c r="CG14" i="2" s="1"/>
  <c r="CH14" i="2" s="1"/>
  <c r="CD33" i="2"/>
  <c r="CF33" i="2" s="1"/>
  <c r="CG33" i="2" s="1"/>
  <c r="CH33" i="2" s="1"/>
  <c r="CD45" i="2"/>
  <c r="CF45" i="2" s="1"/>
  <c r="CD52" i="2"/>
  <c r="CF52" i="2" s="1"/>
  <c r="CG52" i="2" s="1"/>
  <c r="CH52" i="2" s="1"/>
  <c r="CD64" i="2"/>
  <c r="CF64" i="2" s="1"/>
  <c r="CD5" i="2"/>
  <c r="CF5" i="2" s="1"/>
  <c r="CG5" i="2" s="1"/>
  <c r="CH5" i="2" s="1"/>
  <c r="CD12" i="2"/>
  <c r="CF12" i="2" s="1"/>
  <c r="CG12" i="2" s="1"/>
  <c r="CH12" i="2" s="1"/>
  <c r="CD24" i="2"/>
  <c r="CF24" i="2" s="1"/>
  <c r="CG24" i="2" s="1"/>
  <c r="CH24" i="2" s="1"/>
  <c r="CD43" i="2"/>
  <c r="CF43" i="2" s="1"/>
  <c r="CG43" i="2" s="1"/>
  <c r="CH43" i="2" s="1"/>
  <c r="CD55" i="2"/>
  <c r="CF55" i="2" s="1"/>
  <c r="CG55" i="2" s="1"/>
  <c r="CH55" i="2" s="1"/>
  <c r="CD62" i="2"/>
  <c r="CF62" i="2" s="1"/>
  <c r="CG62" i="2" s="1"/>
  <c r="CH62" i="2" s="1"/>
  <c r="CD10" i="2"/>
  <c r="CF10" i="2" s="1"/>
  <c r="CG10" i="2" s="1"/>
  <c r="CH10" i="2" s="1"/>
  <c r="CD17" i="2"/>
  <c r="CF17" i="2" s="1"/>
  <c r="CG17" i="2" s="1"/>
  <c r="CH17" i="2" s="1"/>
  <c r="CD29" i="2"/>
  <c r="CF29" i="2" s="1"/>
  <c r="CD48" i="2"/>
  <c r="CD60" i="2"/>
  <c r="CF60" i="2" s="1"/>
  <c r="CG60" i="2" s="1"/>
  <c r="CH60" i="2" s="1"/>
  <c r="CD8" i="2"/>
  <c r="CD20" i="2"/>
  <c r="CD27" i="2"/>
  <c r="CF27" i="2" s="1"/>
  <c r="CG27" i="2" s="1"/>
  <c r="CH27" i="2" s="1"/>
  <c r="CD39" i="2"/>
  <c r="CF39" i="2" s="1"/>
  <c r="CG39" i="2" s="1"/>
  <c r="CH39" i="2" s="1"/>
  <c r="CD58" i="2"/>
  <c r="CF58" i="2" s="1"/>
  <c r="CG58" i="2" s="1"/>
  <c r="CH58" i="2" s="1"/>
  <c r="CF25" i="2"/>
  <c r="CG25" i="2" s="1"/>
  <c r="CH25" i="2" s="1"/>
  <c r="CF42" i="2"/>
  <c r="CG42" i="2" s="1"/>
  <c r="CH42" i="2" s="1"/>
  <c r="CF4" i="2"/>
  <c r="CG4" i="2" s="1"/>
  <c r="CH4" i="2" s="1"/>
  <c r="CF35" i="2"/>
  <c r="CG35" i="2" s="1"/>
  <c r="CH35" i="2" s="1"/>
  <c r="CF57" i="2"/>
  <c r="CG57" i="2" l="1"/>
  <c r="CH57" i="2" s="1"/>
  <c r="CG7" i="2"/>
  <c r="CH7" i="2" s="1"/>
  <c r="CG19" i="2"/>
  <c r="CH19" i="2" s="1"/>
  <c r="CF56" i="2"/>
  <c r="CG56" i="2" s="1"/>
  <c r="CH56" i="2" s="1"/>
  <c r="CF20" i="2"/>
  <c r="CG20" i="2" s="1"/>
  <c r="CH20" i="2" s="1"/>
  <c r="CG31" i="2"/>
  <c r="CH31" i="2" s="1"/>
  <c r="CF48" i="2"/>
  <c r="CG48" i="2" s="1"/>
  <c r="CH48" i="2" s="1"/>
  <c r="CF46" i="2"/>
  <c r="CG46" i="2" s="1"/>
  <c r="CH46" i="2" s="1"/>
  <c r="CG29" i="2"/>
  <c r="CH29" i="2" s="1"/>
  <c r="CF8" i="2"/>
  <c r="CG8" i="2" s="1"/>
  <c r="CH8" i="2" s="1"/>
  <c r="CG64" i="2"/>
  <c r="CH64" i="2" s="1"/>
  <c r="CG45" i="2"/>
  <c r="CH45" i="2" s="1"/>
  <c r="CG37" i="2"/>
  <c r="CH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00000000-0006-0000-0000-000001000000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ID#AAAA-UYVLeU
</t>
        </r>
        <r>
          <rPr>
            <sz val="12"/>
            <color rgb="FF000000"/>
            <rFont val="Calibri"/>
            <family val="2"/>
          </rPr>
          <t xml:space="preserve">Galen Bergquist    (2023-10-16 14:19:55)
</t>
        </r>
        <r>
          <rPr>
            <sz val="12"/>
            <color rgb="FF000000"/>
            <rFont val="Calibri"/>
            <family val="2"/>
          </rPr>
          <t>values for dried, ground soil 0-15cm. sample date 6/1/2021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KRESAaJxYNxOBR2qN+7Rpjsu6W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2000000}">
      <text>
        <r>
          <rPr>
            <sz val="12"/>
            <color theme="1"/>
            <rFont val="Calibri"/>
            <scheme val="minor"/>
          </rPr>
          <t>======
ID#AAAA-UYVLeQ
Galen Bergquist    (2023-10-16 14:18:58)
(mg)</t>
        </r>
      </text>
    </comment>
    <comment ref="BK2" authorId="0" shapeId="0" xr:uid="{00000000-0006-0000-0100-000001000000}">
      <text>
        <r>
          <rPr>
            <sz val="12"/>
            <color theme="1"/>
            <rFont val="Calibri"/>
            <scheme val="minor"/>
          </rPr>
          <t>Initially labeled as SS3 to keep it separate from the 35 day cut one (but is the second standing stock extraction)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EuXw9+TbG6yh6YbAELEfzWE0Ijg=="/>
    </ext>
  </extLst>
</comments>
</file>

<file path=xl/sharedStrings.xml><?xml version="1.0" encoding="utf-8"?>
<sst xmlns="http://schemas.openxmlformats.org/spreadsheetml/2006/main" count="4432" uniqueCount="117">
  <si>
    <t>location</t>
  </si>
  <si>
    <t>year</t>
  </si>
  <si>
    <t>date</t>
  </si>
  <si>
    <t>plot</t>
  </si>
  <si>
    <t>rep</t>
  </si>
  <si>
    <t>var</t>
  </si>
  <si>
    <t>harv_trt</t>
  </si>
  <si>
    <t>harv</t>
  </si>
  <si>
    <t>bottle</t>
  </si>
  <si>
    <t>dm_yld</t>
  </si>
  <si>
    <t>CP</t>
  </si>
  <si>
    <t>ADF</t>
  </si>
  <si>
    <t>NDF</t>
  </si>
  <si>
    <t>NDFD</t>
  </si>
  <si>
    <t>RFV</t>
  </si>
  <si>
    <t>RFQ</t>
  </si>
  <si>
    <t>total_C</t>
  </si>
  <si>
    <t>total_N</t>
  </si>
  <si>
    <t>min_C</t>
  </si>
  <si>
    <t>Rosemount</t>
  </si>
  <si>
    <t>HX4</t>
  </si>
  <si>
    <t>45 day</t>
  </si>
  <si>
    <t>1st Cut</t>
  </si>
  <si>
    <t>RR3</t>
  </si>
  <si>
    <t>HX5</t>
  </si>
  <si>
    <t>RR4</t>
  </si>
  <si>
    <t>RR5</t>
  </si>
  <si>
    <t>HX3</t>
  </si>
  <si>
    <t>35 day</t>
  </si>
  <si>
    <t>2nd cut</t>
  </si>
  <si>
    <t>3rd cut</t>
  </si>
  <si>
    <t>St. Paul</t>
  </si>
  <si>
    <t>NA</t>
  </si>
  <si>
    <t>1st cut</t>
  </si>
  <si>
    <t>4th cut</t>
  </si>
  <si>
    <t>5th cut</t>
  </si>
  <si>
    <t>STRI1_install</t>
  </si>
  <si>
    <t>STRI1_extract</t>
  </si>
  <si>
    <t>STRI1_mass</t>
  </si>
  <si>
    <t>STRI1_c</t>
  </si>
  <si>
    <t>STRI1_n</t>
  </si>
  <si>
    <t>STRI2_install</t>
  </si>
  <si>
    <t>STRI2_extract</t>
  </si>
  <si>
    <t>STRI2_mass</t>
  </si>
  <si>
    <t>STRI2_c</t>
  </si>
  <si>
    <t>STRI2_n</t>
  </si>
  <si>
    <t>STRI3_install</t>
  </si>
  <si>
    <t>STRI3_extract</t>
  </si>
  <si>
    <t>STRI3_mass</t>
  </si>
  <si>
    <t>STRI3_c</t>
  </si>
  <si>
    <t>STRI3_n</t>
  </si>
  <si>
    <t>STRI4_install</t>
  </si>
  <si>
    <t>STRI4_extract</t>
  </si>
  <si>
    <t>STRI4_mass</t>
  </si>
  <si>
    <t>STRI4_c</t>
  </si>
  <si>
    <t>STRI4_n</t>
  </si>
  <si>
    <t>STRI5_install</t>
  </si>
  <si>
    <t>STRI5_extract</t>
  </si>
  <si>
    <t>STRI5_mass</t>
  </si>
  <si>
    <t>STRI5_c</t>
  </si>
  <si>
    <t>STRI5_n</t>
  </si>
  <si>
    <t>LTRI1_install</t>
  </si>
  <si>
    <t>LTRI1_extract</t>
  </si>
  <si>
    <t>LTRI1_mass</t>
  </si>
  <si>
    <t>LTRI1_c</t>
  </si>
  <si>
    <t>LTRI1_n</t>
  </si>
  <si>
    <t>LTRI2_install</t>
  </si>
  <si>
    <t>LTRI2_extract</t>
  </si>
  <si>
    <t>LTRI2_mass</t>
  </si>
  <si>
    <t>LTRI2_c</t>
  </si>
  <si>
    <t>LTRI2_n</t>
  </si>
  <si>
    <t>LTRI3_install</t>
  </si>
  <si>
    <t>LTRI3_extract</t>
  </si>
  <si>
    <t>LTRI3_mass</t>
  </si>
  <si>
    <t>LTRI3_c</t>
  </si>
  <si>
    <t>LTRI3_n</t>
  </si>
  <si>
    <t>SS0_extract</t>
  </si>
  <si>
    <t>SS0_mass</t>
  </si>
  <si>
    <t>SS0_c</t>
  </si>
  <si>
    <t>SS0_n</t>
  </si>
  <si>
    <t>SS1_extract</t>
  </si>
  <si>
    <t>SS1_mass</t>
  </si>
  <si>
    <t>SS1_c</t>
  </si>
  <si>
    <t>SS1_n</t>
  </si>
  <si>
    <t>SS2_extract</t>
  </si>
  <si>
    <t>SS2_mass</t>
  </si>
  <si>
    <t>SS2_c</t>
  </si>
  <si>
    <t>SS2_n</t>
  </si>
  <si>
    <t>SS3_extract</t>
  </si>
  <si>
    <t>SS3_mass</t>
  </si>
  <si>
    <t>SS3_c</t>
  </si>
  <si>
    <t>SS3_n</t>
  </si>
  <si>
    <t>SS4_extract</t>
  </si>
  <si>
    <t>SS4_mass</t>
  </si>
  <si>
    <t>SS4_c</t>
  </si>
  <si>
    <t>SS4_n</t>
  </si>
  <si>
    <t>SS5_extract</t>
  </si>
  <si>
    <t>SS5_mass</t>
  </si>
  <si>
    <t>SS5_c</t>
  </si>
  <si>
    <t>SS5_n</t>
  </si>
  <si>
    <t>GRP</t>
  </si>
  <si>
    <t>D1.1</t>
  </si>
  <si>
    <t>D1.2</t>
  </si>
  <si>
    <t>D2.1</t>
  </si>
  <si>
    <t>D2.2</t>
  </si>
  <si>
    <t>D3.1</t>
  </si>
  <si>
    <t>DA</t>
  </si>
  <si>
    <t>NSP</t>
  </si>
  <si>
    <t>STRI1_rate</t>
  </si>
  <si>
    <t>STRI2_rate</t>
  </si>
  <si>
    <t>STRI3_rate</t>
  </si>
  <si>
    <t>STRI4_rate</t>
  </si>
  <si>
    <t>STRI5_rate</t>
  </si>
  <si>
    <t>LTRI1_rate</t>
  </si>
  <si>
    <t>LTRI2_rate</t>
  </si>
  <si>
    <t>LTRI4_rate</t>
  </si>
  <si>
    <t>ave_rate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</si>
</sst>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yy"/>
  </numFmts>
  <fonts count="16" x14ac:knownFonts="1">
    <font>
      <sz val="12"/>
      <color theme="1"/>
      <name val="Calibri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6" fillId="0" borderId="0" xfId="0" applyNumberFormat="1" applyFont="1" applyAlignment="1">
      <alignment horizontal="right"/>
    </xf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/>
    <xf numFmtId="14" fontId="6" fillId="2" borderId="1" xfId="0" applyNumberFormat="1" applyFont="1" applyFill="1" applyBorder="1" applyAlignment="1">
      <alignment horizontal="right"/>
    </xf>
    <xf numFmtId="14" fontId="11" fillId="0" borderId="2" xfId="0" applyNumberFormat="1" applyFont="1" applyBorder="1" applyAlignment="1">
      <alignment horizontal="right"/>
    </xf>
    <xf numFmtId="14" fontId="11" fillId="0" borderId="0" xfId="0" applyNumberFormat="1" applyFont="1" applyAlignment="1">
      <alignment horizontal="right"/>
    </xf>
    <xf numFmtId="14" fontId="5" fillId="0" borderId="0" xfId="0" applyNumberFormat="1" applyFont="1"/>
    <xf numFmtId="2" fontId="1" fillId="0" borderId="0" xfId="0" applyNumberFormat="1" applyFont="1"/>
    <xf numFmtId="14" fontId="8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2" fontId="12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2" fontId="8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/>
    <xf numFmtId="165" fontId="8" fillId="0" borderId="0" xfId="0" applyNumberFormat="1" applyFont="1"/>
    <xf numFmtId="0" fontId="1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 x14ac:dyDescent="0.2"/>
  <cols>
    <col min="1" max="1" width="10.5" customWidth="1"/>
    <col min="2" max="2" width="6.1640625" customWidth="1"/>
    <col min="3" max="3" width="10.5" customWidth="1"/>
    <col min="4" max="4" width="4.83203125" customWidth="1"/>
    <col min="5" max="5" width="3.1640625" customWidth="1"/>
    <col min="6" max="6" width="3.83203125" customWidth="1"/>
    <col min="7" max="7" width="6.5" customWidth="1"/>
    <col min="8" max="8" width="5.83203125" customWidth="1"/>
    <col min="9" max="9" width="7.5" customWidth="1"/>
    <col min="10" max="10" width="6.1640625" customWidth="1"/>
    <col min="11" max="16" width="10.5" customWidth="1"/>
    <col min="17" max="17" width="13.5" customWidth="1"/>
    <col min="18" max="18" width="13.83203125" customWidth="1"/>
    <col min="19" max="38" width="10.5" customWidth="1"/>
  </cols>
  <sheetData>
    <row r="1" spans="1:38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4"/>
      <c r="U1" s="1"/>
      <c r="V1" s="1"/>
      <c r="W1" s="1"/>
      <c r="X1" s="1"/>
      <c r="Y1" s="4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.75" customHeight="1" x14ac:dyDescent="0.2">
      <c r="A2" s="5" t="s">
        <v>19</v>
      </c>
      <c r="B2" s="5">
        <v>2021</v>
      </c>
      <c r="C2" s="6">
        <v>44393</v>
      </c>
      <c r="D2" s="5">
        <v>1101</v>
      </c>
      <c r="E2" s="5">
        <v>1</v>
      </c>
      <c r="F2" s="5" t="s">
        <v>20</v>
      </c>
      <c r="G2" s="5" t="s">
        <v>21</v>
      </c>
      <c r="H2" s="5" t="s">
        <v>22</v>
      </c>
      <c r="I2" s="7">
        <v>210228</v>
      </c>
      <c r="J2" s="8">
        <v>2.5230974460000004</v>
      </c>
      <c r="K2" s="9">
        <v>18.001832</v>
      </c>
      <c r="L2" s="9">
        <v>19.662984000000002</v>
      </c>
      <c r="M2" s="9">
        <v>29.882680000000001</v>
      </c>
      <c r="N2" s="9">
        <v>9.957884</v>
      </c>
      <c r="O2" s="9">
        <v>229.058672779917</v>
      </c>
      <c r="P2" s="9">
        <v>139.593529438671</v>
      </c>
      <c r="Q2" s="10">
        <v>2.52</v>
      </c>
      <c r="R2" s="10">
        <v>0.17899999999999999</v>
      </c>
    </row>
    <row r="3" spans="1:38" ht="15.75" customHeight="1" x14ac:dyDescent="0.2">
      <c r="A3" s="5" t="s">
        <v>19</v>
      </c>
      <c r="B3" s="5">
        <v>2021</v>
      </c>
      <c r="C3" s="6">
        <v>44393</v>
      </c>
      <c r="D3" s="5">
        <v>1102</v>
      </c>
      <c r="E3" s="5">
        <v>1</v>
      </c>
      <c r="F3" s="5" t="s">
        <v>23</v>
      </c>
      <c r="G3" s="5" t="s">
        <v>21</v>
      </c>
      <c r="H3" s="5" t="s">
        <v>22</v>
      </c>
      <c r="I3" s="7">
        <v>210229</v>
      </c>
      <c r="J3" s="8">
        <v>2.9208128750000002</v>
      </c>
      <c r="K3" s="9">
        <v>20.786408999999999</v>
      </c>
      <c r="L3" s="9">
        <v>18.025784999999999</v>
      </c>
      <c r="M3" s="9">
        <v>25.363233000000001</v>
      </c>
      <c r="N3" s="9">
        <v>10.107153</v>
      </c>
      <c r="O3" s="9">
        <v>274.55201928768099</v>
      </c>
      <c r="P3" s="9">
        <v>185.18483825239201</v>
      </c>
      <c r="Q3" s="10">
        <v>2.4830000000000001</v>
      </c>
      <c r="R3" s="10">
        <v>0.16600000000000001</v>
      </c>
    </row>
    <row r="4" spans="1:38" ht="15.75" customHeight="1" x14ac:dyDescent="0.2">
      <c r="A4" s="5" t="s">
        <v>19</v>
      </c>
      <c r="B4" s="5">
        <v>2021</v>
      </c>
      <c r="C4" s="6">
        <v>44393</v>
      </c>
      <c r="D4" s="5">
        <v>1103</v>
      </c>
      <c r="E4" s="5">
        <v>1</v>
      </c>
      <c r="F4" s="5" t="s">
        <v>24</v>
      </c>
      <c r="G4" s="5" t="s">
        <v>21</v>
      </c>
      <c r="H4" s="5" t="s">
        <v>22</v>
      </c>
      <c r="I4" s="7">
        <v>210230</v>
      </c>
      <c r="J4" s="8">
        <v>3.0385689670000002</v>
      </c>
      <c r="K4" s="9">
        <v>19.949328000000001</v>
      </c>
      <c r="L4" s="9">
        <v>21.310127999999999</v>
      </c>
      <c r="M4" s="9">
        <v>28.676591999999999</v>
      </c>
      <c r="N4" s="9">
        <v>12.800592</v>
      </c>
      <c r="O4" s="9">
        <v>234.53018888780801</v>
      </c>
      <c r="P4" s="9">
        <v>156.513418593773</v>
      </c>
      <c r="Q4" s="10">
        <v>2.641</v>
      </c>
      <c r="R4" s="10">
        <v>0.2</v>
      </c>
    </row>
    <row r="5" spans="1:38" ht="15.75" customHeight="1" x14ac:dyDescent="0.2">
      <c r="A5" s="5" t="s">
        <v>19</v>
      </c>
      <c r="B5" s="5">
        <v>2021</v>
      </c>
      <c r="C5" s="6">
        <v>44393</v>
      </c>
      <c r="D5" s="5">
        <v>1104</v>
      </c>
      <c r="E5" s="5">
        <v>1</v>
      </c>
      <c r="F5" s="5" t="s">
        <v>25</v>
      </c>
      <c r="G5" s="5" t="s">
        <v>21</v>
      </c>
      <c r="H5" s="5" t="s">
        <v>22</v>
      </c>
      <c r="I5" s="7">
        <v>210231</v>
      </c>
      <c r="J5" s="8">
        <v>3.508438865</v>
      </c>
      <c r="K5" s="9">
        <v>18.607185999999999</v>
      </c>
      <c r="L5" s="9">
        <v>22.873975000000002</v>
      </c>
      <c r="M5" s="9">
        <v>32.105096000000003</v>
      </c>
      <c r="N5" s="9">
        <v>13.878387999999999</v>
      </c>
      <c r="O5" s="9">
        <v>205.95491082540099</v>
      </c>
      <c r="P5" s="9">
        <v>130.95083639742299</v>
      </c>
      <c r="Q5" s="10">
        <v>2.7519999999999998</v>
      </c>
      <c r="R5" s="10">
        <v>0.2</v>
      </c>
    </row>
    <row r="6" spans="1:38" ht="15.75" customHeight="1" x14ac:dyDescent="0.2">
      <c r="A6" s="5" t="s">
        <v>19</v>
      </c>
      <c r="B6" s="5">
        <v>2021</v>
      </c>
      <c r="C6" s="6">
        <v>44393</v>
      </c>
      <c r="D6" s="5">
        <v>1105</v>
      </c>
      <c r="E6" s="5">
        <v>1</v>
      </c>
      <c r="F6" s="5" t="s">
        <v>26</v>
      </c>
      <c r="G6" s="5" t="s">
        <v>21</v>
      </c>
      <c r="H6" s="5" t="s">
        <v>22</v>
      </c>
      <c r="I6" s="7">
        <v>210232</v>
      </c>
      <c r="J6" s="8">
        <v>3.3139104179999999</v>
      </c>
      <c r="K6" s="9">
        <v>18.721935999999999</v>
      </c>
      <c r="L6" s="9">
        <v>23.921461999999998</v>
      </c>
      <c r="M6" s="9">
        <v>33.755941999999997</v>
      </c>
      <c r="N6" s="9">
        <v>16.745933999999998</v>
      </c>
      <c r="O6" s="9">
        <v>193.633936107164</v>
      </c>
      <c r="P6" s="9">
        <v>126.387445244072</v>
      </c>
      <c r="Q6" s="10">
        <v>2.4780000000000002</v>
      </c>
      <c r="R6" s="10">
        <v>0.186</v>
      </c>
    </row>
    <row r="7" spans="1:38" ht="15.75" customHeight="1" x14ac:dyDescent="0.2">
      <c r="A7" s="5" t="s">
        <v>19</v>
      </c>
      <c r="B7" s="5">
        <v>2021</v>
      </c>
      <c r="C7" s="6">
        <v>44393</v>
      </c>
      <c r="D7" s="5">
        <v>1106</v>
      </c>
      <c r="E7" s="5">
        <v>1</v>
      </c>
      <c r="F7" s="5" t="s">
        <v>27</v>
      </c>
      <c r="G7" s="5" t="s">
        <v>21</v>
      </c>
      <c r="H7" s="5" t="s">
        <v>22</v>
      </c>
      <c r="I7" s="7">
        <v>210233</v>
      </c>
      <c r="J7" s="8">
        <v>2.623536466</v>
      </c>
      <c r="K7" s="9">
        <v>19.694520000000001</v>
      </c>
      <c r="L7" s="9">
        <v>18.141839999999998</v>
      </c>
      <c r="M7" s="9">
        <v>27.793880000000001</v>
      </c>
      <c r="N7" s="9">
        <v>8.6895600000000002</v>
      </c>
      <c r="O7" s="9">
        <v>250.23914965252001</v>
      </c>
      <c r="P7" s="9">
        <v>156.68450578886501</v>
      </c>
      <c r="Q7" s="10">
        <v>2.74</v>
      </c>
      <c r="R7" s="10">
        <v>0.19600000000000001</v>
      </c>
    </row>
    <row r="8" spans="1:38" ht="15.75" customHeight="1" x14ac:dyDescent="0.2">
      <c r="A8" s="5" t="s">
        <v>19</v>
      </c>
      <c r="B8" s="5">
        <v>2021</v>
      </c>
      <c r="C8" s="6">
        <v>44393</v>
      </c>
      <c r="D8" s="5">
        <v>1107</v>
      </c>
      <c r="E8" s="5">
        <v>1</v>
      </c>
      <c r="F8" s="5" t="s">
        <v>25</v>
      </c>
      <c r="G8" s="5" t="s">
        <v>28</v>
      </c>
      <c r="H8" s="5" t="s">
        <v>22</v>
      </c>
      <c r="I8" s="7">
        <v>210234</v>
      </c>
      <c r="J8" s="8">
        <v>3.2388697710000001</v>
      </c>
      <c r="K8" s="9">
        <v>18.848345999999999</v>
      </c>
      <c r="L8" s="9">
        <v>19.916599999999999</v>
      </c>
      <c r="M8" s="9">
        <v>28.797592999999999</v>
      </c>
      <c r="N8" s="9">
        <v>11.868482999999999</v>
      </c>
      <c r="O8" s="9">
        <v>237.051364222584</v>
      </c>
      <c r="P8" s="9">
        <v>153.190966411598</v>
      </c>
      <c r="Q8" s="10">
        <v>2.6190000000000002</v>
      </c>
      <c r="R8" s="10">
        <v>0.17699999999999999</v>
      </c>
    </row>
    <row r="9" spans="1:38" ht="15.75" customHeight="1" x14ac:dyDescent="0.2">
      <c r="A9" s="5" t="s">
        <v>19</v>
      </c>
      <c r="B9" s="5">
        <v>2021</v>
      </c>
      <c r="C9" s="6">
        <v>44393</v>
      </c>
      <c r="D9" s="5">
        <v>1108</v>
      </c>
      <c r="E9" s="5">
        <v>1</v>
      </c>
      <c r="F9" s="5" t="s">
        <v>24</v>
      </c>
      <c r="G9" s="5" t="s">
        <v>28</v>
      </c>
      <c r="H9" s="5" t="s">
        <v>22</v>
      </c>
      <c r="I9" s="7">
        <v>210235</v>
      </c>
      <c r="J9" s="8">
        <v>3.06396734</v>
      </c>
      <c r="K9" s="9">
        <v>20.989823999999999</v>
      </c>
      <c r="L9" s="9">
        <v>19.338432000000001</v>
      </c>
      <c r="M9" s="9">
        <v>29.571648</v>
      </c>
      <c r="N9" s="9">
        <v>6.3799679999999999</v>
      </c>
      <c r="O9" s="9">
        <v>232.263204212548</v>
      </c>
      <c r="P9" s="9">
        <v>134.755777476644</v>
      </c>
      <c r="Q9" s="10">
        <v>2.7850000000000001</v>
      </c>
      <c r="R9" s="10">
        <v>0.187</v>
      </c>
    </row>
    <row r="10" spans="1:38" ht="15.75" customHeight="1" x14ac:dyDescent="0.2">
      <c r="A10" s="5" t="s">
        <v>19</v>
      </c>
      <c r="B10" s="5">
        <v>2021</v>
      </c>
      <c r="C10" s="6">
        <v>44393</v>
      </c>
      <c r="D10" s="5">
        <v>1109</v>
      </c>
      <c r="E10" s="5">
        <v>1</v>
      </c>
      <c r="F10" s="5" t="s">
        <v>20</v>
      </c>
      <c r="G10" s="5" t="s">
        <v>28</v>
      </c>
      <c r="H10" s="5" t="s">
        <v>22</v>
      </c>
      <c r="I10" s="7">
        <v>210236</v>
      </c>
      <c r="J10" s="8">
        <v>3.0247153099999999</v>
      </c>
      <c r="K10" s="9">
        <v>18.115696</v>
      </c>
      <c r="L10" s="9">
        <v>23.534068000000001</v>
      </c>
      <c r="M10" s="9">
        <v>34.343584</v>
      </c>
      <c r="N10" s="9">
        <v>14.258395999999999</v>
      </c>
      <c r="O10" s="9">
        <v>191.13813129465299</v>
      </c>
      <c r="P10" s="9">
        <v>117.245040262324</v>
      </c>
      <c r="Q10" s="10">
        <v>2.5379999999999998</v>
      </c>
      <c r="R10" s="10">
        <v>0.153</v>
      </c>
    </row>
    <row r="11" spans="1:38" ht="15.75" customHeight="1" x14ac:dyDescent="0.2">
      <c r="A11" s="5" t="s">
        <v>19</v>
      </c>
      <c r="B11" s="5">
        <v>2021</v>
      </c>
      <c r="C11" s="6">
        <v>44393</v>
      </c>
      <c r="D11" s="5">
        <v>1110</v>
      </c>
      <c r="E11" s="5">
        <v>1</v>
      </c>
      <c r="F11" s="5" t="s">
        <v>23</v>
      </c>
      <c r="G11" s="5" t="s">
        <v>28</v>
      </c>
      <c r="H11" s="5" t="s">
        <v>22</v>
      </c>
      <c r="I11" s="7">
        <v>210237</v>
      </c>
      <c r="J11" s="8">
        <v>2.696845406</v>
      </c>
      <c r="K11" s="9">
        <v>18.891179999999999</v>
      </c>
      <c r="L11" s="9">
        <v>22.419319999999999</v>
      </c>
      <c r="M11" s="9">
        <v>31.717531999999999</v>
      </c>
      <c r="N11" s="9">
        <v>15.720319999999999</v>
      </c>
      <c r="O11" s="9">
        <v>209.51027372378101</v>
      </c>
      <c r="P11" s="9">
        <v>134.358286032981</v>
      </c>
      <c r="Q11" s="10">
        <v>2.7770000000000001</v>
      </c>
      <c r="R11" s="10">
        <v>0.19600000000000001</v>
      </c>
    </row>
    <row r="12" spans="1:38" ht="15.75" customHeight="1" x14ac:dyDescent="0.2">
      <c r="A12" s="5" t="s">
        <v>19</v>
      </c>
      <c r="B12" s="5">
        <v>2021</v>
      </c>
      <c r="C12" s="6">
        <v>44393</v>
      </c>
      <c r="D12" s="5">
        <v>1111</v>
      </c>
      <c r="E12" s="5">
        <v>1</v>
      </c>
      <c r="F12" s="5" t="s">
        <v>26</v>
      </c>
      <c r="G12" s="5" t="s">
        <v>28</v>
      </c>
      <c r="H12" s="5" t="s">
        <v>22</v>
      </c>
      <c r="I12" s="7">
        <v>210238</v>
      </c>
      <c r="J12" s="8">
        <v>3.5788616260000001</v>
      </c>
      <c r="K12" s="9">
        <v>19.543084</v>
      </c>
      <c r="L12" s="9">
        <v>23.101298</v>
      </c>
      <c r="M12" s="9">
        <v>32.565786000000003</v>
      </c>
      <c r="N12" s="9">
        <v>15.858435999999999</v>
      </c>
      <c r="O12" s="9">
        <v>202.53554439291099</v>
      </c>
      <c r="P12" s="9">
        <v>130.84930494538901</v>
      </c>
      <c r="Q12" s="10">
        <v>2.7309999999999999</v>
      </c>
      <c r="R12" s="10">
        <v>0.193</v>
      </c>
    </row>
    <row r="13" spans="1:38" ht="15.75" customHeight="1" x14ac:dyDescent="0.2">
      <c r="A13" s="5" t="s">
        <v>19</v>
      </c>
      <c r="B13" s="5">
        <v>2021</v>
      </c>
      <c r="C13" s="6">
        <v>44393</v>
      </c>
      <c r="D13" s="5">
        <v>1112</v>
      </c>
      <c r="E13" s="5">
        <v>1</v>
      </c>
      <c r="F13" s="5" t="s">
        <v>27</v>
      </c>
      <c r="G13" s="5" t="s">
        <v>28</v>
      </c>
      <c r="H13" s="5" t="s">
        <v>22</v>
      </c>
      <c r="I13" s="7">
        <v>210239</v>
      </c>
      <c r="J13" s="8">
        <v>3.36932505</v>
      </c>
      <c r="K13" s="9">
        <v>18.538150000000002</v>
      </c>
      <c r="L13" s="9">
        <v>19.153074</v>
      </c>
      <c r="M13" s="9">
        <v>28.367891</v>
      </c>
      <c r="N13" s="9">
        <v>7.8493240000000002</v>
      </c>
      <c r="O13" s="9">
        <v>242.59250387520299</v>
      </c>
      <c r="P13" s="9">
        <v>148.838880384813</v>
      </c>
      <c r="Q13" s="10">
        <v>2.839</v>
      </c>
      <c r="R13" s="10">
        <v>0.17199999999999999</v>
      </c>
    </row>
    <row r="14" spans="1:38" ht="15.75" customHeight="1" x14ac:dyDescent="0.2">
      <c r="A14" s="5" t="s">
        <v>19</v>
      </c>
      <c r="B14" s="5">
        <v>2021</v>
      </c>
      <c r="C14" s="6">
        <v>44393</v>
      </c>
      <c r="D14" s="5">
        <v>1201</v>
      </c>
      <c r="E14" s="5">
        <v>2</v>
      </c>
      <c r="F14" s="5" t="s">
        <v>26</v>
      </c>
      <c r="G14" s="5" t="s">
        <v>21</v>
      </c>
      <c r="H14" s="5" t="s">
        <v>22</v>
      </c>
      <c r="I14" s="7">
        <v>210240</v>
      </c>
      <c r="J14" s="8">
        <v>3.1159185570000001</v>
      </c>
      <c r="K14" s="9">
        <v>18.638850000000001</v>
      </c>
      <c r="L14" s="9">
        <v>18.920020000000001</v>
      </c>
      <c r="M14" s="9">
        <v>27.536519999999999</v>
      </c>
      <c r="N14" s="9">
        <v>11.963329999999999</v>
      </c>
      <c r="O14" s="9">
        <v>250.53005944680501</v>
      </c>
      <c r="P14" s="9">
        <v>165.703176766882</v>
      </c>
      <c r="Q14" s="10">
        <v>2.6890000000000001</v>
      </c>
      <c r="R14" s="10">
        <v>0.183</v>
      </c>
    </row>
    <row r="15" spans="1:38" ht="15.75" customHeight="1" x14ac:dyDescent="0.2">
      <c r="A15" s="5" t="s">
        <v>19</v>
      </c>
      <c r="B15" s="5">
        <v>2021</v>
      </c>
      <c r="C15" s="6">
        <v>44393</v>
      </c>
      <c r="D15" s="5">
        <v>1202</v>
      </c>
      <c r="E15" s="5">
        <v>2</v>
      </c>
      <c r="F15" s="5" t="s">
        <v>25</v>
      </c>
      <c r="G15" s="5" t="s">
        <v>21</v>
      </c>
      <c r="H15" s="5" t="s">
        <v>22</v>
      </c>
      <c r="I15" s="7">
        <v>210241</v>
      </c>
      <c r="J15" s="8">
        <v>3.2711949730000001</v>
      </c>
      <c r="K15" s="9">
        <v>21.352730999999999</v>
      </c>
      <c r="L15" s="9">
        <v>18.915288</v>
      </c>
      <c r="M15" s="9">
        <v>28.382061</v>
      </c>
      <c r="N15" s="9">
        <v>11.064348000000001</v>
      </c>
      <c r="O15" s="9">
        <v>243.07850291380799</v>
      </c>
      <c r="P15" s="9">
        <v>156.99557261988701</v>
      </c>
      <c r="Q15" s="10">
        <v>2.79</v>
      </c>
      <c r="R15" s="10">
        <v>0.19400000000000001</v>
      </c>
    </row>
    <row r="16" spans="1:38" ht="15.75" customHeight="1" x14ac:dyDescent="0.2">
      <c r="A16" s="5" t="s">
        <v>19</v>
      </c>
      <c r="B16" s="5">
        <v>2021</v>
      </c>
      <c r="C16" s="6">
        <v>44393</v>
      </c>
      <c r="D16" s="5">
        <v>1203</v>
      </c>
      <c r="E16" s="5">
        <v>2</v>
      </c>
      <c r="F16" s="5" t="s">
        <v>23</v>
      </c>
      <c r="G16" s="5" t="s">
        <v>21</v>
      </c>
      <c r="H16" s="5" t="s">
        <v>22</v>
      </c>
      <c r="I16" s="7">
        <v>210242</v>
      </c>
      <c r="J16" s="8">
        <v>3.376829115</v>
      </c>
      <c r="K16" s="9">
        <v>18.418554</v>
      </c>
      <c r="L16" s="9">
        <v>22.116731999999999</v>
      </c>
      <c r="M16" s="9">
        <v>30.797052000000001</v>
      </c>
      <c r="N16" s="9">
        <v>14.485284</v>
      </c>
      <c r="O16" s="9">
        <v>216.48422341746999</v>
      </c>
      <c r="P16" s="9">
        <v>141.52576352271799</v>
      </c>
      <c r="Q16" s="10">
        <v>2.8109999999999999</v>
      </c>
      <c r="R16" s="10">
        <v>0.16600000000000001</v>
      </c>
    </row>
    <row r="17" spans="1:18" ht="15.75" customHeight="1" x14ac:dyDescent="0.2">
      <c r="A17" s="5" t="s">
        <v>19</v>
      </c>
      <c r="B17" s="5">
        <v>2021</v>
      </c>
      <c r="C17" s="6">
        <v>44393</v>
      </c>
      <c r="D17" s="5">
        <v>1204</v>
      </c>
      <c r="E17" s="5">
        <v>2</v>
      </c>
      <c r="F17" s="5" t="s">
        <v>20</v>
      </c>
      <c r="G17" s="5" t="s">
        <v>21</v>
      </c>
      <c r="H17" s="5" t="s">
        <v>22</v>
      </c>
      <c r="I17" s="7">
        <v>210243</v>
      </c>
      <c r="J17" s="8">
        <v>3.0651218120000001</v>
      </c>
      <c r="K17" s="9">
        <v>19.774062000000001</v>
      </c>
      <c r="L17" s="9">
        <v>21.163149000000001</v>
      </c>
      <c r="M17" s="9">
        <v>31.613078000000002</v>
      </c>
      <c r="N17" s="9">
        <v>13.391525</v>
      </c>
      <c r="O17" s="9">
        <v>213.08198425803999</v>
      </c>
      <c r="P17" s="9">
        <v>133.88662645361799</v>
      </c>
      <c r="Q17" s="10">
        <v>2.6949999999999998</v>
      </c>
      <c r="R17" s="10">
        <v>0.186</v>
      </c>
    </row>
    <row r="18" spans="1:18" ht="15.75" customHeight="1" x14ac:dyDescent="0.2">
      <c r="A18" s="5" t="s">
        <v>19</v>
      </c>
      <c r="B18" s="5">
        <v>2021</v>
      </c>
      <c r="C18" s="6">
        <v>44393</v>
      </c>
      <c r="D18" s="5">
        <v>1205</v>
      </c>
      <c r="E18" s="5">
        <v>2</v>
      </c>
      <c r="F18" s="5" t="s">
        <v>24</v>
      </c>
      <c r="G18" s="5" t="s">
        <v>21</v>
      </c>
      <c r="H18" s="5" t="s">
        <v>22</v>
      </c>
      <c r="I18" s="7">
        <v>210244</v>
      </c>
      <c r="J18" s="8">
        <v>2.9398616550000001</v>
      </c>
      <c r="K18" s="9">
        <v>19.878019999999999</v>
      </c>
      <c r="L18" s="9">
        <v>21.53604</v>
      </c>
      <c r="M18" s="9">
        <v>31.903220000000001</v>
      </c>
      <c r="N18" s="9">
        <v>11.105090000000001</v>
      </c>
      <c r="O18" s="9">
        <v>210.29713612198901</v>
      </c>
      <c r="P18" s="9">
        <v>128.004429593639</v>
      </c>
      <c r="Q18" s="10">
        <v>2.778</v>
      </c>
      <c r="R18" s="10">
        <v>0.19800000000000001</v>
      </c>
    </row>
    <row r="19" spans="1:18" ht="15.75" customHeight="1" x14ac:dyDescent="0.2">
      <c r="A19" s="5" t="s">
        <v>19</v>
      </c>
      <c r="B19" s="5">
        <v>2021</v>
      </c>
      <c r="C19" s="6">
        <v>44393</v>
      </c>
      <c r="D19" s="5">
        <v>1206</v>
      </c>
      <c r="E19" s="5">
        <v>2</v>
      </c>
      <c r="F19" s="5" t="s">
        <v>27</v>
      </c>
      <c r="G19" s="5" t="s">
        <v>21</v>
      </c>
      <c r="H19" s="5" t="s">
        <v>22</v>
      </c>
      <c r="I19" s="7">
        <v>210245</v>
      </c>
      <c r="J19" s="8">
        <v>2.8858901129999999</v>
      </c>
      <c r="K19" s="9">
        <v>18.260242000000002</v>
      </c>
      <c r="L19" s="9">
        <v>20.668185999999999</v>
      </c>
      <c r="M19" s="9">
        <v>31.075247000000001</v>
      </c>
      <c r="N19" s="9">
        <v>11.173225</v>
      </c>
      <c r="O19" s="9">
        <v>217.92409051786501</v>
      </c>
      <c r="P19" s="9">
        <v>134.721638493021</v>
      </c>
      <c r="Q19" s="10">
        <v>2.8730000000000002</v>
      </c>
      <c r="R19" s="10">
        <v>0.2</v>
      </c>
    </row>
    <row r="20" spans="1:18" ht="15.75" customHeight="1" x14ac:dyDescent="0.2">
      <c r="A20" s="5" t="s">
        <v>19</v>
      </c>
      <c r="B20" s="5">
        <v>2021</v>
      </c>
      <c r="C20" s="6">
        <v>44393</v>
      </c>
      <c r="D20" s="5">
        <v>1207</v>
      </c>
      <c r="E20" s="5">
        <v>2</v>
      </c>
      <c r="F20" s="5" t="s">
        <v>24</v>
      </c>
      <c r="G20" s="5" t="s">
        <v>28</v>
      </c>
      <c r="H20" s="5" t="s">
        <v>22</v>
      </c>
      <c r="I20" s="7">
        <v>210246</v>
      </c>
      <c r="J20" s="8">
        <v>2.8013250760000004</v>
      </c>
      <c r="K20" s="9">
        <v>19.923200000000001</v>
      </c>
      <c r="L20" s="9">
        <v>17.622976000000001</v>
      </c>
      <c r="M20" s="9">
        <v>26.624639999999999</v>
      </c>
      <c r="N20" s="9">
        <v>10.106496</v>
      </c>
      <c r="O20" s="9">
        <v>262.64078826369899</v>
      </c>
      <c r="P20" s="9">
        <v>170.60821790356499</v>
      </c>
      <c r="Q20" s="10">
        <v>2.6970000000000001</v>
      </c>
      <c r="R20" s="10">
        <v>0.192</v>
      </c>
    </row>
    <row r="21" spans="1:18" ht="15.75" customHeight="1" x14ac:dyDescent="0.2">
      <c r="A21" s="5" t="s">
        <v>19</v>
      </c>
      <c r="B21" s="5">
        <v>2021</v>
      </c>
      <c r="C21" s="6">
        <v>44393</v>
      </c>
      <c r="D21" s="5">
        <v>1208</v>
      </c>
      <c r="E21" s="5">
        <v>2</v>
      </c>
      <c r="F21" s="5" t="s">
        <v>26</v>
      </c>
      <c r="G21" s="5" t="s">
        <v>28</v>
      </c>
      <c r="H21" s="5" t="s">
        <v>22</v>
      </c>
      <c r="I21" s="7">
        <v>210247</v>
      </c>
      <c r="J21" s="8">
        <v>3.3144876540000001</v>
      </c>
      <c r="K21" s="9">
        <v>20.602080000000001</v>
      </c>
      <c r="L21" s="9">
        <v>22.608072</v>
      </c>
      <c r="M21" s="9">
        <v>30.144096000000001</v>
      </c>
      <c r="N21" s="9">
        <v>16.174440000000001</v>
      </c>
      <c r="O21" s="9">
        <v>219.99236187195299</v>
      </c>
      <c r="P21" s="9">
        <v>149.71405511043</v>
      </c>
      <c r="Q21" s="10">
        <v>2.649</v>
      </c>
      <c r="R21" s="10">
        <v>0.17299999999999999</v>
      </c>
    </row>
    <row r="22" spans="1:18" ht="15.75" customHeight="1" x14ac:dyDescent="0.2">
      <c r="A22" s="5" t="s">
        <v>19</v>
      </c>
      <c r="B22" s="5">
        <v>2021</v>
      </c>
      <c r="C22" s="6">
        <v>44393</v>
      </c>
      <c r="D22" s="5">
        <v>1209</v>
      </c>
      <c r="E22" s="5">
        <v>2</v>
      </c>
      <c r="F22" s="5" t="s">
        <v>27</v>
      </c>
      <c r="G22" s="5" t="s">
        <v>28</v>
      </c>
      <c r="H22" s="5" t="s">
        <v>22</v>
      </c>
      <c r="I22" s="7">
        <v>210248</v>
      </c>
      <c r="J22" s="8">
        <v>3.2330974139999999</v>
      </c>
      <c r="K22" s="9">
        <v>20.768505000000001</v>
      </c>
      <c r="L22" s="9">
        <v>20.914185</v>
      </c>
      <c r="M22" s="9">
        <v>29.372730000000001</v>
      </c>
      <c r="N22" s="9">
        <v>11.080785000000001</v>
      </c>
      <c r="O22" s="9">
        <v>229.948615397802</v>
      </c>
      <c r="P22" s="9">
        <v>147.64437434254501</v>
      </c>
      <c r="Q22" s="10">
        <v>2.802</v>
      </c>
      <c r="R22" s="10">
        <v>0.182</v>
      </c>
    </row>
    <row r="23" spans="1:18" ht="15.75" customHeight="1" x14ac:dyDescent="0.2">
      <c r="A23" s="5" t="s">
        <v>19</v>
      </c>
      <c r="B23" s="5">
        <v>2021</v>
      </c>
      <c r="C23" s="6">
        <v>44393</v>
      </c>
      <c r="D23" s="5">
        <v>1210</v>
      </c>
      <c r="E23" s="5">
        <v>2</v>
      </c>
      <c r="F23" s="5" t="s">
        <v>20</v>
      </c>
      <c r="G23" s="5" t="s">
        <v>28</v>
      </c>
      <c r="H23" s="5" t="s">
        <v>22</v>
      </c>
      <c r="I23" s="7">
        <v>210249</v>
      </c>
      <c r="J23" s="8">
        <v>3.376829115</v>
      </c>
      <c r="K23" s="9">
        <v>18.904056000000001</v>
      </c>
      <c r="L23" s="9">
        <v>24.567988</v>
      </c>
      <c r="M23" s="9">
        <v>35.276643999999997</v>
      </c>
      <c r="N23" s="9">
        <v>15.4802</v>
      </c>
      <c r="O23" s="9">
        <v>183.95869331271101</v>
      </c>
      <c r="P23" s="9">
        <v>114.496646791705</v>
      </c>
      <c r="Q23" s="10">
        <v>2.77</v>
      </c>
      <c r="R23" s="10">
        <v>0.19500000000000001</v>
      </c>
    </row>
    <row r="24" spans="1:18" ht="15.75" customHeight="1" x14ac:dyDescent="0.2">
      <c r="A24" s="5" t="s">
        <v>19</v>
      </c>
      <c r="B24" s="5">
        <v>2021</v>
      </c>
      <c r="C24" s="6">
        <v>44393</v>
      </c>
      <c r="D24" s="5">
        <v>1211</v>
      </c>
      <c r="E24" s="5">
        <v>2</v>
      </c>
      <c r="F24" s="5" t="s">
        <v>23</v>
      </c>
      <c r="G24" s="5" t="s">
        <v>28</v>
      </c>
      <c r="H24" s="5" t="s">
        <v>22</v>
      </c>
      <c r="I24" s="7">
        <v>210250</v>
      </c>
      <c r="J24" s="8">
        <v>3.2942844030000002</v>
      </c>
      <c r="K24" s="9">
        <v>19.061699999999998</v>
      </c>
      <c r="L24" s="9">
        <v>21.430796999999998</v>
      </c>
      <c r="M24" s="9">
        <v>32.368582000000004</v>
      </c>
      <c r="N24" s="9">
        <v>12.843954999999999</v>
      </c>
      <c r="O24" s="9">
        <v>207.50931397928801</v>
      </c>
      <c r="P24" s="9">
        <v>127.427056803656</v>
      </c>
      <c r="Q24" s="10">
        <v>2.593</v>
      </c>
      <c r="R24" s="10">
        <v>0.17899999999999999</v>
      </c>
    </row>
    <row r="25" spans="1:18" ht="15.75" customHeight="1" x14ac:dyDescent="0.2">
      <c r="A25" s="5" t="s">
        <v>19</v>
      </c>
      <c r="B25" s="5">
        <v>2021</v>
      </c>
      <c r="C25" s="6">
        <v>44393</v>
      </c>
      <c r="D25" s="5">
        <v>1212</v>
      </c>
      <c r="E25" s="5">
        <v>2</v>
      </c>
      <c r="F25" s="5" t="s">
        <v>25</v>
      </c>
      <c r="G25" s="5" t="s">
        <v>28</v>
      </c>
      <c r="H25" s="5" t="s">
        <v>22</v>
      </c>
      <c r="I25" s="7">
        <v>210251</v>
      </c>
      <c r="J25" s="8">
        <v>3.1205364430000002</v>
      </c>
      <c r="K25" s="9">
        <v>19.033609999999999</v>
      </c>
      <c r="L25" s="9">
        <v>18.961169999999999</v>
      </c>
      <c r="M25" s="9">
        <v>28.803954999999998</v>
      </c>
      <c r="N25" s="9">
        <v>11.364025</v>
      </c>
      <c r="O25" s="9">
        <v>239.40268109095601</v>
      </c>
      <c r="P25" s="9">
        <v>152.14711458424901</v>
      </c>
      <c r="Q25" s="10">
        <v>2.8519999999999999</v>
      </c>
      <c r="R25" s="10">
        <v>0.184</v>
      </c>
    </row>
    <row r="26" spans="1:18" ht="15.75" customHeight="1" x14ac:dyDescent="0.2">
      <c r="A26" s="5" t="s">
        <v>19</v>
      </c>
      <c r="B26" s="5">
        <v>2021</v>
      </c>
      <c r="C26" s="6">
        <v>44393</v>
      </c>
      <c r="D26" s="5">
        <v>1301</v>
      </c>
      <c r="E26" s="5">
        <v>3</v>
      </c>
      <c r="F26" s="5" t="s">
        <v>20</v>
      </c>
      <c r="G26" s="5" t="s">
        <v>28</v>
      </c>
      <c r="H26" s="5" t="s">
        <v>22</v>
      </c>
      <c r="I26" s="7">
        <v>210252</v>
      </c>
      <c r="J26" s="8">
        <v>3.0986014850000001</v>
      </c>
      <c r="K26" s="9">
        <v>19.41225</v>
      </c>
      <c r="L26" s="9">
        <v>17.122599999999998</v>
      </c>
      <c r="M26" s="9">
        <v>25.086600000000001</v>
      </c>
      <c r="N26" s="9">
        <v>7.9549500000000002</v>
      </c>
      <c r="O26" s="9">
        <v>280.188476790815</v>
      </c>
      <c r="P26" s="9">
        <v>183.25709828366999</v>
      </c>
      <c r="Q26" s="10">
        <v>2.6280000000000001</v>
      </c>
      <c r="R26" s="10">
        <v>0.16600000000000001</v>
      </c>
    </row>
    <row r="27" spans="1:18" ht="15.75" customHeight="1" x14ac:dyDescent="0.2">
      <c r="A27" s="5" t="s">
        <v>19</v>
      </c>
      <c r="B27" s="5">
        <v>2021</v>
      </c>
      <c r="C27" s="6">
        <v>44393</v>
      </c>
      <c r="D27" s="5">
        <v>1302</v>
      </c>
      <c r="E27" s="5">
        <v>3</v>
      </c>
      <c r="F27" s="5" t="s">
        <v>23</v>
      </c>
      <c r="G27" s="5" t="s">
        <v>28</v>
      </c>
      <c r="H27" s="5" t="s">
        <v>22</v>
      </c>
      <c r="I27" s="7">
        <v>210253</v>
      </c>
      <c r="J27" s="8">
        <v>3.4149266739999997</v>
      </c>
      <c r="K27" s="9">
        <v>20.213533999999999</v>
      </c>
      <c r="L27" s="9">
        <v>20.904906</v>
      </c>
      <c r="M27" s="9">
        <v>30.101973000000001</v>
      </c>
      <c r="N27" s="9">
        <v>12.226368000000001</v>
      </c>
      <c r="O27" s="9">
        <v>224.40027428658701</v>
      </c>
      <c r="P27" s="9">
        <v>143.68920478720301</v>
      </c>
      <c r="Q27" s="10">
        <v>2.589</v>
      </c>
      <c r="R27" s="10">
        <v>0.19600000000000001</v>
      </c>
    </row>
    <row r="28" spans="1:18" ht="15.75" customHeight="1" x14ac:dyDescent="0.2">
      <c r="A28" s="5" t="s">
        <v>19</v>
      </c>
      <c r="B28" s="5">
        <v>2021</v>
      </c>
      <c r="C28" s="6">
        <v>44393</v>
      </c>
      <c r="D28" s="5">
        <v>1303</v>
      </c>
      <c r="E28" s="5">
        <v>3</v>
      </c>
      <c r="F28" s="5" t="s">
        <v>26</v>
      </c>
      <c r="G28" s="5" t="s">
        <v>28</v>
      </c>
      <c r="H28" s="5" t="s">
        <v>22</v>
      </c>
      <c r="I28" s="7">
        <v>210254</v>
      </c>
      <c r="J28" s="8">
        <v>3.492276264</v>
      </c>
      <c r="K28" s="9">
        <v>18.123999999999999</v>
      </c>
      <c r="L28" s="9">
        <v>24.394904</v>
      </c>
      <c r="M28" s="9">
        <v>32.759129999999999</v>
      </c>
      <c r="N28" s="9">
        <v>18.803650000000001</v>
      </c>
      <c r="O28" s="9">
        <v>198.47864967365501</v>
      </c>
      <c r="P28" s="9">
        <v>136.25569997571799</v>
      </c>
      <c r="Q28" s="10">
        <v>2.6110000000000002</v>
      </c>
      <c r="R28" s="10">
        <v>0.186</v>
      </c>
    </row>
    <row r="29" spans="1:18" ht="15.75" customHeight="1" x14ac:dyDescent="0.2">
      <c r="A29" s="5" t="s">
        <v>19</v>
      </c>
      <c r="B29" s="5">
        <v>2021</v>
      </c>
      <c r="C29" s="6">
        <v>44393</v>
      </c>
      <c r="D29" s="5">
        <v>1304</v>
      </c>
      <c r="E29" s="5">
        <v>3</v>
      </c>
      <c r="F29" s="5" t="s">
        <v>27</v>
      </c>
      <c r="G29" s="5" t="s">
        <v>28</v>
      </c>
      <c r="H29" s="5" t="s">
        <v>22</v>
      </c>
      <c r="I29" s="7">
        <v>210255</v>
      </c>
      <c r="J29" s="8">
        <v>3.129772215</v>
      </c>
      <c r="K29" s="9">
        <v>19.165258000000001</v>
      </c>
      <c r="L29" s="9">
        <v>23.180150000000001</v>
      </c>
      <c r="M29" s="9">
        <v>32.371192000000001</v>
      </c>
      <c r="N29" s="9">
        <v>15.717492</v>
      </c>
      <c r="O29" s="9">
        <v>203.57653733431201</v>
      </c>
      <c r="P29" s="9">
        <v>131.30447801958101</v>
      </c>
      <c r="Q29" s="10">
        <v>2.7959999999999998</v>
      </c>
      <c r="R29" s="10">
        <v>0.188</v>
      </c>
    </row>
    <row r="30" spans="1:18" ht="15.75" customHeight="1" x14ac:dyDescent="0.2">
      <c r="A30" s="5" t="s">
        <v>19</v>
      </c>
      <c r="B30" s="5">
        <v>2021</v>
      </c>
      <c r="C30" s="6">
        <v>44393</v>
      </c>
      <c r="D30" s="5">
        <v>1305</v>
      </c>
      <c r="E30" s="5">
        <v>3</v>
      </c>
      <c r="F30" s="5" t="s">
        <v>24</v>
      </c>
      <c r="G30" s="5" t="s">
        <v>28</v>
      </c>
      <c r="H30" s="5" t="s">
        <v>22</v>
      </c>
      <c r="I30" s="7">
        <v>210256</v>
      </c>
      <c r="J30" s="8">
        <v>3.1251543289999999</v>
      </c>
      <c r="K30" s="9">
        <v>19.527906000000002</v>
      </c>
      <c r="L30" s="9">
        <v>21.337230000000002</v>
      </c>
      <c r="M30" s="9">
        <v>30.740231999999999</v>
      </c>
      <c r="N30" s="9">
        <v>9.9878339999999994</v>
      </c>
      <c r="O30" s="9">
        <v>218.72192079868501</v>
      </c>
      <c r="P30" s="9">
        <v>135.23065501082999</v>
      </c>
      <c r="Q30" s="10">
        <v>2.4900000000000002</v>
      </c>
      <c r="R30" s="10">
        <v>0.17899999999999999</v>
      </c>
    </row>
    <row r="31" spans="1:18" ht="15.75" customHeight="1" x14ac:dyDescent="0.2">
      <c r="A31" s="5" t="s">
        <v>19</v>
      </c>
      <c r="B31" s="5">
        <v>2021</v>
      </c>
      <c r="C31" s="6">
        <v>44393</v>
      </c>
      <c r="D31" s="5">
        <v>1306</v>
      </c>
      <c r="E31" s="5">
        <v>3</v>
      </c>
      <c r="F31" s="5" t="s">
        <v>25</v>
      </c>
      <c r="G31" s="5" t="s">
        <v>28</v>
      </c>
      <c r="H31" s="5" t="s">
        <v>22</v>
      </c>
      <c r="I31" s="7">
        <v>210257</v>
      </c>
      <c r="J31" s="8">
        <v>3.4328209820000004</v>
      </c>
      <c r="K31" s="9">
        <v>18.116175999999999</v>
      </c>
      <c r="L31" s="9">
        <v>19.767202000000001</v>
      </c>
      <c r="M31" s="9">
        <v>28.536586</v>
      </c>
      <c r="N31" s="9">
        <v>12.333074</v>
      </c>
      <c r="O31" s="9">
        <v>239.59890823725701</v>
      </c>
      <c r="P31" s="9">
        <v>155.76964241998201</v>
      </c>
      <c r="Q31" s="10">
        <v>2.6040000000000001</v>
      </c>
      <c r="R31" s="10">
        <v>0.17499999999999999</v>
      </c>
    </row>
    <row r="32" spans="1:18" ht="15.75" customHeight="1" x14ac:dyDescent="0.2">
      <c r="A32" s="5" t="s">
        <v>19</v>
      </c>
      <c r="B32" s="5">
        <v>2021</v>
      </c>
      <c r="C32" s="6">
        <v>44393</v>
      </c>
      <c r="D32" s="5">
        <v>1307</v>
      </c>
      <c r="E32" s="5">
        <v>3</v>
      </c>
      <c r="F32" s="5" t="s">
        <v>23</v>
      </c>
      <c r="G32" s="5" t="s">
        <v>21</v>
      </c>
      <c r="H32" s="5" t="s">
        <v>22</v>
      </c>
      <c r="I32" s="7">
        <v>210258</v>
      </c>
      <c r="J32" s="8">
        <v>3.1147640860000001</v>
      </c>
      <c r="K32" s="9">
        <v>19.121714999999998</v>
      </c>
      <c r="L32" s="9">
        <v>16.969957000000001</v>
      </c>
      <c r="M32" s="9">
        <v>24.754258</v>
      </c>
      <c r="N32" s="9">
        <v>10.261535</v>
      </c>
      <c r="O32" s="9">
        <v>284.39703321362498</v>
      </c>
      <c r="P32" s="9">
        <v>191.830033262689</v>
      </c>
      <c r="Q32" s="10">
        <v>2.6440000000000001</v>
      </c>
      <c r="R32" s="10">
        <v>0.17100000000000001</v>
      </c>
    </row>
    <row r="33" spans="1:18" ht="15.75" customHeight="1" x14ac:dyDescent="0.2">
      <c r="A33" s="5" t="s">
        <v>19</v>
      </c>
      <c r="B33" s="5">
        <v>2021</v>
      </c>
      <c r="C33" s="6">
        <v>44393</v>
      </c>
      <c r="D33" s="5">
        <v>1308</v>
      </c>
      <c r="E33" s="5">
        <v>3</v>
      </c>
      <c r="F33" s="5" t="s">
        <v>20</v>
      </c>
      <c r="G33" s="5" t="s">
        <v>21</v>
      </c>
      <c r="H33" s="5" t="s">
        <v>22</v>
      </c>
      <c r="I33" s="7">
        <v>210259</v>
      </c>
      <c r="J33" s="8">
        <v>3.104951078</v>
      </c>
      <c r="K33" s="9">
        <v>18.483564000000001</v>
      </c>
      <c r="L33" s="9">
        <v>22.557898000000002</v>
      </c>
      <c r="M33" s="9">
        <v>31.853884000000001</v>
      </c>
      <c r="N33" s="9">
        <v>12.756008</v>
      </c>
      <c r="O33" s="9">
        <v>208.29820125794001</v>
      </c>
      <c r="P33" s="9">
        <v>130.00151192676199</v>
      </c>
      <c r="Q33" s="10">
        <v>2.5169999999999999</v>
      </c>
      <c r="R33" s="10">
        <v>0.187</v>
      </c>
    </row>
    <row r="34" spans="1:18" ht="15.75" customHeight="1" x14ac:dyDescent="0.2">
      <c r="A34" s="5" t="s">
        <v>19</v>
      </c>
      <c r="B34" s="5">
        <v>2021</v>
      </c>
      <c r="C34" s="6">
        <v>44393</v>
      </c>
      <c r="D34" s="5">
        <v>1309</v>
      </c>
      <c r="E34" s="5">
        <v>3</v>
      </c>
      <c r="F34" s="5" t="s">
        <v>27</v>
      </c>
      <c r="G34" s="5" t="s">
        <v>21</v>
      </c>
      <c r="H34" s="5" t="s">
        <v>22</v>
      </c>
      <c r="I34" s="7">
        <v>210260</v>
      </c>
      <c r="J34" s="8">
        <v>3.0674307549999997</v>
      </c>
      <c r="K34" s="9">
        <v>19.981919999999999</v>
      </c>
      <c r="L34" s="9">
        <v>20.921279999999999</v>
      </c>
      <c r="M34" s="9">
        <v>30.716159999999999</v>
      </c>
      <c r="N34" s="9">
        <v>11.75568</v>
      </c>
      <c r="O34" s="9">
        <v>219.874634523114</v>
      </c>
      <c r="P34" s="9">
        <v>138.419624740313</v>
      </c>
      <c r="Q34" s="10">
        <v>2.5779999999999998</v>
      </c>
      <c r="R34" s="10">
        <v>0.183</v>
      </c>
    </row>
    <row r="35" spans="1:18" ht="15.75" customHeight="1" x14ac:dyDescent="0.2">
      <c r="A35" s="5" t="s">
        <v>19</v>
      </c>
      <c r="B35" s="5">
        <v>2021</v>
      </c>
      <c r="C35" s="6">
        <v>44393</v>
      </c>
      <c r="D35" s="5">
        <v>1310</v>
      </c>
      <c r="E35" s="5">
        <v>3</v>
      </c>
      <c r="F35" s="5" t="s">
        <v>25</v>
      </c>
      <c r="G35" s="5" t="s">
        <v>21</v>
      </c>
      <c r="H35" s="5" t="s">
        <v>22</v>
      </c>
      <c r="I35" s="7">
        <v>210261</v>
      </c>
      <c r="J35" s="8">
        <v>3.3883738299999999</v>
      </c>
      <c r="K35" s="9">
        <v>18.782829</v>
      </c>
      <c r="L35" s="9">
        <v>21.845147999999998</v>
      </c>
      <c r="M35" s="9">
        <v>31.595499</v>
      </c>
      <c r="N35" s="9">
        <v>12.967148999999999</v>
      </c>
      <c r="O35" s="9">
        <v>211.636355289308</v>
      </c>
      <c r="P35" s="9">
        <v>133.484884179044</v>
      </c>
      <c r="Q35" s="10">
        <v>2.4279999999999999</v>
      </c>
      <c r="R35" s="10">
        <v>0.16500000000000001</v>
      </c>
    </row>
    <row r="36" spans="1:18" ht="15.75" customHeight="1" x14ac:dyDescent="0.2">
      <c r="A36" s="5" t="s">
        <v>19</v>
      </c>
      <c r="B36" s="5">
        <v>2021</v>
      </c>
      <c r="C36" s="6">
        <v>44393</v>
      </c>
      <c r="D36" s="5">
        <v>1311</v>
      </c>
      <c r="E36" s="5">
        <v>3</v>
      </c>
      <c r="F36" s="5" t="s">
        <v>26</v>
      </c>
      <c r="G36" s="5" t="s">
        <v>21</v>
      </c>
      <c r="H36" s="5" t="s">
        <v>22</v>
      </c>
      <c r="I36" s="7">
        <v>210262</v>
      </c>
      <c r="J36" s="8">
        <v>3.4149266739999997</v>
      </c>
      <c r="K36" s="9">
        <v>19.362490000000001</v>
      </c>
      <c r="L36" s="9">
        <v>21.768160000000002</v>
      </c>
      <c r="M36" s="9">
        <v>32.832439999999998</v>
      </c>
      <c r="N36" s="9">
        <v>13.001429999999999</v>
      </c>
      <c r="O36" s="9">
        <v>203.833013820449</v>
      </c>
      <c r="P36" s="9">
        <v>123.024409624117</v>
      </c>
      <c r="Q36" s="10">
        <v>2.423</v>
      </c>
      <c r="R36" s="10">
        <v>0.17199999999999999</v>
      </c>
    </row>
    <row r="37" spans="1:18" ht="15.75" customHeight="1" x14ac:dyDescent="0.2">
      <c r="A37" s="5" t="s">
        <v>19</v>
      </c>
      <c r="B37" s="5">
        <v>2021</v>
      </c>
      <c r="C37" s="6">
        <v>44393</v>
      </c>
      <c r="D37" s="5">
        <v>1312</v>
      </c>
      <c r="E37" s="5">
        <v>3</v>
      </c>
      <c r="F37" s="5" t="s">
        <v>24</v>
      </c>
      <c r="G37" s="5" t="s">
        <v>21</v>
      </c>
      <c r="H37" s="5" t="s">
        <v>22</v>
      </c>
      <c r="I37" s="7">
        <v>210263</v>
      </c>
      <c r="J37" s="8">
        <v>2.807097433</v>
      </c>
      <c r="K37" s="9">
        <v>16.645384</v>
      </c>
      <c r="L37" s="9">
        <v>20.666052000000001</v>
      </c>
      <c r="M37" s="9">
        <v>31.983823999999998</v>
      </c>
      <c r="N37" s="9">
        <v>11.299620000000001</v>
      </c>
      <c r="O37" s="9">
        <v>211.73827059113299</v>
      </c>
      <c r="P37" s="9">
        <v>127.409152416726</v>
      </c>
      <c r="Q37" s="10">
        <v>2.5710000000000002</v>
      </c>
      <c r="R37" s="10">
        <v>0.192</v>
      </c>
    </row>
    <row r="38" spans="1:18" ht="15.75" customHeight="1" x14ac:dyDescent="0.2">
      <c r="A38" s="5" t="s">
        <v>19</v>
      </c>
      <c r="B38" s="5">
        <v>2021</v>
      </c>
      <c r="C38" s="6">
        <v>44393</v>
      </c>
      <c r="D38" s="5">
        <v>1401</v>
      </c>
      <c r="E38" s="5">
        <v>4</v>
      </c>
      <c r="F38" s="5" t="s">
        <v>20</v>
      </c>
      <c r="G38" s="5" t="s">
        <v>21</v>
      </c>
      <c r="H38" s="5" t="s">
        <v>22</v>
      </c>
      <c r="I38" s="7">
        <v>210264</v>
      </c>
      <c r="J38" s="8">
        <v>3.1043738420000002</v>
      </c>
      <c r="K38" s="9">
        <v>18.44829</v>
      </c>
      <c r="L38" s="9">
        <v>19.82085</v>
      </c>
      <c r="M38" s="9">
        <v>28.489650000000001</v>
      </c>
      <c r="N38" s="9">
        <v>11.74803</v>
      </c>
      <c r="O38" s="9">
        <v>239.857184692001</v>
      </c>
      <c r="P38" s="9">
        <v>155.182265813719</v>
      </c>
      <c r="Q38" s="10">
        <v>2.3479999999999999</v>
      </c>
      <c r="R38" s="10">
        <v>0.17599999999999999</v>
      </c>
    </row>
    <row r="39" spans="1:18" ht="15.75" customHeight="1" x14ac:dyDescent="0.2">
      <c r="A39" s="5" t="s">
        <v>19</v>
      </c>
      <c r="B39" s="5">
        <v>2021</v>
      </c>
      <c r="C39" s="6">
        <v>44393</v>
      </c>
      <c r="D39" s="5">
        <v>1402</v>
      </c>
      <c r="E39" s="5">
        <v>4</v>
      </c>
      <c r="F39" s="5" t="s">
        <v>24</v>
      </c>
      <c r="G39" s="5" t="s">
        <v>21</v>
      </c>
      <c r="H39" s="5" t="s">
        <v>22</v>
      </c>
      <c r="I39" s="7">
        <v>210265</v>
      </c>
      <c r="J39" s="8">
        <v>2.845772228</v>
      </c>
      <c r="K39" s="9">
        <v>19.470946999999999</v>
      </c>
      <c r="L39" s="9">
        <v>20.704442</v>
      </c>
      <c r="M39" s="9">
        <v>32.253610000000002</v>
      </c>
      <c r="N39" s="9">
        <v>14.546104</v>
      </c>
      <c r="O39" s="9">
        <v>209.88092944750099</v>
      </c>
      <c r="P39" s="9">
        <v>132.89300461732401</v>
      </c>
      <c r="Q39" s="10">
        <v>2.3079999999999998</v>
      </c>
      <c r="R39" s="10">
        <v>0.159</v>
      </c>
    </row>
    <row r="40" spans="1:18" ht="15.75" customHeight="1" x14ac:dyDescent="0.2">
      <c r="A40" s="5" t="s">
        <v>19</v>
      </c>
      <c r="B40" s="5">
        <v>2021</v>
      </c>
      <c r="C40" s="6">
        <v>44393</v>
      </c>
      <c r="D40" s="5">
        <v>1403</v>
      </c>
      <c r="E40" s="5">
        <v>4</v>
      </c>
      <c r="F40" s="5" t="s">
        <v>25</v>
      </c>
      <c r="G40" s="5" t="s">
        <v>21</v>
      </c>
      <c r="H40" s="5" t="s">
        <v>22</v>
      </c>
      <c r="I40" s="7">
        <v>210266</v>
      </c>
      <c r="J40" s="8">
        <v>3.391837244</v>
      </c>
      <c r="K40" s="9">
        <v>17.728736999999999</v>
      </c>
      <c r="L40" s="9">
        <v>23.126415000000001</v>
      </c>
      <c r="M40" s="9">
        <v>33.049419</v>
      </c>
      <c r="N40" s="9">
        <v>16.247555999999999</v>
      </c>
      <c r="O40" s="9">
        <v>199.516641722732</v>
      </c>
      <c r="P40" s="9">
        <v>129.78540694950701</v>
      </c>
      <c r="Q40" s="10">
        <v>2.415</v>
      </c>
      <c r="R40" s="10">
        <v>0.17699999999999999</v>
      </c>
    </row>
    <row r="41" spans="1:18" ht="15.75" customHeight="1" x14ac:dyDescent="0.2">
      <c r="A41" s="5" t="s">
        <v>19</v>
      </c>
      <c r="B41" s="5">
        <v>2021</v>
      </c>
      <c r="C41" s="6">
        <v>44393</v>
      </c>
      <c r="D41" s="5">
        <v>1404</v>
      </c>
      <c r="E41" s="5">
        <v>4</v>
      </c>
      <c r="F41" s="5" t="s">
        <v>23</v>
      </c>
      <c r="G41" s="5" t="s">
        <v>21</v>
      </c>
      <c r="H41" s="5" t="s">
        <v>22</v>
      </c>
      <c r="I41" s="7">
        <v>210267</v>
      </c>
      <c r="J41" s="8">
        <v>3.1528616450000002</v>
      </c>
      <c r="K41" s="9">
        <v>19.227544000000002</v>
      </c>
      <c r="L41" s="9">
        <v>20.231428000000001</v>
      </c>
      <c r="M41" s="9">
        <v>30.02608</v>
      </c>
      <c r="N41" s="9">
        <v>12.29984</v>
      </c>
      <c r="O41" s="9">
        <v>226.59283727176</v>
      </c>
      <c r="P41" s="9">
        <v>143.27696017459101</v>
      </c>
      <c r="Q41" s="10">
        <v>2.319</v>
      </c>
      <c r="R41" s="10">
        <v>0.17499999999999999</v>
      </c>
    </row>
    <row r="42" spans="1:18" ht="15.75" customHeight="1" x14ac:dyDescent="0.2">
      <c r="A42" s="5" t="s">
        <v>19</v>
      </c>
      <c r="B42" s="5">
        <v>2021</v>
      </c>
      <c r="C42" s="6">
        <v>44393</v>
      </c>
      <c r="D42" s="5">
        <v>1405</v>
      </c>
      <c r="E42" s="5">
        <v>4</v>
      </c>
      <c r="F42" s="5" t="s">
        <v>27</v>
      </c>
      <c r="G42" s="5" t="s">
        <v>21</v>
      </c>
      <c r="H42" s="5" t="s">
        <v>22</v>
      </c>
      <c r="I42" s="7">
        <v>210268</v>
      </c>
      <c r="J42" s="8">
        <v>2.4538291570000004</v>
      </c>
      <c r="K42" s="9">
        <v>20.274712000000001</v>
      </c>
      <c r="L42" s="9">
        <v>19.986104000000001</v>
      </c>
      <c r="M42" s="9">
        <v>29.483111000000001</v>
      </c>
      <c r="N42" s="9">
        <v>10.191470000000001</v>
      </c>
      <c r="O42" s="9">
        <v>231.368802686219</v>
      </c>
      <c r="P42" s="9">
        <v>142.86336608995299</v>
      </c>
      <c r="Q42" s="10">
        <v>2.2440000000000002</v>
      </c>
      <c r="R42" s="10">
        <v>0.14499999999999999</v>
      </c>
    </row>
    <row r="43" spans="1:18" ht="15.75" customHeight="1" x14ac:dyDescent="0.2">
      <c r="A43" s="5" t="s">
        <v>19</v>
      </c>
      <c r="B43" s="5">
        <v>2021</v>
      </c>
      <c r="C43" s="6">
        <v>44393</v>
      </c>
      <c r="D43" s="5">
        <v>1406</v>
      </c>
      <c r="E43" s="5">
        <v>4</v>
      </c>
      <c r="F43" s="5" t="s">
        <v>26</v>
      </c>
      <c r="G43" s="5" t="s">
        <v>21</v>
      </c>
      <c r="H43" s="5" t="s">
        <v>22</v>
      </c>
      <c r="I43" s="7">
        <v>210269</v>
      </c>
      <c r="J43" s="8">
        <v>3.2157803410000003</v>
      </c>
      <c r="K43" s="9">
        <v>17.609363999999999</v>
      </c>
      <c r="L43" s="9">
        <v>19.634166</v>
      </c>
      <c r="M43" s="9">
        <v>29.758175999999999</v>
      </c>
      <c r="N43" s="9">
        <v>16.345008</v>
      </c>
      <c r="O43" s="9">
        <v>230.08719753616299</v>
      </c>
      <c r="P43" s="9">
        <v>156.90801102178199</v>
      </c>
      <c r="Q43" s="10">
        <v>2.2389999999999999</v>
      </c>
      <c r="R43" s="10">
        <v>0.16500000000000001</v>
      </c>
    </row>
    <row r="44" spans="1:18" ht="15.75" customHeight="1" x14ac:dyDescent="0.2">
      <c r="A44" s="5" t="s">
        <v>19</v>
      </c>
      <c r="B44" s="5">
        <v>2021</v>
      </c>
      <c r="C44" s="6">
        <v>44393</v>
      </c>
      <c r="D44" s="5">
        <v>1407</v>
      </c>
      <c r="E44" s="5">
        <v>4</v>
      </c>
      <c r="F44" s="5" t="s">
        <v>23</v>
      </c>
      <c r="G44" s="5" t="s">
        <v>28</v>
      </c>
      <c r="H44" s="5" t="s">
        <v>22</v>
      </c>
      <c r="I44" s="7">
        <v>210270</v>
      </c>
      <c r="J44" s="8">
        <v>2.7453332079999999</v>
      </c>
      <c r="K44" s="9">
        <v>17.258748000000001</v>
      </c>
      <c r="L44" s="9">
        <v>21.7776</v>
      </c>
      <c r="M44" s="9">
        <v>30.479565999999998</v>
      </c>
      <c r="N44" s="9">
        <v>17.186156</v>
      </c>
      <c r="O44" s="9">
        <v>219.54548583734399</v>
      </c>
      <c r="P44" s="9">
        <v>150.441496662361</v>
      </c>
      <c r="Q44" s="10">
        <v>2.262</v>
      </c>
      <c r="R44" s="10">
        <v>0.14599999999999999</v>
      </c>
    </row>
    <row r="45" spans="1:18" ht="15.75" customHeight="1" x14ac:dyDescent="0.2">
      <c r="A45" s="5" t="s">
        <v>19</v>
      </c>
      <c r="B45" s="5">
        <v>2021</v>
      </c>
      <c r="C45" s="6">
        <v>44393</v>
      </c>
      <c r="D45" s="5">
        <v>1408</v>
      </c>
      <c r="E45" s="5">
        <v>4</v>
      </c>
      <c r="F45" s="5" t="s">
        <v>20</v>
      </c>
      <c r="G45" s="5" t="s">
        <v>28</v>
      </c>
      <c r="H45" s="5" t="s">
        <v>22</v>
      </c>
      <c r="I45" s="7">
        <v>210271</v>
      </c>
      <c r="J45" s="8">
        <v>2.3932194030000002</v>
      </c>
      <c r="K45" s="9">
        <v>19.207332000000001</v>
      </c>
      <c r="L45" s="9">
        <v>19.026471999999998</v>
      </c>
      <c r="M45" s="9">
        <v>28.973772</v>
      </c>
      <c r="N45" s="9">
        <v>11.12289</v>
      </c>
      <c r="O45" s="9">
        <v>237.83620358440001</v>
      </c>
      <c r="P45" s="9">
        <v>149.82978928943601</v>
      </c>
      <c r="Q45" s="10">
        <v>2.3410000000000002</v>
      </c>
      <c r="R45" s="10">
        <v>0.17399999999999999</v>
      </c>
    </row>
    <row r="46" spans="1:18" ht="15.75" customHeight="1" x14ac:dyDescent="0.2">
      <c r="A46" s="5" t="s">
        <v>19</v>
      </c>
      <c r="B46" s="5">
        <v>2021</v>
      </c>
      <c r="C46" s="6">
        <v>44393</v>
      </c>
      <c r="D46" s="5">
        <v>1409</v>
      </c>
      <c r="E46" s="5">
        <v>4</v>
      </c>
      <c r="F46" s="5" t="s">
        <v>25</v>
      </c>
      <c r="G46" s="5" t="s">
        <v>28</v>
      </c>
      <c r="H46" s="5" t="s">
        <v>22</v>
      </c>
      <c r="I46" s="7">
        <v>210272</v>
      </c>
      <c r="J46" s="8">
        <v>2.6616340249999997</v>
      </c>
      <c r="K46" s="9">
        <v>19.930703999999999</v>
      </c>
      <c r="L46" s="9">
        <v>20.902056000000002</v>
      </c>
      <c r="M46" s="9">
        <v>28.555949999999999</v>
      </c>
      <c r="N46" s="9">
        <v>16.162217999999999</v>
      </c>
      <c r="O46" s="9">
        <v>236.55656783783499</v>
      </c>
      <c r="P46" s="9">
        <v>162.40296595762601</v>
      </c>
      <c r="Q46" s="10">
        <v>2.2320000000000002</v>
      </c>
      <c r="R46" s="10">
        <v>0.16600000000000001</v>
      </c>
    </row>
    <row r="47" spans="1:18" ht="15.75" customHeight="1" x14ac:dyDescent="0.2">
      <c r="A47" s="5" t="s">
        <v>19</v>
      </c>
      <c r="B47" s="5">
        <v>2021</v>
      </c>
      <c r="C47" s="6">
        <v>44393</v>
      </c>
      <c r="D47" s="5">
        <v>1410</v>
      </c>
      <c r="E47" s="5">
        <v>4</v>
      </c>
      <c r="F47" s="5" t="s">
        <v>27</v>
      </c>
      <c r="G47" s="5" t="s">
        <v>28</v>
      </c>
      <c r="H47" s="5" t="s">
        <v>22</v>
      </c>
      <c r="I47" s="7">
        <v>210273</v>
      </c>
      <c r="J47" s="8">
        <v>2.0947885230000001</v>
      </c>
      <c r="K47" s="9">
        <v>18.747689999999999</v>
      </c>
      <c r="L47" s="9">
        <v>20.198889999999999</v>
      </c>
      <c r="M47" s="9">
        <v>28.76097</v>
      </c>
      <c r="N47" s="9">
        <v>13.387320000000001</v>
      </c>
      <c r="O47" s="9">
        <v>236.64196754498599</v>
      </c>
      <c r="P47" s="9">
        <v>157.052427584546</v>
      </c>
      <c r="Q47" s="10">
        <v>2.2799999999999998</v>
      </c>
      <c r="R47" s="10">
        <v>0.16800000000000001</v>
      </c>
    </row>
    <row r="48" spans="1:18" ht="15.75" customHeight="1" x14ac:dyDescent="0.2">
      <c r="A48" s="5" t="s">
        <v>19</v>
      </c>
      <c r="B48" s="5">
        <v>2021</v>
      </c>
      <c r="C48" s="6">
        <v>44393</v>
      </c>
      <c r="D48" s="5">
        <v>1411</v>
      </c>
      <c r="E48" s="5">
        <v>4</v>
      </c>
      <c r="F48" s="5" t="s">
        <v>26</v>
      </c>
      <c r="G48" s="5" t="s">
        <v>28</v>
      </c>
      <c r="H48" s="5" t="s">
        <v>22</v>
      </c>
      <c r="I48" s="7">
        <v>210274</v>
      </c>
      <c r="J48" s="8">
        <v>2.490772244</v>
      </c>
      <c r="K48" s="9">
        <v>18.477060000000002</v>
      </c>
      <c r="L48" s="9">
        <v>21.735575999999998</v>
      </c>
      <c r="M48" s="9">
        <v>31.529328</v>
      </c>
      <c r="N48" s="9">
        <v>15.10932</v>
      </c>
      <c r="O48" s="9">
        <v>212.332352901017</v>
      </c>
      <c r="P48" s="9">
        <v>138.61251699968301</v>
      </c>
      <c r="Q48" s="10">
        <v>1.919</v>
      </c>
      <c r="R48" s="10">
        <v>0.14599999999999999</v>
      </c>
    </row>
    <row r="49" spans="1:18" ht="15.75" customHeight="1" x14ac:dyDescent="0.2">
      <c r="A49" s="5" t="s">
        <v>19</v>
      </c>
      <c r="B49" s="5">
        <v>2021</v>
      </c>
      <c r="C49" s="6">
        <v>44393</v>
      </c>
      <c r="D49" s="5">
        <v>1412</v>
      </c>
      <c r="E49" s="5">
        <v>4</v>
      </c>
      <c r="F49" s="5" t="s">
        <v>24</v>
      </c>
      <c r="G49" s="5" t="s">
        <v>28</v>
      </c>
      <c r="H49" s="5" t="s">
        <v>22</v>
      </c>
      <c r="I49" s="7">
        <v>210275</v>
      </c>
      <c r="J49" s="8">
        <v>1.7276665880000002</v>
      </c>
      <c r="K49" s="9">
        <v>18.608436000000001</v>
      </c>
      <c r="L49" s="9">
        <v>17.442018000000001</v>
      </c>
      <c r="M49" s="9">
        <v>27.062705999999999</v>
      </c>
      <c r="N49" s="9">
        <v>9.8015279999999994</v>
      </c>
      <c r="O49" s="9">
        <v>258.87394924028803</v>
      </c>
      <c r="P49" s="9">
        <v>165.26158296059299</v>
      </c>
      <c r="Q49" s="10">
        <v>2.0720000000000001</v>
      </c>
      <c r="R49" s="10">
        <v>0.14000000000000001</v>
      </c>
    </row>
    <row r="50" spans="1:18" ht="15.75" customHeight="1" x14ac:dyDescent="0.2">
      <c r="A50" s="11" t="s">
        <v>19</v>
      </c>
      <c r="B50" s="5">
        <v>2021</v>
      </c>
      <c r="C50" s="6">
        <v>44440</v>
      </c>
      <c r="D50" s="11">
        <v>1101</v>
      </c>
      <c r="E50" s="5">
        <v>1</v>
      </c>
      <c r="F50" s="5" t="s">
        <v>20</v>
      </c>
      <c r="G50" s="5" t="s">
        <v>21</v>
      </c>
      <c r="H50" s="5" t="s">
        <v>29</v>
      </c>
      <c r="I50" s="5">
        <v>210372</v>
      </c>
      <c r="J50" s="8">
        <v>2.1359646480000003</v>
      </c>
      <c r="K50" s="9">
        <v>25.117248</v>
      </c>
      <c r="L50" s="9">
        <v>18.258863999999999</v>
      </c>
      <c r="M50" s="9">
        <v>28.989792000000001</v>
      </c>
      <c r="N50" s="9">
        <v>6.9398160000000004</v>
      </c>
      <c r="O50" s="9">
        <v>239.623545383725</v>
      </c>
      <c r="P50" s="9">
        <v>140.82275676913801</v>
      </c>
    </row>
    <row r="51" spans="1:18" ht="15.75" customHeight="1" x14ac:dyDescent="0.2">
      <c r="A51" s="11" t="s">
        <v>19</v>
      </c>
      <c r="B51" s="5">
        <v>2021</v>
      </c>
      <c r="C51" s="6">
        <v>44440</v>
      </c>
      <c r="D51" s="11">
        <v>1102</v>
      </c>
      <c r="E51" s="5">
        <v>1</v>
      </c>
      <c r="F51" s="5" t="s">
        <v>23</v>
      </c>
      <c r="G51" s="5" t="s">
        <v>21</v>
      </c>
      <c r="H51" s="5" t="s">
        <v>29</v>
      </c>
      <c r="I51" s="5">
        <v>210373</v>
      </c>
      <c r="J51" s="8">
        <v>2.3350925360000003</v>
      </c>
      <c r="K51" s="9">
        <v>20.827718999999998</v>
      </c>
      <c r="L51" s="9">
        <v>26.700092999999999</v>
      </c>
      <c r="M51" s="9">
        <v>37.164261000000003</v>
      </c>
      <c r="N51" s="9">
        <v>17.415887999999999</v>
      </c>
      <c r="O51" s="9">
        <v>170.45790572704999</v>
      </c>
      <c r="P51" s="9">
        <v>108.26710560797299</v>
      </c>
    </row>
    <row r="52" spans="1:18" ht="15.75" customHeight="1" x14ac:dyDescent="0.2">
      <c r="A52" s="11" t="s">
        <v>19</v>
      </c>
      <c r="B52" s="5">
        <v>2021</v>
      </c>
      <c r="C52" s="6">
        <v>44440</v>
      </c>
      <c r="D52" s="11">
        <v>1103</v>
      </c>
      <c r="E52" s="5">
        <v>1</v>
      </c>
      <c r="F52" s="5" t="s">
        <v>24</v>
      </c>
      <c r="G52" s="5" t="s">
        <v>21</v>
      </c>
      <c r="H52" s="5" t="s">
        <v>29</v>
      </c>
      <c r="I52" s="5">
        <v>210374</v>
      </c>
      <c r="J52" s="8">
        <v>2.327452649</v>
      </c>
      <c r="K52" s="9">
        <v>20.0837</v>
      </c>
      <c r="L52" s="9">
        <v>26.9451</v>
      </c>
      <c r="M52" s="9">
        <v>39.439399999999999</v>
      </c>
      <c r="N52" s="9">
        <v>16.307200000000002</v>
      </c>
      <c r="O52" s="9">
        <v>160.17453706723001</v>
      </c>
      <c r="P52" s="9">
        <v>94.103121499349697</v>
      </c>
    </row>
    <row r="53" spans="1:18" ht="15.75" customHeight="1" x14ac:dyDescent="0.2">
      <c r="A53" s="11" t="s">
        <v>19</v>
      </c>
      <c r="B53" s="5">
        <v>2021</v>
      </c>
      <c r="C53" s="6">
        <v>44440</v>
      </c>
      <c r="D53" s="11">
        <v>1104</v>
      </c>
      <c r="E53" s="5">
        <v>1</v>
      </c>
      <c r="F53" s="5" t="s">
        <v>25</v>
      </c>
      <c r="G53" s="5" t="s">
        <v>21</v>
      </c>
      <c r="H53" s="5" t="s">
        <v>29</v>
      </c>
      <c r="I53" s="5">
        <v>210375</v>
      </c>
      <c r="J53" s="8">
        <v>2.6287594159999998</v>
      </c>
      <c r="K53" s="9">
        <v>18.747250000000001</v>
      </c>
      <c r="L53" s="9">
        <v>30.772925000000001</v>
      </c>
      <c r="M53" s="9">
        <v>45.185445000000001</v>
      </c>
      <c r="N53" s="9">
        <v>24.746369999999999</v>
      </c>
      <c r="O53" s="9">
        <v>133.66702161477801</v>
      </c>
      <c r="P53" s="9">
        <v>87.1622947298913</v>
      </c>
    </row>
    <row r="54" spans="1:18" ht="15.75" customHeight="1" x14ac:dyDescent="0.2">
      <c r="A54" s="11" t="s">
        <v>19</v>
      </c>
      <c r="B54" s="5">
        <v>2021</v>
      </c>
      <c r="C54" s="6">
        <v>44440</v>
      </c>
      <c r="D54" s="11">
        <v>1105</v>
      </c>
      <c r="E54" s="5">
        <v>1</v>
      </c>
      <c r="F54" s="5" t="s">
        <v>26</v>
      </c>
      <c r="G54" s="5" t="s">
        <v>21</v>
      </c>
      <c r="H54" s="5" t="s">
        <v>29</v>
      </c>
      <c r="I54" s="5">
        <v>210376</v>
      </c>
      <c r="J54" s="8">
        <v>2.5579337780000002</v>
      </c>
      <c r="K54" s="9">
        <v>22.371608999999999</v>
      </c>
      <c r="L54" s="9">
        <v>24.111321</v>
      </c>
      <c r="M54" s="9">
        <v>37.911223999999997</v>
      </c>
      <c r="N54" s="9">
        <v>15.938299000000001</v>
      </c>
      <c r="O54" s="9">
        <v>172.047670155769</v>
      </c>
      <c r="P54" s="9">
        <v>99.835290604695601</v>
      </c>
    </row>
    <row r="55" spans="1:18" ht="15.75" customHeight="1" x14ac:dyDescent="0.2">
      <c r="A55" s="11" t="s">
        <v>19</v>
      </c>
      <c r="B55" s="5">
        <v>2021</v>
      </c>
      <c r="C55" s="6">
        <v>44440</v>
      </c>
      <c r="D55" s="11">
        <v>1106</v>
      </c>
      <c r="E55" s="5">
        <v>1</v>
      </c>
      <c r="F55" s="5" t="s">
        <v>27</v>
      </c>
      <c r="G55" s="5" t="s">
        <v>21</v>
      </c>
      <c r="H55" s="5" t="s">
        <v>29</v>
      </c>
      <c r="I55" s="5">
        <v>210377</v>
      </c>
      <c r="J55" s="8">
        <v>1.8039228300000001</v>
      </c>
      <c r="K55" s="9">
        <v>22.778849999999998</v>
      </c>
      <c r="L55" s="9">
        <v>26.29025</v>
      </c>
      <c r="M55" s="9">
        <v>40.200099999999999</v>
      </c>
      <c r="N55" s="9">
        <v>17.98235</v>
      </c>
      <c r="O55" s="9">
        <v>158.32401955728099</v>
      </c>
      <c r="P55" s="9">
        <v>92.587446199457702</v>
      </c>
    </row>
    <row r="56" spans="1:18" ht="15.75" customHeight="1" x14ac:dyDescent="0.2">
      <c r="A56" s="5" t="s">
        <v>19</v>
      </c>
      <c r="B56" s="5">
        <v>2021</v>
      </c>
      <c r="C56" s="6">
        <v>44428</v>
      </c>
      <c r="D56" s="5">
        <v>1107</v>
      </c>
      <c r="E56" s="5">
        <v>1</v>
      </c>
      <c r="F56" s="5" t="s">
        <v>25</v>
      </c>
      <c r="G56" s="5" t="s">
        <v>28</v>
      </c>
      <c r="H56" s="5" t="s">
        <v>29</v>
      </c>
      <c r="I56" s="5">
        <v>210324</v>
      </c>
      <c r="J56" s="8">
        <v>2.7197879760000001</v>
      </c>
      <c r="K56" s="9">
        <v>26.297153999999999</v>
      </c>
      <c r="L56" s="9">
        <v>22.507524</v>
      </c>
      <c r="M56" s="9">
        <v>31.545072000000001</v>
      </c>
      <c r="N56" s="9">
        <v>17.633772</v>
      </c>
      <c r="O56" s="9">
        <v>210.45306531703301</v>
      </c>
      <c r="P56" s="9">
        <v>154.555175789055</v>
      </c>
    </row>
    <row r="57" spans="1:18" ht="15.75" customHeight="1" x14ac:dyDescent="0.2">
      <c r="A57" s="5" t="s">
        <v>19</v>
      </c>
      <c r="B57" s="5">
        <v>2021</v>
      </c>
      <c r="C57" s="6">
        <v>44428</v>
      </c>
      <c r="D57" s="5">
        <v>1108</v>
      </c>
      <c r="E57" s="5">
        <v>1</v>
      </c>
      <c r="F57" s="5" t="s">
        <v>24</v>
      </c>
      <c r="G57" s="5" t="s">
        <v>28</v>
      </c>
      <c r="H57" s="5" t="s">
        <v>29</v>
      </c>
      <c r="I57" s="5">
        <v>210325</v>
      </c>
      <c r="J57" s="8">
        <v>2.6989724210000001</v>
      </c>
      <c r="K57" s="9">
        <v>27.721958000000001</v>
      </c>
      <c r="L57" s="9">
        <v>21.459989</v>
      </c>
      <c r="M57" s="9">
        <v>27.750814999999999</v>
      </c>
      <c r="N57" s="9">
        <v>10.176902</v>
      </c>
      <c r="O57" s="9">
        <v>241.962870050047</v>
      </c>
      <c r="P57" s="9">
        <v>173.42809872377899</v>
      </c>
    </row>
    <row r="58" spans="1:18" ht="15.75" customHeight="1" x14ac:dyDescent="0.2">
      <c r="A58" s="5" t="s">
        <v>19</v>
      </c>
      <c r="B58" s="5">
        <v>2021</v>
      </c>
      <c r="C58" s="6">
        <v>44428</v>
      </c>
      <c r="D58" s="5">
        <v>1109</v>
      </c>
      <c r="E58" s="5">
        <v>1</v>
      </c>
      <c r="F58" s="5" t="s">
        <v>20</v>
      </c>
      <c r="G58" s="5" t="s">
        <v>28</v>
      </c>
      <c r="H58" s="5" t="s">
        <v>29</v>
      </c>
      <c r="I58" s="5">
        <v>210326</v>
      </c>
      <c r="J58" s="8">
        <v>3.1053746590000002</v>
      </c>
      <c r="K58" s="9">
        <v>30.822205</v>
      </c>
      <c r="L58" s="9">
        <v>17.793472000000001</v>
      </c>
      <c r="M58" s="9">
        <v>24.782395000000001</v>
      </c>
      <c r="N58" s="9">
        <v>8.8583879999999997</v>
      </c>
      <c r="O58" s="9">
        <v>281.666135350199</v>
      </c>
      <c r="P58" s="9">
        <v>203.43944255335001</v>
      </c>
    </row>
    <row r="59" spans="1:18" ht="15.75" customHeight="1" x14ac:dyDescent="0.2">
      <c r="A59" s="5" t="s">
        <v>19</v>
      </c>
      <c r="B59" s="5">
        <v>2021</v>
      </c>
      <c r="C59" s="6">
        <v>44428</v>
      </c>
      <c r="D59" s="5">
        <v>1110</v>
      </c>
      <c r="E59" s="5">
        <v>1</v>
      </c>
      <c r="F59" s="5" t="s">
        <v>23</v>
      </c>
      <c r="G59" s="5" t="s">
        <v>28</v>
      </c>
      <c r="H59" s="5" t="s">
        <v>29</v>
      </c>
      <c r="I59" s="5">
        <v>210327</v>
      </c>
      <c r="J59" s="8">
        <v>2.9799295670000001</v>
      </c>
      <c r="K59" s="9">
        <v>28.911633999999999</v>
      </c>
      <c r="L59" s="9">
        <v>21.185165999999999</v>
      </c>
      <c r="M59" s="9">
        <v>28.526274000000001</v>
      </c>
      <c r="N59" s="9">
        <v>10.713008</v>
      </c>
      <c r="O59" s="9">
        <v>236.08347603613001</v>
      </c>
      <c r="P59" s="9">
        <v>167.05781209433101</v>
      </c>
    </row>
    <row r="60" spans="1:18" ht="15.75" customHeight="1" x14ac:dyDescent="0.2">
      <c r="A60" s="5" t="s">
        <v>19</v>
      </c>
      <c r="B60" s="5">
        <v>2021</v>
      </c>
      <c r="C60" s="6">
        <v>44428</v>
      </c>
      <c r="D60" s="5">
        <v>1111</v>
      </c>
      <c r="E60" s="5">
        <v>1</v>
      </c>
      <c r="F60" s="5" t="s">
        <v>26</v>
      </c>
      <c r="G60" s="5" t="s">
        <v>28</v>
      </c>
      <c r="H60" s="5" t="s">
        <v>29</v>
      </c>
      <c r="I60" s="5">
        <v>210328</v>
      </c>
      <c r="J60" s="8">
        <v>2.8936869569999999</v>
      </c>
      <c r="K60" s="9">
        <v>25.836780000000001</v>
      </c>
      <c r="L60" s="9">
        <v>24.9099</v>
      </c>
      <c r="M60" s="9">
        <v>32.276665000000001</v>
      </c>
      <c r="N60" s="9">
        <v>13.94182</v>
      </c>
      <c r="O60" s="9">
        <v>200.289238118637</v>
      </c>
      <c r="P60" s="9">
        <v>142.587575775657</v>
      </c>
    </row>
    <row r="61" spans="1:18" ht="15.75" customHeight="1" x14ac:dyDescent="0.2">
      <c r="A61" s="5" t="s">
        <v>19</v>
      </c>
      <c r="B61" s="5">
        <v>2021</v>
      </c>
      <c r="C61" s="6">
        <v>44428</v>
      </c>
      <c r="D61" s="5">
        <v>1112</v>
      </c>
      <c r="E61" s="5">
        <v>1</v>
      </c>
      <c r="F61" s="5" t="s">
        <v>27</v>
      </c>
      <c r="G61" s="5" t="s">
        <v>28</v>
      </c>
      <c r="H61" s="5" t="s">
        <v>29</v>
      </c>
      <c r="I61" s="5">
        <v>210329</v>
      </c>
      <c r="J61" s="8">
        <v>2.1527180480000001</v>
      </c>
      <c r="K61" s="9">
        <v>32.298487999999999</v>
      </c>
      <c r="L61" s="9">
        <v>17.02976</v>
      </c>
      <c r="M61" s="9">
        <v>24.431899999999999</v>
      </c>
      <c r="N61" s="9">
        <v>9.8598440000000007</v>
      </c>
      <c r="O61" s="9">
        <v>287.97203259901198</v>
      </c>
      <c r="P61" s="9">
        <v>212.80330434736899</v>
      </c>
    </row>
    <row r="62" spans="1:18" ht="15.75" customHeight="1" x14ac:dyDescent="0.2">
      <c r="A62" s="11" t="s">
        <v>19</v>
      </c>
      <c r="B62" s="5">
        <v>2021</v>
      </c>
      <c r="C62" s="6">
        <v>44440</v>
      </c>
      <c r="D62" s="11">
        <v>1201</v>
      </c>
      <c r="E62" s="5">
        <v>2</v>
      </c>
      <c r="F62" s="5" t="s">
        <v>26</v>
      </c>
      <c r="G62" s="5" t="s">
        <v>21</v>
      </c>
      <c r="H62" s="5" t="s">
        <v>29</v>
      </c>
      <c r="I62" s="5">
        <v>210378</v>
      </c>
      <c r="J62" s="8">
        <v>2.6320933140000005</v>
      </c>
      <c r="K62" s="9">
        <v>19.293030000000002</v>
      </c>
      <c r="L62" s="9">
        <v>28.159614000000001</v>
      </c>
      <c r="M62" s="9">
        <v>39.407040000000002</v>
      </c>
      <c r="N62" s="9">
        <v>17.432141999999999</v>
      </c>
      <c r="O62" s="9">
        <v>158.07271337752701</v>
      </c>
      <c r="P62" s="9">
        <v>96.795979494005394</v>
      </c>
    </row>
    <row r="63" spans="1:18" ht="15.75" customHeight="1" x14ac:dyDescent="0.2">
      <c r="A63" s="11" t="s">
        <v>19</v>
      </c>
      <c r="B63" s="5">
        <v>2021</v>
      </c>
      <c r="C63" s="6">
        <v>44440</v>
      </c>
      <c r="D63" s="11">
        <v>1202</v>
      </c>
      <c r="E63" s="5">
        <v>2</v>
      </c>
      <c r="F63" s="5" t="s">
        <v>25</v>
      </c>
      <c r="G63" s="5" t="s">
        <v>21</v>
      </c>
      <c r="H63" s="5" t="s">
        <v>29</v>
      </c>
      <c r="I63" s="5">
        <v>210379</v>
      </c>
      <c r="J63" s="8">
        <v>2.6793721230000003</v>
      </c>
      <c r="K63" s="9">
        <v>19.398240000000001</v>
      </c>
      <c r="L63" s="9">
        <v>27.660959999999999</v>
      </c>
      <c r="M63" s="9">
        <v>40.346879999999999</v>
      </c>
      <c r="N63" s="9">
        <v>19.452960000000001</v>
      </c>
      <c r="O63" s="9">
        <v>155.286177247653</v>
      </c>
      <c r="P63" s="9">
        <v>96.215508672491694</v>
      </c>
    </row>
    <row r="64" spans="1:18" ht="15.75" customHeight="1" x14ac:dyDescent="0.2">
      <c r="A64" s="11" t="s">
        <v>19</v>
      </c>
      <c r="B64" s="5">
        <v>2021</v>
      </c>
      <c r="C64" s="6">
        <v>44440</v>
      </c>
      <c r="D64" s="11">
        <v>1203</v>
      </c>
      <c r="E64" s="5">
        <v>2</v>
      </c>
      <c r="F64" s="5" t="s">
        <v>23</v>
      </c>
      <c r="G64" s="5" t="s">
        <v>21</v>
      </c>
      <c r="H64" s="5" t="s">
        <v>29</v>
      </c>
      <c r="I64" s="5">
        <v>210380</v>
      </c>
      <c r="J64" s="8">
        <v>3.0051684660000002</v>
      </c>
      <c r="K64" s="9">
        <v>21.31484</v>
      </c>
      <c r="L64" s="9">
        <v>24.031796</v>
      </c>
      <c r="M64" s="9">
        <v>38.284379999999999</v>
      </c>
      <c r="N64" s="9">
        <v>16.118776</v>
      </c>
      <c r="O64" s="9">
        <v>170.52125567465299</v>
      </c>
      <c r="P64" s="9">
        <v>100.041593015252</v>
      </c>
    </row>
    <row r="65" spans="1:16" ht="15.75" customHeight="1" x14ac:dyDescent="0.2">
      <c r="A65" s="11" t="s">
        <v>19</v>
      </c>
      <c r="B65" s="5">
        <v>2021</v>
      </c>
      <c r="C65" s="6">
        <v>44440</v>
      </c>
      <c r="D65" s="11">
        <v>1204</v>
      </c>
      <c r="E65" s="5">
        <v>2</v>
      </c>
      <c r="F65" s="5" t="s">
        <v>20</v>
      </c>
      <c r="G65" s="5" t="s">
        <v>21</v>
      </c>
      <c r="H65" s="5" t="s">
        <v>29</v>
      </c>
      <c r="I65" s="5">
        <v>210381</v>
      </c>
      <c r="J65" s="8">
        <v>2.8261316969999997</v>
      </c>
      <c r="K65" s="9">
        <v>19.366631999999999</v>
      </c>
      <c r="L65" s="9">
        <v>28.393452</v>
      </c>
      <c r="M65" s="9">
        <v>40.976292000000001</v>
      </c>
      <c r="N65" s="9">
        <v>19.421340000000001</v>
      </c>
      <c r="O65" s="9">
        <v>151.60553427128701</v>
      </c>
      <c r="P65" s="9">
        <v>93.354832834643503</v>
      </c>
    </row>
    <row r="66" spans="1:16" ht="15.75" customHeight="1" x14ac:dyDescent="0.2">
      <c r="A66" s="11" t="s">
        <v>19</v>
      </c>
      <c r="B66" s="5">
        <v>2021</v>
      </c>
      <c r="C66" s="6">
        <v>44440</v>
      </c>
      <c r="D66" s="11">
        <v>1205</v>
      </c>
      <c r="E66" s="5">
        <v>2</v>
      </c>
      <c r="F66" s="5" t="s">
        <v>24</v>
      </c>
      <c r="G66" s="5" t="s">
        <v>21</v>
      </c>
      <c r="H66" s="5" t="s">
        <v>29</v>
      </c>
      <c r="I66" s="5">
        <v>210382</v>
      </c>
      <c r="J66" s="8">
        <v>2.3795577370000003</v>
      </c>
      <c r="K66" s="9">
        <v>17.218235</v>
      </c>
      <c r="L66" s="9">
        <v>31.109494999999999</v>
      </c>
      <c r="M66" s="9">
        <v>45.584114999999997</v>
      </c>
      <c r="N66" s="9">
        <v>22.33175</v>
      </c>
      <c r="O66" s="9">
        <v>131.962949577991</v>
      </c>
      <c r="P66" s="9">
        <v>80.946823444503593</v>
      </c>
    </row>
    <row r="67" spans="1:16" ht="15.75" customHeight="1" x14ac:dyDescent="0.2">
      <c r="A67" s="11" t="s">
        <v>19</v>
      </c>
      <c r="B67" s="5">
        <v>2021</v>
      </c>
      <c r="C67" s="6">
        <v>44440</v>
      </c>
      <c r="D67" s="11">
        <v>1206</v>
      </c>
      <c r="E67" s="5">
        <v>2</v>
      </c>
      <c r="F67" s="5" t="s">
        <v>27</v>
      </c>
      <c r="G67" s="5" t="s">
        <v>21</v>
      </c>
      <c r="H67" s="5" t="s">
        <v>29</v>
      </c>
      <c r="I67" s="5">
        <v>210383</v>
      </c>
      <c r="J67" s="8">
        <v>1.8129776799999999</v>
      </c>
      <c r="K67" s="9">
        <v>20.364885000000001</v>
      </c>
      <c r="L67" s="9">
        <v>26.99091</v>
      </c>
      <c r="M67" s="9">
        <v>40.846964999999997</v>
      </c>
      <c r="N67" s="9">
        <v>19.319144999999999</v>
      </c>
      <c r="O67" s="9">
        <v>154.573736634596</v>
      </c>
      <c r="P67" s="9">
        <v>91.809104134319597</v>
      </c>
    </row>
    <row r="68" spans="1:16" ht="15.75" customHeight="1" x14ac:dyDescent="0.2">
      <c r="A68" s="5" t="s">
        <v>19</v>
      </c>
      <c r="B68" s="5">
        <v>2021</v>
      </c>
      <c r="C68" s="6">
        <v>44428</v>
      </c>
      <c r="D68" s="5">
        <v>1207</v>
      </c>
      <c r="E68" s="5">
        <v>2</v>
      </c>
      <c r="F68" s="5" t="s">
        <v>24</v>
      </c>
      <c r="G68" s="5" t="s">
        <v>28</v>
      </c>
      <c r="H68" s="5" t="s">
        <v>29</v>
      </c>
      <c r="I68" s="5">
        <v>210330</v>
      </c>
      <c r="J68" s="8">
        <v>2.3715799870000001</v>
      </c>
      <c r="K68" s="9">
        <v>26.687424</v>
      </c>
      <c r="L68" s="9">
        <v>23.466528</v>
      </c>
      <c r="M68" s="9">
        <v>30.627269999999999</v>
      </c>
      <c r="N68" s="9">
        <v>10.410396</v>
      </c>
      <c r="O68" s="9">
        <v>214.49064058515199</v>
      </c>
      <c r="P68" s="9">
        <v>146.64951450803599</v>
      </c>
    </row>
    <row r="69" spans="1:16" ht="15.75" customHeight="1" x14ac:dyDescent="0.2">
      <c r="A69" s="5" t="s">
        <v>19</v>
      </c>
      <c r="B69" s="5">
        <v>2021</v>
      </c>
      <c r="C69" s="6">
        <v>44428</v>
      </c>
      <c r="D69" s="5">
        <v>1208</v>
      </c>
      <c r="E69" s="5">
        <v>2</v>
      </c>
      <c r="F69" s="5" t="s">
        <v>26</v>
      </c>
      <c r="G69" s="5" t="s">
        <v>28</v>
      </c>
      <c r="H69" s="5" t="s">
        <v>29</v>
      </c>
      <c r="I69" s="5">
        <v>210331</v>
      </c>
      <c r="J69" s="8">
        <v>2.609115874</v>
      </c>
      <c r="K69" s="9">
        <v>29.002420999999998</v>
      </c>
      <c r="L69" s="9">
        <v>21.811896999999998</v>
      </c>
      <c r="M69" s="9">
        <v>27.781569999999999</v>
      </c>
      <c r="N69" s="9">
        <v>8.6132480000000005</v>
      </c>
      <c r="O69" s="9">
        <v>240.77709753222601</v>
      </c>
      <c r="P69" s="9">
        <v>169.45877194988199</v>
      </c>
    </row>
    <row r="70" spans="1:16" ht="15.75" customHeight="1" x14ac:dyDescent="0.2">
      <c r="A70" s="5" t="s">
        <v>19</v>
      </c>
      <c r="B70" s="5">
        <v>2021</v>
      </c>
      <c r="C70" s="6">
        <v>44428</v>
      </c>
      <c r="D70" s="5">
        <v>1209</v>
      </c>
      <c r="E70" s="5">
        <v>2</v>
      </c>
      <c r="F70" s="5" t="s">
        <v>27</v>
      </c>
      <c r="G70" s="5" t="s">
        <v>28</v>
      </c>
      <c r="H70" s="5" t="s">
        <v>29</v>
      </c>
      <c r="I70" s="5">
        <v>210332</v>
      </c>
      <c r="J70" s="8">
        <v>2.5290618840000003</v>
      </c>
      <c r="K70" s="9">
        <v>32.219265399999998</v>
      </c>
      <c r="L70" s="9">
        <v>18.146122200000001</v>
      </c>
      <c r="M70" s="9">
        <v>25.610374799999999</v>
      </c>
      <c r="N70" s="9">
        <v>9.3099267999999995</v>
      </c>
      <c r="O70" s="9">
        <v>271.83317279564199</v>
      </c>
      <c r="P70" s="9">
        <v>197.966469319499</v>
      </c>
    </row>
    <row r="71" spans="1:16" ht="15.75" customHeight="1" x14ac:dyDescent="0.2">
      <c r="A71" s="5" t="s">
        <v>19</v>
      </c>
      <c r="B71" s="5">
        <v>2021</v>
      </c>
      <c r="C71" s="6">
        <v>44428</v>
      </c>
      <c r="D71" s="5">
        <v>1210</v>
      </c>
      <c r="E71" s="5">
        <v>2</v>
      </c>
      <c r="F71" s="5" t="s">
        <v>20</v>
      </c>
      <c r="G71" s="5" t="s">
        <v>28</v>
      </c>
      <c r="H71" s="5" t="s">
        <v>29</v>
      </c>
      <c r="I71" s="5">
        <v>210333</v>
      </c>
      <c r="J71" s="8">
        <v>2.9154988199999998</v>
      </c>
      <c r="K71" s="9">
        <v>29.856000000000002</v>
      </c>
      <c r="L71" s="9">
        <v>20.832000000000001</v>
      </c>
      <c r="M71" s="9">
        <v>25.8048</v>
      </c>
      <c r="N71" s="9">
        <v>8.1023999999999994</v>
      </c>
      <c r="O71" s="9">
        <v>261.97351421188603</v>
      </c>
      <c r="P71" s="9">
        <v>189.65151344022399</v>
      </c>
    </row>
    <row r="72" spans="1:16" ht="15.75" customHeight="1" x14ac:dyDescent="0.2">
      <c r="A72" s="5" t="s">
        <v>19</v>
      </c>
      <c r="B72" s="5">
        <v>2021</v>
      </c>
      <c r="C72" s="6">
        <v>44428</v>
      </c>
      <c r="D72" s="5">
        <v>1211</v>
      </c>
      <c r="E72" s="5">
        <v>2</v>
      </c>
      <c r="F72" s="5" t="s">
        <v>23</v>
      </c>
      <c r="G72" s="5" t="s">
        <v>28</v>
      </c>
      <c r="H72" s="5" t="s">
        <v>29</v>
      </c>
      <c r="I72" s="5">
        <v>210334</v>
      </c>
      <c r="J72" s="8">
        <v>2.8083868659999998</v>
      </c>
      <c r="K72" s="9">
        <v>31.098583999999999</v>
      </c>
      <c r="L72" s="9">
        <v>19.896509999999999</v>
      </c>
      <c r="M72" s="9">
        <v>24.669736</v>
      </c>
      <c r="N72" s="9">
        <v>7.2614999999999998</v>
      </c>
      <c r="O72" s="9">
        <v>276.77493310681501</v>
      </c>
      <c r="P72" s="9">
        <v>204.26749623828101</v>
      </c>
    </row>
    <row r="73" spans="1:16" ht="15.75" customHeight="1" x14ac:dyDescent="0.2">
      <c r="A73" s="5" t="s">
        <v>19</v>
      </c>
      <c r="B73" s="5">
        <v>2021</v>
      </c>
      <c r="C73" s="6">
        <v>44428</v>
      </c>
      <c r="D73" s="5">
        <v>1212</v>
      </c>
      <c r="E73" s="5">
        <v>2</v>
      </c>
      <c r="F73" s="5" t="s">
        <v>25</v>
      </c>
      <c r="G73" s="5" t="s">
        <v>28</v>
      </c>
      <c r="H73" s="5" t="s">
        <v>29</v>
      </c>
      <c r="I73" s="5">
        <v>210335</v>
      </c>
      <c r="J73" s="8">
        <v>2.8590279839999999</v>
      </c>
      <c r="K73" s="9">
        <v>26.572427999999999</v>
      </c>
      <c r="L73" s="9">
        <v>21.501936000000001</v>
      </c>
      <c r="M73" s="9">
        <v>28.735965</v>
      </c>
      <c r="N73" s="9">
        <v>10.341135</v>
      </c>
      <c r="O73" s="9">
        <v>233.561919684804</v>
      </c>
      <c r="P73" s="9">
        <v>161.916655986732</v>
      </c>
    </row>
    <row r="74" spans="1:16" ht="15.75" customHeight="1" x14ac:dyDescent="0.2">
      <c r="A74" s="5" t="s">
        <v>19</v>
      </c>
      <c r="B74" s="5">
        <v>2021</v>
      </c>
      <c r="C74" s="6">
        <v>44428</v>
      </c>
      <c r="D74" s="5">
        <v>1301</v>
      </c>
      <c r="E74" s="5">
        <v>3</v>
      </c>
      <c r="F74" s="5" t="s">
        <v>20</v>
      </c>
      <c r="G74" s="5" t="s">
        <v>28</v>
      </c>
      <c r="H74" s="5" t="s">
        <v>29</v>
      </c>
      <c r="I74" s="5">
        <v>210336</v>
      </c>
      <c r="J74" s="8">
        <v>3.0555012010000002</v>
      </c>
      <c r="K74" s="9">
        <v>30.936288999999999</v>
      </c>
      <c r="L74" s="9">
        <v>20.105295000000002</v>
      </c>
      <c r="M74" s="9">
        <v>26.601623499999999</v>
      </c>
      <c r="N74" s="9">
        <v>7.6536739999999996</v>
      </c>
      <c r="O74" s="9">
        <v>257.69245309378698</v>
      </c>
      <c r="P74" s="9">
        <v>183.36078586755301</v>
      </c>
    </row>
    <row r="75" spans="1:16" ht="15.75" customHeight="1" x14ac:dyDescent="0.2">
      <c r="A75" s="5" t="s">
        <v>19</v>
      </c>
      <c r="B75" s="5">
        <v>2021</v>
      </c>
      <c r="C75" s="6">
        <v>44428</v>
      </c>
      <c r="D75" s="5">
        <v>1302</v>
      </c>
      <c r="E75" s="5">
        <v>3</v>
      </c>
      <c r="F75" s="5" t="s">
        <v>23</v>
      </c>
      <c r="G75" s="5" t="s">
        <v>28</v>
      </c>
      <c r="H75" s="5" t="s">
        <v>29</v>
      </c>
      <c r="I75" s="5">
        <v>210337</v>
      </c>
      <c r="J75" s="8">
        <v>2.7807660850000002</v>
      </c>
      <c r="K75" s="9">
        <v>26.364249999999998</v>
      </c>
      <c r="L75" s="9">
        <v>23.699064</v>
      </c>
      <c r="M75" s="9">
        <v>30.448312000000001</v>
      </c>
      <c r="N75" s="9">
        <v>14.083303000000001</v>
      </c>
      <c r="O75" s="9">
        <v>215.19787413487299</v>
      </c>
      <c r="P75" s="9">
        <v>155.87096452512299</v>
      </c>
    </row>
    <row r="76" spans="1:16" ht="15.75" customHeight="1" x14ac:dyDescent="0.2">
      <c r="A76" s="5" t="s">
        <v>19</v>
      </c>
      <c r="B76" s="5">
        <v>2021</v>
      </c>
      <c r="C76" s="6">
        <v>44428</v>
      </c>
      <c r="D76" s="5">
        <v>1303</v>
      </c>
      <c r="E76" s="5">
        <v>3</v>
      </c>
      <c r="F76" s="5" t="s">
        <v>26</v>
      </c>
      <c r="G76" s="5" t="s">
        <v>28</v>
      </c>
      <c r="H76" s="5" t="s">
        <v>29</v>
      </c>
      <c r="I76" s="5">
        <v>210338</v>
      </c>
      <c r="J76" s="8">
        <v>2.8912743930000002</v>
      </c>
      <c r="K76" s="9">
        <v>30.471905</v>
      </c>
      <c r="L76" s="9">
        <v>20.172498000000001</v>
      </c>
      <c r="M76" s="9">
        <v>26.528482</v>
      </c>
      <c r="N76" s="9">
        <v>8.3034730000000003</v>
      </c>
      <c r="O76" s="9">
        <v>256.62851830915798</v>
      </c>
      <c r="P76" s="9">
        <v>184.12682469243899</v>
      </c>
    </row>
    <row r="77" spans="1:16" ht="15.75" customHeight="1" x14ac:dyDescent="0.2">
      <c r="A77" s="5" t="s">
        <v>19</v>
      </c>
      <c r="B77" s="5">
        <v>2021</v>
      </c>
      <c r="C77" s="6">
        <v>44428</v>
      </c>
      <c r="D77" s="5">
        <v>1304</v>
      </c>
      <c r="E77" s="5">
        <v>3</v>
      </c>
      <c r="F77" s="5" t="s">
        <v>27</v>
      </c>
      <c r="G77" s="5" t="s">
        <v>28</v>
      </c>
      <c r="H77" s="5" t="s">
        <v>29</v>
      </c>
      <c r="I77" s="5">
        <v>210339</v>
      </c>
      <c r="J77" s="8">
        <v>2.3069211260000002</v>
      </c>
      <c r="K77" s="9">
        <v>29.754432000000001</v>
      </c>
      <c r="L77" s="9">
        <v>20.453759999999999</v>
      </c>
      <c r="M77" s="9">
        <v>26.242560000000001</v>
      </c>
      <c r="N77" s="9">
        <v>7.6315679999999997</v>
      </c>
      <c r="O77" s="9">
        <v>258.64791183163101</v>
      </c>
      <c r="P77" s="9">
        <v>184.89911682868001</v>
      </c>
    </row>
    <row r="78" spans="1:16" ht="15.75" customHeight="1" x14ac:dyDescent="0.2">
      <c r="A78" s="5" t="s">
        <v>19</v>
      </c>
      <c r="B78" s="5">
        <v>2021</v>
      </c>
      <c r="C78" s="6">
        <v>44428</v>
      </c>
      <c r="D78" s="5">
        <v>1305</v>
      </c>
      <c r="E78" s="5">
        <v>3</v>
      </c>
      <c r="F78" s="5" t="s">
        <v>24</v>
      </c>
      <c r="G78" s="5" t="s">
        <v>28</v>
      </c>
      <c r="H78" s="5" t="s">
        <v>29</v>
      </c>
      <c r="I78" s="5">
        <v>210340</v>
      </c>
      <c r="J78" s="8">
        <v>2.7412197119999999</v>
      </c>
      <c r="K78" s="9">
        <v>26.056177000000002</v>
      </c>
      <c r="L78" s="9">
        <v>23.794588999999998</v>
      </c>
      <c r="M78" s="9">
        <v>33.435087000000003</v>
      </c>
      <c r="N78" s="9">
        <v>16.712751999999998</v>
      </c>
      <c r="O78" s="9">
        <v>195.767092909398</v>
      </c>
      <c r="P78" s="9">
        <v>138.255742227958</v>
      </c>
    </row>
    <row r="79" spans="1:16" ht="15.75" customHeight="1" x14ac:dyDescent="0.2">
      <c r="A79" s="5" t="s">
        <v>19</v>
      </c>
      <c r="B79" s="5">
        <v>2021</v>
      </c>
      <c r="C79" s="6">
        <v>44428</v>
      </c>
      <c r="D79" s="5">
        <v>1306</v>
      </c>
      <c r="E79" s="5">
        <v>3</v>
      </c>
      <c r="F79" s="5" t="s">
        <v>25</v>
      </c>
      <c r="G79" s="5" t="s">
        <v>28</v>
      </c>
      <c r="H79" s="5" t="s">
        <v>29</v>
      </c>
      <c r="I79" s="5">
        <v>210341</v>
      </c>
      <c r="J79" s="8">
        <v>3.0076059770000003</v>
      </c>
      <c r="K79" s="9">
        <v>28.562324</v>
      </c>
      <c r="L79" s="9">
        <v>22.659896</v>
      </c>
      <c r="M79" s="9">
        <v>28.804624</v>
      </c>
      <c r="N79" s="9">
        <v>10.651508</v>
      </c>
      <c r="O79" s="9">
        <v>230.092065890144</v>
      </c>
      <c r="P79" s="9">
        <v>165.78274479964401</v>
      </c>
    </row>
    <row r="80" spans="1:16" ht="15.75" customHeight="1" x14ac:dyDescent="0.2">
      <c r="A80" s="11" t="s">
        <v>19</v>
      </c>
      <c r="B80" s="5">
        <v>2021</v>
      </c>
      <c r="C80" s="6">
        <v>44440</v>
      </c>
      <c r="D80" s="11">
        <v>1307</v>
      </c>
      <c r="E80" s="5">
        <v>3</v>
      </c>
      <c r="F80" s="5" t="s">
        <v>23</v>
      </c>
      <c r="G80" s="5" t="s">
        <v>21</v>
      </c>
      <c r="H80" s="5" t="s">
        <v>29</v>
      </c>
      <c r="I80" s="5">
        <v>210384</v>
      </c>
      <c r="J80" s="8">
        <v>2.7466397840000001</v>
      </c>
      <c r="K80" s="9">
        <v>22.723739999999999</v>
      </c>
      <c r="L80" s="9">
        <v>23.837112000000001</v>
      </c>
      <c r="M80" s="9">
        <v>39.552084000000001</v>
      </c>
      <c r="N80" s="9">
        <v>17.777448</v>
      </c>
      <c r="O80" s="9">
        <v>165.412481148231</v>
      </c>
      <c r="P80" s="9">
        <v>96.516764296187105</v>
      </c>
    </row>
    <row r="81" spans="1:16" ht="15.75" customHeight="1" x14ac:dyDescent="0.2">
      <c r="A81" s="11" t="s">
        <v>19</v>
      </c>
      <c r="B81" s="5">
        <v>2021</v>
      </c>
      <c r="C81" s="6">
        <v>44440</v>
      </c>
      <c r="D81" s="11">
        <v>1308</v>
      </c>
      <c r="E81" s="5">
        <v>3</v>
      </c>
      <c r="F81" s="5" t="s">
        <v>20</v>
      </c>
      <c r="G81" s="5" t="s">
        <v>21</v>
      </c>
      <c r="H81" s="5" t="s">
        <v>29</v>
      </c>
      <c r="I81" s="5">
        <v>210385</v>
      </c>
      <c r="J81" s="8">
        <v>2.4522068960000003</v>
      </c>
      <c r="K81" s="9">
        <v>18.693864000000001</v>
      </c>
      <c r="L81" s="9">
        <v>25.677204</v>
      </c>
      <c r="M81" s="9">
        <v>39.75132</v>
      </c>
      <c r="N81" s="9">
        <v>18.344697</v>
      </c>
      <c r="O81" s="9">
        <v>161.22900744627</v>
      </c>
      <c r="P81" s="9">
        <v>93.881913771412201</v>
      </c>
    </row>
    <row r="82" spans="1:16" ht="15.75" customHeight="1" x14ac:dyDescent="0.2">
      <c r="A82" s="11" t="s">
        <v>19</v>
      </c>
      <c r="B82" s="5">
        <v>2021</v>
      </c>
      <c r="C82" s="6">
        <v>44440</v>
      </c>
      <c r="D82" s="11">
        <v>1309</v>
      </c>
      <c r="E82" s="5">
        <v>3</v>
      </c>
      <c r="F82" s="5" t="s">
        <v>27</v>
      </c>
      <c r="G82" s="5" t="s">
        <v>21</v>
      </c>
      <c r="H82" s="5" t="s">
        <v>29</v>
      </c>
      <c r="I82" s="5">
        <v>210386</v>
      </c>
      <c r="J82" s="8">
        <v>2.047048593</v>
      </c>
      <c r="K82" s="9">
        <v>18.352575000000002</v>
      </c>
      <c r="L82" s="9">
        <v>30.234168</v>
      </c>
      <c r="M82" s="9">
        <v>44.290880999999999</v>
      </c>
      <c r="N82" s="9">
        <v>21.180230999999999</v>
      </c>
      <c r="O82" s="9">
        <v>137.24822818809</v>
      </c>
      <c r="P82" s="9">
        <v>82.545029763769605</v>
      </c>
    </row>
    <row r="83" spans="1:16" ht="15.75" customHeight="1" x14ac:dyDescent="0.2">
      <c r="A83" s="11" t="s">
        <v>19</v>
      </c>
      <c r="B83" s="5">
        <v>2021</v>
      </c>
      <c r="C83" s="6">
        <v>44440</v>
      </c>
      <c r="D83" s="11">
        <v>1310</v>
      </c>
      <c r="E83" s="5">
        <v>3</v>
      </c>
      <c r="F83" s="5" t="s">
        <v>25</v>
      </c>
      <c r="G83" s="5" t="s">
        <v>21</v>
      </c>
      <c r="H83" s="5" t="s">
        <v>29</v>
      </c>
      <c r="I83" s="5">
        <v>210387</v>
      </c>
      <c r="J83" s="8">
        <v>3.0298385190000001</v>
      </c>
      <c r="K83" s="9">
        <v>19.991399999999999</v>
      </c>
      <c r="L83" s="9">
        <v>26.016081</v>
      </c>
      <c r="M83" s="9">
        <v>37.901876999999999</v>
      </c>
      <c r="N83" s="9">
        <v>18.173999999999999</v>
      </c>
      <c r="O83" s="9">
        <v>168.44836225577299</v>
      </c>
      <c r="P83" s="9">
        <v>104.790984448871</v>
      </c>
    </row>
    <row r="84" spans="1:16" ht="15.75" customHeight="1" x14ac:dyDescent="0.2">
      <c r="A84" s="11" t="s">
        <v>19</v>
      </c>
      <c r="B84" s="5">
        <v>2021</v>
      </c>
      <c r="C84" s="6">
        <v>44440</v>
      </c>
      <c r="D84" s="11">
        <v>1311</v>
      </c>
      <c r="E84" s="5">
        <v>3</v>
      </c>
      <c r="F84" s="5" t="s">
        <v>26</v>
      </c>
      <c r="G84" s="5" t="s">
        <v>21</v>
      </c>
      <c r="H84" s="5" t="s">
        <v>29</v>
      </c>
      <c r="I84" s="5">
        <v>210388</v>
      </c>
      <c r="J84" s="8">
        <v>2.712569244</v>
      </c>
      <c r="K84" s="9">
        <v>19.96819</v>
      </c>
      <c r="L84" s="9">
        <v>26.884495000000001</v>
      </c>
      <c r="M84" s="9">
        <v>40.634439999999998</v>
      </c>
      <c r="N84" s="9">
        <v>18.774139999999999</v>
      </c>
      <c r="O84" s="9">
        <v>155.57195781660599</v>
      </c>
      <c r="P84" s="9">
        <v>94.780554994486707</v>
      </c>
    </row>
    <row r="85" spans="1:16" ht="15.75" customHeight="1" x14ac:dyDescent="0.2">
      <c r="A85" s="11" t="s">
        <v>19</v>
      </c>
      <c r="B85" s="5">
        <v>2021</v>
      </c>
      <c r="C85" s="6">
        <v>44440</v>
      </c>
      <c r="D85" s="11">
        <v>1312</v>
      </c>
      <c r="E85" s="5">
        <v>3</v>
      </c>
      <c r="F85" s="5" t="s">
        <v>24</v>
      </c>
      <c r="G85" s="5" t="s">
        <v>21</v>
      </c>
      <c r="H85" s="5" t="s">
        <v>29</v>
      </c>
      <c r="I85" s="5">
        <v>210389</v>
      </c>
      <c r="J85" s="8">
        <v>2.8837153959999999</v>
      </c>
      <c r="K85" s="9">
        <v>18.721050000000002</v>
      </c>
      <c r="L85" s="9">
        <v>28.168119999999998</v>
      </c>
      <c r="M85" s="9">
        <v>40.129550000000002</v>
      </c>
      <c r="N85" s="9">
        <v>17.445650000000001</v>
      </c>
      <c r="O85" s="9">
        <v>155.21134303020301</v>
      </c>
      <c r="P85" s="9">
        <v>93.353520314531494</v>
      </c>
    </row>
    <row r="86" spans="1:16" ht="15.75" customHeight="1" x14ac:dyDescent="0.2">
      <c r="A86" s="11" t="s">
        <v>19</v>
      </c>
      <c r="B86" s="5">
        <v>2021</v>
      </c>
      <c r="C86" s="6">
        <v>44440</v>
      </c>
      <c r="D86" s="11">
        <v>1401</v>
      </c>
      <c r="E86" s="5">
        <v>4</v>
      </c>
      <c r="F86" s="5" t="s">
        <v>20</v>
      </c>
      <c r="G86" s="5" t="s">
        <v>21</v>
      </c>
      <c r="H86" s="5" t="s">
        <v>29</v>
      </c>
      <c r="I86" s="5">
        <v>210390</v>
      </c>
      <c r="J86" s="8">
        <v>2.9455452850000001</v>
      </c>
      <c r="K86" s="9">
        <v>16.945647000000001</v>
      </c>
      <c r="L86" s="9">
        <v>31.826298000000001</v>
      </c>
      <c r="M86" s="9">
        <v>45.466140000000003</v>
      </c>
      <c r="N86" s="9">
        <v>25.930191000000001</v>
      </c>
      <c r="O86" s="9">
        <v>131.16290621016299</v>
      </c>
      <c r="P86" s="9">
        <v>87.050150830568398</v>
      </c>
    </row>
    <row r="87" spans="1:16" ht="15.75" customHeight="1" x14ac:dyDescent="0.2">
      <c r="A87" s="11" t="s">
        <v>19</v>
      </c>
      <c r="B87" s="5">
        <v>2021</v>
      </c>
      <c r="C87" s="6">
        <v>44440</v>
      </c>
      <c r="D87" s="11">
        <v>1402</v>
      </c>
      <c r="E87" s="5">
        <v>4</v>
      </c>
      <c r="F87" s="5" t="s">
        <v>24</v>
      </c>
      <c r="G87" s="5" t="s">
        <v>21</v>
      </c>
      <c r="H87" s="5" t="s">
        <v>29</v>
      </c>
      <c r="I87" s="5">
        <v>210391</v>
      </c>
      <c r="J87" s="8">
        <v>2.7515411040000002</v>
      </c>
      <c r="K87" s="9">
        <v>22.72326</v>
      </c>
      <c r="L87" s="9">
        <v>21.540330000000001</v>
      </c>
      <c r="M87" s="9">
        <v>32.746070000000003</v>
      </c>
      <c r="N87" s="9">
        <v>12.241949999999999</v>
      </c>
      <c r="O87" s="9">
        <v>204.8748116559</v>
      </c>
      <c r="P87" s="9">
        <v>125.290411272681</v>
      </c>
    </row>
    <row r="88" spans="1:16" ht="15.75" customHeight="1" x14ac:dyDescent="0.2">
      <c r="A88" s="11" t="s">
        <v>19</v>
      </c>
      <c r="B88" s="5">
        <v>2021</v>
      </c>
      <c r="C88" s="6">
        <v>44440</v>
      </c>
      <c r="D88" s="11">
        <v>1403</v>
      </c>
      <c r="E88" s="5">
        <v>4</v>
      </c>
      <c r="F88" s="5" t="s">
        <v>25</v>
      </c>
      <c r="G88" s="5" t="s">
        <v>21</v>
      </c>
      <c r="H88" s="5" t="s">
        <v>29</v>
      </c>
      <c r="I88" s="5">
        <v>210392</v>
      </c>
      <c r="J88" s="8">
        <v>2.8098764119999999</v>
      </c>
      <c r="K88" s="9">
        <v>18.666101999999999</v>
      </c>
      <c r="L88" s="9">
        <v>31.865106000000001</v>
      </c>
      <c r="M88" s="9">
        <v>47.226815999999999</v>
      </c>
      <c r="N88" s="9">
        <v>22.991513999999999</v>
      </c>
      <c r="O88" s="9">
        <v>126.213438363611</v>
      </c>
      <c r="P88" s="9">
        <v>79.083142748502695</v>
      </c>
    </row>
    <row r="89" spans="1:16" ht="15.75" customHeight="1" x14ac:dyDescent="0.2">
      <c r="A89" s="11" t="s">
        <v>19</v>
      </c>
      <c r="B89" s="5">
        <v>2021</v>
      </c>
      <c r="C89" s="6">
        <v>44440</v>
      </c>
      <c r="D89" s="11">
        <v>1404</v>
      </c>
      <c r="E89" s="5">
        <v>4</v>
      </c>
      <c r="F89" s="5" t="s">
        <v>23</v>
      </c>
      <c r="G89" s="5" t="s">
        <v>21</v>
      </c>
      <c r="H89" s="5" t="s">
        <v>29</v>
      </c>
      <c r="I89" s="5">
        <v>210393</v>
      </c>
      <c r="J89" s="8">
        <v>2.5176898630000002</v>
      </c>
      <c r="K89" s="9">
        <v>19.509028000000001</v>
      </c>
      <c r="L89" s="9">
        <v>31.320492000000002</v>
      </c>
      <c r="M89" s="9">
        <v>42.519441999999998</v>
      </c>
      <c r="N89" s="9">
        <v>22.004794</v>
      </c>
      <c r="O89" s="9">
        <v>141.11484217414699</v>
      </c>
      <c r="P89" s="9">
        <v>92.111678613860605</v>
      </c>
    </row>
    <row r="90" spans="1:16" ht="15.75" customHeight="1" x14ac:dyDescent="0.2">
      <c r="A90" s="11" t="s">
        <v>19</v>
      </c>
      <c r="B90" s="5">
        <v>2021</v>
      </c>
      <c r="C90" s="12">
        <v>44440</v>
      </c>
      <c r="D90" s="11">
        <v>1405</v>
      </c>
      <c r="E90" s="5">
        <v>4</v>
      </c>
      <c r="F90" s="5" t="s">
        <v>27</v>
      </c>
      <c r="G90" s="5" t="s">
        <v>21</v>
      </c>
      <c r="H90" s="5" t="s">
        <v>29</v>
      </c>
      <c r="I90" s="5">
        <v>210394</v>
      </c>
      <c r="J90" s="8">
        <v>1.762</v>
      </c>
      <c r="K90" s="9">
        <v>24.100044</v>
      </c>
      <c r="L90" s="9">
        <v>18.671211</v>
      </c>
      <c r="M90" s="9">
        <v>29.781801000000002</v>
      </c>
      <c r="N90" s="9">
        <v>8.6084490000000002</v>
      </c>
      <c r="O90" s="9">
        <v>232.247739674119</v>
      </c>
      <c r="P90" s="9">
        <v>137.15953964108701</v>
      </c>
    </row>
    <row r="91" spans="1:16" ht="15.75" customHeight="1" x14ac:dyDescent="0.2">
      <c r="A91" s="11" t="s">
        <v>19</v>
      </c>
      <c r="B91" s="5">
        <v>2021</v>
      </c>
      <c r="C91" s="12">
        <v>44440</v>
      </c>
      <c r="D91" s="11">
        <v>1406</v>
      </c>
      <c r="E91" s="5">
        <v>4</v>
      </c>
      <c r="F91" s="5" t="s">
        <v>26</v>
      </c>
      <c r="G91" s="5" t="s">
        <v>21</v>
      </c>
      <c r="H91" s="5" t="s">
        <v>29</v>
      </c>
      <c r="I91" s="5">
        <v>210395</v>
      </c>
      <c r="J91" s="8">
        <v>2.6059999999999999</v>
      </c>
      <c r="K91" s="9">
        <v>18.721862000000002</v>
      </c>
      <c r="L91" s="9">
        <v>27.730671999999998</v>
      </c>
      <c r="M91" s="9">
        <v>40.690553999999999</v>
      </c>
      <c r="N91" s="9">
        <v>19.984010000000001</v>
      </c>
      <c r="O91" s="9">
        <v>153.850475245034</v>
      </c>
      <c r="P91" s="9">
        <v>96.211169777543105</v>
      </c>
    </row>
    <row r="92" spans="1:16" ht="15.75" customHeight="1" x14ac:dyDescent="0.2">
      <c r="A92" s="5" t="s">
        <v>19</v>
      </c>
      <c r="B92" s="5">
        <v>2021</v>
      </c>
      <c r="C92" s="6">
        <v>44428</v>
      </c>
      <c r="D92" s="5">
        <v>1407</v>
      </c>
      <c r="E92" s="5">
        <v>4</v>
      </c>
      <c r="F92" s="5" t="s">
        <v>23</v>
      </c>
      <c r="G92" s="5" t="s">
        <v>28</v>
      </c>
      <c r="H92" s="5" t="s">
        <v>29</v>
      </c>
      <c r="I92" s="5">
        <v>210342</v>
      </c>
      <c r="J92" s="8">
        <v>2.5752326409999999</v>
      </c>
      <c r="K92" s="9">
        <v>27.557832000000001</v>
      </c>
      <c r="L92" s="9">
        <v>21.310368</v>
      </c>
      <c r="M92" s="9">
        <v>27.385356000000002</v>
      </c>
      <c r="N92" s="9">
        <v>10.82766</v>
      </c>
      <c r="O92" s="9">
        <v>245.58779322754501</v>
      </c>
      <c r="P92" s="9">
        <v>177.64457011730499</v>
      </c>
    </row>
    <row r="93" spans="1:16" ht="15.75" customHeight="1" x14ac:dyDescent="0.2">
      <c r="A93" s="5" t="s">
        <v>19</v>
      </c>
      <c r="B93" s="5">
        <v>2021</v>
      </c>
      <c r="C93" s="6">
        <v>44428</v>
      </c>
      <c r="D93" s="5">
        <v>1408</v>
      </c>
      <c r="E93" s="5">
        <v>4</v>
      </c>
      <c r="F93" s="5" t="s">
        <v>20</v>
      </c>
      <c r="G93" s="5" t="s">
        <v>28</v>
      </c>
      <c r="H93" s="5" t="s">
        <v>29</v>
      </c>
      <c r="I93" s="5">
        <v>210343</v>
      </c>
      <c r="J93" s="8">
        <v>2.0074277770000002</v>
      </c>
      <c r="K93" s="9">
        <v>24.396467999999999</v>
      </c>
      <c r="L93" s="9">
        <v>24.396467999999999</v>
      </c>
      <c r="M93" s="9">
        <v>32.471288000000001</v>
      </c>
      <c r="N93" s="9">
        <v>14.639792</v>
      </c>
      <c r="O93" s="9">
        <v>200.23457497102899</v>
      </c>
      <c r="P93" s="9">
        <v>140.49213781651201</v>
      </c>
    </row>
    <row r="94" spans="1:16" ht="15.75" customHeight="1" x14ac:dyDescent="0.2">
      <c r="A94" s="5" t="s">
        <v>19</v>
      </c>
      <c r="B94" s="5">
        <v>2021</v>
      </c>
      <c r="C94" s="6">
        <v>44428</v>
      </c>
      <c r="D94" s="5">
        <v>1409</v>
      </c>
      <c r="E94" s="5">
        <v>4</v>
      </c>
      <c r="F94" s="5" t="s">
        <v>25</v>
      </c>
      <c r="G94" s="5" t="s">
        <v>28</v>
      </c>
      <c r="H94" s="5" t="s">
        <v>29</v>
      </c>
      <c r="I94" s="5">
        <v>210344</v>
      </c>
      <c r="J94" s="8">
        <v>2.2696012110000003</v>
      </c>
      <c r="K94" s="9">
        <v>29.839908000000001</v>
      </c>
      <c r="L94" s="9">
        <v>18.453122</v>
      </c>
      <c r="M94" s="9">
        <v>23.061602000000001</v>
      </c>
      <c r="N94" s="9">
        <v>7.3639669999999997</v>
      </c>
      <c r="O94" s="9">
        <v>300.61050444017701</v>
      </c>
      <c r="P94" s="9">
        <v>224.75562888217399</v>
      </c>
    </row>
    <row r="95" spans="1:16" ht="15.75" customHeight="1" x14ac:dyDescent="0.2">
      <c r="A95" s="5" t="s">
        <v>19</v>
      </c>
      <c r="B95" s="5">
        <v>2021</v>
      </c>
      <c r="C95" s="6">
        <v>44428</v>
      </c>
      <c r="D95" s="5">
        <v>1410</v>
      </c>
      <c r="E95" s="5">
        <v>4</v>
      </c>
      <c r="F95" s="5" t="s">
        <v>27</v>
      </c>
      <c r="G95" s="5" t="s">
        <v>28</v>
      </c>
      <c r="H95" s="5" t="s">
        <v>29</v>
      </c>
      <c r="I95" s="5">
        <v>210345</v>
      </c>
      <c r="J95" s="8">
        <v>1.3008788389999999</v>
      </c>
      <c r="K95" s="9">
        <v>28.724654999999998</v>
      </c>
      <c r="L95" s="9">
        <v>19.361476</v>
      </c>
      <c r="M95" s="9">
        <v>26.270790000000002</v>
      </c>
      <c r="N95" s="9">
        <v>7.7946299999999997</v>
      </c>
      <c r="O95" s="9">
        <v>261.38292119064698</v>
      </c>
      <c r="P95" s="9">
        <v>184.368263735634</v>
      </c>
    </row>
    <row r="96" spans="1:16" ht="15.75" customHeight="1" x14ac:dyDescent="0.2">
      <c r="A96" s="5" t="s">
        <v>19</v>
      </c>
      <c r="B96" s="5">
        <v>2021</v>
      </c>
      <c r="C96" s="6">
        <v>44428</v>
      </c>
      <c r="D96" s="5">
        <v>1411</v>
      </c>
      <c r="E96" s="5">
        <v>4</v>
      </c>
      <c r="F96" s="5" t="s">
        <v>26</v>
      </c>
      <c r="G96" s="5" t="s">
        <v>28</v>
      </c>
      <c r="H96" s="5" t="s">
        <v>29</v>
      </c>
      <c r="I96" s="5">
        <v>210346</v>
      </c>
      <c r="J96" s="8">
        <v>1.956598974</v>
      </c>
      <c r="K96" s="9">
        <v>27.719076000000001</v>
      </c>
      <c r="L96" s="9">
        <v>20.226654</v>
      </c>
      <c r="M96" s="9">
        <v>26.574534</v>
      </c>
      <c r="N96" s="9">
        <v>9.6853259999999999</v>
      </c>
      <c r="O96" s="9">
        <v>256.03612119083499</v>
      </c>
      <c r="P96" s="9">
        <v>184.99177987206701</v>
      </c>
    </row>
    <row r="97" spans="1:16" ht="15.75" customHeight="1" x14ac:dyDescent="0.2">
      <c r="A97" s="5" t="s">
        <v>19</v>
      </c>
      <c r="B97" s="5">
        <v>2021</v>
      </c>
      <c r="C97" s="6">
        <v>44428</v>
      </c>
      <c r="D97" s="5">
        <v>1412</v>
      </c>
      <c r="E97" s="5">
        <v>4</v>
      </c>
      <c r="F97" s="5" t="s">
        <v>24</v>
      </c>
      <c r="G97" s="5" t="s">
        <v>28</v>
      </c>
      <c r="H97" s="5" t="s">
        <v>29</v>
      </c>
      <c r="I97" s="5">
        <v>210347</v>
      </c>
      <c r="J97" s="8">
        <v>2.3354680770000003</v>
      </c>
      <c r="K97" s="9">
        <v>26.124659999999999</v>
      </c>
      <c r="L97" s="9">
        <v>22.21602</v>
      </c>
      <c r="M97" s="9">
        <v>32.20796</v>
      </c>
      <c r="N97" s="9">
        <v>16.075240000000001</v>
      </c>
      <c r="O97" s="9">
        <v>206.77748510934299</v>
      </c>
      <c r="P97" s="9">
        <v>145.79793994130401</v>
      </c>
    </row>
    <row r="98" spans="1:16" ht="15.75" customHeight="1" x14ac:dyDescent="0.2">
      <c r="A98" s="5" t="s">
        <v>19</v>
      </c>
      <c r="B98" s="5">
        <v>2021</v>
      </c>
      <c r="C98" s="6">
        <v>44487</v>
      </c>
      <c r="D98" s="11">
        <v>1107</v>
      </c>
      <c r="E98" s="5">
        <v>1</v>
      </c>
      <c r="F98" s="5" t="s">
        <v>25</v>
      </c>
      <c r="G98" s="5" t="s">
        <v>28</v>
      </c>
      <c r="H98" s="5" t="s">
        <v>30</v>
      </c>
      <c r="I98" s="5">
        <v>210420</v>
      </c>
      <c r="J98" s="8">
        <v>1.2020697760000001</v>
      </c>
      <c r="K98" s="9">
        <v>14.049987</v>
      </c>
      <c r="L98" s="9">
        <v>32.734358999999998</v>
      </c>
      <c r="M98" s="9">
        <v>46.261257000000001</v>
      </c>
      <c r="N98" s="9">
        <v>27.374991000000001</v>
      </c>
      <c r="O98" s="9">
        <v>127.48612322844301</v>
      </c>
      <c r="P98" s="9">
        <v>89.242962146886399</v>
      </c>
    </row>
    <row r="99" spans="1:16" ht="15.75" customHeight="1" x14ac:dyDescent="0.2">
      <c r="A99" s="5" t="s">
        <v>19</v>
      </c>
      <c r="B99" s="5">
        <v>2021</v>
      </c>
      <c r="C99" s="6">
        <v>44487</v>
      </c>
      <c r="D99" s="11">
        <v>1108</v>
      </c>
      <c r="E99" s="5">
        <v>1</v>
      </c>
      <c r="F99" s="5" t="s">
        <v>24</v>
      </c>
      <c r="G99" s="5" t="s">
        <v>28</v>
      </c>
      <c r="H99" s="5" t="s">
        <v>30</v>
      </c>
      <c r="I99" s="5">
        <v>210421</v>
      </c>
      <c r="J99" s="8">
        <v>1.1298691779999999</v>
      </c>
      <c r="K99" s="9">
        <v>12.607811999999999</v>
      </c>
      <c r="L99" s="9">
        <v>35.378784000000003</v>
      </c>
      <c r="M99" s="9">
        <v>49.176876</v>
      </c>
      <c r="N99" s="9">
        <v>28.667435999999999</v>
      </c>
      <c r="O99" s="9">
        <v>116.030952138732</v>
      </c>
      <c r="P99" s="9">
        <v>81.886945483130305</v>
      </c>
    </row>
    <row r="100" spans="1:16" ht="15.75" customHeight="1" x14ac:dyDescent="0.2">
      <c r="A100" s="5" t="s">
        <v>19</v>
      </c>
      <c r="B100" s="5">
        <v>2021</v>
      </c>
      <c r="C100" s="6">
        <v>44487</v>
      </c>
      <c r="D100" s="11">
        <v>1109</v>
      </c>
      <c r="E100" s="5">
        <v>1</v>
      </c>
      <c r="F100" s="5" t="s">
        <v>20</v>
      </c>
      <c r="G100" s="5" t="s">
        <v>28</v>
      </c>
      <c r="H100" s="5" t="s">
        <v>30</v>
      </c>
      <c r="I100" s="5">
        <v>210422</v>
      </c>
      <c r="J100" s="8">
        <v>1.264151238</v>
      </c>
      <c r="K100" s="9">
        <v>16.96293</v>
      </c>
      <c r="L100" s="9">
        <v>26.285646</v>
      </c>
      <c r="M100" s="9">
        <v>39.194021999999997</v>
      </c>
      <c r="N100" s="9">
        <v>19.243041999999999</v>
      </c>
      <c r="O100" s="9">
        <v>162.39657792711299</v>
      </c>
      <c r="P100" s="9">
        <v>102.76100442194701</v>
      </c>
    </row>
    <row r="101" spans="1:16" ht="15.75" customHeight="1" x14ac:dyDescent="0.2">
      <c r="A101" s="5" t="s">
        <v>19</v>
      </c>
      <c r="B101" s="5">
        <v>2021</v>
      </c>
      <c r="C101" s="6">
        <v>44487</v>
      </c>
      <c r="D101" s="11">
        <v>1110</v>
      </c>
      <c r="E101" s="5">
        <v>1</v>
      </c>
      <c r="F101" s="5" t="s">
        <v>23</v>
      </c>
      <c r="G101" s="5" t="s">
        <v>28</v>
      </c>
      <c r="H101" s="5" t="s">
        <v>30</v>
      </c>
      <c r="I101" s="5">
        <v>210423</v>
      </c>
      <c r="J101" s="8">
        <v>1.420396966</v>
      </c>
      <c r="K101" s="9">
        <v>15.998049</v>
      </c>
      <c r="L101" s="9">
        <v>28.825893000000001</v>
      </c>
      <c r="M101" s="9">
        <v>40.799160000000001</v>
      </c>
      <c r="N101" s="9">
        <v>23.643297</v>
      </c>
      <c r="O101" s="9">
        <v>151.49566201283201</v>
      </c>
      <c r="P101" s="9">
        <v>103.76649302727201</v>
      </c>
    </row>
    <row r="102" spans="1:16" ht="15.75" customHeight="1" x14ac:dyDescent="0.2">
      <c r="A102" s="5" t="s">
        <v>19</v>
      </c>
      <c r="B102" s="5">
        <v>2021</v>
      </c>
      <c r="C102" s="6">
        <v>44487</v>
      </c>
      <c r="D102" s="11">
        <v>1111</v>
      </c>
      <c r="E102" s="5">
        <v>1</v>
      </c>
      <c r="F102" s="5" t="s">
        <v>26</v>
      </c>
      <c r="G102" s="5" t="s">
        <v>28</v>
      </c>
      <c r="H102" s="5" t="s">
        <v>30</v>
      </c>
      <c r="I102" s="5">
        <v>210424</v>
      </c>
      <c r="J102" s="8">
        <v>1.3222753060000001</v>
      </c>
      <c r="K102" s="9">
        <v>15.96588</v>
      </c>
      <c r="L102" s="9">
        <v>28.36852</v>
      </c>
      <c r="M102" s="9">
        <v>41.60472</v>
      </c>
      <c r="N102" s="9">
        <v>23.147320000000001</v>
      </c>
      <c r="O102" s="9">
        <v>149.35899920478599</v>
      </c>
      <c r="P102" s="9">
        <v>98.733358829241396</v>
      </c>
    </row>
    <row r="103" spans="1:16" ht="15.75" customHeight="1" x14ac:dyDescent="0.2">
      <c r="A103" s="5" t="s">
        <v>19</v>
      </c>
      <c r="B103" s="5">
        <v>2021</v>
      </c>
      <c r="C103" s="6">
        <v>44487</v>
      </c>
      <c r="D103" s="11">
        <v>1112</v>
      </c>
      <c r="E103" s="5">
        <v>1</v>
      </c>
      <c r="F103" s="5" t="s">
        <v>27</v>
      </c>
      <c r="G103" s="5" t="s">
        <v>28</v>
      </c>
      <c r="H103" s="5" t="s">
        <v>30</v>
      </c>
      <c r="I103" s="5">
        <v>210425</v>
      </c>
      <c r="J103" s="8">
        <v>0.80986813150000003</v>
      </c>
      <c r="K103" s="9">
        <v>15.09609</v>
      </c>
      <c r="L103" s="9">
        <v>28.790009999999999</v>
      </c>
      <c r="M103" s="9">
        <v>44.068199999999997</v>
      </c>
      <c r="N103" s="9">
        <v>21.132705000000001</v>
      </c>
      <c r="O103" s="9">
        <v>140.31650985370101</v>
      </c>
      <c r="P103" s="9">
        <v>84.240342127270296</v>
      </c>
    </row>
    <row r="104" spans="1:16" ht="15.75" customHeight="1" x14ac:dyDescent="0.2">
      <c r="A104" s="5" t="s">
        <v>19</v>
      </c>
      <c r="B104" s="5">
        <v>2021</v>
      </c>
      <c r="C104" s="6">
        <v>44487</v>
      </c>
      <c r="D104" s="11">
        <v>1207</v>
      </c>
      <c r="E104" s="5">
        <v>2</v>
      </c>
      <c r="F104" s="5" t="s">
        <v>24</v>
      </c>
      <c r="G104" s="5" t="s">
        <v>28</v>
      </c>
      <c r="H104" s="5" t="s">
        <v>30</v>
      </c>
      <c r="I104" s="5">
        <v>210426</v>
      </c>
      <c r="J104" s="8">
        <v>0.99960734480000002</v>
      </c>
      <c r="K104" s="9">
        <v>14.530635999999999</v>
      </c>
      <c r="L104" s="9">
        <v>29.006917999999999</v>
      </c>
      <c r="M104" s="9">
        <v>42.459533</v>
      </c>
      <c r="N104" s="9">
        <v>22.774325999999999</v>
      </c>
      <c r="O104" s="9">
        <v>145.262496318389</v>
      </c>
      <c r="P104" s="9">
        <v>92.785919837013907</v>
      </c>
    </row>
    <row r="105" spans="1:16" ht="15.75" customHeight="1" x14ac:dyDescent="0.2">
      <c r="A105" s="5" t="s">
        <v>19</v>
      </c>
      <c r="B105" s="5">
        <v>2021</v>
      </c>
      <c r="C105" s="6">
        <v>44487</v>
      </c>
      <c r="D105" s="11">
        <v>1208</v>
      </c>
      <c r="E105" s="5">
        <v>2</v>
      </c>
      <c r="F105" s="5" t="s">
        <v>26</v>
      </c>
      <c r="G105" s="5" t="s">
        <v>28</v>
      </c>
      <c r="H105" s="5" t="s">
        <v>30</v>
      </c>
      <c r="I105" s="5">
        <v>210427</v>
      </c>
      <c r="J105" s="8">
        <v>1.4585911949999999</v>
      </c>
      <c r="K105" s="9">
        <v>13.830435</v>
      </c>
      <c r="L105" s="9">
        <v>32.608787999999997</v>
      </c>
      <c r="M105" s="9">
        <v>46.220126999999998</v>
      </c>
      <c r="N105" s="9">
        <v>29.066735999999999</v>
      </c>
      <c r="O105" s="9">
        <v>127.796443045709</v>
      </c>
      <c r="P105" s="9">
        <v>91.843568719365706</v>
      </c>
    </row>
    <row r="106" spans="1:16" ht="15.75" customHeight="1" x14ac:dyDescent="0.2">
      <c r="A106" s="5" t="s">
        <v>19</v>
      </c>
      <c r="B106" s="5">
        <v>2021</v>
      </c>
      <c r="C106" s="6">
        <v>44487</v>
      </c>
      <c r="D106" s="11">
        <v>1209</v>
      </c>
      <c r="E106" s="5">
        <v>2</v>
      </c>
      <c r="F106" s="5" t="s">
        <v>27</v>
      </c>
      <c r="G106" s="5" t="s">
        <v>28</v>
      </c>
      <c r="H106" s="5" t="s">
        <v>30</v>
      </c>
      <c r="I106" s="5">
        <v>210428</v>
      </c>
      <c r="J106" s="8">
        <v>1.0195315120000001</v>
      </c>
      <c r="K106" s="9">
        <v>15.931891</v>
      </c>
      <c r="L106" s="9">
        <v>29.612635999999998</v>
      </c>
      <c r="M106" s="9">
        <v>42.085448999999997</v>
      </c>
      <c r="N106" s="9">
        <v>21.093055</v>
      </c>
      <c r="O106" s="9">
        <v>145.51072820419901</v>
      </c>
      <c r="P106" s="9">
        <v>92.659829267441907</v>
      </c>
    </row>
    <row r="107" spans="1:16" ht="15.75" customHeight="1" x14ac:dyDescent="0.2">
      <c r="A107" s="5" t="s">
        <v>19</v>
      </c>
      <c r="B107" s="5">
        <v>2021</v>
      </c>
      <c r="C107" s="6">
        <v>44487</v>
      </c>
      <c r="D107" s="11">
        <v>1210</v>
      </c>
      <c r="E107" s="5">
        <v>2</v>
      </c>
      <c r="F107" s="5" t="s">
        <v>20</v>
      </c>
      <c r="G107" s="5" t="s">
        <v>28</v>
      </c>
      <c r="H107" s="5" t="s">
        <v>30</v>
      </c>
      <c r="I107" s="5">
        <v>210429</v>
      </c>
      <c r="J107" s="8">
        <v>1.8323731000000001</v>
      </c>
      <c r="K107" s="9">
        <v>14.80194</v>
      </c>
      <c r="L107" s="9">
        <v>29.941949000000001</v>
      </c>
      <c r="M107" s="9">
        <v>42.368268999999998</v>
      </c>
      <c r="N107" s="9">
        <v>23.345034999999999</v>
      </c>
      <c r="O107" s="9">
        <v>143.97615880775001</v>
      </c>
      <c r="P107" s="9">
        <v>95.591862105440896</v>
      </c>
    </row>
    <row r="108" spans="1:16" ht="15.75" customHeight="1" x14ac:dyDescent="0.2">
      <c r="A108" s="5" t="s">
        <v>19</v>
      </c>
      <c r="B108" s="5">
        <v>2021</v>
      </c>
      <c r="C108" s="6">
        <v>44487</v>
      </c>
      <c r="D108" s="11">
        <v>1211</v>
      </c>
      <c r="E108" s="5">
        <v>2</v>
      </c>
      <c r="F108" s="5" t="s">
        <v>23</v>
      </c>
      <c r="G108" s="5" t="s">
        <v>28</v>
      </c>
      <c r="H108" s="5" t="s">
        <v>30</v>
      </c>
      <c r="I108" s="5">
        <v>210430</v>
      </c>
      <c r="J108" s="8">
        <v>1.4683402980000002</v>
      </c>
      <c r="K108" s="9">
        <v>14.128104</v>
      </c>
      <c r="L108" s="9">
        <v>31.437798000000001</v>
      </c>
      <c r="M108" s="9">
        <v>44.818919999999999</v>
      </c>
      <c r="N108" s="9">
        <v>25.932264</v>
      </c>
      <c r="O108" s="9">
        <v>133.685143556171</v>
      </c>
      <c r="P108" s="9">
        <v>92.455236797991205</v>
      </c>
    </row>
    <row r="109" spans="1:16" ht="15.75" customHeight="1" x14ac:dyDescent="0.2">
      <c r="A109" s="5" t="s">
        <v>19</v>
      </c>
      <c r="B109" s="5">
        <v>2021</v>
      </c>
      <c r="C109" s="6">
        <v>44487</v>
      </c>
      <c r="D109" s="11">
        <v>1212</v>
      </c>
      <c r="E109" s="5">
        <v>2</v>
      </c>
      <c r="F109" s="5" t="s">
        <v>25</v>
      </c>
      <c r="G109" s="5" t="s">
        <v>28</v>
      </c>
      <c r="H109" s="5" t="s">
        <v>30</v>
      </c>
      <c r="I109" s="5">
        <v>210431</v>
      </c>
      <c r="J109" s="8">
        <v>1.3255415909999999</v>
      </c>
      <c r="K109" s="9">
        <v>14.748011999999999</v>
      </c>
      <c r="L109" s="9">
        <v>31.272781999999999</v>
      </c>
      <c r="M109" s="9">
        <v>44.059916000000001</v>
      </c>
      <c r="N109" s="9">
        <v>26.458044000000001</v>
      </c>
      <c r="O109" s="9">
        <v>136.259489415742</v>
      </c>
      <c r="P109" s="9">
        <v>96.029647217240594</v>
      </c>
    </row>
    <row r="110" spans="1:16" ht="15.75" customHeight="1" x14ac:dyDescent="0.2">
      <c r="A110" s="5" t="s">
        <v>19</v>
      </c>
      <c r="B110" s="5">
        <v>2021</v>
      </c>
      <c r="C110" s="6">
        <v>44487</v>
      </c>
      <c r="D110" s="11">
        <v>1301</v>
      </c>
      <c r="E110" s="5">
        <v>3</v>
      </c>
      <c r="F110" s="5" t="s">
        <v>20</v>
      </c>
      <c r="G110" s="5" t="s">
        <v>28</v>
      </c>
      <c r="H110" s="5" t="s">
        <v>30</v>
      </c>
      <c r="I110" s="5">
        <v>210432</v>
      </c>
      <c r="J110" s="8">
        <v>1.2493165320000001</v>
      </c>
      <c r="K110" s="9">
        <v>15.82667</v>
      </c>
      <c r="L110" s="9">
        <v>29.026204</v>
      </c>
      <c r="M110" s="9">
        <v>41.368270000000003</v>
      </c>
      <c r="N110" s="9">
        <v>21.856311999999999</v>
      </c>
      <c r="O110" s="9">
        <v>149.060625301964</v>
      </c>
      <c r="P110" s="9">
        <v>96.616648937460099</v>
      </c>
    </row>
    <row r="111" spans="1:16" ht="15.75" customHeight="1" x14ac:dyDescent="0.2">
      <c r="A111" s="5" t="s">
        <v>19</v>
      </c>
      <c r="B111" s="5">
        <v>2021</v>
      </c>
      <c r="C111" s="6">
        <v>44487</v>
      </c>
      <c r="D111" s="11">
        <v>1302</v>
      </c>
      <c r="E111" s="5">
        <v>3</v>
      </c>
      <c r="F111" s="5" t="s">
        <v>23</v>
      </c>
      <c r="G111" s="5" t="s">
        <v>28</v>
      </c>
      <c r="H111" s="5" t="s">
        <v>30</v>
      </c>
      <c r="I111" s="5">
        <v>210433</v>
      </c>
      <c r="J111" s="8">
        <v>1.328111034</v>
      </c>
      <c r="K111" s="9">
        <v>14.644347</v>
      </c>
      <c r="L111" s="9">
        <v>30.185099999999998</v>
      </c>
      <c r="M111" s="9">
        <v>42.743931000000003</v>
      </c>
      <c r="N111" s="9">
        <v>23.891964000000002</v>
      </c>
      <c r="O111" s="9">
        <v>142.29857942792199</v>
      </c>
      <c r="P111" s="9">
        <v>95.287674610355694</v>
      </c>
    </row>
    <row r="112" spans="1:16" ht="15.75" customHeight="1" x14ac:dyDescent="0.2">
      <c r="A112" s="5" t="s">
        <v>19</v>
      </c>
      <c r="B112" s="5">
        <v>2021</v>
      </c>
      <c r="C112" s="6">
        <v>44487</v>
      </c>
      <c r="D112" s="11">
        <v>1303</v>
      </c>
      <c r="E112" s="5">
        <v>3</v>
      </c>
      <c r="F112" s="5" t="s">
        <v>26</v>
      </c>
      <c r="G112" s="5" t="s">
        <v>28</v>
      </c>
      <c r="H112" s="5" t="s">
        <v>30</v>
      </c>
      <c r="I112" s="5">
        <v>210434</v>
      </c>
      <c r="J112" s="8">
        <v>1.2252325040000001</v>
      </c>
      <c r="K112" s="9">
        <v>16.955663999999999</v>
      </c>
      <c r="L112" s="9">
        <v>24.54936</v>
      </c>
      <c r="M112" s="9">
        <v>36.604128000000003</v>
      </c>
      <c r="N112" s="9">
        <v>20.994864</v>
      </c>
      <c r="O112" s="9">
        <v>177.324131717705</v>
      </c>
      <c r="P112" s="9">
        <v>115.124193996069</v>
      </c>
    </row>
    <row r="113" spans="1:18" ht="15.75" customHeight="1" x14ac:dyDescent="0.2">
      <c r="A113" s="5" t="s">
        <v>19</v>
      </c>
      <c r="B113" s="5">
        <v>2021</v>
      </c>
      <c r="C113" s="6">
        <v>44487</v>
      </c>
      <c r="D113" s="11">
        <v>1304</v>
      </c>
      <c r="E113" s="5">
        <v>3</v>
      </c>
      <c r="F113" s="5" t="s">
        <v>27</v>
      </c>
      <c r="G113" s="5" t="s">
        <v>28</v>
      </c>
      <c r="H113" s="5" t="s">
        <v>30</v>
      </c>
      <c r="I113" s="5">
        <v>210435</v>
      </c>
      <c r="J113" s="8">
        <v>0.79135527430000008</v>
      </c>
      <c r="K113" s="9">
        <v>14.320614000000001</v>
      </c>
      <c r="L113" s="9">
        <v>30.696204000000002</v>
      </c>
      <c r="M113" s="9">
        <v>44.172809999999998</v>
      </c>
      <c r="N113" s="9">
        <v>23.008392000000001</v>
      </c>
      <c r="O113" s="9">
        <v>136.857117527149</v>
      </c>
      <c r="P113" s="9">
        <v>88.516943763382102</v>
      </c>
    </row>
    <row r="114" spans="1:18" ht="15.75" customHeight="1" x14ac:dyDescent="0.2">
      <c r="A114" s="5" t="s">
        <v>19</v>
      </c>
      <c r="B114" s="5">
        <v>2021</v>
      </c>
      <c r="C114" s="6">
        <v>44487</v>
      </c>
      <c r="D114" s="11">
        <v>1305</v>
      </c>
      <c r="E114" s="5">
        <v>3</v>
      </c>
      <c r="F114" s="5" t="s">
        <v>24</v>
      </c>
      <c r="G114" s="5" t="s">
        <v>28</v>
      </c>
      <c r="H114" s="5" t="s">
        <v>30</v>
      </c>
      <c r="I114" s="5">
        <v>210436</v>
      </c>
      <c r="J114" s="8">
        <v>1.0271537980000001</v>
      </c>
      <c r="K114" s="9">
        <v>12.726366000000001</v>
      </c>
      <c r="L114" s="9">
        <v>34.139420000000001</v>
      </c>
      <c r="M114" s="9">
        <v>47.362693999999998</v>
      </c>
      <c r="N114" s="9">
        <v>26.299316000000001</v>
      </c>
      <c r="O114" s="9">
        <v>122.371637091853</v>
      </c>
      <c r="P114" s="9">
        <v>83.971383004831694</v>
      </c>
    </row>
    <row r="115" spans="1:18" ht="15.75" customHeight="1" x14ac:dyDescent="0.2">
      <c r="A115" s="5" t="s">
        <v>19</v>
      </c>
      <c r="B115" s="5">
        <v>2021</v>
      </c>
      <c r="C115" s="6">
        <v>44487</v>
      </c>
      <c r="D115" s="11">
        <v>1306</v>
      </c>
      <c r="E115" s="5">
        <v>3</v>
      </c>
      <c r="F115" s="5" t="s">
        <v>25</v>
      </c>
      <c r="G115" s="5" t="s">
        <v>28</v>
      </c>
      <c r="H115" s="5" t="s">
        <v>30</v>
      </c>
      <c r="I115" s="5">
        <v>210437</v>
      </c>
      <c r="J115" s="8">
        <v>1.1557402919999999</v>
      </c>
      <c r="K115" s="9">
        <v>14.329750000000001</v>
      </c>
      <c r="L115" s="9">
        <v>32.828994999999999</v>
      </c>
      <c r="M115" s="9">
        <v>46.197265000000002</v>
      </c>
      <c r="N115" s="9">
        <v>26.098635000000002</v>
      </c>
      <c r="O115" s="9">
        <v>127.51426955384601</v>
      </c>
      <c r="P115" s="9">
        <v>88.142931079876902</v>
      </c>
    </row>
    <row r="116" spans="1:18" ht="15.75" customHeight="1" x14ac:dyDescent="0.2">
      <c r="A116" s="5" t="s">
        <v>19</v>
      </c>
      <c r="B116" s="5">
        <v>2021</v>
      </c>
      <c r="C116" s="6">
        <v>44487</v>
      </c>
      <c r="D116" s="11">
        <v>1407</v>
      </c>
      <c r="E116" s="5">
        <v>4</v>
      </c>
      <c r="F116" s="5" t="s">
        <v>23</v>
      </c>
      <c r="G116" s="5" t="s">
        <v>28</v>
      </c>
      <c r="H116" s="5" t="s">
        <v>30</v>
      </c>
      <c r="I116" s="5">
        <v>210438</v>
      </c>
      <c r="J116" s="8">
        <v>1.225033247</v>
      </c>
      <c r="K116" s="9">
        <v>14.822811</v>
      </c>
      <c r="L116" s="9">
        <v>30.363299999999999</v>
      </c>
      <c r="M116" s="9">
        <v>43.677146999999998</v>
      </c>
      <c r="N116" s="9">
        <v>24.667881000000001</v>
      </c>
      <c r="O116" s="9">
        <v>138.962542053037</v>
      </c>
      <c r="P116" s="9">
        <v>93.979069692977504</v>
      </c>
    </row>
    <row r="117" spans="1:18" ht="15.75" customHeight="1" x14ac:dyDescent="0.2">
      <c r="A117" s="5" t="s">
        <v>19</v>
      </c>
      <c r="B117" s="5">
        <v>2021</v>
      </c>
      <c r="C117" s="6">
        <v>44487</v>
      </c>
      <c r="D117" s="11">
        <v>1408</v>
      </c>
      <c r="E117" s="5">
        <v>4</v>
      </c>
      <c r="F117" s="5" t="s">
        <v>20</v>
      </c>
      <c r="G117" s="5" t="s">
        <v>28</v>
      </c>
      <c r="H117" s="5" t="s">
        <v>30</v>
      </c>
      <c r="I117" s="5">
        <v>210439</v>
      </c>
      <c r="J117" s="8">
        <v>0.98023079889999998</v>
      </c>
      <c r="K117" s="9">
        <v>13.860829000000001</v>
      </c>
      <c r="L117" s="9">
        <v>32.399802000000001</v>
      </c>
      <c r="M117" s="9">
        <v>45.995657999999999</v>
      </c>
      <c r="N117" s="9">
        <v>25.355174999999999</v>
      </c>
      <c r="O117" s="9">
        <v>128.749370701722</v>
      </c>
      <c r="P117" s="9">
        <v>85.706614171062597</v>
      </c>
    </row>
    <row r="118" spans="1:18" ht="15.75" customHeight="1" x14ac:dyDescent="0.2">
      <c r="A118" s="5" t="s">
        <v>19</v>
      </c>
      <c r="B118" s="5">
        <v>2021</v>
      </c>
      <c r="C118" s="6">
        <v>44487</v>
      </c>
      <c r="D118" s="11">
        <v>1409</v>
      </c>
      <c r="E118" s="5">
        <v>4</v>
      </c>
      <c r="F118" s="5" t="s">
        <v>25</v>
      </c>
      <c r="G118" s="5" t="s">
        <v>28</v>
      </c>
      <c r="H118" s="5" t="s">
        <v>30</v>
      </c>
      <c r="I118" s="5">
        <v>210440</v>
      </c>
      <c r="J118" s="8">
        <v>1.2807203899999999</v>
      </c>
      <c r="K118" s="9">
        <v>19.931532000000001</v>
      </c>
      <c r="L118" s="9">
        <v>20.704499999999999</v>
      </c>
      <c r="M118" s="9">
        <v>30.909517999999998</v>
      </c>
      <c r="N118" s="9">
        <v>15.201703999999999</v>
      </c>
      <c r="O118" s="9">
        <v>219.00740871664399</v>
      </c>
      <c r="P118" s="9">
        <v>145.792249271392</v>
      </c>
    </row>
    <row r="119" spans="1:18" ht="15.75" customHeight="1" x14ac:dyDescent="0.2">
      <c r="A119" s="5" t="s">
        <v>19</v>
      </c>
      <c r="B119" s="5">
        <v>2021</v>
      </c>
      <c r="C119" s="6">
        <v>44487</v>
      </c>
      <c r="D119" s="11">
        <v>1410</v>
      </c>
      <c r="E119" s="5">
        <v>4</v>
      </c>
      <c r="F119" s="5" t="s">
        <v>27</v>
      </c>
      <c r="G119" s="5" t="s">
        <v>28</v>
      </c>
      <c r="H119" s="5" t="s">
        <v>30</v>
      </c>
      <c r="I119" s="5">
        <v>210441</v>
      </c>
      <c r="J119" s="8">
        <v>0.50221178450000004</v>
      </c>
      <c r="K119" s="9">
        <v>16.755481</v>
      </c>
      <c r="L119" s="9">
        <v>25.375723000000001</v>
      </c>
      <c r="M119" s="9">
        <v>38.324387999999999</v>
      </c>
      <c r="N119" s="9">
        <v>19.921727000000001</v>
      </c>
      <c r="O119" s="9">
        <v>167.80209834009599</v>
      </c>
      <c r="P119" s="9">
        <v>107.550897540722</v>
      </c>
    </row>
    <row r="120" spans="1:18" ht="15.75" customHeight="1" x14ac:dyDescent="0.2">
      <c r="A120" s="5" t="s">
        <v>19</v>
      </c>
      <c r="B120" s="5">
        <v>2021</v>
      </c>
      <c r="C120" s="6">
        <v>44487</v>
      </c>
      <c r="D120" s="11">
        <v>1411</v>
      </c>
      <c r="E120" s="5">
        <v>4</v>
      </c>
      <c r="F120" s="5" t="s">
        <v>26</v>
      </c>
      <c r="G120" s="5" t="s">
        <v>28</v>
      </c>
      <c r="H120" s="5" t="s">
        <v>30</v>
      </c>
      <c r="I120" s="5">
        <v>210442</v>
      </c>
      <c r="J120" s="8">
        <v>0.91596986460000007</v>
      </c>
      <c r="K120" s="9">
        <v>16.605820000000001</v>
      </c>
      <c r="L120" s="9">
        <v>28.194915000000002</v>
      </c>
      <c r="M120" s="9">
        <v>41.523755000000001</v>
      </c>
      <c r="N120" s="9">
        <v>22.16564</v>
      </c>
      <c r="O120" s="9">
        <v>149.95319300739999</v>
      </c>
      <c r="P120" s="9">
        <v>97.9570580885959</v>
      </c>
    </row>
    <row r="121" spans="1:18" ht="15.75" customHeight="1" x14ac:dyDescent="0.2">
      <c r="A121" s="5" t="s">
        <v>19</v>
      </c>
      <c r="B121" s="5">
        <v>2021</v>
      </c>
      <c r="C121" s="6">
        <v>44487</v>
      </c>
      <c r="D121" s="11">
        <v>1412</v>
      </c>
      <c r="E121" s="5">
        <v>4</v>
      </c>
      <c r="F121" s="5" t="s">
        <v>24</v>
      </c>
      <c r="G121" s="5" t="s">
        <v>28</v>
      </c>
      <c r="H121" s="5" t="s">
        <v>30</v>
      </c>
      <c r="I121" s="5">
        <v>210443</v>
      </c>
      <c r="J121" s="8">
        <v>0.98479184720000001</v>
      </c>
      <c r="K121" s="9">
        <v>13.804652000000001</v>
      </c>
      <c r="L121" s="9">
        <v>31.985944</v>
      </c>
      <c r="M121" s="9">
        <v>45.070273999999998</v>
      </c>
      <c r="N121" s="9">
        <v>26.223368000000001</v>
      </c>
      <c r="O121" s="9">
        <v>132.05826728731799</v>
      </c>
      <c r="P121" s="9">
        <v>90.331916255608604</v>
      </c>
    </row>
    <row r="122" spans="1:18" ht="15.75" customHeight="1" x14ac:dyDescent="0.2">
      <c r="A122" s="5" t="s">
        <v>31</v>
      </c>
      <c r="B122" s="5">
        <v>2021</v>
      </c>
      <c r="C122" s="6">
        <v>44393</v>
      </c>
      <c r="D122" s="5">
        <v>2101</v>
      </c>
      <c r="E122" s="5">
        <v>1</v>
      </c>
      <c r="F122" s="5" t="s">
        <v>27</v>
      </c>
      <c r="G122" s="5" t="s">
        <v>21</v>
      </c>
      <c r="H122" s="5" t="s">
        <v>22</v>
      </c>
      <c r="I122" s="7">
        <v>210276</v>
      </c>
      <c r="J122" s="8">
        <v>2.1963078170000001</v>
      </c>
      <c r="K122" s="9">
        <v>18.780049999999999</v>
      </c>
      <c r="L122" s="9">
        <v>17.964721000000001</v>
      </c>
      <c r="M122" s="9">
        <v>26.896695999999999</v>
      </c>
      <c r="N122" s="9">
        <v>9.2068049999999992</v>
      </c>
      <c r="O122" s="9">
        <v>259.063486670423</v>
      </c>
      <c r="P122" s="9">
        <v>169.012165338307</v>
      </c>
      <c r="Q122" s="10">
        <v>2.7389999999999999</v>
      </c>
      <c r="R122" s="10">
        <v>0.22500000000000001</v>
      </c>
    </row>
    <row r="123" spans="1:18" ht="15.75" customHeight="1" x14ac:dyDescent="0.2">
      <c r="A123" s="5" t="s">
        <v>31</v>
      </c>
      <c r="B123" s="5">
        <v>2021</v>
      </c>
      <c r="C123" s="6">
        <v>44393</v>
      </c>
      <c r="D123" s="5">
        <v>2102</v>
      </c>
      <c r="E123" s="5">
        <v>1</v>
      </c>
      <c r="F123" s="5" t="s">
        <v>26</v>
      </c>
      <c r="G123" s="5" t="s">
        <v>21</v>
      </c>
      <c r="H123" s="5" t="s">
        <v>22</v>
      </c>
      <c r="I123" s="7">
        <v>210277</v>
      </c>
      <c r="J123" s="8">
        <v>2.9267871350000001</v>
      </c>
      <c r="K123" s="9">
        <v>19.288207</v>
      </c>
      <c r="L123" s="9">
        <v>17.186696999999999</v>
      </c>
      <c r="M123" s="9">
        <v>26.488163</v>
      </c>
      <c r="N123" s="9">
        <v>10.187754999999999</v>
      </c>
      <c r="O123" s="9">
        <v>265.187564924843</v>
      </c>
      <c r="P123" s="9">
        <v>174.610553114331</v>
      </c>
      <c r="Q123" s="10">
        <v>2.3780000000000001</v>
      </c>
      <c r="R123" s="10">
        <v>0.157</v>
      </c>
    </row>
    <row r="124" spans="1:18" ht="15.75" customHeight="1" x14ac:dyDescent="0.2">
      <c r="A124" s="5" t="s">
        <v>31</v>
      </c>
      <c r="B124" s="5">
        <v>2021</v>
      </c>
      <c r="C124" s="6">
        <v>44393</v>
      </c>
      <c r="D124" s="5">
        <v>2103</v>
      </c>
      <c r="E124" s="5">
        <v>1</v>
      </c>
      <c r="F124" s="5" t="s">
        <v>23</v>
      </c>
      <c r="G124" s="5" t="s">
        <v>21</v>
      </c>
      <c r="H124" s="5" t="s">
        <v>22</v>
      </c>
      <c r="I124" s="7">
        <v>210278</v>
      </c>
      <c r="J124" s="8">
        <v>2.6108548300000001</v>
      </c>
      <c r="K124" s="9">
        <v>19.422647999999999</v>
      </c>
      <c r="L124" s="9">
        <v>16.876608000000001</v>
      </c>
      <c r="M124" s="9">
        <v>25.533144</v>
      </c>
      <c r="N124" s="9">
        <v>8.1473279999999999</v>
      </c>
      <c r="O124" s="9">
        <v>275.98646217419201</v>
      </c>
      <c r="P124" s="9">
        <v>179.713667008876</v>
      </c>
      <c r="Q124" s="10">
        <v>2.3980000000000001</v>
      </c>
      <c r="R124" s="10">
        <v>0.219</v>
      </c>
    </row>
    <row r="125" spans="1:18" ht="15.75" customHeight="1" x14ac:dyDescent="0.2">
      <c r="A125" s="5" t="s">
        <v>31</v>
      </c>
      <c r="B125" s="5">
        <v>2021</v>
      </c>
      <c r="C125" s="6">
        <v>44393</v>
      </c>
      <c r="D125" s="5">
        <v>2104</v>
      </c>
      <c r="E125" s="5">
        <v>1</v>
      </c>
      <c r="F125" s="5" t="s">
        <v>24</v>
      </c>
      <c r="G125" s="5" t="s">
        <v>21</v>
      </c>
      <c r="H125" s="5" t="s">
        <v>22</v>
      </c>
      <c r="I125" s="7">
        <v>210279</v>
      </c>
      <c r="J125" s="8">
        <v>2.7764301420000002</v>
      </c>
      <c r="K125" s="9">
        <v>20.267312</v>
      </c>
      <c r="L125" s="9">
        <v>16.840824000000001</v>
      </c>
      <c r="M125" s="9">
        <v>24.814699000000001</v>
      </c>
      <c r="N125" s="9">
        <v>7.6093549999999999</v>
      </c>
      <c r="O125" s="9">
        <v>284.08142981968501</v>
      </c>
      <c r="P125" s="9">
        <v>187.57896982335501</v>
      </c>
      <c r="Q125" s="10">
        <v>2.5419999999999998</v>
      </c>
      <c r="R125" s="10">
        <v>0.223</v>
      </c>
    </row>
    <row r="126" spans="1:18" ht="15.75" customHeight="1" x14ac:dyDescent="0.2">
      <c r="A126" s="5" t="s">
        <v>31</v>
      </c>
      <c r="B126" s="5">
        <v>2021</v>
      </c>
      <c r="C126" s="6">
        <v>44393</v>
      </c>
      <c r="D126" s="5">
        <v>2105</v>
      </c>
      <c r="E126" s="5">
        <v>1</v>
      </c>
      <c r="F126" s="5" t="s">
        <v>20</v>
      </c>
      <c r="G126" s="5" t="s">
        <v>21</v>
      </c>
      <c r="H126" s="5" t="s">
        <v>22</v>
      </c>
      <c r="I126" s="7">
        <v>210280</v>
      </c>
      <c r="J126" s="8">
        <v>3.140452335</v>
      </c>
      <c r="K126" s="9">
        <v>19.368433</v>
      </c>
      <c r="L126" s="9">
        <v>20.603548</v>
      </c>
      <c r="M126" s="9">
        <v>29.981273000000002</v>
      </c>
      <c r="N126" s="9">
        <v>10.795820000000001</v>
      </c>
      <c r="O126" s="9">
        <v>226.032061423111</v>
      </c>
      <c r="P126" s="9">
        <v>143.207570324919</v>
      </c>
      <c r="Q126" s="10">
        <v>2.1160000000000001</v>
      </c>
      <c r="R126" s="10">
        <v>0.18</v>
      </c>
    </row>
    <row r="127" spans="1:18" ht="15.75" customHeight="1" x14ac:dyDescent="0.2">
      <c r="A127" s="5" t="s">
        <v>31</v>
      </c>
      <c r="B127" s="5">
        <v>2021</v>
      </c>
      <c r="C127" s="6">
        <v>44393</v>
      </c>
      <c r="D127" s="5">
        <v>2106</v>
      </c>
      <c r="E127" s="5">
        <v>1</v>
      </c>
      <c r="F127" s="5" t="s">
        <v>25</v>
      </c>
      <c r="G127" s="5" t="s">
        <v>21</v>
      </c>
      <c r="H127" s="5" t="s">
        <v>22</v>
      </c>
      <c r="I127" s="7">
        <v>210281</v>
      </c>
      <c r="J127" s="8">
        <v>2.4720637590000001</v>
      </c>
      <c r="K127" s="9">
        <v>18.562180000000001</v>
      </c>
      <c r="L127" s="9">
        <v>19.861072</v>
      </c>
      <c r="M127" s="9">
        <v>27.995267999999999</v>
      </c>
      <c r="N127" s="9">
        <v>13.237644</v>
      </c>
      <c r="O127" s="9">
        <v>243.98882518122301</v>
      </c>
      <c r="P127" s="9">
        <v>167.732172003127</v>
      </c>
      <c r="Q127" s="10">
        <v>2.5750000000000002</v>
      </c>
      <c r="R127" s="10">
        <v>0.22500000000000001</v>
      </c>
    </row>
    <row r="128" spans="1:18" ht="15.75" customHeight="1" x14ac:dyDescent="0.2">
      <c r="A128" s="5" t="s">
        <v>31</v>
      </c>
      <c r="B128" s="5">
        <v>2021</v>
      </c>
      <c r="C128" s="6">
        <v>44393</v>
      </c>
      <c r="D128" s="5">
        <v>2107</v>
      </c>
      <c r="E128" s="5">
        <v>1</v>
      </c>
      <c r="F128" s="5" t="s">
        <v>23</v>
      </c>
      <c r="G128" s="5" t="s">
        <v>28</v>
      </c>
      <c r="H128" s="5" t="s">
        <v>22</v>
      </c>
      <c r="I128" s="7">
        <v>210282</v>
      </c>
      <c r="J128" s="8">
        <v>2.634595408</v>
      </c>
      <c r="K128" s="9">
        <v>18.968568000000001</v>
      </c>
      <c r="L128" s="9">
        <v>18.813834</v>
      </c>
      <c r="M128" s="9">
        <v>26.523228</v>
      </c>
      <c r="N128" s="9">
        <v>12.023742</v>
      </c>
      <c r="O128" s="9">
        <v>260.39141138459303</v>
      </c>
      <c r="P128" s="9">
        <v>177.093307423917</v>
      </c>
      <c r="Q128" s="10">
        <v>2.605</v>
      </c>
      <c r="R128" s="10">
        <v>0.223</v>
      </c>
    </row>
    <row r="129" spans="1:18" ht="15.75" customHeight="1" x14ac:dyDescent="0.2">
      <c r="A129" s="5" t="s">
        <v>31</v>
      </c>
      <c r="B129" s="5">
        <v>2021</v>
      </c>
      <c r="C129" s="6">
        <v>44393</v>
      </c>
      <c r="D129" s="5">
        <v>2108</v>
      </c>
      <c r="E129" s="5">
        <v>1</v>
      </c>
      <c r="F129" s="5" t="s">
        <v>27</v>
      </c>
      <c r="G129" s="5" t="s">
        <v>28</v>
      </c>
      <c r="H129" s="5" t="s">
        <v>22</v>
      </c>
      <c r="I129" s="7">
        <v>210283</v>
      </c>
      <c r="J129" s="8">
        <v>3.618916289</v>
      </c>
      <c r="K129" s="9">
        <v>21.850483000000001</v>
      </c>
      <c r="L129" s="9">
        <v>20.124724000000001</v>
      </c>
      <c r="M129" s="9">
        <v>29.967942000000001</v>
      </c>
      <c r="N129" s="9">
        <v>9.4597160000000002</v>
      </c>
      <c r="O129" s="9">
        <v>227.29044847711901</v>
      </c>
      <c r="P129" s="9">
        <v>139.930465786036</v>
      </c>
      <c r="Q129" s="10">
        <v>2.379</v>
      </c>
      <c r="R129" s="10">
        <v>0.192</v>
      </c>
    </row>
    <row r="130" spans="1:18" ht="15.75" customHeight="1" x14ac:dyDescent="0.2">
      <c r="A130" s="5" t="s">
        <v>31</v>
      </c>
      <c r="B130" s="5">
        <v>2021</v>
      </c>
      <c r="C130" s="6">
        <v>44393</v>
      </c>
      <c r="D130" s="5">
        <v>2109</v>
      </c>
      <c r="E130" s="5">
        <v>1</v>
      </c>
      <c r="F130" s="5" t="s">
        <v>20</v>
      </c>
      <c r="G130" s="5" t="s">
        <v>28</v>
      </c>
      <c r="H130" s="5" t="s">
        <v>22</v>
      </c>
      <c r="I130" s="7">
        <v>210284</v>
      </c>
      <c r="J130" s="8">
        <v>2.8969592290000001</v>
      </c>
      <c r="K130" s="9">
        <v>20.955480000000001</v>
      </c>
      <c r="L130" s="9">
        <v>20.321300999999998</v>
      </c>
      <c r="M130" s="9">
        <v>28.712683999999999</v>
      </c>
      <c r="N130" s="9">
        <v>11.038391000000001</v>
      </c>
      <c r="O130" s="9">
        <v>236.73098627608201</v>
      </c>
      <c r="P130" s="9">
        <v>155.56652998760899</v>
      </c>
      <c r="Q130" s="10">
        <v>2.0790000000000002</v>
      </c>
      <c r="R130" s="10">
        <v>0.17599999999999999</v>
      </c>
    </row>
    <row r="131" spans="1:18" ht="15.75" customHeight="1" x14ac:dyDescent="0.2">
      <c r="A131" s="5" t="s">
        <v>31</v>
      </c>
      <c r="B131" s="5">
        <v>2021</v>
      </c>
      <c r="C131" s="6">
        <v>44393</v>
      </c>
      <c r="D131" s="5">
        <v>2110</v>
      </c>
      <c r="E131" s="5">
        <v>1</v>
      </c>
      <c r="F131" s="5" t="s">
        <v>24</v>
      </c>
      <c r="G131" s="5" t="s">
        <v>28</v>
      </c>
      <c r="H131" s="5" t="s">
        <v>22</v>
      </c>
      <c r="I131" s="7">
        <v>210285</v>
      </c>
      <c r="J131" s="8">
        <v>2.7587768919999998</v>
      </c>
      <c r="K131" s="9">
        <v>22.013936000000001</v>
      </c>
      <c r="L131" s="9">
        <v>19.737577999999999</v>
      </c>
      <c r="M131" s="9">
        <v>28.779015999999999</v>
      </c>
      <c r="N131" s="9">
        <v>5.9971519999999998</v>
      </c>
      <c r="O131" s="9">
        <v>237.65515669553301</v>
      </c>
      <c r="P131" s="9">
        <v>143.53251016527801</v>
      </c>
      <c r="Q131" s="10">
        <v>1.9890000000000001</v>
      </c>
      <c r="R131" s="10">
        <v>0.16</v>
      </c>
    </row>
    <row r="132" spans="1:18" ht="15.75" customHeight="1" x14ac:dyDescent="0.2">
      <c r="A132" s="5" t="s">
        <v>31</v>
      </c>
      <c r="B132" s="5">
        <v>2021</v>
      </c>
      <c r="C132" s="6">
        <v>44393</v>
      </c>
      <c r="D132" s="5">
        <v>2111</v>
      </c>
      <c r="E132" s="5">
        <v>1</v>
      </c>
      <c r="F132" s="5" t="s">
        <v>25</v>
      </c>
      <c r="G132" s="5" t="s">
        <v>28</v>
      </c>
      <c r="H132" s="5" t="s">
        <v>22</v>
      </c>
      <c r="I132" s="7">
        <v>210286</v>
      </c>
      <c r="J132" s="8">
        <v>3.7473589020000002</v>
      </c>
      <c r="K132" s="9">
        <v>21.544058</v>
      </c>
      <c r="L132" s="9">
        <v>20.219401999999999</v>
      </c>
      <c r="M132" s="9">
        <v>28.866461999999999</v>
      </c>
      <c r="N132" s="9">
        <v>11.793118</v>
      </c>
      <c r="O132" s="9">
        <v>235.72567101701699</v>
      </c>
      <c r="P132" s="9">
        <v>155.836224747621</v>
      </c>
      <c r="Q132" s="10">
        <v>2.6230000000000002</v>
      </c>
      <c r="R132" s="10">
        <v>0.17199999999999999</v>
      </c>
    </row>
    <row r="133" spans="1:18" ht="15.75" customHeight="1" x14ac:dyDescent="0.2">
      <c r="A133" s="5" t="s">
        <v>31</v>
      </c>
      <c r="B133" s="5">
        <v>2021</v>
      </c>
      <c r="C133" s="6">
        <v>44393</v>
      </c>
      <c r="D133" s="5">
        <v>2112</v>
      </c>
      <c r="E133" s="5">
        <v>1</v>
      </c>
      <c r="F133" s="5" t="s">
        <v>26</v>
      </c>
      <c r="G133" s="5" t="s">
        <v>28</v>
      </c>
      <c r="H133" s="5" t="s">
        <v>22</v>
      </c>
      <c r="I133" s="7">
        <v>210287</v>
      </c>
      <c r="J133" s="8">
        <v>2.9231347380000003</v>
      </c>
      <c r="K133" s="9">
        <v>19.431048000000001</v>
      </c>
      <c r="L133" s="9">
        <v>17.088750000000001</v>
      </c>
      <c r="M133" s="9">
        <v>25.054386000000001</v>
      </c>
      <c r="N133" s="9">
        <v>8.8952639999999992</v>
      </c>
      <c r="O133" s="9">
        <v>280.64663752073199</v>
      </c>
      <c r="P133" s="9">
        <v>187.515163059727</v>
      </c>
      <c r="Q133" s="10">
        <v>2.694</v>
      </c>
      <c r="R133" s="10">
        <v>0.191</v>
      </c>
    </row>
    <row r="134" spans="1:18" ht="15.75" customHeight="1" x14ac:dyDescent="0.2">
      <c r="A134" s="5" t="s">
        <v>31</v>
      </c>
      <c r="B134" s="5">
        <v>2021</v>
      </c>
      <c r="C134" s="6">
        <v>44393</v>
      </c>
      <c r="D134" s="5">
        <v>2201</v>
      </c>
      <c r="E134" s="5">
        <v>2</v>
      </c>
      <c r="F134" s="5" t="s">
        <v>20</v>
      </c>
      <c r="G134" s="5" t="s">
        <v>21</v>
      </c>
      <c r="H134" s="5" t="s">
        <v>22</v>
      </c>
      <c r="I134" s="7">
        <v>210288</v>
      </c>
      <c r="J134" s="8">
        <v>3.4296003989999999</v>
      </c>
      <c r="K134" s="9">
        <v>18.653558</v>
      </c>
      <c r="L134" s="9">
        <v>16.936304</v>
      </c>
      <c r="M134" s="9">
        <v>26.558378000000001</v>
      </c>
      <c r="N134" s="9">
        <v>6.9507899999999996</v>
      </c>
      <c r="O134" s="9">
        <v>265.16966522438901</v>
      </c>
      <c r="P134" s="9">
        <v>165.90135060846799</v>
      </c>
      <c r="Q134" s="10">
        <v>2.4140000000000001</v>
      </c>
      <c r="R134" s="10">
        <v>0.152</v>
      </c>
    </row>
    <row r="135" spans="1:18" ht="15.75" customHeight="1" x14ac:dyDescent="0.2">
      <c r="A135" s="5" t="s">
        <v>31</v>
      </c>
      <c r="B135" s="5">
        <v>2021</v>
      </c>
      <c r="C135" s="6">
        <v>44393</v>
      </c>
      <c r="D135" s="5">
        <v>2202</v>
      </c>
      <c r="E135" s="5">
        <v>2</v>
      </c>
      <c r="F135" s="5" t="s">
        <v>23</v>
      </c>
      <c r="G135" s="5" t="s">
        <v>21</v>
      </c>
      <c r="H135" s="5" t="s">
        <v>22</v>
      </c>
      <c r="I135" s="7">
        <v>210289</v>
      </c>
      <c r="J135" s="8">
        <v>3.802144851</v>
      </c>
      <c r="K135" s="9">
        <v>21.363614999999999</v>
      </c>
      <c r="L135" s="9">
        <v>19.109024999999999</v>
      </c>
      <c r="M135" s="9">
        <v>27.485835000000002</v>
      </c>
      <c r="N135" s="9">
        <v>10.237304999999999</v>
      </c>
      <c r="O135" s="9">
        <v>250.493744259755</v>
      </c>
      <c r="P135" s="9">
        <v>164.878712685875</v>
      </c>
      <c r="Q135" s="10">
        <v>2.0630000000000002</v>
      </c>
      <c r="R135" s="10">
        <v>0.126</v>
      </c>
    </row>
    <row r="136" spans="1:18" ht="15.75" customHeight="1" x14ac:dyDescent="0.2">
      <c r="A136" s="5" t="s">
        <v>31</v>
      </c>
      <c r="B136" s="5">
        <v>2021</v>
      </c>
      <c r="C136" s="6">
        <v>44393</v>
      </c>
      <c r="D136" s="5">
        <v>2203</v>
      </c>
      <c r="E136" s="5">
        <v>2</v>
      </c>
      <c r="F136" s="5" t="s">
        <v>25</v>
      </c>
      <c r="G136" s="5" t="s">
        <v>21</v>
      </c>
      <c r="H136" s="5" t="s">
        <v>22</v>
      </c>
      <c r="I136" s="7">
        <v>210290</v>
      </c>
      <c r="J136" s="8">
        <v>3.7120524019999999</v>
      </c>
      <c r="K136" s="9">
        <v>22.115072000000001</v>
      </c>
      <c r="L136" s="9">
        <v>19.497631999999999</v>
      </c>
      <c r="M136" s="9">
        <v>27.910176</v>
      </c>
      <c r="N136" s="9">
        <v>10.506496</v>
      </c>
      <c r="O136" s="9">
        <v>245.67631790691499</v>
      </c>
      <c r="P136" s="9">
        <v>161.676251990162</v>
      </c>
      <c r="Q136" s="10">
        <v>2.0640000000000001</v>
      </c>
      <c r="R136" s="10">
        <v>0.183</v>
      </c>
    </row>
    <row r="137" spans="1:18" ht="15.75" customHeight="1" x14ac:dyDescent="0.2">
      <c r="A137" s="5" t="s">
        <v>31</v>
      </c>
      <c r="B137" s="5">
        <v>2021</v>
      </c>
      <c r="C137" s="6">
        <v>44393</v>
      </c>
      <c r="D137" s="5">
        <v>2204</v>
      </c>
      <c r="E137" s="5">
        <v>2</v>
      </c>
      <c r="F137" s="5" t="s">
        <v>24</v>
      </c>
      <c r="G137" s="5" t="s">
        <v>21</v>
      </c>
      <c r="H137" s="5" t="s">
        <v>22</v>
      </c>
      <c r="I137" s="7">
        <v>210291</v>
      </c>
      <c r="J137" s="8">
        <v>2.8543479360000004</v>
      </c>
      <c r="K137" s="9">
        <v>21.173100000000002</v>
      </c>
      <c r="L137" s="9">
        <v>20.59665</v>
      </c>
      <c r="M137" s="9">
        <v>29.06955</v>
      </c>
      <c r="N137" s="9">
        <v>11.5107</v>
      </c>
      <c r="O137" s="9">
        <v>233.13841475534201</v>
      </c>
      <c r="P137" s="9">
        <v>152.238032057607</v>
      </c>
      <c r="Q137" s="10">
        <v>1.9119999999999999</v>
      </c>
      <c r="R137" s="10">
        <v>0.14000000000000001</v>
      </c>
    </row>
    <row r="138" spans="1:18" ht="15.75" customHeight="1" x14ac:dyDescent="0.2">
      <c r="A138" s="5" t="s">
        <v>31</v>
      </c>
      <c r="B138" s="5">
        <v>2021</v>
      </c>
      <c r="C138" s="6">
        <v>44393</v>
      </c>
      <c r="D138" s="5">
        <v>2205</v>
      </c>
      <c r="E138" s="5">
        <v>2</v>
      </c>
      <c r="F138" s="5" t="s">
        <v>27</v>
      </c>
      <c r="G138" s="5" t="s">
        <v>21</v>
      </c>
      <c r="H138" s="5" t="s">
        <v>22</v>
      </c>
      <c r="I138" s="7">
        <v>210292</v>
      </c>
      <c r="J138" s="8">
        <v>3.3492476740000003</v>
      </c>
      <c r="K138" s="9">
        <v>21.882840000000002</v>
      </c>
      <c r="L138" s="9">
        <v>22.276547999999998</v>
      </c>
      <c r="M138" s="9">
        <v>31.423392</v>
      </c>
      <c r="N138" s="9">
        <v>10.43784</v>
      </c>
      <c r="O138" s="9">
        <v>211.8006484069</v>
      </c>
      <c r="P138" s="9">
        <v>131.03487371936501</v>
      </c>
      <c r="Q138" s="10">
        <v>1.9219999999999999</v>
      </c>
      <c r="R138" s="10">
        <v>0.16300000000000001</v>
      </c>
    </row>
    <row r="139" spans="1:18" ht="15.75" customHeight="1" x14ac:dyDescent="0.2">
      <c r="A139" s="5" t="s">
        <v>31</v>
      </c>
      <c r="B139" s="5">
        <v>2021</v>
      </c>
      <c r="C139" s="6">
        <v>44393</v>
      </c>
      <c r="D139" s="5">
        <v>2206</v>
      </c>
      <c r="E139" s="5">
        <v>2</v>
      </c>
      <c r="F139" s="5" t="s">
        <v>26</v>
      </c>
      <c r="G139" s="5" t="s">
        <v>21</v>
      </c>
      <c r="H139" s="5" t="s">
        <v>22</v>
      </c>
      <c r="I139" s="7">
        <v>210293</v>
      </c>
      <c r="J139" s="8">
        <v>3.6097852970000002</v>
      </c>
      <c r="K139" s="9">
        <v>18.920978999999999</v>
      </c>
      <c r="L139" s="9">
        <v>16.609324999999998</v>
      </c>
      <c r="M139" s="9">
        <v>25.792234000000001</v>
      </c>
      <c r="N139" s="9">
        <v>10.293231</v>
      </c>
      <c r="O139" s="9">
        <v>273.96505376070201</v>
      </c>
      <c r="P139" s="9">
        <v>181.51703587781</v>
      </c>
      <c r="Q139" s="10">
        <v>2.286</v>
      </c>
      <c r="R139" s="10">
        <v>0.193</v>
      </c>
    </row>
    <row r="140" spans="1:18" ht="15.75" customHeight="1" x14ac:dyDescent="0.2">
      <c r="A140" s="5" t="s">
        <v>31</v>
      </c>
      <c r="B140" s="5">
        <v>2021</v>
      </c>
      <c r="C140" s="6">
        <v>44393</v>
      </c>
      <c r="D140" s="5">
        <v>2207</v>
      </c>
      <c r="E140" s="5">
        <v>2</v>
      </c>
      <c r="F140" s="5" t="s">
        <v>20</v>
      </c>
      <c r="G140" s="5" t="s">
        <v>28</v>
      </c>
      <c r="H140" s="5" t="s">
        <v>22</v>
      </c>
      <c r="I140" s="7">
        <v>210294</v>
      </c>
      <c r="J140" s="8">
        <v>3.0649694720000005</v>
      </c>
      <c r="K140" s="9">
        <v>18.117888000000001</v>
      </c>
      <c r="L140" s="9">
        <v>17.734344</v>
      </c>
      <c r="M140" s="9">
        <v>27.724751999999999</v>
      </c>
      <c r="N140" s="9">
        <v>10.885344</v>
      </c>
      <c r="O140" s="9">
        <v>251.92817384867701</v>
      </c>
      <c r="P140" s="9">
        <v>163.40572354702201</v>
      </c>
      <c r="Q140" s="10">
        <v>2.35</v>
      </c>
      <c r="R140" s="10">
        <v>0.157</v>
      </c>
    </row>
    <row r="141" spans="1:18" ht="15.75" customHeight="1" x14ac:dyDescent="0.2">
      <c r="A141" s="5" t="s">
        <v>31</v>
      </c>
      <c r="B141" s="5">
        <v>2021</v>
      </c>
      <c r="C141" s="6">
        <v>44393</v>
      </c>
      <c r="D141" s="5">
        <v>2208</v>
      </c>
      <c r="E141" s="5">
        <v>2</v>
      </c>
      <c r="F141" s="5" t="s">
        <v>24</v>
      </c>
      <c r="G141" s="5" t="s">
        <v>28</v>
      </c>
      <c r="H141" s="5" t="s">
        <v>22</v>
      </c>
      <c r="I141" s="7">
        <v>210295</v>
      </c>
      <c r="J141" s="8">
        <v>3.4807339510000004</v>
      </c>
      <c r="K141" s="9">
        <v>20.03631</v>
      </c>
      <c r="L141" s="9">
        <v>23.796548999999999</v>
      </c>
      <c r="M141" s="9">
        <v>33.091932999999997</v>
      </c>
      <c r="N141" s="9">
        <v>14.867125</v>
      </c>
      <c r="O141" s="9">
        <v>197.79285034618201</v>
      </c>
      <c r="P141" s="9">
        <v>127.90024634987201</v>
      </c>
      <c r="Q141" s="10">
        <v>2.0680000000000001</v>
      </c>
      <c r="R141" s="10">
        <v>0.17699999999999999</v>
      </c>
    </row>
    <row r="142" spans="1:18" ht="15.75" customHeight="1" x14ac:dyDescent="0.2">
      <c r="A142" s="5" t="s">
        <v>31</v>
      </c>
      <c r="B142" s="5">
        <v>2021</v>
      </c>
      <c r="C142" s="6">
        <v>44393</v>
      </c>
      <c r="D142" s="5">
        <v>2209</v>
      </c>
      <c r="E142" s="5">
        <v>2</v>
      </c>
      <c r="F142" s="5" t="s">
        <v>23</v>
      </c>
      <c r="G142" s="5" t="s">
        <v>28</v>
      </c>
      <c r="H142" s="5" t="s">
        <v>22</v>
      </c>
      <c r="I142" s="7">
        <v>210296</v>
      </c>
      <c r="J142" s="8">
        <v>3.6304822109999999</v>
      </c>
      <c r="K142" s="9">
        <v>21.313638000000001</v>
      </c>
      <c r="L142" s="9">
        <v>20.340664</v>
      </c>
      <c r="M142" s="9">
        <v>28.537510999999999</v>
      </c>
      <c r="N142" s="9">
        <v>11.501287</v>
      </c>
      <c r="O142" s="9">
        <v>238.13495367227301</v>
      </c>
      <c r="P142" s="9">
        <v>157.75862102900501</v>
      </c>
      <c r="Q142" s="10">
        <v>2.012</v>
      </c>
      <c r="R142" s="10">
        <v>0.16500000000000001</v>
      </c>
    </row>
    <row r="143" spans="1:18" ht="15.75" customHeight="1" x14ac:dyDescent="0.2">
      <c r="A143" s="5" t="s">
        <v>31</v>
      </c>
      <c r="B143" s="5">
        <v>2021</v>
      </c>
      <c r="C143" s="6">
        <v>44393</v>
      </c>
      <c r="D143" s="5">
        <v>2210</v>
      </c>
      <c r="E143" s="5">
        <v>2</v>
      </c>
      <c r="F143" s="5" t="s">
        <v>25</v>
      </c>
      <c r="G143" s="5" t="s">
        <v>28</v>
      </c>
      <c r="H143" s="5" t="s">
        <v>22</v>
      </c>
      <c r="I143" s="7">
        <v>210297</v>
      </c>
      <c r="J143" s="8">
        <v>3.3261158289999999</v>
      </c>
      <c r="K143" s="9">
        <v>22.063603000000001</v>
      </c>
      <c r="L143" s="9">
        <v>20.343764</v>
      </c>
      <c r="M143" s="9">
        <v>29.669522000000001</v>
      </c>
      <c r="N143" s="9">
        <v>9.6660470000000007</v>
      </c>
      <c r="O143" s="9">
        <v>229.041580718642</v>
      </c>
      <c r="P143" s="9">
        <v>144.40158508434999</v>
      </c>
      <c r="Q143" s="10">
        <v>2.1880000000000002</v>
      </c>
      <c r="R143" s="10">
        <v>0.14199999999999999</v>
      </c>
    </row>
    <row r="144" spans="1:18" ht="15.75" customHeight="1" x14ac:dyDescent="0.2">
      <c r="A144" s="5" t="s">
        <v>31</v>
      </c>
      <c r="B144" s="5">
        <v>2021</v>
      </c>
      <c r="C144" s="6">
        <v>44393</v>
      </c>
      <c r="D144" s="5">
        <v>2211</v>
      </c>
      <c r="E144" s="5">
        <v>2</v>
      </c>
      <c r="F144" s="5" t="s">
        <v>26</v>
      </c>
      <c r="G144" s="5" t="s">
        <v>28</v>
      </c>
      <c r="H144" s="5" t="s">
        <v>22</v>
      </c>
      <c r="I144" s="7">
        <v>210298</v>
      </c>
      <c r="J144" s="8">
        <v>3.5288238390000002</v>
      </c>
      <c r="K144" s="9">
        <v>21.155290000000001</v>
      </c>
      <c r="L144" s="9">
        <v>23.101026000000001</v>
      </c>
      <c r="M144" s="9">
        <v>31.911905999999998</v>
      </c>
      <c r="N144" s="9">
        <v>11.536746000000001</v>
      </c>
      <c r="O144" s="9">
        <v>206.68614737724101</v>
      </c>
      <c r="P144" s="9">
        <v>130.167220408064</v>
      </c>
      <c r="Q144" s="10">
        <v>1.8939999999999999</v>
      </c>
      <c r="R144" s="10">
        <v>0.11899999999999999</v>
      </c>
    </row>
    <row r="145" spans="1:18" ht="15.75" customHeight="1" x14ac:dyDescent="0.2">
      <c r="A145" s="5" t="s">
        <v>31</v>
      </c>
      <c r="B145" s="5">
        <v>2021</v>
      </c>
      <c r="C145" s="6">
        <v>44393</v>
      </c>
      <c r="D145" s="5">
        <v>2212</v>
      </c>
      <c r="E145" s="5">
        <v>2</v>
      </c>
      <c r="F145" s="5" t="s">
        <v>27</v>
      </c>
      <c r="G145" s="5" t="s">
        <v>28</v>
      </c>
      <c r="H145" s="5" t="s">
        <v>22</v>
      </c>
      <c r="I145" s="7">
        <v>210299</v>
      </c>
      <c r="J145" s="8">
        <v>3.0704480670000001</v>
      </c>
      <c r="K145" s="9">
        <v>18.817812</v>
      </c>
      <c r="L145" s="9">
        <v>18.607914000000001</v>
      </c>
      <c r="M145" s="9">
        <v>27.870804</v>
      </c>
      <c r="N145" s="9">
        <v>10.367136</v>
      </c>
      <c r="O145" s="9">
        <v>248.336674827878</v>
      </c>
      <c r="P145" s="9">
        <v>160.67434158692299</v>
      </c>
      <c r="Q145" s="10">
        <v>2.3879999999999999</v>
      </c>
      <c r="R145" s="10">
        <v>0.16800000000000001</v>
      </c>
    </row>
    <row r="146" spans="1:18" ht="15.75" customHeight="1" x14ac:dyDescent="0.2">
      <c r="A146" s="5" t="s">
        <v>31</v>
      </c>
      <c r="B146" s="5">
        <v>2021</v>
      </c>
      <c r="C146" s="6">
        <v>44393</v>
      </c>
      <c r="D146" s="5">
        <v>2301</v>
      </c>
      <c r="E146" s="5">
        <v>3</v>
      </c>
      <c r="F146" s="5" t="s">
        <v>20</v>
      </c>
      <c r="G146" s="5" t="s">
        <v>28</v>
      </c>
      <c r="H146" s="5" t="s">
        <v>22</v>
      </c>
      <c r="I146" s="7">
        <v>210300</v>
      </c>
      <c r="J146" s="8">
        <v>3.0747091970000002</v>
      </c>
      <c r="K146" s="9">
        <v>19.283985000000001</v>
      </c>
      <c r="L146" s="9">
        <v>17.246880000000001</v>
      </c>
      <c r="M146" s="9">
        <v>26.774685000000002</v>
      </c>
      <c r="N146" s="9">
        <v>10.231199999999999</v>
      </c>
      <c r="O146" s="9">
        <v>262.186848405847</v>
      </c>
      <c r="P146" s="9">
        <v>171.60169264000601</v>
      </c>
      <c r="Q146" s="10">
        <v>2.258</v>
      </c>
      <c r="R146" s="10">
        <v>0.19800000000000001</v>
      </c>
    </row>
    <row r="147" spans="1:18" ht="15.75" customHeight="1" x14ac:dyDescent="0.2">
      <c r="A147" s="5" t="s">
        <v>31</v>
      </c>
      <c r="B147" s="5">
        <v>2021</v>
      </c>
      <c r="C147" s="6">
        <v>44393</v>
      </c>
      <c r="D147" s="5">
        <v>2302</v>
      </c>
      <c r="E147" s="5">
        <v>3</v>
      </c>
      <c r="F147" s="5" t="s">
        <v>24</v>
      </c>
      <c r="G147" s="5" t="s">
        <v>28</v>
      </c>
      <c r="H147" s="5" t="s">
        <v>22</v>
      </c>
      <c r="I147" s="7">
        <v>210301</v>
      </c>
      <c r="J147" s="8">
        <v>3.2835045350000001</v>
      </c>
      <c r="K147" s="9">
        <v>23.867999999999999</v>
      </c>
      <c r="L147" s="9">
        <v>18.442620000000002</v>
      </c>
      <c r="M147" s="9">
        <v>27.126899999999999</v>
      </c>
      <c r="N147" s="9">
        <v>5.9302799999999998</v>
      </c>
      <c r="O147" s="9">
        <v>255.58839524861901</v>
      </c>
      <c r="P147" s="9">
        <v>159.799604531516</v>
      </c>
      <c r="Q147" s="10">
        <v>2.2349999999999999</v>
      </c>
      <c r="R147" s="10">
        <v>0.183</v>
      </c>
    </row>
    <row r="148" spans="1:18" ht="15.75" customHeight="1" x14ac:dyDescent="0.2">
      <c r="A148" s="5" t="s">
        <v>31</v>
      </c>
      <c r="B148" s="5">
        <v>2021</v>
      </c>
      <c r="C148" s="6">
        <v>44393</v>
      </c>
      <c r="D148" s="5">
        <v>2303</v>
      </c>
      <c r="E148" s="5">
        <v>3</v>
      </c>
      <c r="F148" s="5" t="s">
        <v>27</v>
      </c>
      <c r="G148" s="5" t="s">
        <v>28</v>
      </c>
      <c r="H148" s="5" t="s">
        <v>22</v>
      </c>
      <c r="I148" s="7">
        <v>210302</v>
      </c>
      <c r="J148" s="8">
        <v>3.4180344759999999</v>
      </c>
      <c r="K148" s="9">
        <v>22.874853000000002</v>
      </c>
      <c r="L148" s="9">
        <v>18.118058999999999</v>
      </c>
      <c r="M148" s="9">
        <v>25.152237</v>
      </c>
      <c r="N148" s="9">
        <v>6.6668580000000004</v>
      </c>
      <c r="O148" s="9">
        <v>276.58932243976602</v>
      </c>
      <c r="P148" s="9">
        <v>183.24162754526901</v>
      </c>
      <c r="Q148" s="10">
        <v>1.915</v>
      </c>
      <c r="R148" s="10">
        <v>0.13100000000000001</v>
      </c>
    </row>
    <row r="149" spans="1:18" ht="15.75" customHeight="1" x14ac:dyDescent="0.2">
      <c r="A149" s="5" t="s">
        <v>31</v>
      </c>
      <c r="B149" s="5">
        <v>2021</v>
      </c>
      <c r="C149" s="6">
        <v>44393</v>
      </c>
      <c r="D149" s="5">
        <v>2304</v>
      </c>
      <c r="E149" s="5">
        <v>3</v>
      </c>
      <c r="F149" s="5" t="s">
        <v>26</v>
      </c>
      <c r="G149" s="5" t="s">
        <v>28</v>
      </c>
      <c r="H149" s="5" t="s">
        <v>22</v>
      </c>
      <c r="I149" s="7">
        <v>210303</v>
      </c>
      <c r="J149" s="8">
        <v>4.3274812270000007</v>
      </c>
      <c r="K149" s="9">
        <v>20.717289000000001</v>
      </c>
      <c r="L149" s="9">
        <v>21.267548999999999</v>
      </c>
      <c r="M149" s="9">
        <v>30.117564000000002</v>
      </c>
      <c r="N149" s="9">
        <v>10.409084999999999</v>
      </c>
      <c r="O149" s="9">
        <v>223.41156245587001</v>
      </c>
      <c r="P149" s="9">
        <v>141.682319057038</v>
      </c>
      <c r="Q149" s="10">
        <v>2.1509999999999998</v>
      </c>
      <c r="R149" s="10">
        <v>0.17699999999999999</v>
      </c>
    </row>
    <row r="150" spans="1:18" ht="15.75" customHeight="1" x14ac:dyDescent="0.2">
      <c r="A150" s="5" t="s">
        <v>31</v>
      </c>
      <c r="B150" s="5">
        <v>2021</v>
      </c>
      <c r="C150" s="6">
        <v>44393</v>
      </c>
      <c r="D150" s="5">
        <v>2305</v>
      </c>
      <c r="E150" s="5">
        <v>3</v>
      </c>
      <c r="F150" s="5" t="s">
        <v>25</v>
      </c>
      <c r="G150" s="5" t="s">
        <v>28</v>
      </c>
      <c r="H150" s="5" t="s">
        <v>22</v>
      </c>
      <c r="I150" s="7">
        <v>210304</v>
      </c>
      <c r="J150" s="8">
        <v>3.6487441939999998</v>
      </c>
      <c r="K150" s="9">
        <v>22.032205000000001</v>
      </c>
      <c r="L150" s="9">
        <v>21.390934999999999</v>
      </c>
      <c r="M150" s="9">
        <v>29.983953</v>
      </c>
      <c r="N150" s="9">
        <v>9.4633129999999994</v>
      </c>
      <c r="O150" s="9">
        <v>224.108904178426</v>
      </c>
      <c r="P150" s="9">
        <v>140.50511383499199</v>
      </c>
      <c r="Q150" s="10">
        <v>2.2000000000000002</v>
      </c>
      <c r="R150" s="10">
        <v>0.16300000000000001</v>
      </c>
    </row>
    <row r="151" spans="1:18" ht="15.75" customHeight="1" x14ac:dyDescent="0.2">
      <c r="A151" s="5" t="s">
        <v>31</v>
      </c>
      <c r="B151" s="5">
        <v>2021</v>
      </c>
      <c r="C151" s="6">
        <v>44393</v>
      </c>
      <c r="D151" s="5">
        <v>2306</v>
      </c>
      <c r="E151" s="5">
        <v>3</v>
      </c>
      <c r="F151" s="5" t="s">
        <v>23</v>
      </c>
      <c r="G151" s="5" t="s">
        <v>28</v>
      </c>
      <c r="H151" s="5" t="s">
        <v>22</v>
      </c>
      <c r="I151" s="7">
        <v>210305</v>
      </c>
      <c r="J151" s="8">
        <v>3.5811748570000002</v>
      </c>
      <c r="K151" s="9">
        <v>20.056951999999999</v>
      </c>
      <c r="L151" s="9">
        <v>17.211155999999999</v>
      </c>
      <c r="M151" s="9">
        <v>25.003</v>
      </c>
      <c r="N151" s="9">
        <v>8.5828480000000003</v>
      </c>
      <c r="O151" s="9">
        <v>280.868656602138</v>
      </c>
      <c r="P151" s="9">
        <v>186.720460146173</v>
      </c>
      <c r="Q151" s="10">
        <v>2.4860000000000002</v>
      </c>
      <c r="R151" s="10">
        <v>0.22800000000000001</v>
      </c>
    </row>
    <row r="152" spans="1:18" ht="15.75" customHeight="1" x14ac:dyDescent="0.2">
      <c r="A152" s="5" t="s">
        <v>31</v>
      </c>
      <c r="B152" s="5">
        <v>2021</v>
      </c>
      <c r="C152" s="6">
        <v>44393</v>
      </c>
      <c r="D152" s="5">
        <v>2307</v>
      </c>
      <c r="E152" s="5">
        <v>3</v>
      </c>
      <c r="F152" s="5" t="s">
        <v>20</v>
      </c>
      <c r="G152" s="5" t="s">
        <v>21</v>
      </c>
      <c r="H152" s="5" t="s">
        <v>22</v>
      </c>
      <c r="I152" s="7">
        <v>210306</v>
      </c>
      <c r="J152" s="8">
        <v>3.0807965240000001</v>
      </c>
      <c r="K152" s="9">
        <v>17.813103000000002</v>
      </c>
      <c r="L152" s="9">
        <v>21.436107</v>
      </c>
      <c r="M152" s="9">
        <v>30.145955000000001</v>
      </c>
      <c r="N152" s="9">
        <v>14.144354</v>
      </c>
      <c r="O152" s="9">
        <v>222.79597563039201</v>
      </c>
      <c r="P152" s="9">
        <v>148.775260113825</v>
      </c>
      <c r="Q152" s="10">
        <v>2.0990000000000002</v>
      </c>
      <c r="R152" s="10">
        <v>0.17599999999999999</v>
      </c>
    </row>
    <row r="153" spans="1:18" ht="15.75" customHeight="1" x14ac:dyDescent="0.2">
      <c r="A153" s="5" t="s">
        <v>31</v>
      </c>
      <c r="B153" s="5">
        <v>2021</v>
      </c>
      <c r="C153" s="6">
        <v>44393</v>
      </c>
      <c r="D153" s="5">
        <v>2308</v>
      </c>
      <c r="E153" s="5">
        <v>3</v>
      </c>
      <c r="F153" s="5" t="s">
        <v>25</v>
      </c>
      <c r="G153" s="5" t="s">
        <v>21</v>
      </c>
      <c r="H153" s="5" t="s">
        <v>22</v>
      </c>
      <c r="I153" s="7">
        <v>210307</v>
      </c>
      <c r="J153" s="8">
        <v>3.4837776150000002</v>
      </c>
      <c r="K153" s="9">
        <v>23.042656000000001</v>
      </c>
      <c r="L153" s="9">
        <v>18.753727999999999</v>
      </c>
      <c r="M153" s="9">
        <v>26.018272</v>
      </c>
      <c r="N153" s="9">
        <v>7.9533440000000004</v>
      </c>
      <c r="O153" s="9">
        <v>265.61242659291202</v>
      </c>
      <c r="P153" s="9">
        <v>175.92383982689199</v>
      </c>
      <c r="Q153" s="10">
        <v>2.3809999999999998</v>
      </c>
      <c r="R153" s="10">
        <v>0.17499999999999999</v>
      </c>
    </row>
    <row r="154" spans="1:18" ht="15.75" customHeight="1" x14ac:dyDescent="0.2">
      <c r="A154" s="5" t="s">
        <v>31</v>
      </c>
      <c r="B154" s="5">
        <v>2021</v>
      </c>
      <c r="C154" s="6">
        <v>44393</v>
      </c>
      <c r="D154" s="5">
        <v>2309</v>
      </c>
      <c r="E154" s="5">
        <v>3</v>
      </c>
      <c r="F154" s="5" t="s">
        <v>27</v>
      </c>
      <c r="G154" s="5" t="s">
        <v>21</v>
      </c>
      <c r="H154" s="5" t="s">
        <v>22</v>
      </c>
      <c r="I154" s="7">
        <v>210308</v>
      </c>
      <c r="J154" s="8">
        <v>3.9506756460000001</v>
      </c>
      <c r="K154" s="9">
        <v>22.562049999999999</v>
      </c>
      <c r="L154" s="9">
        <v>19.394154</v>
      </c>
      <c r="M154" s="9">
        <v>28.345302</v>
      </c>
      <c r="N154" s="9">
        <v>9.2734629999999996</v>
      </c>
      <c r="O154" s="9">
        <v>242.16950721203401</v>
      </c>
      <c r="P154" s="9">
        <v>155.62978383411601</v>
      </c>
      <c r="Q154" s="10">
        <v>2.1219999999999999</v>
      </c>
      <c r="R154" s="10">
        <v>0.17499999999999999</v>
      </c>
    </row>
    <row r="155" spans="1:18" ht="15.75" customHeight="1" x14ac:dyDescent="0.2">
      <c r="A155" s="5" t="s">
        <v>31</v>
      </c>
      <c r="B155" s="5">
        <v>2021</v>
      </c>
      <c r="C155" s="6">
        <v>44393</v>
      </c>
      <c r="D155" s="5">
        <v>2310</v>
      </c>
      <c r="E155" s="5">
        <v>3</v>
      </c>
      <c r="F155" s="5" t="s">
        <v>23</v>
      </c>
      <c r="G155" s="5" t="s">
        <v>21</v>
      </c>
      <c r="H155" s="5" t="s">
        <v>22</v>
      </c>
      <c r="I155" s="7">
        <v>210309</v>
      </c>
      <c r="J155" s="8">
        <v>3.416817011</v>
      </c>
      <c r="K155" s="9">
        <v>20.435352999999999</v>
      </c>
      <c r="L155" s="9">
        <v>21.548846999999999</v>
      </c>
      <c r="M155" s="9">
        <v>29.918306000000001</v>
      </c>
      <c r="N155" s="9">
        <v>11.782957</v>
      </c>
      <c r="O155" s="9">
        <v>224.218167242677</v>
      </c>
      <c r="P155" s="9">
        <v>145.02711807849499</v>
      </c>
      <c r="Q155" s="10">
        <v>2.169</v>
      </c>
      <c r="R155" s="10">
        <v>0.17199999999999999</v>
      </c>
    </row>
    <row r="156" spans="1:18" ht="15.75" customHeight="1" x14ac:dyDescent="0.2">
      <c r="A156" s="5" t="s">
        <v>31</v>
      </c>
      <c r="B156" s="5">
        <v>2021</v>
      </c>
      <c r="C156" s="6">
        <v>44393</v>
      </c>
      <c r="D156" s="5">
        <v>2311</v>
      </c>
      <c r="E156" s="5">
        <v>3</v>
      </c>
      <c r="F156" s="5" t="s">
        <v>26</v>
      </c>
      <c r="G156" s="5" t="s">
        <v>21</v>
      </c>
      <c r="H156" s="5" t="s">
        <v>22</v>
      </c>
      <c r="I156" s="7">
        <v>210310</v>
      </c>
      <c r="J156" s="8">
        <v>3.5391722970000004</v>
      </c>
      <c r="K156" s="9">
        <v>23.050979999999999</v>
      </c>
      <c r="L156" s="9">
        <v>19.048500000000001</v>
      </c>
      <c r="M156" s="9">
        <v>25.933499999999999</v>
      </c>
      <c r="N156" s="9">
        <v>10.50192</v>
      </c>
      <c r="O156" s="9">
        <v>265.65699479123901</v>
      </c>
      <c r="P156" s="9">
        <v>182.055867406055</v>
      </c>
      <c r="Q156" s="10">
        <v>2.395</v>
      </c>
      <c r="R156" s="10">
        <v>0.159</v>
      </c>
    </row>
    <row r="157" spans="1:18" ht="15.75" customHeight="1" x14ac:dyDescent="0.2">
      <c r="A157" s="5" t="s">
        <v>31</v>
      </c>
      <c r="B157" s="5">
        <v>2021</v>
      </c>
      <c r="C157" s="6">
        <v>44393</v>
      </c>
      <c r="D157" s="5">
        <v>2312</v>
      </c>
      <c r="E157" s="5">
        <v>3</v>
      </c>
      <c r="F157" s="5" t="s">
        <v>24</v>
      </c>
      <c r="G157" s="5" t="s">
        <v>21</v>
      </c>
      <c r="H157" s="5" t="s">
        <v>22</v>
      </c>
      <c r="I157" s="7">
        <v>210311</v>
      </c>
      <c r="J157" s="8">
        <v>2.772169012</v>
      </c>
      <c r="K157" s="9">
        <v>19.32687</v>
      </c>
      <c r="L157" s="9">
        <v>18.568415999999999</v>
      </c>
      <c r="M157" s="9">
        <v>28.37349</v>
      </c>
      <c r="N157" s="9">
        <v>9.6223139999999994</v>
      </c>
      <c r="O157" s="9">
        <v>244.03783310767599</v>
      </c>
      <c r="P157" s="9">
        <v>154.662666416093</v>
      </c>
      <c r="Q157" s="10">
        <v>1.998</v>
      </c>
      <c r="R157" s="10">
        <v>0.16500000000000001</v>
      </c>
    </row>
    <row r="158" spans="1:18" ht="15.75" customHeight="1" x14ac:dyDescent="0.2">
      <c r="A158" s="5" t="s">
        <v>31</v>
      </c>
      <c r="B158" s="5">
        <v>2021</v>
      </c>
      <c r="C158" s="6">
        <v>44393</v>
      </c>
      <c r="D158" s="5">
        <v>2401</v>
      </c>
      <c r="E158" s="5">
        <v>4</v>
      </c>
      <c r="F158" s="5" t="s">
        <v>26</v>
      </c>
      <c r="G158" s="5" t="s">
        <v>21</v>
      </c>
      <c r="H158" s="5" t="s">
        <v>22</v>
      </c>
      <c r="I158" s="7">
        <v>210312</v>
      </c>
      <c r="J158" s="8">
        <v>3.2749822760000002</v>
      </c>
      <c r="K158" s="9">
        <v>19.01389</v>
      </c>
      <c r="L158" s="9">
        <v>18.94097</v>
      </c>
      <c r="M158" s="9">
        <v>26.6158</v>
      </c>
      <c r="N158" s="9">
        <v>10.983575</v>
      </c>
      <c r="O158" s="9">
        <v>259.13960310687997</v>
      </c>
      <c r="P158" s="9">
        <v>174.309896948964</v>
      </c>
      <c r="Q158" s="10">
        <v>2.3860000000000001</v>
      </c>
      <c r="R158" s="10">
        <v>0.20200000000000001</v>
      </c>
    </row>
    <row r="159" spans="1:18" ht="15.75" customHeight="1" x14ac:dyDescent="0.2">
      <c r="A159" s="5" t="s">
        <v>31</v>
      </c>
      <c r="B159" s="5">
        <v>2021</v>
      </c>
      <c r="C159" s="6">
        <v>44393</v>
      </c>
      <c r="D159" s="5">
        <v>2402</v>
      </c>
      <c r="E159" s="5">
        <v>4</v>
      </c>
      <c r="F159" s="5" t="s">
        <v>23</v>
      </c>
      <c r="G159" s="5" t="s">
        <v>21</v>
      </c>
      <c r="H159" s="5" t="s">
        <v>22</v>
      </c>
      <c r="I159" s="7">
        <v>210313</v>
      </c>
      <c r="J159" s="8">
        <v>3.5799573919999998</v>
      </c>
      <c r="K159" s="9">
        <v>23.061879999999999</v>
      </c>
      <c r="L159" s="9">
        <v>17.824719999999999</v>
      </c>
      <c r="M159" s="9">
        <v>24.844352000000001</v>
      </c>
      <c r="N159" s="9">
        <v>7.0471959999999996</v>
      </c>
      <c r="O159" s="9">
        <v>280.87257153732997</v>
      </c>
      <c r="P159" s="9">
        <v>187.87838861637701</v>
      </c>
      <c r="Q159" s="10">
        <v>2.2130000000000001</v>
      </c>
      <c r="R159" s="10">
        <v>0.14799999999999999</v>
      </c>
    </row>
    <row r="160" spans="1:18" ht="15.75" customHeight="1" x14ac:dyDescent="0.2">
      <c r="A160" s="5" t="s">
        <v>31</v>
      </c>
      <c r="B160" s="5">
        <v>2021</v>
      </c>
      <c r="C160" s="6">
        <v>44393</v>
      </c>
      <c r="D160" s="5">
        <v>2403</v>
      </c>
      <c r="E160" s="5">
        <v>4</v>
      </c>
      <c r="F160" s="5" t="s">
        <v>20</v>
      </c>
      <c r="G160" s="5" t="s">
        <v>21</v>
      </c>
      <c r="H160" s="5" t="s">
        <v>22</v>
      </c>
      <c r="I160" s="7">
        <v>210314</v>
      </c>
      <c r="J160" s="8">
        <v>3.1970644820000005</v>
      </c>
      <c r="K160" s="9">
        <v>21.351431999999999</v>
      </c>
      <c r="L160" s="9">
        <v>19.668199999999999</v>
      </c>
      <c r="M160" s="9">
        <v>27.07808</v>
      </c>
      <c r="N160" s="9">
        <v>9.9530239999999992</v>
      </c>
      <c r="O160" s="9">
        <v>252.76936333227701</v>
      </c>
      <c r="P160" s="9">
        <v>167.95054195331701</v>
      </c>
      <c r="Q160" s="10">
        <v>2.3740000000000001</v>
      </c>
      <c r="R160" s="10">
        <v>0.17699999999999999</v>
      </c>
    </row>
    <row r="161" spans="1:18" ht="15.75" customHeight="1" x14ac:dyDescent="0.2">
      <c r="A161" s="5" t="s">
        <v>31</v>
      </c>
      <c r="B161" s="5">
        <v>2021</v>
      </c>
      <c r="C161" s="6">
        <v>44393</v>
      </c>
      <c r="D161" s="5">
        <v>2404</v>
      </c>
      <c r="E161" s="5">
        <v>4</v>
      </c>
      <c r="F161" s="5" t="s">
        <v>24</v>
      </c>
      <c r="G161" s="5" t="s">
        <v>21</v>
      </c>
      <c r="H161" s="5" t="s">
        <v>22</v>
      </c>
      <c r="I161" s="7">
        <v>210315</v>
      </c>
      <c r="J161" s="8">
        <v>3.0881013180000001</v>
      </c>
      <c r="K161" s="9">
        <v>21.237515999999999</v>
      </c>
      <c r="L161" s="9">
        <v>20.037293999999999</v>
      </c>
      <c r="M161" s="9">
        <v>28.429686</v>
      </c>
      <c r="N161" s="9">
        <v>7.0455779999999999</v>
      </c>
      <c r="O161" s="9">
        <v>239.811393000702</v>
      </c>
      <c r="P161" s="9">
        <v>149.35215165554899</v>
      </c>
      <c r="Q161" s="10">
        <v>2.3620000000000001</v>
      </c>
      <c r="R161" s="10">
        <v>0.185</v>
      </c>
    </row>
    <row r="162" spans="1:18" ht="15.75" customHeight="1" x14ac:dyDescent="0.2">
      <c r="A162" s="5" t="s">
        <v>31</v>
      </c>
      <c r="B162" s="5">
        <v>2021</v>
      </c>
      <c r="C162" s="6">
        <v>44393</v>
      </c>
      <c r="D162" s="5">
        <v>2405</v>
      </c>
      <c r="E162" s="5">
        <v>4</v>
      </c>
      <c r="F162" s="5" t="s">
        <v>25</v>
      </c>
      <c r="G162" s="5" t="s">
        <v>21</v>
      </c>
      <c r="H162" s="5" t="s">
        <v>22</v>
      </c>
      <c r="I162" s="7">
        <v>210316</v>
      </c>
      <c r="J162" s="8">
        <v>3.509344391</v>
      </c>
      <c r="K162" s="9">
        <v>23.453430000000001</v>
      </c>
      <c r="L162" s="9">
        <v>18.478459999999998</v>
      </c>
      <c r="M162" s="9">
        <v>27.44079</v>
      </c>
      <c r="N162" s="9">
        <v>4.0888900000000001</v>
      </c>
      <c r="O162" s="9">
        <v>252.570122409097</v>
      </c>
      <c r="P162" s="9">
        <v>154.339372242938</v>
      </c>
      <c r="Q162" s="10">
        <v>2.2010000000000001</v>
      </c>
      <c r="R162" s="10">
        <v>0.16600000000000001</v>
      </c>
    </row>
    <row r="163" spans="1:18" ht="15.75" customHeight="1" x14ac:dyDescent="0.2">
      <c r="A163" s="5" t="s">
        <v>31</v>
      </c>
      <c r="B163" s="5">
        <v>2021</v>
      </c>
      <c r="C163" s="6">
        <v>44393</v>
      </c>
      <c r="D163" s="5">
        <v>2406</v>
      </c>
      <c r="E163" s="5">
        <v>4</v>
      </c>
      <c r="F163" s="5" t="s">
        <v>27</v>
      </c>
      <c r="G163" s="5" t="s">
        <v>21</v>
      </c>
      <c r="H163" s="5" t="s">
        <v>22</v>
      </c>
      <c r="I163" s="7">
        <v>210317</v>
      </c>
      <c r="J163" s="8">
        <v>2.3795363790000001</v>
      </c>
      <c r="K163" s="9">
        <v>20.784120000000001</v>
      </c>
      <c r="L163" s="9">
        <v>16.709700000000002</v>
      </c>
      <c r="M163" s="9">
        <v>24.647952</v>
      </c>
      <c r="N163" s="9">
        <v>7.1050560000000003</v>
      </c>
      <c r="O163" s="9">
        <v>286.38878752977502</v>
      </c>
      <c r="P163" s="9">
        <v>189.80861610315901</v>
      </c>
      <c r="Q163" s="10">
        <v>2.343</v>
      </c>
      <c r="R163" s="10">
        <v>0.155</v>
      </c>
    </row>
    <row r="164" spans="1:18" ht="15.75" customHeight="1" x14ac:dyDescent="0.2">
      <c r="A164" s="5" t="s">
        <v>31</v>
      </c>
      <c r="B164" s="5">
        <v>2021</v>
      </c>
      <c r="C164" s="6">
        <v>44393</v>
      </c>
      <c r="D164" s="5">
        <v>2407</v>
      </c>
      <c r="E164" s="5">
        <v>4</v>
      </c>
      <c r="F164" s="5" t="s">
        <v>27</v>
      </c>
      <c r="G164" s="5" t="s">
        <v>28</v>
      </c>
      <c r="H164" s="5" t="s">
        <v>22</v>
      </c>
      <c r="I164" s="7">
        <v>210318</v>
      </c>
      <c r="J164" s="8">
        <v>1.7988053210000001</v>
      </c>
      <c r="K164" s="9">
        <v>19.403568</v>
      </c>
      <c r="L164" s="9">
        <v>17.080991999999998</v>
      </c>
      <c r="M164" s="9">
        <v>25.054559999999999</v>
      </c>
      <c r="N164" s="9">
        <v>10.040112000000001</v>
      </c>
      <c r="O164" s="9">
        <v>280.667126879043</v>
      </c>
      <c r="P164" s="9">
        <v>190.82883528384301</v>
      </c>
      <c r="Q164" s="10">
        <v>2.5329999999999999</v>
      </c>
      <c r="R164" s="10">
        <v>0.158</v>
      </c>
    </row>
    <row r="165" spans="1:18" ht="15.75" customHeight="1" x14ac:dyDescent="0.2">
      <c r="A165" s="5" t="s">
        <v>31</v>
      </c>
      <c r="B165" s="5">
        <v>2021</v>
      </c>
      <c r="C165" s="6">
        <v>44393</v>
      </c>
      <c r="D165" s="5">
        <v>2408</v>
      </c>
      <c r="E165" s="5">
        <v>4</v>
      </c>
      <c r="F165" s="5" t="s">
        <v>23</v>
      </c>
      <c r="G165" s="5" t="s">
        <v>28</v>
      </c>
      <c r="H165" s="5" t="s">
        <v>22</v>
      </c>
      <c r="I165" s="7">
        <v>210319</v>
      </c>
      <c r="J165" s="8">
        <v>2.7934746590000001</v>
      </c>
      <c r="K165" s="9">
        <v>21.421816</v>
      </c>
      <c r="L165" s="9">
        <v>17.665686999999998</v>
      </c>
      <c r="M165" s="9">
        <v>23.953319</v>
      </c>
      <c r="N165" s="9">
        <v>9.6690620000000003</v>
      </c>
      <c r="O165" s="9">
        <v>291.80179077712802</v>
      </c>
      <c r="P165" s="9">
        <v>203.50254220832301</v>
      </c>
      <c r="Q165" s="10">
        <v>2.1549999999999998</v>
      </c>
      <c r="R165" s="10">
        <v>0.151</v>
      </c>
    </row>
    <row r="166" spans="1:18" ht="15.75" customHeight="1" x14ac:dyDescent="0.2">
      <c r="A166" s="5" t="s">
        <v>31</v>
      </c>
      <c r="B166" s="5">
        <v>2021</v>
      </c>
      <c r="C166" s="6">
        <v>44393</v>
      </c>
      <c r="D166" s="5">
        <v>2409</v>
      </c>
      <c r="E166" s="5">
        <v>4</v>
      </c>
      <c r="F166" s="5" t="s">
        <v>20</v>
      </c>
      <c r="G166" s="5" t="s">
        <v>28</v>
      </c>
      <c r="H166" s="5" t="s">
        <v>22</v>
      </c>
      <c r="I166" s="7">
        <v>210320</v>
      </c>
      <c r="J166" s="8">
        <v>3.0351415670000002</v>
      </c>
      <c r="K166" s="9">
        <v>19.828188000000001</v>
      </c>
      <c r="L166" s="9">
        <v>19.225674000000001</v>
      </c>
      <c r="M166" s="9">
        <v>28.57377</v>
      </c>
      <c r="N166" s="9">
        <v>9.9140940000000004</v>
      </c>
      <c r="O166" s="9">
        <v>240.66046377173799</v>
      </c>
      <c r="P166" s="9">
        <v>153.11065474905499</v>
      </c>
      <c r="Q166" s="10">
        <v>2.1280000000000001</v>
      </c>
      <c r="R166" s="10">
        <v>0.182</v>
      </c>
    </row>
    <row r="167" spans="1:18" ht="15.75" customHeight="1" x14ac:dyDescent="0.2">
      <c r="A167" s="5" t="s">
        <v>31</v>
      </c>
      <c r="B167" s="5">
        <v>2021</v>
      </c>
      <c r="C167" s="6">
        <v>44393</v>
      </c>
      <c r="D167" s="5">
        <v>2410</v>
      </c>
      <c r="E167" s="5">
        <v>4</v>
      </c>
      <c r="F167" s="5" t="s">
        <v>26</v>
      </c>
      <c r="G167" s="5" t="s">
        <v>28</v>
      </c>
      <c r="H167" s="5" t="s">
        <v>22</v>
      </c>
      <c r="I167" s="7">
        <v>210321</v>
      </c>
      <c r="J167" s="8">
        <v>3.2232399909999998</v>
      </c>
      <c r="K167" s="9">
        <v>20.870591999999998</v>
      </c>
      <c r="L167" s="9">
        <v>18.831299999999999</v>
      </c>
      <c r="M167" s="9">
        <v>27.291606000000002</v>
      </c>
      <c r="N167" s="9">
        <v>6.4393859999999998</v>
      </c>
      <c r="O167" s="9">
        <v>253.01387898075399</v>
      </c>
      <c r="P167" s="9">
        <v>159.73008924324299</v>
      </c>
      <c r="Q167" s="10">
        <v>2.12</v>
      </c>
      <c r="R167" s="10">
        <v>0.17599999999999999</v>
      </c>
    </row>
    <row r="168" spans="1:18" ht="15.75" customHeight="1" x14ac:dyDescent="0.2">
      <c r="A168" s="5" t="s">
        <v>31</v>
      </c>
      <c r="B168" s="5">
        <v>2021</v>
      </c>
      <c r="C168" s="6">
        <v>44393</v>
      </c>
      <c r="D168" s="5">
        <v>2411</v>
      </c>
      <c r="E168" s="5">
        <v>4</v>
      </c>
      <c r="F168" s="5" t="s">
        <v>25</v>
      </c>
      <c r="G168" s="5" t="s">
        <v>28</v>
      </c>
      <c r="H168" s="5" t="s">
        <v>22</v>
      </c>
      <c r="I168" s="7">
        <v>210322</v>
      </c>
      <c r="J168" s="8">
        <v>2.841564548</v>
      </c>
      <c r="K168" s="9">
        <v>19.582249999999998</v>
      </c>
      <c r="L168" s="9">
        <v>18.843125000000001</v>
      </c>
      <c r="M168" s="9">
        <v>26.654125000000001</v>
      </c>
      <c r="N168" s="9">
        <v>9.2892499999999991</v>
      </c>
      <c r="O168" s="9">
        <v>259.03300887477701</v>
      </c>
      <c r="P168" s="9">
        <v>170.60940962534301</v>
      </c>
      <c r="Q168" s="10">
        <v>2.2010000000000001</v>
      </c>
      <c r="R168" s="10">
        <v>0.17799999999999999</v>
      </c>
    </row>
    <row r="169" spans="1:18" ht="15.75" customHeight="1" x14ac:dyDescent="0.2">
      <c r="A169" s="5" t="s">
        <v>31</v>
      </c>
      <c r="B169" s="5">
        <v>2021</v>
      </c>
      <c r="C169" s="6">
        <v>44393</v>
      </c>
      <c r="D169" s="5">
        <v>2412</v>
      </c>
      <c r="E169" s="5">
        <v>4</v>
      </c>
      <c r="F169" s="5" t="s">
        <v>24</v>
      </c>
      <c r="G169" s="5" t="s">
        <v>28</v>
      </c>
      <c r="H169" s="5" t="s">
        <v>22</v>
      </c>
      <c r="I169" s="7">
        <v>210323</v>
      </c>
      <c r="J169" s="8">
        <v>2.1847418939999996</v>
      </c>
      <c r="K169" s="9">
        <v>17.476815999999999</v>
      </c>
      <c r="L169" s="9">
        <v>22.114823999999999</v>
      </c>
      <c r="M169" s="9">
        <v>31.645976000000001</v>
      </c>
      <c r="N169" s="9">
        <v>15.417503999999999</v>
      </c>
      <c r="O169" s="9">
        <v>210.681261630525</v>
      </c>
      <c r="P169" s="9">
        <v>138.716488558968</v>
      </c>
      <c r="Q169" s="10">
        <v>2.2869999999999999</v>
      </c>
      <c r="R169" s="10">
        <v>0.19600000000000001</v>
      </c>
    </row>
    <row r="170" spans="1:18" ht="15.75" customHeight="1" x14ac:dyDescent="0.2">
      <c r="A170" s="11" t="s">
        <v>31</v>
      </c>
      <c r="B170" s="5">
        <v>2021</v>
      </c>
      <c r="C170" s="6">
        <v>44440</v>
      </c>
      <c r="D170" s="11">
        <v>2101</v>
      </c>
      <c r="E170" s="5">
        <v>1</v>
      </c>
      <c r="F170" s="5" t="s">
        <v>27</v>
      </c>
      <c r="G170" s="5" t="s">
        <v>21</v>
      </c>
      <c r="H170" s="5" t="s">
        <v>29</v>
      </c>
      <c r="I170" s="5">
        <v>210396</v>
      </c>
      <c r="J170" s="8">
        <v>1.129351964</v>
      </c>
      <c r="K170" s="9">
        <v>18.40587</v>
      </c>
      <c r="L170" s="9">
        <v>25.389952000000001</v>
      </c>
      <c r="M170" s="9">
        <v>38.739973999999997</v>
      </c>
      <c r="N170" s="9">
        <v>15.112188</v>
      </c>
      <c r="O170" s="9">
        <v>165.97537256634399</v>
      </c>
      <c r="P170" s="9">
        <v>97.636208543947006</v>
      </c>
    </row>
    <row r="171" spans="1:18" ht="15.75" customHeight="1" x14ac:dyDescent="0.2">
      <c r="A171" s="11" t="s">
        <v>31</v>
      </c>
      <c r="B171" s="5">
        <v>2021</v>
      </c>
      <c r="C171" s="6">
        <v>44440</v>
      </c>
      <c r="D171" s="11">
        <v>2102</v>
      </c>
      <c r="E171" s="5">
        <v>1</v>
      </c>
      <c r="F171" s="5" t="s">
        <v>26</v>
      </c>
      <c r="G171" s="5" t="s">
        <v>21</v>
      </c>
      <c r="H171" s="5" t="s">
        <v>29</v>
      </c>
      <c r="I171" s="5">
        <v>210397</v>
      </c>
      <c r="J171" s="8">
        <v>1.513834956</v>
      </c>
      <c r="K171" s="9">
        <v>16.346544000000002</v>
      </c>
      <c r="L171" s="9">
        <v>28.402463999999998</v>
      </c>
      <c r="M171" s="9">
        <v>43.988064000000001</v>
      </c>
      <c r="N171" s="9">
        <v>21.581472000000002</v>
      </c>
      <c r="O171" s="9">
        <v>141.21056988296601</v>
      </c>
      <c r="P171" s="9">
        <v>86.296138372965402</v>
      </c>
    </row>
    <row r="172" spans="1:18" ht="15.75" customHeight="1" x14ac:dyDescent="0.2">
      <c r="A172" s="11" t="s">
        <v>31</v>
      </c>
      <c r="B172" s="5">
        <v>2021</v>
      </c>
      <c r="C172" s="6">
        <v>44440</v>
      </c>
      <c r="D172" s="11">
        <v>2103</v>
      </c>
      <c r="E172" s="5">
        <v>1</v>
      </c>
      <c r="F172" s="5" t="s">
        <v>23</v>
      </c>
      <c r="G172" s="5" t="s">
        <v>21</v>
      </c>
      <c r="H172" s="5" t="s">
        <v>29</v>
      </c>
      <c r="I172" s="5">
        <v>210398</v>
      </c>
      <c r="J172" s="8">
        <v>1.2786442340000002</v>
      </c>
      <c r="K172" s="9">
        <v>16.406918999999998</v>
      </c>
      <c r="L172" s="9">
        <v>29.264661</v>
      </c>
      <c r="M172" s="9">
        <v>43.369658999999999</v>
      </c>
      <c r="N172" s="9">
        <v>21.267548999999999</v>
      </c>
      <c r="O172" s="9">
        <v>141.78346155841101</v>
      </c>
      <c r="P172" s="9">
        <v>88.131451991933204</v>
      </c>
    </row>
    <row r="173" spans="1:18" ht="15.75" customHeight="1" x14ac:dyDescent="0.2">
      <c r="A173" s="11" t="s">
        <v>31</v>
      </c>
      <c r="B173" s="5">
        <v>2021</v>
      </c>
      <c r="C173" s="6">
        <v>44440</v>
      </c>
      <c r="D173" s="11">
        <v>2104</v>
      </c>
      <c r="E173" s="5">
        <v>1</v>
      </c>
      <c r="F173" s="5" t="s">
        <v>24</v>
      </c>
      <c r="G173" s="5" t="s">
        <v>21</v>
      </c>
      <c r="H173" s="5" t="s">
        <v>29</v>
      </c>
      <c r="I173" s="5">
        <v>210399</v>
      </c>
      <c r="J173" s="8">
        <v>2.5710657390000002</v>
      </c>
      <c r="K173" s="9">
        <v>18.586098</v>
      </c>
      <c r="L173" s="9">
        <v>24.943788000000001</v>
      </c>
      <c r="M173" s="9">
        <v>35.233325999999998</v>
      </c>
      <c r="N173" s="9">
        <v>16.511958</v>
      </c>
      <c r="O173" s="9">
        <v>183.41194765433201</v>
      </c>
      <c r="P173" s="9">
        <v>114.937682222254</v>
      </c>
    </row>
    <row r="174" spans="1:18" ht="15.75" customHeight="1" x14ac:dyDescent="0.2">
      <c r="A174" s="11" t="s">
        <v>31</v>
      </c>
      <c r="B174" s="5">
        <v>2021</v>
      </c>
      <c r="C174" s="6">
        <v>44440</v>
      </c>
      <c r="D174" s="11">
        <v>2105</v>
      </c>
      <c r="E174" s="5">
        <v>1</v>
      </c>
      <c r="F174" s="5" t="s">
        <v>20</v>
      </c>
      <c r="G174" s="5" t="s">
        <v>21</v>
      </c>
      <c r="H174" s="5" t="s">
        <v>29</v>
      </c>
      <c r="I174" s="5">
        <v>210400</v>
      </c>
      <c r="J174" s="8">
        <v>3.3370723880000002</v>
      </c>
      <c r="K174" s="9" t="s">
        <v>32</v>
      </c>
      <c r="L174" s="9" t="s">
        <v>32</v>
      </c>
      <c r="M174" s="9" t="s">
        <v>32</v>
      </c>
      <c r="N174" s="9" t="s">
        <v>32</v>
      </c>
      <c r="O174" s="9" t="s">
        <v>32</v>
      </c>
      <c r="P174" s="9" t="s">
        <v>32</v>
      </c>
    </row>
    <row r="175" spans="1:18" ht="15.75" customHeight="1" x14ac:dyDescent="0.2">
      <c r="A175" s="11" t="s">
        <v>31</v>
      </c>
      <c r="B175" s="5">
        <v>2021</v>
      </c>
      <c r="C175" s="6">
        <v>44440</v>
      </c>
      <c r="D175" s="11">
        <v>2106</v>
      </c>
      <c r="E175" s="5">
        <v>1</v>
      </c>
      <c r="F175" s="5" t="s">
        <v>25</v>
      </c>
      <c r="G175" s="5" t="s">
        <v>21</v>
      </c>
      <c r="H175" s="5" t="s">
        <v>29</v>
      </c>
      <c r="I175" s="5">
        <v>210401</v>
      </c>
      <c r="J175" s="8">
        <v>3.183390722</v>
      </c>
      <c r="K175" s="9">
        <v>16.434725</v>
      </c>
      <c r="L175" s="9">
        <v>30.27693</v>
      </c>
      <c r="M175" s="9">
        <v>41.961787999999999</v>
      </c>
      <c r="N175" s="9">
        <v>24.832637999999999</v>
      </c>
      <c r="O175" s="9">
        <v>144.792357009125</v>
      </c>
      <c r="P175" s="9">
        <v>102.22936603895501</v>
      </c>
    </row>
    <row r="176" spans="1:18" ht="15.75" customHeight="1" x14ac:dyDescent="0.2">
      <c r="A176" s="5" t="s">
        <v>31</v>
      </c>
      <c r="B176" s="5">
        <v>2021</v>
      </c>
      <c r="C176" s="6">
        <v>44428</v>
      </c>
      <c r="D176" s="5">
        <v>2107</v>
      </c>
      <c r="E176" s="5">
        <v>1</v>
      </c>
      <c r="F176" s="5" t="s">
        <v>23</v>
      </c>
      <c r="G176" s="5" t="s">
        <v>28</v>
      </c>
      <c r="H176" s="5" t="s">
        <v>29</v>
      </c>
      <c r="I176" s="5">
        <v>210348</v>
      </c>
      <c r="J176" s="8">
        <v>3.1567238149999999</v>
      </c>
      <c r="K176" s="9">
        <v>21.994938000000001</v>
      </c>
      <c r="L176" s="9">
        <v>23.968475999999999</v>
      </c>
      <c r="M176" s="9">
        <v>30.756684</v>
      </c>
      <c r="N176" s="9">
        <v>18.219474000000002</v>
      </c>
      <c r="O176" s="9">
        <v>212.40550644173399</v>
      </c>
      <c r="P176" s="9">
        <v>161.31247349771101</v>
      </c>
    </row>
    <row r="177" spans="1:16" ht="15.75" customHeight="1" x14ac:dyDescent="0.2">
      <c r="A177" s="5" t="s">
        <v>31</v>
      </c>
      <c r="B177" s="5">
        <v>2021</v>
      </c>
      <c r="C177" s="6">
        <v>44428</v>
      </c>
      <c r="D177" s="5">
        <v>2108</v>
      </c>
      <c r="E177" s="5">
        <v>1</v>
      </c>
      <c r="F177" s="5" t="s">
        <v>27</v>
      </c>
      <c r="G177" s="5" t="s">
        <v>28</v>
      </c>
      <c r="H177" s="5" t="s">
        <v>29</v>
      </c>
      <c r="I177" s="5">
        <v>210349</v>
      </c>
      <c r="J177" s="8">
        <v>3.9908176040000001</v>
      </c>
      <c r="K177" s="9">
        <v>27.389666999999999</v>
      </c>
      <c r="L177" s="9">
        <v>18.757311000000001</v>
      </c>
      <c r="M177" s="9">
        <v>23.662922999999999</v>
      </c>
      <c r="N177" s="9">
        <v>8.2615829999999999</v>
      </c>
      <c r="O177" s="9">
        <v>292.03985995993798</v>
      </c>
      <c r="P177" s="9">
        <v>215.30473271548101</v>
      </c>
    </row>
    <row r="178" spans="1:16" ht="15.75" customHeight="1" x14ac:dyDescent="0.2">
      <c r="A178" s="5" t="s">
        <v>31</v>
      </c>
      <c r="B178" s="5">
        <v>2021</v>
      </c>
      <c r="C178" s="6">
        <v>44428</v>
      </c>
      <c r="D178" s="5">
        <v>2109</v>
      </c>
      <c r="E178" s="5">
        <v>1</v>
      </c>
      <c r="F178" s="5" t="s">
        <v>20</v>
      </c>
      <c r="G178" s="5" t="s">
        <v>28</v>
      </c>
      <c r="H178" s="5" t="s">
        <v>29</v>
      </c>
      <c r="I178" s="5">
        <v>210350</v>
      </c>
      <c r="J178" s="8">
        <v>3.9472695079999998</v>
      </c>
      <c r="K178" s="9">
        <v>27.275950000000002</v>
      </c>
      <c r="L178" s="9">
        <v>18.058299999999999</v>
      </c>
      <c r="M178" s="9">
        <v>26.644475</v>
      </c>
      <c r="N178" s="9">
        <v>11.78125</v>
      </c>
      <c r="O178" s="9">
        <v>261.26131712327401</v>
      </c>
      <c r="P178" s="9">
        <v>183.30845583908999</v>
      </c>
    </row>
    <row r="179" spans="1:16" ht="15.75" customHeight="1" x14ac:dyDescent="0.2">
      <c r="A179" s="5" t="s">
        <v>31</v>
      </c>
      <c r="B179" s="5">
        <v>2021</v>
      </c>
      <c r="C179" s="6">
        <v>44428</v>
      </c>
      <c r="D179" s="5">
        <v>2110</v>
      </c>
      <c r="E179" s="5">
        <v>1</v>
      </c>
      <c r="F179" s="5" t="s">
        <v>24</v>
      </c>
      <c r="G179" s="5" t="s">
        <v>28</v>
      </c>
      <c r="H179" s="5" t="s">
        <v>29</v>
      </c>
      <c r="I179" s="5">
        <v>210351</v>
      </c>
      <c r="J179" s="8">
        <v>3.6685868209999999</v>
      </c>
      <c r="K179" s="9">
        <v>26.38449</v>
      </c>
      <c r="L179" s="9">
        <v>21.417660000000001</v>
      </c>
      <c r="M179" s="9">
        <v>28.040099999999999</v>
      </c>
      <c r="N179" s="9">
        <v>9.0819299999999998</v>
      </c>
      <c r="O179" s="9">
        <v>239.57597225169999</v>
      </c>
      <c r="P179" s="9">
        <v>167.061923957929</v>
      </c>
    </row>
    <row r="180" spans="1:16" ht="15.75" customHeight="1" x14ac:dyDescent="0.2">
      <c r="A180" s="5" t="s">
        <v>31</v>
      </c>
      <c r="B180" s="5">
        <v>2021</v>
      </c>
      <c r="C180" s="6">
        <v>44428</v>
      </c>
      <c r="D180" s="5">
        <v>2111</v>
      </c>
      <c r="E180" s="5">
        <v>1</v>
      </c>
      <c r="F180" s="5" t="s">
        <v>25</v>
      </c>
      <c r="G180" s="5" t="s">
        <v>28</v>
      </c>
      <c r="H180" s="5" t="s">
        <v>29</v>
      </c>
      <c r="I180" s="5">
        <v>210352</v>
      </c>
      <c r="J180" s="8">
        <v>4.6641338189999999</v>
      </c>
      <c r="K180" s="9">
        <v>23.396713999999999</v>
      </c>
      <c r="L180" s="9">
        <v>23.864076000000001</v>
      </c>
      <c r="M180" s="9">
        <v>30.569289999999999</v>
      </c>
      <c r="N180" s="9">
        <v>17.120709999999999</v>
      </c>
      <c r="O180" s="9">
        <v>213.95506404067299</v>
      </c>
      <c r="P180" s="9">
        <v>160.45594284525001</v>
      </c>
    </row>
    <row r="181" spans="1:16" ht="15.75" customHeight="1" x14ac:dyDescent="0.2">
      <c r="A181" s="5" t="s">
        <v>31</v>
      </c>
      <c r="B181" s="5">
        <v>2021</v>
      </c>
      <c r="C181" s="6">
        <v>44428</v>
      </c>
      <c r="D181" s="5">
        <v>2112</v>
      </c>
      <c r="E181" s="5">
        <v>1</v>
      </c>
      <c r="F181" s="5" t="s">
        <v>26</v>
      </c>
      <c r="G181" s="5" t="s">
        <v>28</v>
      </c>
      <c r="H181" s="5" t="s">
        <v>29</v>
      </c>
      <c r="I181" s="5">
        <v>210353</v>
      </c>
      <c r="J181" s="8">
        <v>2.6616415600000001</v>
      </c>
      <c r="K181" s="9">
        <v>22.421205</v>
      </c>
      <c r="L181" s="9">
        <v>23.0989</v>
      </c>
      <c r="M181" s="9">
        <v>28.635000000000002</v>
      </c>
      <c r="N181" s="9">
        <v>15.682435</v>
      </c>
      <c r="O181" s="9">
        <v>230.34408826407801</v>
      </c>
      <c r="P181" s="9">
        <v>175.188655637539</v>
      </c>
    </row>
    <row r="182" spans="1:16" ht="15.75" customHeight="1" x14ac:dyDescent="0.2">
      <c r="A182" s="11" t="s">
        <v>31</v>
      </c>
      <c r="B182" s="5">
        <v>2021</v>
      </c>
      <c r="C182" s="6">
        <v>44440</v>
      </c>
      <c r="D182" s="11">
        <v>2201</v>
      </c>
      <c r="E182" s="5">
        <v>2</v>
      </c>
      <c r="F182" s="5" t="s">
        <v>20</v>
      </c>
      <c r="G182" s="5" t="s">
        <v>21</v>
      </c>
      <c r="H182" s="5" t="s">
        <v>29</v>
      </c>
      <c r="I182" s="5">
        <v>210402</v>
      </c>
      <c r="J182" s="8">
        <v>3.0504624260000002</v>
      </c>
      <c r="K182" s="9">
        <v>20.032812</v>
      </c>
      <c r="L182" s="9">
        <v>20.547156000000001</v>
      </c>
      <c r="M182" s="9">
        <v>29.415156</v>
      </c>
      <c r="N182" s="9">
        <v>14.179932000000001</v>
      </c>
      <c r="O182" s="9">
        <v>230.52114335604</v>
      </c>
      <c r="P182" s="9">
        <v>147.536383722648</v>
      </c>
    </row>
    <row r="183" spans="1:16" ht="15.75" customHeight="1" x14ac:dyDescent="0.2">
      <c r="A183" s="11" t="s">
        <v>31</v>
      </c>
      <c r="B183" s="5">
        <v>2021</v>
      </c>
      <c r="C183" s="6">
        <v>44440</v>
      </c>
      <c r="D183" s="11">
        <v>2202</v>
      </c>
      <c r="E183" s="5">
        <v>2</v>
      </c>
      <c r="F183" s="5" t="s">
        <v>23</v>
      </c>
      <c r="G183" s="5" t="s">
        <v>21</v>
      </c>
      <c r="H183" s="5" t="s">
        <v>29</v>
      </c>
      <c r="I183" s="5">
        <v>210403</v>
      </c>
      <c r="J183" s="8">
        <v>4.7530175310000002</v>
      </c>
      <c r="K183" s="9">
        <v>17.317036000000002</v>
      </c>
      <c r="L183" s="9">
        <v>25.259233999999999</v>
      </c>
      <c r="M183" s="9">
        <v>37.006881999999997</v>
      </c>
      <c r="N183" s="9">
        <v>19.394363999999999</v>
      </c>
      <c r="O183" s="9">
        <v>174.00423285945101</v>
      </c>
      <c r="P183" s="9">
        <v>109.389328066614</v>
      </c>
    </row>
    <row r="184" spans="1:16" ht="15.75" customHeight="1" x14ac:dyDescent="0.2">
      <c r="A184" s="11" t="s">
        <v>31</v>
      </c>
      <c r="B184" s="5">
        <v>2021</v>
      </c>
      <c r="C184" s="6">
        <v>44440</v>
      </c>
      <c r="D184" s="11">
        <v>2203</v>
      </c>
      <c r="E184" s="5">
        <v>2</v>
      </c>
      <c r="F184" s="5" t="s">
        <v>25</v>
      </c>
      <c r="G184" s="5" t="s">
        <v>21</v>
      </c>
      <c r="H184" s="5" t="s">
        <v>29</v>
      </c>
      <c r="I184" s="5">
        <v>210404</v>
      </c>
      <c r="J184" s="8">
        <v>2.976850411</v>
      </c>
      <c r="K184" s="9">
        <v>20.558508</v>
      </c>
      <c r="L184" s="9">
        <v>21.854825999999999</v>
      </c>
      <c r="M184" s="9">
        <v>33.895977000000002</v>
      </c>
      <c r="N184" s="9">
        <v>11.265186</v>
      </c>
      <c r="O184" s="9">
        <v>197.25216755108201</v>
      </c>
      <c r="P184" s="9">
        <v>115.19419525568701</v>
      </c>
    </row>
    <row r="185" spans="1:16" ht="15.75" customHeight="1" x14ac:dyDescent="0.2">
      <c r="A185" s="11" t="s">
        <v>31</v>
      </c>
      <c r="B185" s="5">
        <v>2021</v>
      </c>
      <c r="C185" s="6">
        <v>44440</v>
      </c>
      <c r="D185" s="11">
        <v>2204</v>
      </c>
      <c r="E185" s="5">
        <v>2</v>
      </c>
      <c r="F185" s="5" t="s">
        <v>24</v>
      </c>
      <c r="G185" s="5" t="s">
        <v>21</v>
      </c>
      <c r="H185" s="5" t="s">
        <v>29</v>
      </c>
      <c r="I185" s="5">
        <v>210405</v>
      </c>
      <c r="J185" s="8">
        <v>3.5872467150000005</v>
      </c>
      <c r="K185" s="9">
        <v>18.973668</v>
      </c>
      <c r="L185" s="9">
        <v>25.103484000000002</v>
      </c>
      <c r="M185" s="9">
        <v>34.352136000000002</v>
      </c>
      <c r="N185" s="9">
        <v>17.355827999999999</v>
      </c>
      <c r="O185" s="9">
        <v>187.77989685388701</v>
      </c>
      <c r="P185" s="9">
        <v>121.185893097419</v>
      </c>
    </row>
    <row r="186" spans="1:16" ht="15.75" customHeight="1" x14ac:dyDescent="0.2">
      <c r="A186" s="11" t="s">
        <v>31</v>
      </c>
      <c r="B186" s="5">
        <v>2021</v>
      </c>
      <c r="C186" s="6">
        <v>44440</v>
      </c>
      <c r="D186" s="11">
        <v>2205</v>
      </c>
      <c r="E186" s="5">
        <v>2</v>
      </c>
      <c r="F186" s="5" t="s">
        <v>27</v>
      </c>
      <c r="G186" s="5" t="s">
        <v>21</v>
      </c>
      <c r="H186" s="5" t="s">
        <v>29</v>
      </c>
      <c r="I186" s="5">
        <v>210406</v>
      </c>
      <c r="J186" s="8">
        <v>3.6467443770000001</v>
      </c>
      <c r="K186" s="9">
        <v>21.042746999999999</v>
      </c>
      <c r="L186" s="9">
        <v>22.241790000000002</v>
      </c>
      <c r="M186" s="9">
        <v>32.273477999999997</v>
      </c>
      <c r="N186" s="9">
        <v>9.1804590000000008</v>
      </c>
      <c r="O186" s="9">
        <v>206.29984606108499</v>
      </c>
      <c r="P186" s="9">
        <v>122.490596633211</v>
      </c>
    </row>
    <row r="187" spans="1:16" ht="15.75" customHeight="1" x14ac:dyDescent="0.2">
      <c r="A187" s="11" t="s">
        <v>31</v>
      </c>
      <c r="B187" s="5">
        <v>2021</v>
      </c>
      <c r="C187" s="6">
        <v>44440</v>
      </c>
      <c r="D187" s="11">
        <v>2206</v>
      </c>
      <c r="E187" s="5">
        <v>2</v>
      </c>
      <c r="F187" s="5" t="s">
        <v>26</v>
      </c>
      <c r="G187" s="5" t="s">
        <v>21</v>
      </c>
      <c r="H187" s="5" t="s">
        <v>29</v>
      </c>
      <c r="I187" s="5">
        <v>210407</v>
      </c>
      <c r="J187" s="8">
        <v>2.9386571579999998</v>
      </c>
      <c r="K187" s="9">
        <v>20.354887000000002</v>
      </c>
      <c r="L187" s="9">
        <v>22.317909</v>
      </c>
      <c r="M187" s="9">
        <v>30.711203999999999</v>
      </c>
      <c r="N187" s="9">
        <v>15.539061999999999</v>
      </c>
      <c r="O187" s="9">
        <v>216.614678182912</v>
      </c>
      <c r="P187" s="9">
        <v>147.29218300571699</v>
      </c>
    </row>
    <row r="188" spans="1:16" ht="15.75" customHeight="1" x14ac:dyDescent="0.2">
      <c r="A188" s="5" t="s">
        <v>31</v>
      </c>
      <c r="B188" s="5">
        <v>2021</v>
      </c>
      <c r="C188" s="6">
        <v>44428</v>
      </c>
      <c r="D188" s="5">
        <v>2207</v>
      </c>
      <c r="E188" s="5">
        <v>2</v>
      </c>
      <c r="F188" s="5" t="s">
        <v>20</v>
      </c>
      <c r="G188" s="5" t="s">
        <v>28</v>
      </c>
      <c r="H188" s="5" t="s">
        <v>29</v>
      </c>
      <c r="I188" s="5">
        <v>210354</v>
      </c>
      <c r="J188" s="8">
        <v>2.417189665</v>
      </c>
      <c r="K188" s="9">
        <v>24.214231000000002</v>
      </c>
      <c r="L188" s="9">
        <v>20.533743000000001</v>
      </c>
      <c r="M188" s="9">
        <v>28.899342000000001</v>
      </c>
      <c r="N188" s="9">
        <v>14.628062</v>
      </c>
      <c r="O188" s="9">
        <v>234.66926574732801</v>
      </c>
      <c r="P188" s="9">
        <v>166.02219722077601</v>
      </c>
    </row>
    <row r="189" spans="1:16" ht="15.75" customHeight="1" x14ac:dyDescent="0.2">
      <c r="A189" s="5" t="s">
        <v>31</v>
      </c>
      <c r="B189" s="5">
        <v>2021</v>
      </c>
      <c r="C189" s="6">
        <v>44428</v>
      </c>
      <c r="D189" s="5">
        <v>2208</v>
      </c>
      <c r="E189" s="5">
        <v>2</v>
      </c>
      <c r="F189" s="5" t="s">
        <v>24</v>
      </c>
      <c r="G189" s="5" t="s">
        <v>28</v>
      </c>
      <c r="H189" s="5" t="s">
        <v>29</v>
      </c>
      <c r="I189" s="5">
        <v>210355</v>
      </c>
      <c r="J189" s="8">
        <v>4.7178265590000006</v>
      </c>
      <c r="K189" s="9">
        <v>23.528231999999999</v>
      </c>
      <c r="L189" s="9">
        <v>26.803224</v>
      </c>
      <c r="M189" s="9">
        <v>35.900424000000001</v>
      </c>
      <c r="N189" s="9">
        <v>14.98644</v>
      </c>
      <c r="O189" s="9">
        <v>176.25052835160099</v>
      </c>
      <c r="P189" s="9">
        <v>118.88887948891799</v>
      </c>
    </row>
    <row r="190" spans="1:16" ht="15.75" customHeight="1" x14ac:dyDescent="0.2">
      <c r="A190" s="5" t="s">
        <v>31</v>
      </c>
      <c r="B190" s="5">
        <v>2021</v>
      </c>
      <c r="C190" s="6">
        <v>44428</v>
      </c>
      <c r="D190" s="5">
        <v>2209</v>
      </c>
      <c r="E190" s="5">
        <v>2</v>
      </c>
      <c r="F190" s="5" t="s">
        <v>23</v>
      </c>
      <c r="G190" s="5" t="s">
        <v>28</v>
      </c>
      <c r="H190" s="5" t="s">
        <v>29</v>
      </c>
      <c r="I190" s="5">
        <v>210356</v>
      </c>
      <c r="J190" s="8">
        <v>3.5312679340000002</v>
      </c>
      <c r="K190" s="9">
        <v>25.327438000000001</v>
      </c>
      <c r="L190" s="9">
        <v>23.695267999999999</v>
      </c>
      <c r="M190" s="9">
        <v>31.644895999999999</v>
      </c>
      <c r="N190" s="9">
        <v>13.393395</v>
      </c>
      <c r="O190" s="9">
        <v>207.06931983523501</v>
      </c>
      <c r="P190" s="9">
        <v>145.127205378182</v>
      </c>
    </row>
    <row r="191" spans="1:16" ht="15.75" customHeight="1" x14ac:dyDescent="0.2">
      <c r="A191" s="5" t="s">
        <v>31</v>
      </c>
      <c r="B191" s="5">
        <v>2021</v>
      </c>
      <c r="C191" s="6">
        <v>44428</v>
      </c>
      <c r="D191" s="5">
        <v>2210</v>
      </c>
      <c r="E191" s="5">
        <v>2</v>
      </c>
      <c r="F191" s="5" t="s">
        <v>25</v>
      </c>
      <c r="G191" s="5" t="s">
        <v>28</v>
      </c>
      <c r="H191" s="5" t="s">
        <v>29</v>
      </c>
      <c r="I191" s="5">
        <v>210357</v>
      </c>
      <c r="J191" s="8">
        <v>4.6900127890000007</v>
      </c>
      <c r="K191" s="9">
        <v>25.214835000000001</v>
      </c>
      <c r="L191" s="9">
        <v>21.655646000000001</v>
      </c>
      <c r="M191" s="9">
        <v>29.206009999999999</v>
      </c>
      <c r="N191" s="9">
        <v>17.288830999999998</v>
      </c>
      <c r="O191" s="9">
        <v>229.42156550559599</v>
      </c>
      <c r="P191" s="9">
        <v>168.766720142129</v>
      </c>
    </row>
    <row r="192" spans="1:16" ht="15.75" customHeight="1" x14ac:dyDescent="0.2">
      <c r="A192" s="5" t="s">
        <v>31</v>
      </c>
      <c r="B192" s="5">
        <v>2021</v>
      </c>
      <c r="C192" s="6">
        <v>44428</v>
      </c>
      <c r="D192" s="5">
        <v>2211</v>
      </c>
      <c r="E192" s="5">
        <v>2</v>
      </c>
      <c r="F192" s="5" t="s">
        <v>26</v>
      </c>
      <c r="G192" s="5" t="s">
        <v>28</v>
      </c>
      <c r="H192" s="5" t="s">
        <v>29</v>
      </c>
      <c r="I192" s="5">
        <v>210358</v>
      </c>
      <c r="J192" s="8">
        <v>4.4886269060000004</v>
      </c>
      <c r="K192" s="9">
        <v>24.864339000000001</v>
      </c>
      <c r="L192" s="9">
        <v>20.470490999999999</v>
      </c>
      <c r="M192" s="9">
        <v>30.282177000000001</v>
      </c>
      <c r="N192" s="9">
        <v>13.684229999999999</v>
      </c>
      <c r="O192" s="9">
        <v>224.104460232691</v>
      </c>
      <c r="P192" s="9">
        <v>149.78139323768701</v>
      </c>
    </row>
    <row r="193" spans="1:16" ht="15.75" customHeight="1" x14ac:dyDescent="0.2">
      <c r="A193" s="5" t="s">
        <v>31</v>
      </c>
      <c r="B193" s="5">
        <v>2021</v>
      </c>
      <c r="C193" s="6">
        <v>44428</v>
      </c>
      <c r="D193" s="5">
        <v>2212</v>
      </c>
      <c r="E193" s="5">
        <v>2</v>
      </c>
      <c r="F193" s="5" t="s">
        <v>27</v>
      </c>
      <c r="G193" s="5" t="s">
        <v>28</v>
      </c>
      <c r="H193" s="5" t="s">
        <v>29</v>
      </c>
      <c r="I193" s="5">
        <v>210359</v>
      </c>
      <c r="J193" s="8">
        <v>2.1896954380000002</v>
      </c>
      <c r="K193" s="9">
        <v>24.685922000000001</v>
      </c>
      <c r="L193" s="9">
        <v>19.146277999999999</v>
      </c>
      <c r="M193" s="9">
        <v>26.224712</v>
      </c>
      <c r="N193" s="9">
        <v>12.105148</v>
      </c>
      <c r="O193" s="9">
        <v>262.43682600895897</v>
      </c>
      <c r="P193" s="9">
        <v>186.18853011959601</v>
      </c>
    </row>
    <row r="194" spans="1:16" ht="15.75" customHeight="1" x14ac:dyDescent="0.2">
      <c r="A194" s="5" t="s">
        <v>31</v>
      </c>
      <c r="B194" s="5">
        <v>2021</v>
      </c>
      <c r="C194" s="6">
        <v>44428</v>
      </c>
      <c r="D194" s="5">
        <v>2301</v>
      </c>
      <c r="E194" s="5">
        <v>3</v>
      </c>
      <c r="F194" s="5" t="s">
        <v>20</v>
      </c>
      <c r="G194" s="5" t="s">
        <v>28</v>
      </c>
      <c r="H194" s="5" t="s">
        <v>29</v>
      </c>
      <c r="I194" s="5">
        <v>210360</v>
      </c>
      <c r="J194" s="8">
        <v>2.5845138680000002</v>
      </c>
      <c r="K194" s="9">
        <v>21.609594000000001</v>
      </c>
      <c r="L194" s="9">
        <v>22.499231999999999</v>
      </c>
      <c r="M194" s="9">
        <v>30.706859999999999</v>
      </c>
      <c r="N194" s="9">
        <v>14.683809999999999</v>
      </c>
      <c r="O194" s="9">
        <v>216.21741782750499</v>
      </c>
      <c r="P194" s="9">
        <v>155.038895202399</v>
      </c>
    </row>
    <row r="195" spans="1:16" ht="15.75" customHeight="1" x14ac:dyDescent="0.2">
      <c r="A195" s="5" t="s">
        <v>31</v>
      </c>
      <c r="B195" s="5">
        <v>2021</v>
      </c>
      <c r="C195" s="6">
        <v>44428</v>
      </c>
      <c r="D195" s="5">
        <v>2302</v>
      </c>
      <c r="E195" s="5">
        <v>3</v>
      </c>
      <c r="F195" s="5" t="s">
        <v>24</v>
      </c>
      <c r="G195" s="5" t="s">
        <v>28</v>
      </c>
      <c r="H195" s="5" t="s">
        <v>29</v>
      </c>
      <c r="I195" s="5">
        <v>210361</v>
      </c>
      <c r="J195" s="8">
        <v>4.6051114399999999</v>
      </c>
      <c r="K195" s="9">
        <v>27.215972000000001</v>
      </c>
      <c r="L195" s="9">
        <v>17.445176</v>
      </c>
      <c r="M195" s="9">
        <v>25.409685</v>
      </c>
      <c r="N195" s="9">
        <v>10.650542</v>
      </c>
      <c r="O195" s="9">
        <v>275.70592608730198</v>
      </c>
      <c r="P195" s="9">
        <v>193.144166782176</v>
      </c>
    </row>
    <row r="196" spans="1:16" ht="15.75" customHeight="1" x14ac:dyDescent="0.2">
      <c r="A196" s="5" t="s">
        <v>31</v>
      </c>
      <c r="B196" s="5">
        <v>2021</v>
      </c>
      <c r="C196" s="6">
        <v>44428</v>
      </c>
      <c r="D196" s="5">
        <v>2303</v>
      </c>
      <c r="E196" s="5">
        <v>3</v>
      </c>
      <c r="F196" s="5" t="s">
        <v>27</v>
      </c>
      <c r="G196" s="5" t="s">
        <v>28</v>
      </c>
      <c r="H196" s="5" t="s">
        <v>29</v>
      </c>
      <c r="I196" s="5">
        <v>210362</v>
      </c>
      <c r="J196" s="8">
        <v>3.408524136</v>
      </c>
      <c r="K196" s="9">
        <v>25.561012999999999</v>
      </c>
      <c r="L196" s="9">
        <v>22.237794000000001</v>
      </c>
      <c r="M196" s="9">
        <v>28.855501</v>
      </c>
      <c r="N196" s="9">
        <v>10.103735</v>
      </c>
      <c r="O196" s="9">
        <v>230.74640477947199</v>
      </c>
      <c r="P196" s="9">
        <v>161.59734692196099</v>
      </c>
    </row>
    <row r="197" spans="1:16" ht="15.75" customHeight="1" x14ac:dyDescent="0.2">
      <c r="A197" s="5" t="s">
        <v>31</v>
      </c>
      <c r="B197" s="5">
        <v>2021</v>
      </c>
      <c r="C197" s="6">
        <v>44428</v>
      </c>
      <c r="D197" s="5">
        <v>2304</v>
      </c>
      <c r="E197" s="5">
        <v>3</v>
      </c>
      <c r="F197" s="5" t="s">
        <v>26</v>
      </c>
      <c r="G197" s="5" t="s">
        <v>28</v>
      </c>
      <c r="H197" s="5" t="s">
        <v>29</v>
      </c>
      <c r="I197" s="5">
        <v>210363</v>
      </c>
      <c r="J197" s="8">
        <v>4.442253333</v>
      </c>
      <c r="K197" s="9">
        <v>28.713850000000001</v>
      </c>
      <c r="L197" s="9">
        <v>16.48405</v>
      </c>
      <c r="M197" s="9">
        <v>22.954249999999998</v>
      </c>
      <c r="N197" s="9">
        <v>8.8263999999999996</v>
      </c>
      <c r="O197" s="9">
        <v>308.23262976836401</v>
      </c>
      <c r="P197" s="9">
        <v>221.384896828319</v>
      </c>
    </row>
    <row r="198" spans="1:16" ht="15.75" customHeight="1" x14ac:dyDescent="0.2">
      <c r="A198" s="5" t="s">
        <v>31</v>
      </c>
      <c r="B198" s="5">
        <v>2021</v>
      </c>
      <c r="C198" s="6">
        <v>44428</v>
      </c>
      <c r="D198" s="5">
        <v>2305</v>
      </c>
      <c r="E198" s="5">
        <v>3</v>
      </c>
      <c r="F198" s="5" t="s">
        <v>25</v>
      </c>
      <c r="G198" s="5" t="s">
        <v>28</v>
      </c>
      <c r="H198" s="5" t="s">
        <v>29</v>
      </c>
      <c r="I198" s="5">
        <v>210364</v>
      </c>
      <c r="J198" s="8">
        <v>4.7768565900000004</v>
      </c>
      <c r="K198" s="9">
        <v>23.748373000000001</v>
      </c>
      <c r="L198" s="9">
        <v>22.294008000000002</v>
      </c>
      <c r="M198" s="9">
        <v>30.325856000000002</v>
      </c>
      <c r="N198" s="9">
        <v>17.489912</v>
      </c>
      <c r="O198" s="9">
        <v>219.42429456283</v>
      </c>
      <c r="P198" s="9">
        <v>159.33480551996101</v>
      </c>
    </row>
    <row r="199" spans="1:16" ht="15.75" customHeight="1" x14ac:dyDescent="0.2">
      <c r="A199" s="5" t="s">
        <v>31</v>
      </c>
      <c r="B199" s="5">
        <v>2021</v>
      </c>
      <c r="C199" s="6">
        <v>44428</v>
      </c>
      <c r="D199" s="5">
        <v>2306</v>
      </c>
      <c r="E199" s="5">
        <v>3</v>
      </c>
      <c r="F199" s="5" t="s">
        <v>23</v>
      </c>
      <c r="G199" s="5" t="s">
        <v>28</v>
      </c>
      <c r="H199" s="5" t="s">
        <v>29</v>
      </c>
      <c r="I199" s="5">
        <v>210365</v>
      </c>
      <c r="J199" s="8">
        <v>2.5046498219999997</v>
      </c>
      <c r="K199" s="9">
        <v>23.891207999999999</v>
      </c>
      <c r="L199" s="9">
        <v>21.271557999999999</v>
      </c>
      <c r="M199" s="9">
        <v>25.910720000000001</v>
      </c>
      <c r="N199" s="9">
        <v>14.355682</v>
      </c>
      <c r="O199" s="9">
        <v>259.67327492070802</v>
      </c>
      <c r="P199" s="9">
        <v>200.76195797628901</v>
      </c>
    </row>
    <row r="200" spans="1:16" ht="15.75" customHeight="1" x14ac:dyDescent="0.2">
      <c r="A200" s="11" t="s">
        <v>31</v>
      </c>
      <c r="B200" s="5">
        <v>2021</v>
      </c>
      <c r="C200" s="6">
        <v>44440</v>
      </c>
      <c r="D200" s="11">
        <v>2307</v>
      </c>
      <c r="E200" s="5">
        <v>3</v>
      </c>
      <c r="F200" s="5" t="s">
        <v>20</v>
      </c>
      <c r="G200" s="5" t="s">
        <v>21</v>
      </c>
      <c r="H200" s="5" t="s">
        <v>29</v>
      </c>
      <c r="I200" s="5">
        <v>210408</v>
      </c>
      <c r="J200" s="8">
        <v>2.3163646950000003</v>
      </c>
      <c r="K200" s="9">
        <v>20.781455999999999</v>
      </c>
      <c r="L200" s="9">
        <v>19.745536000000001</v>
      </c>
      <c r="M200" s="9">
        <v>29.501200000000001</v>
      </c>
      <c r="N200" s="9">
        <v>9.8007039999999996</v>
      </c>
      <c r="O200" s="9">
        <v>231.817854176369</v>
      </c>
      <c r="P200" s="9">
        <v>141.609175081579</v>
      </c>
    </row>
    <row r="201" spans="1:16" ht="15.75" customHeight="1" x14ac:dyDescent="0.2">
      <c r="A201" s="11" t="s">
        <v>31</v>
      </c>
      <c r="B201" s="5">
        <v>2021</v>
      </c>
      <c r="C201" s="6">
        <v>44440</v>
      </c>
      <c r="D201" s="11">
        <v>2308</v>
      </c>
      <c r="E201" s="5">
        <v>3</v>
      </c>
      <c r="F201" s="5" t="s">
        <v>25</v>
      </c>
      <c r="G201" s="5" t="s">
        <v>21</v>
      </c>
      <c r="H201" s="5" t="s">
        <v>29</v>
      </c>
      <c r="I201" s="5">
        <v>210409</v>
      </c>
      <c r="J201" s="8">
        <v>4.2066624910000003</v>
      </c>
      <c r="K201" s="9">
        <v>16.438134999999999</v>
      </c>
      <c r="L201" s="9">
        <v>28.340983999999999</v>
      </c>
      <c r="M201" s="9">
        <v>40.262047000000003</v>
      </c>
      <c r="N201" s="9">
        <v>22.111795999999998</v>
      </c>
      <c r="O201" s="9">
        <v>154.38943630554101</v>
      </c>
      <c r="P201" s="9">
        <v>101.665228171688</v>
      </c>
    </row>
    <row r="202" spans="1:16" ht="15.75" customHeight="1" x14ac:dyDescent="0.2">
      <c r="A202" s="11" t="s">
        <v>31</v>
      </c>
      <c r="B202" s="5">
        <v>2021</v>
      </c>
      <c r="C202" s="6">
        <v>44440</v>
      </c>
      <c r="D202" s="11">
        <v>2309</v>
      </c>
      <c r="E202" s="5">
        <v>3</v>
      </c>
      <c r="F202" s="5" t="s">
        <v>27</v>
      </c>
      <c r="G202" s="5" t="s">
        <v>21</v>
      </c>
      <c r="H202" s="5" t="s">
        <v>29</v>
      </c>
      <c r="I202" s="5">
        <v>210410</v>
      </c>
      <c r="J202" s="8">
        <v>3.4006381430000001</v>
      </c>
      <c r="K202" s="9">
        <v>18.367547999999999</v>
      </c>
      <c r="L202" s="9">
        <v>27.213549</v>
      </c>
      <c r="M202" s="9">
        <v>38.496993000000003</v>
      </c>
      <c r="N202" s="9">
        <v>15.555816</v>
      </c>
      <c r="O202" s="9">
        <v>163.59029520070101</v>
      </c>
      <c r="P202" s="9">
        <v>97.8785847188676</v>
      </c>
    </row>
    <row r="203" spans="1:16" ht="15.75" customHeight="1" x14ac:dyDescent="0.2">
      <c r="A203" s="11" t="s">
        <v>31</v>
      </c>
      <c r="B203" s="5">
        <v>2021</v>
      </c>
      <c r="C203" s="6">
        <v>44440</v>
      </c>
      <c r="D203" s="11">
        <v>2310</v>
      </c>
      <c r="E203" s="5">
        <v>3</v>
      </c>
      <c r="F203" s="5" t="s">
        <v>23</v>
      </c>
      <c r="G203" s="5" t="s">
        <v>21</v>
      </c>
      <c r="H203" s="5" t="s">
        <v>29</v>
      </c>
      <c r="I203" s="5">
        <v>210411</v>
      </c>
      <c r="J203" s="8">
        <v>0</v>
      </c>
      <c r="K203" s="9">
        <v>18.737773000000001</v>
      </c>
      <c r="L203" s="9">
        <v>25.843665000000001</v>
      </c>
      <c r="M203" s="9">
        <v>39.118113999999998</v>
      </c>
      <c r="N203" s="9">
        <v>16.898810999999998</v>
      </c>
      <c r="O203" s="9">
        <v>163.53046193786699</v>
      </c>
      <c r="P203" s="9">
        <v>93.660313481124703</v>
      </c>
    </row>
    <row r="204" spans="1:16" ht="15.75" customHeight="1" x14ac:dyDescent="0.2">
      <c r="A204" s="11" t="s">
        <v>31</v>
      </c>
      <c r="B204" s="5">
        <v>2021</v>
      </c>
      <c r="C204" s="6">
        <v>44440</v>
      </c>
      <c r="D204" s="11">
        <v>2311</v>
      </c>
      <c r="E204" s="5">
        <v>3</v>
      </c>
      <c r="F204" s="5" t="s">
        <v>26</v>
      </c>
      <c r="G204" s="5" t="s">
        <v>21</v>
      </c>
      <c r="H204" s="5" t="s">
        <v>29</v>
      </c>
      <c r="I204" s="5">
        <v>210412</v>
      </c>
      <c r="J204" s="8">
        <v>3.5870675430000003</v>
      </c>
      <c r="K204" s="9">
        <v>13.816283</v>
      </c>
      <c r="L204" s="9">
        <v>36.858783000000003</v>
      </c>
      <c r="M204" s="9">
        <v>51.33869</v>
      </c>
      <c r="N204" s="9">
        <v>29.697174</v>
      </c>
      <c r="O204" s="9">
        <v>109.05598576552001</v>
      </c>
      <c r="P204" s="9">
        <v>78.261436813012494</v>
      </c>
    </row>
    <row r="205" spans="1:16" ht="15.75" customHeight="1" x14ac:dyDescent="0.2">
      <c r="A205" s="11" t="s">
        <v>31</v>
      </c>
      <c r="B205" s="5">
        <v>2021</v>
      </c>
      <c r="C205" s="6">
        <v>44440</v>
      </c>
      <c r="D205" s="11">
        <v>2312</v>
      </c>
      <c r="E205" s="5">
        <v>3</v>
      </c>
      <c r="F205" s="5" t="s">
        <v>24</v>
      </c>
      <c r="G205" s="5" t="s">
        <v>21</v>
      </c>
      <c r="H205" s="5" t="s">
        <v>29</v>
      </c>
      <c r="I205" s="5">
        <v>210413</v>
      </c>
      <c r="J205" s="8">
        <v>2.2870285730000002</v>
      </c>
      <c r="K205" s="9">
        <v>19.372366</v>
      </c>
      <c r="L205" s="9">
        <v>22.648971</v>
      </c>
      <c r="M205" s="9">
        <v>33.367508999999998</v>
      </c>
      <c r="N205" s="9">
        <v>14.336269</v>
      </c>
      <c r="O205" s="9">
        <v>198.65154227557699</v>
      </c>
      <c r="P205" s="9">
        <v>121.320424923014</v>
      </c>
    </row>
    <row r="206" spans="1:16" ht="15.75" customHeight="1" x14ac:dyDescent="0.2">
      <c r="A206" s="11" t="s">
        <v>31</v>
      </c>
      <c r="B206" s="5">
        <v>2021</v>
      </c>
      <c r="C206" s="6">
        <v>44440</v>
      </c>
      <c r="D206" s="11">
        <v>2401</v>
      </c>
      <c r="E206" s="5">
        <v>4</v>
      </c>
      <c r="F206" s="5" t="s">
        <v>26</v>
      </c>
      <c r="G206" s="5" t="s">
        <v>21</v>
      </c>
      <c r="H206" s="5" t="s">
        <v>29</v>
      </c>
      <c r="I206" s="5">
        <v>210414</v>
      </c>
      <c r="J206" s="8">
        <v>2.7683961880000001</v>
      </c>
      <c r="K206" s="9">
        <v>21.822657</v>
      </c>
      <c r="L206" s="9">
        <v>18.810746999999999</v>
      </c>
      <c r="M206" s="9">
        <v>26.769490999999999</v>
      </c>
      <c r="N206" s="9">
        <v>5.0289770000000003</v>
      </c>
      <c r="O206" s="9">
        <v>258.004325641055</v>
      </c>
      <c r="P206" s="9">
        <v>160.50945694368599</v>
      </c>
    </row>
    <row r="207" spans="1:16" ht="15.75" customHeight="1" x14ac:dyDescent="0.2">
      <c r="A207" s="11" t="s">
        <v>31</v>
      </c>
      <c r="B207" s="5">
        <v>2021</v>
      </c>
      <c r="C207" s="6">
        <v>44440</v>
      </c>
      <c r="D207" s="11">
        <v>2402</v>
      </c>
      <c r="E207" s="5">
        <v>4</v>
      </c>
      <c r="F207" s="5" t="s">
        <v>23</v>
      </c>
      <c r="G207" s="5" t="s">
        <v>21</v>
      </c>
      <c r="H207" s="5" t="s">
        <v>29</v>
      </c>
      <c r="I207" s="5">
        <v>210415</v>
      </c>
      <c r="J207" s="8">
        <v>4.1241387960000004</v>
      </c>
      <c r="K207" s="9">
        <v>17.494326000000001</v>
      </c>
      <c r="L207" s="9">
        <v>31.188285</v>
      </c>
      <c r="M207" s="9">
        <v>44.764893000000001</v>
      </c>
      <c r="N207" s="9">
        <v>25.221437999999999</v>
      </c>
      <c r="O207" s="9">
        <v>134.25039891842701</v>
      </c>
      <c r="P207" s="9">
        <v>87.691397227565105</v>
      </c>
    </row>
    <row r="208" spans="1:16" ht="15.75" customHeight="1" x14ac:dyDescent="0.2">
      <c r="A208" s="11" t="s">
        <v>31</v>
      </c>
      <c r="B208" s="5">
        <v>2021</v>
      </c>
      <c r="C208" s="6">
        <v>44440</v>
      </c>
      <c r="D208" s="11">
        <v>2403</v>
      </c>
      <c r="E208" s="5">
        <v>4</v>
      </c>
      <c r="F208" s="5" t="s">
        <v>20</v>
      </c>
      <c r="G208" s="5" t="s">
        <v>21</v>
      </c>
      <c r="H208" s="5" t="s">
        <v>29</v>
      </c>
      <c r="I208" s="5">
        <v>210416</v>
      </c>
      <c r="J208" s="8">
        <v>3.5364741579999999</v>
      </c>
      <c r="K208" s="9">
        <v>20.456688</v>
      </c>
      <c r="L208" s="9">
        <v>22.887456</v>
      </c>
      <c r="M208" s="9">
        <v>31.900416</v>
      </c>
      <c r="N208" s="9">
        <v>13.055135999999999</v>
      </c>
      <c r="O208" s="9">
        <v>207.24573878561199</v>
      </c>
      <c r="P208" s="9">
        <v>131.622753904067</v>
      </c>
    </row>
    <row r="209" spans="1:16" ht="15.75" customHeight="1" x14ac:dyDescent="0.2">
      <c r="A209" s="11" t="s">
        <v>31</v>
      </c>
      <c r="B209" s="5">
        <v>2021</v>
      </c>
      <c r="C209" s="6">
        <v>44440</v>
      </c>
      <c r="D209" s="11">
        <v>2404</v>
      </c>
      <c r="E209" s="5">
        <v>4</v>
      </c>
      <c r="F209" s="5" t="s">
        <v>24</v>
      </c>
      <c r="G209" s="5" t="s">
        <v>21</v>
      </c>
      <c r="H209" s="5" t="s">
        <v>29</v>
      </c>
      <c r="I209" s="5">
        <v>210417</v>
      </c>
      <c r="J209" s="8">
        <v>1.245408528</v>
      </c>
      <c r="K209" s="9">
        <v>14.511998999999999</v>
      </c>
      <c r="L209" s="9">
        <v>31.080093999999999</v>
      </c>
      <c r="M209" s="9">
        <v>46.519171999999998</v>
      </c>
      <c r="N209" s="9">
        <v>22.736383</v>
      </c>
      <c r="O209" s="9">
        <v>129.35623222584499</v>
      </c>
      <c r="P209" s="9">
        <v>79.7087921575541</v>
      </c>
    </row>
    <row r="210" spans="1:16" ht="15.75" customHeight="1" x14ac:dyDescent="0.2">
      <c r="A210" s="11" t="s">
        <v>31</v>
      </c>
      <c r="B210" s="5">
        <v>2021</v>
      </c>
      <c r="C210" s="6">
        <v>44440</v>
      </c>
      <c r="D210" s="11">
        <v>2405</v>
      </c>
      <c r="E210" s="5">
        <v>4</v>
      </c>
      <c r="F210" s="5" t="s">
        <v>25</v>
      </c>
      <c r="G210" s="5" t="s">
        <v>21</v>
      </c>
      <c r="H210" s="5" t="s">
        <v>29</v>
      </c>
      <c r="I210" s="5">
        <v>210418</v>
      </c>
      <c r="J210" s="8">
        <v>2.6285486740000001</v>
      </c>
      <c r="K210" s="9">
        <v>20.02</v>
      </c>
      <c r="L210" s="9">
        <v>26.581099999999999</v>
      </c>
      <c r="M210" s="9">
        <v>42.606200000000001</v>
      </c>
      <c r="N210" s="9">
        <v>23.3688</v>
      </c>
      <c r="O210" s="9">
        <v>148.88830591639001</v>
      </c>
      <c r="P210" s="9">
        <v>93.538022502883393</v>
      </c>
    </row>
    <row r="211" spans="1:16" ht="15.75" customHeight="1" x14ac:dyDescent="0.2">
      <c r="A211" s="11" t="s">
        <v>31</v>
      </c>
      <c r="B211" s="5">
        <v>2021</v>
      </c>
      <c r="C211" s="6">
        <v>44440</v>
      </c>
      <c r="D211" s="11">
        <v>2406</v>
      </c>
      <c r="E211" s="5">
        <v>4</v>
      </c>
      <c r="F211" s="5" t="s">
        <v>27</v>
      </c>
      <c r="G211" s="5" t="s">
        <v>21</v>
      </c>
      <c r="H211" s="5" t="s">
        <v>29</v>
      </c>
      <c r="I211" s="5">
        <v>210419</v>
      </c>
      <c r="J211" s="8">
        <v>1.5358229200000002</v>
      </c>
      <c r="K211" s="9">
        <v>17.881668000000001</v>
      </c>
      <c r="L211" s="9">
        <v>25.114908</v>
      </c>
      <c r="M211" s="9">
        <v>38.327016</v>
      </c>
      <c r="N211" s="9">
        <v>15.775788</v>
      </c>
      <c r="O211" s="9">
        <v>168.28371698183699</v>
      </c>
      <c r="P211" s="9">
        <v>99.664855926538294</v>
      </c>
    </row>
    <row r="212" spans="1:16" ht="15.75" customHeight="1" x14ac:dyDescent="0.2">
      <c r="A212" s="5" t="s">
        <v>31</v>
      </c>
      <c r="B212" s="5">
        <v>2021</v>
      </c>
      <c r="C212" s="6">
        <v>44428</v>
      </c>
      <c r="D212" s="5">
        <v>2407</v>
      </c>
      <c r="E212" s="5">
        <v>4</v>
      </c>
      <c r="F212" s="5" t="s">
        <v>27</v>
      </c>
      <c r="G212" s="5" t="s">
        <v>28</v>
      </c>
      <c r="H212" s="5" t="s">
        <v>29</v>
      </c>
      <c r="I212" s="5">
        <v>210366</v>
      </c>
      <c r="J212" s="8">
        <v>1.8751340949999999</v>
      </c>
      <c r="K212" s="9">
        <v>24.574076999999999</v>
      </c>
      <c r="L212" s="9">
        <v>19.225767000000001</v>
      </c>
      <c r="M212" s="9">
        <v>27.923808000000001</v>
      </c>
      <c r="N212" s="9">
        <v>11.550473</v>
      </c>
      <c r="O212" s="9">
        <v>246.26189954647899</v>
      </c>
      <c r="P212" s="9">
        <v>168.69315494406001</v>
      </c>
    </row>
    <row r="213" spans="1:16" ht="15.75" customHeight="1" x14ac:dyDescent="0.2">
      <c r="A213" s="5" t="s">
        <v>31</v>
      </c>
      <c r="B213" s="5">
        <v>2021</v>
      </c>
      <c r="C213" s="6">
        <v>44428</v>
      </c>
      <c r="D213" s="5">
        <v>2408</v>
      </c>
      <c r="E213" s="5">
        <v>4</v>
      </c>
      <c r="F213" s="5" t="s">
        <v>23</v>
      </c>
      <c r="G213" s="5" t="s">
        <v>28</v>
      </c>
      <c r="H213" s="5" t="s">
        <v>29</v>
      </c>
      <c r="I213" s="5">
        <v>210367</v>
      </c>
      <c r="J213" s="8">
        <v>4.4531576779999993</v>
      </c>
      <c r="K213" s="9">
        <v>23.209800000000001</v>
      </c>
      <c r="L213" s="9">
        <v>24.8567</v>
      </c>
      <c r="M213" s="9">
        <v>31.9039</v>
      </c>
      <c r="N213" s="9">
        <v>17.953125</v>
      </c>
      <c r="O213" s="9">
        <v>202.750252666493</v>
      </c>
      <c r="P213" s="9">
        <v>152.330464895662</v>
      </c>
    </row>
    <row r="214" spans="1:16" ht="15.75" customHeight="1" x14ac:dyDescent="0.2">
      <c r="A214" s="5" t="s">
        <v>31</v>
      </c>
      <c r="B214" s="5">
        <v>2021</v>
      </c>
      <c r="C214" s="6">
        <v>44428</v>
      </c>
      <c r="D214" s="5">
        <v>2409</v>
      </c>
      <c r="E214" s="5">
        <v>4</v>
      </c>
      <c r="F214" s="5" t="s">
        <v>20</v>
      </c>
      <c r="G214" s="5" t="s">
        <v>28</v>
      </c>
      <c r="H214" s="5" t="s">
        <v>29</v>
      </c>
      <c r="I214" s="5">
        <v>210368</v>
      </c>
      <c r="J214" s="8">
        <v>4.2770495579999999</v>
      </c>
      <c r="K214" s="9">
        <v>25.47287</v>
      </c>
      <c r="L214" s="9">
        <v>19.939789999999999</v>
      </c>
      <c r="M214" s="9">
        <v>28.64404</v>
      </c>
      <c r="N214" s="9">
        <v>13.955030000000001</v>
      </c>
      <c r="O214" s="9">
        <v>238.26346566092701</v>
      </c>
      <c r="P214" s="9">
        <v>167.38025737136999</v>
      </c>
    </row>
    <row r="215" spans="1:16" ht="15.75" customHeight="1" x14ac:dyDescent="0.2">
      <c r="A215" s="5" t="s">
        <v>31</v>
      </c>
      <c r="B215" s="5">
        <v>2021</v>
      </c>
      <c r="C215" s="6">
        <v>44428</v>
      </c>
      <c r="D215" s="5">
        <v>2410</v>
      </c>
      <c r="E215" s="5">
        <v>4</v>
      </c>
      <c r="F215" s="5" t="s">
        <v>26</v>
      </c>
      <c r="G215" s="5" t="s">
        <v>28</v>
      </c>
      <c r="H215" s="5" t="s">
        <v>29</v>
      </c>
      <c r="I215" s="5">
        <v>210369</v>
      </c>
      <c r="J215" s="8">
        <v>3.800066985</v>
      </c>
      <c r="K215" s="9">
        <v>25.851220000000001</v>
      </c>
      <c r="L215" s="9">
        <v>18.319030000000001</v>
      </c>
      <c r="M215" s="9">
        <v>25.962807999999999</v>
      </c>
      <c r="N215" s="9">
        <v>13.827612999999999</v>
      </c>
      <c r="O215" s="9">
        <v>267.39314186626899</v>
      </c>
      <c r="P215" s="9">
        <v>191.88186971608701</v>
      </c>
    </row>
    <row r="216" spans="1:16" ht="15.75" customHeight="1" x14ac:dyDescent="0.2">
      <c r="A216" s="5" t="s">
        <v>31</v>
      </c>
      <c r="B216" s="5">
        <v>2021</v>
      </c>
      <c r="C216" s="6">
        <v>44428</v>
      </c>
      <c r="D216" s="5">
        <v>2411</v>
      </c>
      <c r="E216" s="5">
        <v>4</v>
      </c>
      <c r="F216" s="5" t="s">
        <v>25</v>
      </c>
      <c r="G216" s="5" t="s">
        <v>28</v>
      </c>
      <c r="H216" s="5" t="s">
        <v>29</v>
      </c>
      <c r="I216" s="5">
        <v>210370</v>
      </c>
      <c r="J216" s="8">
        <v>3.3480674290000003</v>
      </c>
      <c r="K216" s="9">
        <v>23.017733</v>
      </c>
      <c r="L216" s="9">
        <v>23.803384999999999</v>
      </c>
      <c r="M216" s="9">
        <v>30.144718999999998</v>
      </c>
      <c r="N216" s="9">
        <v>18.640529000000001</v>
      </c>
      <c r="O216" s="9">
        <v>217.11439340336901</v>
      </c>
      <c r="P216" s="9">
        <v>162.640824566145</v>
      </c>
    </row>
    <row r="217" spans="1:16" ht="15.75" customHeight="1" x14ac:dyDescent="0.2">
      <c r="A217" s="5" t="s">
        <v>31</v>
      </c>
      <c r="B217" s="5">
        <v>2021</v>
      </c>
      <c r="C217" s="6">
        <v>44428</v>
      </c>
      <c r="D217" s="5">
        <v>2412</v>
      </c>
      <c r="E217" s="5">
        <v>4</v>
      </c>
      <c r="F217" s="5" t="s">
        <v>24</v>
      </c>
      <c r="G217" s="5" t="s">
        <v>28</v>
      </c>
      <c r="H217" s="5" t="s">
        <v>29</v>
      </c>
      <c r="I217" s="5">
        <v>210371</v>
      </c>
      <c r="J217" s="8">
        <v>1.716557055</v>
      </c>
      <c r="K217" s="9">
        <v>22.886004</v>
      </c>
      <c r="L217" s="9">
        <v>21.944078000000001</v>
      </c>
      <c r="M217" s="9">
        <v>29.712636</v>
      </c>
      <c r="N217" s="9">
        <v>15.173401999999999</v>
      </c>
      <c r="O217" s="9">
        <v>224.806283695378</v>
      </c>
      <c r="P217" s="9">
        <v>158.38816938961</v>
      </c>
    </row>
    <row r="218" spans="1:16" ht="15.75" customHeight="1" x14ac:dyDescent="0.2">
      <c r="A218" s="11" t="s">
        <v>31</v>
      </c>
      <c r="B218" s="5">
        <v>2021</v>
      </c>
      <c r="C218" s="6">
        <v>44487</v>
      </c>
      <c r="D218" s="11">
        <v>2107</v>
      </c>
      <c r="E218" s="5">
        <v>1</v>
      </c>
      <c r="F218" s="5" t="s">
        <v>23</v>
      </c>
      <c r="G218" s="5" t="s">
        <v>28</v>
      </c>
      <c r="H218" s="5" t="s">
        <v>30</v>
      </c>
      <c r="I218" s="5">
        <v>210444</v>
      </c>
      <c r="J218" s="8">
        <v>2.289709196</v>
      </c>
      <c r="K218" s="9">
        <v>21.838176000000001</v>
      </c>
      <c r="L218" s="9">
        <v>17.877600000000001</v>
      </c>
      <c r="M218" s="9">
        <v>27.283968000000002</v>
      </c>
      <c r="N218" s="9">
        <v>9.5163840000000004</v>
      </c>
      <c r="O218" s="9">
        <v>255.617697509019</v>
      </c>
      <c r="P218" s="9">
        <v>165.44145017414499</v>
      </c>
    </row>
    <row r="219" spans="1:16" ht="15.75" customHeight="1" x14ac:dyDescent="0.2">
      <c r="A219" s="11" t="s">
        <v>31</v>
      </c>
      <c r="B219" s="5">
        <v>2021</v>
      </c>
      <c r="C219" s="6">
        <v>44487</v>
      </c>
      <c r="D219" s="11">
        <v>2108</v>
      </c>
      <c r="E219" s="5">
        <v>1</v>
      </c>
      <c r="F219" s="5" t="s">
        <v>27</v>
      </c>
      <c r="G219" s="5" t="s">
        <v>28</v>
      </c>
      <c r="H219" s="5" t="s">
        <v>30</v>
      </c>
      <c r="I219" s="5">
        <v>210445</v>
      </c>
      <c r="J219" s="8">
        <v>1.8090292910000001</v>
      </c>
      <c r="K219" s="9">
        <v>18.65118</v>
      </c>
      <c r="L219" s="9">
        <v>22.463100000000001</v>
      </c>
      <c r="M219" s="9">
        <v>33.708264</v>
      </c>
      <c r="N219" s="9">
        <v>12.234448</v>
      </c>
      <c r="O219" s="9">
        <v>197.042965142675</v>
      </c>
      <c r="P219" s="9">
        <v>117.320225089912</v>
      </c>
    </row>
    <row r="220" spans="1:16" ht="15.75" customHeight="1" x14ac:dyDescent="0.2">
      <c r="A220" s="11" t="s">
        <v>31</v>
      </c>
      <c r="B220" s="5">
        <v>2021</v>
      </c>
      <c r="C220" s="6">
        <v>44487</v>
      </c>
      <c r="D220" s="11">
        <v>2109</v>
      </c>
      <c r="E220" s="5">
        <v>1</v>
      </c>
      <c r="F220" s="5" t="s">
        <v>20</v>
      </c>
      <c r="G220" s="5" t="s">
        <v>28</v>
      </c>
      <c r="H220" s="5" t="s">
        <v>30</v>
      </c>
      <c r="I220" s="5">
        <v>210446</v>
      </c>
      <c r="J220" s="8">
        <v>2.3978548730000004</v>
      </c>
      <c r="K220" s="9">
        <v>20.449829999999999</v>
      </c>
      <c r="L220" s="9">
        <v>20.258624999999999</v>
      </c>
      <c r="M220" s="9">
        <v>30.365175000000001</v>
      </c>
      <c r="N220" s="9">
        <v>8.6861700000000006</v>
      </c>
      <c r="O220" s="9">
        <v>223.99751773475401</v>
      </c>
      <c r="P220" s="9">
        <v>134.76089460301</v>
      </c>
    </row>
    <row r="221" spans="1:16" ht="15.75" customHeight="1" x14ac:dyDescent="0.2">
      <c r="A221" s="11" t="s">
        <v>31</v>
      </c>
      <c r="B221" s="5">
        <v>2021</v>
      </c>
      <c r="C221" s="6">
        <v>44487</v>
      </c>
      <c r="D221" s="11">
        <v>2110</v>
      </c>
      <c r="E221" s="5">
        <v>1</v>
      </c>
      <c r="F221" s="5" t="s">
        <v>24</v>
      </c>
      <c r="G221" s="5" t="s">
        <v>28</v>
      </c>
      <c r="H221" s="5" t="s">
        <v>30</v>
      </c>
      <c r="I221" s="5">
        <v>210447</v>
      </c>
      <c r="J221" s="8">
        <v>2.2212892360000001</v>
      </c>
      <c r="K221" s="9">
        <v>19.273167999999998</v>
      </c>
      <c r="L221" s="9">
        <v>21.676624</v>
      </c>
      <c r="M221" s="9">
        <v>32.455759999999998</v>
      </c>
      <c r="N221" s="9">
        <v>9.3680160000000008</v>
      </c>
      <c r="O221" s="9">
        <v>206.40306568580701</v>
      </c>
      <c r="P221" s="9">
        <v>120.715547085794</v>
      </c>
    </row>
    <row r="222" spans="1:16" ht="15.75" customHeight="1" x14ac:dyDescent="0.2">
      <c r="A222" s="11" t="s">
        <v>31</v>
      </c>
      <c r="B222" s="5">
        <v>2021</v>
      </c>
      <c r="C222" s="6">
        <v>44487</v>
      </c>
      <c r="D222" s="11">
        <v>2111</v>
      </c>
      <c r="E222" s="5">
        <v>1</v>
      </c>
      <c r="F222" s="5" t="s">
        <v>25</v>
      </c>
      <c r="G222" s="5" t="s">
        <v>28</v>
      </c>
      <c r="H222" s="5" t="s">
        <v>30</v>
      </c>
      <c r="I222" s="5">
        <v>210448</v>
      </c>
      <c r="J222" s="8">
        <v>2.4352514500000004</v>
      </c>
      <c r="K222" s="9">
        <v>16.813725000000002</v>
      </c>
      <c r="L222" s="9">
        <v>28.523447999999998</v>
      </c>
      <c r="M222" s="9">
        <v>38.501126999999997</v>
      </c>
      <c r="N222" s="9">
        <v>21.106983</v>
      </c>
      <c r="O222" s="9">
        <v>161.10729605033299</v>
      </c>
      <c r="P222" s="9">
        <v>110.163621481973</v>
      </c>
    </row>
    <row r="223" spans="1:16" ht="15.75" customHeight="1" x14ac:dyDescent="0.2">
      <c r="A223" s="11" t="s">
        <v>31</v>
      </c>
      <c r="B223" s="5">
        <v>2021</v>
      </c>
      <c r="C223" s="6">
        <v>44487</v>
      </c>
      <c r="D223" s="11">
        <v>2112</v>
      </c>
      <c r="E223" s="5">
        <v>1</v>
      </c>
      <c r="F223" s="5" t="s">
        <v>26</v>
      </c>
      <c r="G223" s="5" t="s">
        <v>28</v>
      </c>
      <c r="H223" s="5" t="s">
        <v>30</v>
      </c>
      <c r="I223" s="5">
        <v>210449</v>
      </c>
      <c r="J223" s="8">
        <v>2.6333253490000001</v>
      </c>
      <c r="K223" s="9">
        <v>22.404969999999999</v>
      </c>
      <c r="L223" s="9">
        <v>17.342220000000001</v>
      </c>
      <c r="M223" s="9">
        <v>27.946380000000001</v>
      </c>
      <c r="N223" s="9">
        <v>9.5271749999999997</v>
      </c>
      <c r="O223" s="9">
        <v>250.94704405448101</v>
      </c>
      <c r="P223" s="9">
        <v>159.84568835719699</v>
      </c>
    </row>
    <row r="224" spans="1:16" ht="15.75" customHeight="1" x14ac:dyDescent="0.2">
      <c r="A224" s="11" t="s">
        <v>31</v>
      </c>
      <c r="B224" s="5">
        <v>2021</v>
      </c>
      <c r="C224" s="6">
        <v>44487</v>
      </c>
      <c r="D224" s="11">
        <v>2207</v>
      </c>
      <c r="E224" s="5">
        <v>2</v>
      </c>
      <c r="F224" s="5" t="s">
        <v>20</v>
      </c>
      <c r="G224" s="5" t="s">
        <v>28</v>
      </c>
      <c r="H224" s="5" t="s">
        <v>30</v>
      </c>
      <c r="I224" s="5">
        <v>210450</v>
      </c>
      <c r="J224" s="8">
        <v>2.2462917630000003</v>
      </c>
      <c r="K224" s="9">
        <v>21.870360000000002</v>
      </c>
      <c r="L224" s="9">
        <v>18.880488</v>
      </c>
      <c r="M224" s="9">
        <v>29.658791999999998</v>
      </c>
      <c r="N224" s="9">
        <v>7.9545360000000001</v>
      </c>
      <c r="O224" s="9">
        <v>232.69965558728401</v>
      </c>
      <c r="P224" s="9">
        <v>141.86934610187399</v>
      </c>
    </row>
    <row r="225" spans="1:16" ht="15.75" customHeight="1" x14ac:dyDescent="0.2">
      <c r="A225" s="11" t="s">
        <v>31</v>
      </c>
      <c r="B225" s="5">
        <v>2021</v>
      </c>
      <c r="C225" s="6">
        <v>44487</v>
      </c>
      <c r="D225" s="11">
        <v>2208</v>
      </c>
      <c r="E225" s="5">
        <v>2</v>
      </c>
      <c r="F225" s="5" t="s">
        <v>24</v>
      </c>
      <c r="G225" s="5" t="s">
        <v>28</v>
      </c>
      <c r="H225" s="5" t="s">
        <v>30</v>
      </c>
      <c r="I225" s="5">
        <v>210451</v>
      </c>
      <c r="J225" s="8">
        <v>2.0154928089999999</v>
      </c>
      <c r="K225" s="9">
        <v>22.000979000000001</v>
      </c>
      <c r="L225" s="9">
        <v>19.217445000000001</v>
      </c>
      <c r="M225" s="9">
        <v>28.554265999999998</v>
      </c>
      <c r="N225" s="9">
        <v>8.396687</v>
      </c>
      <c r="O225" s="9">
        <v>240.845730559099</v>
      </c>
      <c r="P225" s="9">
        <v>152.203372492916</v>
      </c>
    </row>
    <row r="226" spans="1:16" ht="15.75" customHeight="1" x14ac:dyDescent="0.2">
      <c r="A226" s="11" t="s">
        <v>31</v>
      </c>
      <c r="B226" s="5">
        <v>2021</v>
      </c>
      <c r="C226" s="6">
        <v>44487</v>
      </c>
      <c r="D226" s="11">
        <v>2209</v>
      </c>
      <c r="E226" s="5">
        <v>2</v>
      </c>
      <c r="F226" s="5" t="s">
        <v>23</v>
      </c>
      <c r="G226" s="5" t="s">
        <v>28</v>
      </c>
      <c r="H226" s="5" t="s">
        <v>30</v>
      </c>
      <c r="I226" s="5">
        <v>210452</v>
      </c>
      <c r="J226" s="8">
        <v>2.9239676930000003</v>
      </c>
      <c r="K226" s="9">
        <v>19.602647999999999</v>
      </c>
      <c r="L226" s="9">
        <v>22.358699999999999</v>
      </c>
      <c r="M226" s="9">
        <v>32.406426000000003</v>
      </c>
      <c r="N226" s="9">
        <v>11.480508</v>
      </c>
      <c r="O226" s="9">
        <v>205.19207044033899</v>
      </c>
      <c r="P226" s="9">
        <v>125.54987816795899</v>
      </c>
    </row>
    <row r="227" spans="1:16" ht="15.75" customHeight="1" x14ac:dyDescent="0.2">
      <c r="A227" s="11" t="s">
        <v>31</v>
      </c>
      <c r="B227" s="5">
        <v>2021</v>
      </c>
      <c r="C227" s="6">
        <v>44487</v>
      </c>
      <c r="D227" s="11">
        <v>2210</v>
      </c>
      <c r="E227" s="5">
        <v>2</v>
      </c>
      <c r="F227" s="5" t="s">
        <v>25</v>
      </c>
      <c r="G227" s="5" t="s">
        <v>28</v>
      </c>
      <c r="H227" s="5" t="s">
        <v>30</v>
      </c>
      <c r="I227" s="5">
        <v>210453</v>
      </c>
      <c r="J227" s="8">
        <v>2.80904942</v>
      </c>
      <c r="K227" s="9">
        <v>22.903191</v>
      </c>
      <c r="L227" s="9">
        <v>19.154895</v>
      </c>
      <c r="M227" s="9">
        <v>27.404820999999998</v>
      </c>
      <c r="N227" s="9">
        <v>7.6343969999999999</v>
      </c>
      <c r="O227" s="9">
        <v>251.11296105061601</v>
      </c>
      <c r="P227" s="9">
        <v>160.763307838104</v>
      </c>
    </row>
    <row r="228" spans="1:16" ht="15.75" customHeight="1" x14ac:dyDescent="0.2">
      <c r="A228" s="11" t="s">
        <v>31</v>
      </c>
      <c r="B228" s="5">
        <v>2021</v>
      </c>
      <c r="C228" s="6">
        <v>44487</v>
      </c>
      <c r="D228" s="11">
        <v>2211</v>
      </c>
      <c r="E228" s="5">
        <v>2</v>
      </c>
      <c r="F228" s="5" t="s">
        <v>26</v>
      </c>
      <c r="G228" s="5" t="s">
        <v>28</v>
      </c>
      <c r="H228" s="5" t="s">
        <v>30</v>
      </c>
      <c r="I228" s="5">
        <v>210454</v>
      </c>
      <c r="J228" s="8">
        <v>2.3061434100000002</v>
      </c>
      <c r="K228" s="9">
        <v>17.45562</v>
      </c>
      <c r="L228" s="9">
        <v>23.635560000000002</v>
      </c>
      <c r="M228" s="9">
        <v>32.544069999999998</v>
      </c>
      <c r="N228" s="9">
        <v>17.726669999999999</v>
      </c>
      <c r="O228" s="9">
        <v>201.481063620486</v>
      </c>
      <c r="P228" s="9">
        <v>135.04414842552799</v>
      </c>
    </row>
    <row r="229" spans="1:16" ht="15.75" customHeight="1" x14ac:dyDescent="0.2">
      <c r="A229" s="11" t="s">
        <v>31</v>
      </c>
      <c r="B229" s="5">
        <v>2021</v>
      </c>
      <c r="C229" s="6">
        <v>44487</v>
      </c>
      <c r="D229" s="11">
        <v>2212</v>
      </c>
      <c r="E229" s="5">
        <v>2</v>
      </c>
      <c r="F229" s="5" t="s">
        <v>27</v>
      </c>
      <c r="G229" s="5" t="s">
        <v>28</v>
      </c>
      <c r="H229" s="5" t="s">
        <v>30</v>
      </c>
      <c r="I229" s="5">
        <v>210455</v>
      </c>
      <c r="J229" s="8">
        <v>1.8179031110000001</v>
      </c>
      <c r="K229" s="9">
        <v>22.244565000000001</v>
      </c>
      <c r="L229" s="9">
        <v>20.033925</v>
      </c>
      <c r="M229" s="9">
        <v>28.940961999999999</v>
      </c>
      <c r="N229" s="9">
        <v>9.3860089999999996</v>
      </c>
      <c r="O229" s="9">
        <v>235.58327940893301</v>
      </c>
      <c r="P229" s="9">
        <v>150.50515313103</v>
      </c>
    </row>
    <row r="230" spans="1:16" ht="15.75" customHeight="1" x14ac:dyDescent="0.2">
      <c r="A230" s="11" t="s">
        <v>31</v>
      </c>
      <c r="B230" s="5">
        <v>2021</v>
      </c>
      <c r="C230" s="6">
        <v>44487</v>
      </c>
      <c r="D230" s="11">
        <v>2301</v>
      </c>
      <c r="E230" s="5">
        <v>3</v>
      </c>
      <c r="F230" s="5" t="s">
        <v>20</v>
      </c>
      <c r="G230" s="5" t="s">
        <v>28</v>
      </c>
      <c r="H230" s="5" t="s">
        <v>30</v>
      </c>
      <c r="I230" s="5">
        <v>210456</v>
      </c>
      <c r="J230" s="8">
        <v>2.4151489489999998</v>
      </c>
      <c r="K230" s="9">
        <v>22.659317999999999</v>
      </c>
      <c r="L230" s="9">
        <v>16.006274999999999</v>
      </c>
      <c r="M230" s="9">
        <v>26.537939999999999</v>
      </c>
      <c r="N230" s="9">
        <v>6.356115</v>
      </c>
      <c r="O230" s="9">
        <v>267.91344252005598</v>
      </c>
      <c r="P230" s="9">
        <v>169.66085388389399</v>
      </c>
    </row>
    <row r="231" spans="1:16" ht="15.75" customHeight="1" x14ac:dyDescent="0.2">
      <c r="A231" s="11" t="s">
        <v>31</v>
      </c>
      <c r="B231" s="5">
        <v>2021</v>
      </c>
      <c r="C231" s="6">
        <v>44487</v>
      </c>
      <c r="D231" s="11">
        <v>2302</v>
      </c>
      <c r="E231" s="5">
        <v>3</v>
      </c>
      <c r="F231" s="5" t="s">
        <v>24</v>
      </c>
      <c r="G231" s="5" t="s">
        <v>28</v>
      </c>
      <c r="H231" s="5" t="s">
        <v>30</v>
      </c>
      <c r="I231" s="5">
        <v>210457</v>
      </c>
      <c r="J231" s="8">
        <v>2.2283481900000002</v>
      </c>
      <c r="K231" s="9">
        <v>22.841505999999999</v>
      </c>
      <c r="L231" s="9">
        <v>18.593851999999998</v>
      </c>
      <c r="M231" s="9">
        <v>28.259338</v>
      </c>
      <c r="N231" s="9">
        <v>7.2606320000000002</v>
      </c>
      <c r="O231" s="9">
        <v>244.958384892266</v>
      </c>
      <c r="P231" s="9">
        <v>152.47137073241399</v>
      </c>
    </row>
    <row r="232" spans="1:16" ht="15.75" customHeight="1" x14ac:dyDescent="0.2">
      <c r="A232" s="11" t="s">
        <v>31</v>
      </c>
      <c r="B232" s="5">
        <v>2021</v>
      </c>
      <c r="C232" s="6">
        <v>44487</v>
      </c>
      <c r="D232" s="11">
        <v>2303</v>
      </c>
      <c r="E232" s="5">
        <v>3</v>
      </c>
      <c r="F232" s="5" t="s">
        <v>27</v>
      </c>
      <c r="G232" s="5" t="s">
        <v>28</v>
      </c>
      <c r="H232" s="5" t="s">
        <v>30</v>
      </c>
      <c r="I232" s="5">
        <v>210458</v>
      </c>
      <c r="J232" s="8">
        <v>1.9691534230000001</v>
      </c>
      <c r="K232" s="9">
        <v>18.495775999999999</v>
      </c>
      <c r="L232" s="9">
        <v>23.650483999999999</v>
      </c>
      <c r="M232" s="9">
        <v>34.589619999999996</v>
      </c>
      <c r="N232" s="9">
        <v>14.12372</v>
      </c>
      <c r="O232" s="9">
        <v>189.53467452791301</v>
      </c>
      <c r="P232" s="9">
        <v>113.771030963073</v>
      </c>
    </row>
    <row r="233" spans="1:16" ht="15.75" customHeight="1" x14ac:dyDescent="0.2">
      <c r="A233" s="11" t="s">
        <v>31</v>
      </c>
      <c r="B233" s="5">
        <v>2021</v>
      </c>
      <c r="C233" s="6">
        <v>44487</v>
      </c>
      <c r="D233" s="11">
        <v>2304</v>
      </c>
      <c r="E233" s="5">
        <v>3</v>
      </c>
      <c r="F233" s="5" t="s">
        <v>26</v>
      </c>
      <c r="G233" s="5" t="s">
        <v>28</v>
      </c>
      <c r="H233" s="5" t="s">
        <v>30</v>
      </c>
      <c r="I233" s="5">
        <v>210459</v>
      </c>
      <c r="J233" s="8">
        <v>2.3375386140000001</v>
      </c>
      <c r="K233" s="9">
        <v>20.389074999999998</v>
      </c>
      <c r="L233" s="9">
        <v>20.554765</v>
      </c>
      <c r="M233" s="9">
        <v>30.57901</v>
      </c>
      <c r="N233" s="9">
        <v>10.171525000000001</v>
      </c>
      <c r="O233" s="9">
        <v>221.729349839858</v>
      </c>
      <c r="P233" s="9">
        <v>138.333309914208</v>
      </c>
    </row>
    <row r="234" spans="1:16" ht="15.75" customHeight="1" x14ac:dyDescent="0.2">
      <c r="A234" s="11" t="s">
        <v>31</v>
      </c>
      <c r="B234" s="5">
        <v>2021</v>
      </c>
      <c r="C234" s="6">
        <v>44487</v>
      </c>
      <c r="D234" s="11">
        <v>2305</v>
      </c>
      <c r="E234" s="5">
        <v>3</v>
      </c>
      <c r="F234" s="5" t="s">
        <v>25</v>
      </c>
      <c r="G234" s="5" t="s">
        <v>28</v>
      </c>
      <c r="H234" s="5" t="s">
        <v>30</v>
      </c>
      <c r="I234" s="5">
        <v>210460</v>
      </c>
      <c r="J234" s="8">
        <v>2.300768524</v>
      </c>
      <c r="K234" s="9">
        <v>18.679496</v>
      </c>
      <c r="L234" s="9">
        <v>22.860233000000001</v>
      </c>
      <c r="M234" s="9">
        <v>33.695079</v>
      </c>
      <c r="N234" s="9">
        <v>13.778897000000001</v>
      </c>
      <c r="O234" s="9">
        <v>196.265988851038</v>
      </c>
      <c r="P234" s="9">
        <v>123.642419838576</v>
      </c>
    </row>
    <row r="235" spans="1:16" ht="15.75" customHeight="1" x14ac:dyDescent="0.2">
      <c r="A235" s="11" t="s">
        <v>31</v>
      </c>
      <c r="B235" s="5">
        <v>2021</v>
      </c>
      <c r="C235" s="6">
        <v>44487</v>
      </c>
      <c r="D235" s="11">
        <v>2306</v>
      </c>
      <c r="E235" s="5">
        <v>3</v>
      </c>
      <c r="F235" s="5" t="s">
        <v>23</v>
      </c>
      <c r="G235" s="5" t="s">
        <v>28</v>
      </c>
      <c r="H235" s="5" t="s">
        <v>30</v>
      </c>
      <c r="I235" s="5">
        <v>210461</v>
      </c>
      <c r="J235" s="8">
        <v>2.4893948850000003</v>
      </c>
      <c r="K235" s="9">
        <v>19.733597</v>
      </c>
      <c r="L235" s="9">
        <v>21.687601000000001</v>
      </c>
      <c r="M235" s="9">
        <v>32.268717000000002</v>
      </c>
      <c r="N235" s="9">
        <v>11.816193999999999</v>
      </c>
      <c r="O235" s="9">
        <v>207.57481351308101</v>
      </c>
      <c r="P235" s="9">
        <v>129.182145201537</v>
      </c>
    </row>
    <row r="236" spans="1:16" ht="15.75" customHeight="1" x14ac:dyDescent="0.2">
      <c r="A236" s="11" t="s">
        <v>31</v>
      </c>
      <c r="B236" s="5">
        <v>2021</v>
      </c>
      <c r="C236" s="6">
        <v>44487</v>
      </c>
      <c r="D236" s="11">
        <v>2407</v>
      </c>
      <c r="E236" s="5">
        <v>4</v>
      </c>
      <c r="F236" s="5" t="s">
        <v>27</v>
      </c>
      <c r="G236" s="5" t="s">
        <v>28</v>
      </c>
      <c r="H236" s="5" t="s">
        <v>30</v>
      </c>
      <c r="I236" s="5">
        <v>210462</v>
      </c>
      <c r="J236" s="8">
        <v>1.516156794</v>
      </c>
      <c r="K236" s="9">
        <v>21.631343999999999</v>
      </c>
      <c r="L236" s="9">
        <v>18.964213999999998</v>
      </c>
      <c r="M236" s="9">
        <v>28.832595000000001</v>
      </c>
      <c r="N236" s="9">
        <v>8.4060579999999998</v>
      </c>
      <c r="O236" s="9">
        <v>239.15722706226401</v>
      </c>
      <c r="P236" s="9">
        <v>149.23766988261201</v>
      </c>
    </row>
    <row r="237" spans="1:16" ht="15.75" customHeight="1" x14ac:dyDescent="0.2">
      <c r="A237" s="11" t="s">
        <v>31</v>
      </c>
      <c r="B237" s="5">
        <v>2021</v>
      </c>
      <c r="C237" s="6">
        <v>44487</v>
      </c>
      <c r="D237" s="11">
        <v>2408</v>
      </c>
      <c r="E237" s="5">
        <v>4</v>
      </c>
      <c r="F237" s="5" t="s">
        <v>23</v>
      </c>
      <c r="G237" s="5" t="s">
        <v>28</v>
      </c>
      <c r="H237" s="5" t="s">
        <v>30</v>
      </c>
      <c r="I237" s="5">
        <v>210463</v>
      </c>
      <c r="J237" s="8">
        <v>2.4539569999999999</v>
      </c>
      <c r="K237" s="9">
        <v>24.14772</v>
      </c>
      <c r="L237" s="9">
        <v>16.968167999999999</v>
      </c>
      <c r="M237" s="9">
        <v>24.628824000000002</v>
      </c>
      <c r="N237" s="9">
        <v>7.6606560000000004</v>
      </c>
      <c r="O237" s="9">
        <v>285.85072412299002</v>
      </c>
      <c r="P237" s="9">
        <v>193.61991681602399</v>
      </c>
    </row>
    <row r="238" spans="1:16" ht="15.75" customHeight="1" x14ac:dyDescent="0.2">
      <c r="A238" s="11" t="s">
        <v>31</v>
      </c>
      <c r="B238" s="5">
        <v>2021</v>
      </c>
      <c r="C238" s="6">
        <v>44487</v>
      </c>
      <c r="D238" s="11">
        <v>2409</v>
      </c>
      <c r="E238" s="5">
        <v>4</v>
      </c>
      <c r="F238" s="5" t="s">
        <v>20</v>
      </c>
      <c r="G238" s="5" t="s">
        <v>28</v>
      </c>
      <c r="H238" s="5" t="s">
        <v>30</v>
      </c>
      <c r="I238" s="5">
        <v>210464</v>
      </c>
      <c r="J238" s="8">
        <v>2.4769273840000001</v>
      </c>
      <c r="K238" s="9">
        <v>21.833071</v>
      </c>
      <c r="L238" s="9">
        <v>19.091370999999999</v>
      </c>
      <c r="M238" s="9">
        <v>28.824406</v>
      </c>
      <c r="N238" s="9">
        <v>7.6402039999999998</v>
      </c>
      <c r="O238" s="9">
        <v>238.90549634981599</v>
      </c>
      <c r="P238" s="9">
        <v>146.31196686984001</v>
      </c>
    </row>
    <row r="239" spans="1:16" ht="15.75" customHeight="1" x14ac:dyDescent="0.2">
      <c r="A239" s="11" t="s">
        <v>31</v>
      </c>
      <c r="B239" s="5">
        <v>2021</v>
      </c>
      <c r="C239" s="6">
        <v>44487</v>
      </c>
      <c r="D239" s="11">
        <v>2410</v>
      </c>
      <c r="E239" s="5">
        <v>4</v>
      </c>
      <c r="F239" s="5" t="s">
        <v>26</v>
      </c>
      <c r="G239" s="5" t="s">
        <v>28</v>
      </c>
      <c r="H239" s="5" t="s">
        <v>30</v>
      </c>
      <c r="I239" s="5">
        <v>210465</v>
      </c>
      <c r="J239" s="8">
        <v>2.4713459250000001</v>
      </c>
      <c r="K239" s="9">
        <v>21.892695</v>
      </c>
      <c r="L239" s="9">
        <v>19.854251999999999</v>
      </c>
      <c r="M239" s="9">
        <v>28.821573000000001</v>
      </c>
      <c r="N239" s="9">
        <v>9.4517939999999996</v>
      </c>
      <c r="O239" s="9">
        <v>237.01089326548899</v>
      </c>
      <c r="P239" s="9">
        <v>149.98253610949601</v>
      </c>
    </row>
    <row r="240" spans="1:16" ht="15.75" customHeight="1" x14ac:dyDescent="0.2">
      <c r="A240" s="11" t="s">
        <v>31</v>
      </c>
      <c r="B240" s="5">
        <v>2021</v>
      </c>
      <c r="C240" s="6">
        <v>44487</v>
      </c>
      <c r="D240" s="11">
        <v>2411</v>
      </c>
      <c r="E240" s="5">
        <v>4</v>
      </c>
      <c r="F240" s="5" t="s">
        <v>25</v>
      </c>
      <c r="G240" s="5" t="s">
        <v>28</v>
      </c>
      <c r="H240" s="5" t="s">
        <v>30</v>
      </c>
      <c r="I240" s="5">
        <v>210466</v>
      </c>
      <c r="J240" s="8">
        <v>2.0430032420000002</v>
      </c>
      <c r="K240" s="9">
        <v>21.499808000000002</v>
      </c>
      <c r="L240" s="9">
        <v>18.644648</v>
      </c>
      <c r="M240" s="9">
        <v>27.654264000000001</v>
      </c>
      <c r="N240" s="9">
        <v>10.351088000000001</v>
      </c>
      <c r="O240" s="9">
        <v>250.18495724775499</v>
      </c>
      <c r="P240" s="9">
        <v>160.70759133940101</v>
      </c>
    </row>
    <row r="241" spans="1:16" ht="15.75" customHeight="1" x14ac:dyDescent="0.2">
      <c r="A241" s="11" t="s">
        <v>31</v>
      </c>
      <c r="B241" s="5">
        <v>2021</v>
      </c>
      <c r="C241" s="6">
        <v>44487</v>
      </c>
      <c r="D241" s="11">
        <v>2412</v>
      </c>
      <c r="E241" s="5">
        <v>4</v>
      </c>
      <c r="F241" s="5" t="s">
        <v>24</v>
      </c>
      <c r="G241" s="5" t="s">
        <v>28</v>
      </c>
      <c r="H241" s="5" t="s">
        <v>30</v>
      </c>
      <c r="I241" s="5">
        <v>210467</v>
      </c>
      <c r="J241" s="8">
        <v>2.2668043029999998</v>
      </c>
      <c r="K241" s="9">
        <v>22.237767999999999</v>
      </c>
      <c r="L241" s="9">
        <v>17.816008</v>
      </c>
      <c r="M241" s="9">
        <v>27.101704000000002</v>
      </c>
      <c r="N241" s="9">
        <v>6.4668239999999999</v>
      </c>
      <c r="O241" s="9">
        <v>257.50146007467401</v>
      </c>
      <c r="P241" s="9">
        <v>162.21498572824299</v>
      </c>
    </row>
    <row r="242" spans="1:16" ht="15.75" customHeight="1" x14ac:dyDescent="0.2">
      <c r="A242" s="11" t="s">
        <v>19</v>
      </c>
      <c r="B242" s="5">
        <v>2022</v>
      </c>
      <c r="C242" s="13">
        <v>44705</v>
      </c>
      <c r="D242" s="11">
        <v>1101</v>
      </c>
      <c r="E242" s="5">
        <v>1</v>
      </c>
      <c r="F242" s="5" t="s">
        <v>20</v>
      </c>
      <c r="G242" s="5" t="s">
        <v>21</v>
      </c>
      <c r="H242" s="5" t="s">
        <v>33</v>
      </c>
      <c r="I242" s="5">
        <v>220048</v>
      </c>
      <c r="J242" s="8">
        <v>3.0267477009999997</v>
      </c>
      <c r="K242" s="9">
        <v>20.365870000000001</v>
      </c>
      <c r="L242" s="9">
        <v>21.456119999999999</v>
      </c>
      <c r="M242" s="9">
        <v>32.044628000000003</v>
      </c>
      <c r="N242" s="9">
        <v>14.748901999999999</v>
      </c>
      <c r="O242" s="9">
        <v>209.54985687968599</v>
      </c>
      <c r="P242" s="9">
        <v>125.082707110763</v>
      </c>
    </row>
    <row r="243" spans="1:16" ht="15.75" customHeight="1" x14ac:dyDescent="0.2">
      <c r="A243" s="11" t="s">
        <v>19</v>
      </c>
      <c r="B243" s="5">
        <v>2022</v>
      </c>
      <c r="C243" s="14">
        <v>44705</v>
      </c>
      <c r="D243" s="11">
        <v>1102</v>
      </c>
      <c r="E243" s="5">
        <v>1</v>
      </c>
      <c r="F243" s="5" t="s">
        <v>23</v>
      </c>
      <c r="G243" s="5" t="s">
        <v>21</v>
      </c>
      <c r="H243" s="5" t="s">
        <v>33</v>
      </c>
      <c r="I243" s="5">
        <v>220049</v>
      </c>
      <c r="J243" s="8">
        <v>3.1281063700000002</v>
      </c>
      <c r="K243" s="9">
        <v>24.112449999999999</v>
      </c>
      <c r="L243" s="9">
        <v>17.775607999999998</v>
      </c>
      <c r="M243" s="9">
        <v>24.274702000000001</v>
      </c>
      <c r="N243" s="9">
        <v>7.4726059999999999</v>
      </c>
      <c r="O243" s="9">
        <v>287.610366595203</v>
      </c>
      <c r="P243" s="9">
        <v>190.355502607928</v>
      </c>
    </row>
    <row r="244" spans="1:16" ht="15.75" customHeight="1" x14ac:dyDescent="0.2">
      <c r="A244" s="11" t="s">
        <v>19</v>
      </c>
      <c r="B244" s="5">
        <v>2022</v>
      </c>
      <c r="C244" s="14">
        <v>44705</v>
      </c>
      <c r="D244" s="11">
        <v>1103</v>
      </c>
      <c r="E244" s="5">
        <v>1</v>
      </c>
      <c r="F244" s="5" t="s">
        <v>24</v>
      </c>
      <c r="G244" s="5" t="s">
        <v>21</v>
      </c>
      <c r="H244" s="5" t="s">
        <v>33</v>
      </c>
      <c r="I244" s="5">
        <v>220050</v>
      </c>
      <c r="J244" s="8">
        <v>3.673800103</v>
      </c>
      <c r="K244" s="9">
        <v>20.652519999999999</v>
      </c>
      <c r="L244" s="9">
        <v>21.507045000000002</v>
      </c>
      <c r="M244" s="9">
        <v>33.299489999999999</v>
      </c>
      <c r="N244" s="9">
        <v>9.5706799999999994</v>
      </c>
      <c r="O244" s="9">
        <v>201.542333684879</v>
      </c>
      <c r="P244" s="9">
        <v>113.01988232019799</v>
      </c>
    </row>
    <row r="245" spans="1:16" ht="15.75" customHeight="1" x14ac:dyDescent="0.2">
      <c r="A245" s="11" t="s">
        <v>19</v>
      </c>
      <c r="B245" s="5">
        <v>2022</v>
      </c>
      <c r="C245" s="14">
        <v>44705</v>
      </c>
      <c r="D245" s="11">
        <v>1104</v>
      </c>
      <c r="E245" s="5">
        <v>1</v>
      </c>
      <c r="F245" s="5" t="s">
        <v>25</v>
      </c>
      <c r="G245" s="5" t="s">
        <v>21</v>
      </c>
      <c r="H245" s="5" t="s">
        <v>33</v>
      </c>
      <c r="I245" s="5">
        <v>220051</v>
      </c>
      <c r="J245" s="8">
        <v>4.1511123180000009</v>
      </c>
      <c r="K245" s="9">
        <v>23.943964000000001</v>
      </c>
      <c r="L245" s="9">
        <v>18.243445000000001</v>
      </c>
      <c r="M245" s="9">
        <v>26.129608999999999</v>
      </c>
      <c r="N245" s="9">
        <v>7.333062</v>
      </c>
      <c r="O245" s="9">
        <v>265.89583022863599</v>
      </c>
      <c r="P245" s="9">
        <v>165.84595500268301</v>
      </c>
    </row>
    <row r="246" spans="1:16" ht="15.75" customHeight="1" x14ac:dyDescent="0.2">
      <c r="A246" s="11" t="s">
        <v>19</v>
      </c>
      <c r="B246" s="5">
        <v>2022</v>
      </c>
      <c r="C246" s="14">
        <v>44705</v>
      </c>
      <c r="D246" s="11">
        <v>1105</v>
      </c>
      <c r="E246" s="5">
        <v>1</v>
      </c>
      <c r="F246" s="5" t="s">
        <v>26</v>
      </c>
      <c r="G246" s="5" t="s">
        <v>21</v>
      </c>
      <c r="H246" s="5" t="s">
        <v>33</v>
      </c>
      <c r="I246" s="5">
        <v>220052</v>
      </c>
      <c r="J246" s="8">
        <v>2.7732081109999998</v>
      </c>
      <c r="K246" s="9">
        <v>25.158595999999999</v>
      </c>
      <c r="L246" s="9">
        <v>18.102353999999998</v>
      </c>
      <c r="M246" s="9">
        <v>24.844785999999999</v>
      </c>
      <c r="N246" s="9">
        <v>7.5135079999999999</v>
      </c>
      <c r="O246" s="9">
        <v>280.057886363987</v>
      </c>
      <c r="P246" s="9">
        <v>181.81807153903401</v>
      </c>
    </row>
    <row r="247" spans="1:16" ht="15.75" customHeight="1" x14ac:dyDescent="0.2">
      <c r="A247" s="11" t="s">
        <v>19</v>
      </c>
      <c r="B247" s="5">
        <v>2022</v>
      </c>
      <c r="C247" s="14">
        <v>44705</v>
      </c>
      <c r="D247" s="11">
        <v>1106</v>
      </c>
      <c r="E247" s="5">
        <v>1</v>
      </c>
      <c r="F247" s="5" t="s">
        <v>27</v>
      </c>
      <c r="G247" s="5" t="s">
        <v>21</v>
      </c>
      <c r="H247" s="5" t="s">
        <v>33</v>
      </c>
      <c r="I247" s="5">
        <v>220053</v>
      </c>
      <c r="J247" s="8">
        <v>3.019819273</v>
      </c>
      <c r="K247" s="9">
        <v>21.948732</v>
      </c>
      <c r="L247" s="9">
        <v>17.732195999999998</v>
      </c>
      <c r="M247" s="9">
        <v>25.902828</v>
      </c>
      <c r="N247" s="9">
        <v>10.698804000000001</v>
      </c>
      <c r="O247" s="9">
        <v>269.654023755136</v>
      </c>
      <c r="P247" s="9">
        <v>170.304998613907</v>
      </c>
    </row>
    <row r="248" spans="1:16" ht="15.75" customHeight="1" x14ac:dyDescent="0.2">
      <c r="A248" s="11" t="s">
        <v>19</v>
      </c>
      <c r="B248" s="5">
        <v>2022</v>
      </c>
      <c r="C248" s="14">
        <v>44705</v>
      </c>
      <c r="D248" s="11">
        <v>1107</v>
      </c>
      <c r="E248" s="5">
        <v>1</v>
      </c>
      <c r="F248" s="5" t="s">
        <v>25</v>
      </c>
      <c r="G248" s="5" t="s">
        <v>28</v>
      </c>
      <c r="H248" s="5" t="s">
        <v>33</v>
      </c>
      <c r="I248" s="5">
        <v>220054</v>
      </c>
      <c r="J248" s="8">
        <v>2.5967443619999999</v>
      </c>
      <c r="K248" s="9">
        <v>24.036783</v>
      </c>
      <c r="L248" s="9">
        <v>18.595509</v>
      </c>
      <c r="M248" s="9">
        <v>25.006515</v>
      </c>
      <c r="N248" s="9">
        <v>6.7971029999999999</v>
      </c>
      <c r="O248" s="9">
        <v>276.81753014792201</v>
      </c>
      <c r="P248" s="9">
        <v>179.00579126973099</v>
      </c>
    </row>
    <row r="249" spans="1:16" ht="15.75" customHeight="1" x14ac:dyDescent="0.2">
      <c r="A249" s="11" t="s">
        <v>19</v>
      </c>
      <c r="B249" s="5">
        <v>2022</v>
      </c>
      <c r="C249" s="14">
        <v>44705</v>
      </c>
      <c r="D249" s="11">
        <v>1108</v>
      </c>
      <c r="E249" s="5">
        <v>1</v>
      </c>
      <c r="F249" s="5" t="s">
        <v>24</v>
      </c>
      <c r="G249" s="5" t="s">
        <v>28</v>
      </c>
      <c r="H249" s="5" t="s">
        <v>33</v>
      </c>
      <c r="I249" s="5">
        <v>220055</v>
      </c>
      <c r="J249" s="8">
        <v>2.5652411370000001</v>
      </c>
      <c r="K249" s="9">
        <v>22.701912</v>
      </c>
      <c r="L249" s="9">
        <v>19.025852</v>
      </c>
      <c r="M249" s="9">
        <v>28.224968000000001</v>
      </c>
      <c r="N249" s="9">
        <v>6.7065679999999999</v>
      </c>
      <c r="O249" s="9">
        <v>244.14755277568801</v>
      </c>
      <c r="P249" s="9">
        <v>145.397997545869</v>
      </c>
    </row>
    <row r="250" spans="1:16" ht="15.75" customHeight="1" x14ac:dyDescent="0.2">
      <c r="A250" s="11" t="s">
        <v>19</v>
      </c>
      <c r="B250" s="5">
        <v>2022</v>
      </c>
      <c r="C250" s="14">
        <v>44705</v>
      </c>
      <c r="D250" s="11">
        <v>1109</v>
      </c>
      <c r="E250" s="5">
        <v>1</v>
      </c>
      <c r="F250" s="5" t="s">
        <v>20</v>
      </c>
      <c r="G250" s="5" t="s">
        <v>28</v>
      </c>
      <c r="H250" s="5" t="s">
        <v>33</v>
      </c>
      <c r="I250" s="5">
        <v>220056</v>
      </c>
      <c r="J250" s="8">
        <v>3.7005273440000002</v>
      </c>
      <c r="K250" s="9">
        <v>26.192636</v>
      </c>
      <c r="L250" s="9">
        <v>15.540903999999999</v>
      </c>
      <c r="M250" s="9">
        <v>20.979320000000001</v>
      </c>
      <c r="N250" s="9">
        <v>2.350044</v>
      </c>
      <c r="O250" s="9">
        <v>340.506461907183</v>
      </c>
      <c r="P250" s="9">
        <v>227.102885411042</v>
      </c>
    </row>
    <row r="251" spans="1:16" ht="15.75" customHeight="1" x14ac:dyDescent="0.2">
      <c r="A251" s="11" t="s">
        <v>19</v>
      </c>
      <c r="B251" s="5">
        <v>2022</v>
      </c>
      <c r="C251" s="14">
        <v>44705</v>
      </c>
      <c r="D251" s="11">
        <v>1110</v>
      </c>
      <c r="E251" s="5">
        <v>1</v>
      </c>
      <c r="F251" s="5" t="s">
        <v>23</v>
      </c>
      <c r="G251" s="5" t="s">
        <v>28</v>
      </c>
      <c r="H251" s="5" t="s">
        <v>33</v>
      </c>
      <c r="I251" s="5">
        <v>220057</v>
      </c>
      <c r="J251" s="8">
        <v>3.480462664</v>
      </c>
      <c r="K251" s="9">
        <v>24.322044999999999</v>
      </c>
      <c r="L251" s="9">
        <v>18.387215000000001</v>
      </c>
      <c r="M251" s="9">
        <v>25.460599999999999</v>
      </c>
      <c r="N251" s="9">
        <v>7.7188650000000001</v>
      </c>
      <c r="O251" s="9">
        <v>272.47338117865303</v>
      </c>
      <c r="P251" s="9">
        <v>175.17945241077999</v>
      </c>
    </row>
    <row r="252" spans="1:16" ht="15.75" customHeight="1" x14ac:dyDescent="0.2">
      <c r="A252" s="11" t="s">
        <v>19</v>
      </c>
      <c r="B252" s="5">
        <v>2022</v>
      </c>
      <c r="C252" s="14">
        <v>44705</v>
      </c>
      <c r="D252" s="11">
        <v>1111</v>
      </c>
      <c r="E252" s="5">
        <v>1</v>
      </c>
      <c r="F252" s="5" t="s">
        <v>26</v>
      </c>
      <c r="G252" s="5" t="s">
        <v>28</v>
      </c>
      <c r="H252" s="5" t="s">
        <v>33</v>
      </c>
      <c r="I252" s="5">
        <v>220058</v>
      </c>
      <c r="J252" s="8">
        <v>2.7267278419999998</v>
      </c>
      <c r="K252" s="9">
        <v>25.607780000000002</v>
      </c>
      <c r="L252" s="9">
        <v>16.389340000000001</v>
      </c>
      <c r="M252" s="9">
        <v>23.235520000000001</v>
      </c>
      <c r="N252" s="9">
        <v>5.5472999999999999</v>
      </c>
      <c r="O252" s="9">
        <v>304.79679443469502</v>
      </c>
      <c r="P252" s="9">
        <v>200.00138259593399</v>
      </c>
    </row>
    <row r="253" spans="1:16" ht="15.75" customHeight="1" x14ac:dyDescent="0.2">
      <c r="A253" s="11" t="s">
        <v>19</v>
      </c>
      <c r="B253" s="5">
        <v>2022</v>
      </c>
      <c r="C253" s="14">
        <v>44705</v>
      </c>
      <c r="D253" s="11">
        <v>1112</v>
      </c>
      <c r="E253" s="5">
        <v>1</v>
      </c>
      <c r="F253" s="5" t="s">
        <v>27</v>
      </c>
      <c r="G253" s="5" t="s">
        <v>28</v>
      </c>
      <c r="H253" s="5" t="s">
        <v>33</v>
      </c>
      <c r="I253" s="5">
        <v>220059</v>
      </c>
      <c r="J253" s="8">
        <v>2.742266109</v>
      </c>
      <c r="K253" s="9">
        <v>22.522116</v>
      </c>
      <c r="L253" s="9">
        <v>18.942916</v>
      </c>
      <c r="M253" s="9">
        <v>27.622475999999999</v>
      </c>
      <c r="N253" s="9">
        <v>8.6258719999999993</v>
      </c>
      <c r="O253" s="9">
        <v>249.690390943079</v>
      </c>
      <c r="P253" s="9">
        <v>154.317805296171</v>
      </c>
    </row>
    <row r="254" spans="1:16" ht="15.75" customHeight="1" x14ac:dyDescent="0.2">
      <c r="A254" s="11" t="s">
        <v>19</v>
      </c>
      <c r="B254" s="5">
        <v>2022</v>
      </c>
      <c r="C254" s="14">
        <v>44705</v>
      </c>
      <c r="D254" s="11">
        <v>1201</v>
      </c>
      <c r="E254" s="5">
        <v>2</v>
      </c>
      <c r="F254" s="5" t="s">
        <v>26</v>
      </c>
      <c r="G254" s="5" t="s">
        <v>21</v>
      </c>
      <c r="H254" s="5" t="s">
        <v>33</v>
      </c>
      <c r="I254" s="5">
        <v>220060</v>
      </c>
      <c r="J254" s="8">
        <v>2.6860905210000001</v>
      </c>
      <c r="K254" s="9">
        <v>25.095725000000002</v>
      </c>
      <c r="L254" s="9">
        <v>17.304015</v>
      </c>
      <c r="M254" s="9">
        <v>24.462759999999999</v>
      </c>
      <c r="N254" s="9">
        <v>6.4544600000000001</v>
      </c>
      <c r="O254" s="9">
        <v>286.79633789444398</v>
      </c>
      <c r="P254" s="9">
        <v>182.729977240849</v>
      </c>
    </row>
    <row r="255" spans="1:16" ht="15.75" customHeight="1" x14ac:dyDescent="0.2">
      <c r="A255" s="11" t="s">
        <v>19</v>
      </c>
      <c r="B255" s="5">
        <v>2022</v>
      </c>
      <c r="C255" s="14">
        <v>44705</v>
      </c>
      <c r="D255" s="11">
        <v>1202</v>
      </c>
      <c r="E255" s="5">
        <v>2</v>
      </c>
      <c r="F255" s="5" t="s">
        <v>25</v>
      </c>
      <c r="G255" s="5" t="s">
        <v>21</v>
      </c>
      <c r="H255" s="5" t="s">
        <v>33</v>
      </c>
      <c r="I255" s="5">
        <v>220061</v>
      </c>
      <c r="J255" s="8">
        <v>2.7040104060000001</v>
      </c>
      <c r="K255" s="9">
        <v>23.521925</v>
      </c>
      <c r="L255" s="9">
        <v>18.061959999999999</v>
      </c>
      <c r="M255" s="9">
        <v>26.373339999999999</v>
      </c>
      <c r="N255" s="9">
        <v>7.8346450000000001</v>
      </c>
      <c r="O255" s="9">
        <v>263.93719605603798</v>
      </c>
      <c r="P255" s="9">
        <v>166.411898746405</v>
      </c>
    </row>
    <row r="256" spans="1:16" ht="15.75" customHeight="1" x14ac:dyDescent="0.2">
      <c r="A256" s="11" t="s">
        <v>19</v>
      </c>
      <c r="B256" s="5">
        <v>2022</v>
      </c>
      <c r="C256" s="14">
        <v>44705</v>
      </c>
      <c r="D256" s="11">
        <v>1203</v>
      </c>
      <c r="E256" s="5">
        <v>2</v>
      </c>
      <c r="F256" s="5" t="s">
        <v>23</v>
      </c>
      <c r="G256" s="5" t="s">
        <v>21</v>
      </c>
      <c r="H256" s="5" t="s">
        <v>33</v>
      </c>
      <c r="I256" s="5">
        <v>220062</v>
      </c>
      <c r="J256" s="8">
        <v>3.837380891</v>
      </c>
      <c r="K256" s="9">
        <v>24.438116000000001</v>
      </c>
      <c r="L256" s="9">
        <v>18.18045</v>
      </c>
      <c r="M256" s="9">
        <v>26.161892000000002</v>
      </c>
      <c r="N256" s="9">
        <v>7.9275739999999999</v>
      </c>
      <c r="O256" s="9">
        <v>265.74221079288299</v>
      </c>
      <c r="P256" s="9">
        <v>168.23579811105901</v>
      </c>
    </row>
    <row r="257" spans="1:16" ht="15.75" customHeight="1" x14ac:dyDescent="0.2">
      <c r="A257" s="11" t="s">
        <v>19</v>
      </c>
      <c r="B257" s="5">
        <v>2022</v>
      </c>
      <c r="C257" s="14">
        <v>44705</v>
      </c>
      <c r="D257" s="11">
        <v>1204</v>
      </c>
      <c r="E257" s="5">
        <v>2</v>
      </c>
      <c r="F257" s="5" t="s">
        <v>20</v>
      </c>
      <c r="G257" s="5" t="s">
        <v>21</v>
      </c>
      <c r="H257" s="5" t="s">
        <v>33</v>
      </c>
      <c r="I257" s="5">
        <v>220063</v>
      </c>
      <c r="J257" s="8">
        <v>4.1132685769999995</v>
      </c>
      <c r="K257" s="9">
        <v>23.206764</v>
      </c>
      <c r="L257" s="9">
        <v>20.308161999999999</v>
      </c>
      <c r="M257" s="9">
        <v>28.573215999999999</v>
      </c>
      <c r="N257" s="9">
        <v>8.3547940000000001</v>
      </c>
      <c r="O257" s="9">
        <v>237.919809975758</v>
      </c>
      <c r="P257" s="9">
        <v>145.62356780066801</v>
      </c>
    </row>
    <row r="258" spans="1:16" ht="15.75" customHeight="1" x14ac:dyDescent="0.2">
      <c r="A258" s="11" t="s">
        <v>19</v>
      </c>
      <c r="B258" s="5">
        <v>2022</v>
      </c>
      <c r="C258" s="14">
        <v>44705</v>
      </c>
      <c r="D258" s="11">
        <v>1205</v>
      </c>
      <c r="E258" s="5">
        <v>2</v>
      </c>
      <c r="F258" s="5" t="s">
        <v>24</v>
      </c>
      <c r="G258" s="5" t="s">
        <v>21</v>
      </c>
      <c r="H258" s="5" t="s">
        <v>33</v>
      </c>
      <c r="I258" s="5">
        <v>220064</v>
      </c>
      <c r="J258" s="8">
        <v>2.820720863</v>
      </c>
      <c r="K258" s="9">
        <v>24.539952</v>
      </c>
      <c r="L258" s="9">
        <v>17.327016</v>
      </c>
      <c r="M258" s="9">
        <v>25.631208000000001</v>
      </c>
      <c r="N258" s="9">
        <v>6.7782080000000002</v>
      </c>
      <c r="O258" s="9">
        <v>273.65714533045701</v>
      </c>
      <c r="P258" s="9">
        <v>168.64683278647999</v>
      </c>
    </row>
    <row r="259" spans="1:16" ht="15.75" customHeight="1" x14ac:dyDescent="0.2">
      <c r="A259" s="11" t="s">
        <v>19</v>
      </c>
      <c r="B259" s="5">
        <v>2022</v>
      </c>
      <c r="C259" s="14">
        <v>44705</v>
      </c>
      <c r="D259" s="11">
        <v>1206</v>
      </c>
      <c r="E259" s="5">
        <v>2</v>
      </c>
      <c r="F259" s="5" t="s">
        <v>27</v>
      </c>
      <c r="G259" s="5" t="s">
        <v>21</v>
      </c>
      <c r="H259" s="5" t="s">
        <v>33</v>
      </c>
      <c r="I259" s="5">
        <v>220065</v>
      </c>
      <c r="J259" s="8">
        <v>3.142841153</v>
      </c>
      <c r="K259" s="9">
        <v>23.369454999999999</v>
      </c>
      <c r="L259" s="9">
        <v>18.758361000000001</v>
      </c>
      <c r="M259" s="9">
        <v>26.455479</v>
      </c>
      <c r="N259" s="9">
        <v>6.7551629999999996</v>
      </c>
      <c r="O259" s="9">
        <v>261.21018753017802</v>
      </c>
      <c r="P259" s="9">
        <v>162.74193242700201</v>
      </c>
    </row>
    <row r="260" spans="1:16" ht="15.75" customHeight="1" x14ac:dyDescent="0.2">
      <c r="A260" s="11" t="s">
        <v>19</v>
      </c>
      <c r="B260" s="5">
        <v>2022</v>
      </c>
      <c r="C260" s="14">
        <v>44705</v>
      </c>
      <c r="D260" s="11">
        <v>1207</v>
      </c>
      <c r="E260" s="5">
        <v>2</v>
      </c>
      <c r="F260" s="5" t="s">
        <v>24</v>
      </c>
      <c r="G260" s="5" t="s">
        <v>28</v>
      </c>
      <c r="H260" s="5" t="s">
        <v>33</v>
      </c>
      <c r="I260" s="5">
        <v>220066</v>
      </c>
      <c r="J260" s="8">
        <v>3.0238780799999998</v>
      </c>
      <c r="K260" s="9">
        <v>25.548161</v>
      </c>
      <c r="L260" s="9">
        <v>16.252193999999999</v>
      </c>
      <c r="M260" s="9">
        <v>23.118431000000001</v>
      </c>
      <c r="N260" s="9">
        <v>4.4545050000000002</v>
      </c>
      <c r="O260" s="9">
        <v>306.770399507668</v>
      </c>
      <c r="P260" s="9">
        <v>198.68439636579501</v>
      </c>
    </row>
    <row r="261" spans="1:16" ht="15.75" customHeight="1" x14ac:dyDescent="0.2">
      <c r="A261" s="11" t="s">
        <v>19</v>
      </c>
      <c r="B261" s="5">
        <v>2022</v>
      </c>
      <c r="C261" s="14">
        <v>44705</v>
      </c>
      <c r="D261" s="11">
        <v>1208</v>
      </c>
      <c r="E261" s="5">
        <v>2</v>
      </c>
      <c r="F261" s="5" t="s">
        <v>26</v>
      </c>
      <c r="G261" s="5" t="s">
        <v>28</v>
      </c>
      <c r="H261" s="5" t="s">
        <v>33</v>
      </c>
      <c r="I261" s="5">
        <v>220067</v>
      </c>
      <c r="J261" s="8">
        <v>2.5978722579999998</v>
      </c>
      <c r="K261" s="9">
        <v>24.538256000000001</v>
      </c>
      <c r="L261" s="9">
        <v>17.836255999999999</v>
      </c>
      <c r="M261" s="9">
        <v>27.889256</v>
      </c>
      <c r="N261" s="9">
        <v>8.2747360000000008</v>
      </c>
      <c r="O261" s="9">
        <v>250.177382890286</v>
      </c>
      <c r="P261" s="9">
        <v>150.52703077437101</v>
      </c>
    </row>
    <row r="262" spans="1:16" ht="15.75" customHeight="1" x14ac:dyDescent="0.2">
      <c r="A262" s="11" t="s">
        <v>19</v>
      </c>
      <c r="B262" s="5">
        <v>2022</v>
      </c>
      <c r="C262" s="14">
        <v>44705</v>
      </c>
      <c r="D262" s="11">
        <v>1209</v>
      </c>
      <c r="E262" s="5">
        <v>2</v>
      </c>
      <c r="F262" s="5" t="s">
        <v>27</v>
      </c>
      <c r="G262" s="5" t="s">
        <v>28</v>
      </c>
      <c r="H262" s="5" t="s">
        <v>33</v>
      </c>
      <c r="I262" s="5">
        <v>220068</v>
      </c>
      <c r="J262" s="8">
        <v>3.5631539870000002</v>
      </c>
      <c r="K262" s="9">
        <v>24.430755999999999</v>
      </c>
      <c r="L262" s="9">
        <v>17.414652</v>
      </c>
      <c r="M262" s="9">
        <v>23.479724000000001</v>
      </c>
      <c r="N262" s="9">
        <v>5.96638</v>
      </c>
      <c r="O262" s="9">
        <v>298.46230985172298</v>
      </c>
      <c r="P262" s="9">
        <v>196.19686937045699</v>
      </c>
    </row>
    <row r="263" spans="1:16" ht="15.75" customHeight="1" x14ac:dyDescent="0.2">
      <c r="A263" s="11" t="s">
        <v>19</v>
      </c>
      <c r="B263" s="5">
        <v>2022</v>
      </c>
      <c r="C263" s="14">
        <v>44705</v>
      </c>
      <c r="D263" s="11">
        <v>1210</v>
      </c>
      <c r="E263" s="5">
        <v>2</v>
      </c>
      <c r="F263" s="5" t="s">
        <v>20</v>
      </c>
      <c r="G263" s="5" t="s">
        <v>28</v>
      </c>
      <c r="H263" s="5" t="s">
        <v>33</v>
      </c>
      <c r="I263" s="5">
        <v>220069</v>
      </c>
      <c r="J263" s="8">
        <v>3.2484817220000002</v>
      </c>
      <c r="K263" s="9">
        <v>21.69258</v>
      </c>
      <c r="L263" s="9">
        <v>20.784269999999999</v>
      </c>
      <c r="M263" s="9">
        <v>28.718624999999999</v>
      </c>
      <c r="N263" s="9">
        <v>11.451829999999999</v>
      </c>
      <c r="O263" s="9">
        <v>235.513813754485</v>
      </c>
      <c r="P263" s="9">
        <v>148.85320143122701</v>
      </c>
    </row>
    <row r="264" spans="1:16" ht="15.75" customHeight="1" x14ac:dyDescent="0.2">
      <c r="A264" s="11" t="s">
        <v>19</v>
      </c>
      <c r="B264" s="5">
        <v>2022</v>
      </c>
      <c r="C264" s="14">
        <v>44705</v>
      </c>
      <c r="D264" s="11">
        <v>1211</v>
      </c>
      <c r="E264" s="5">
        <v>2</v>
      </c>
      <c r="F264" s="5" t="s">
        <v>23</v>
      </c>
      <c r="G264" s="5" t="s">
        <v>28</v>
      </c>
      <c r="H264" s="5" t="s">
        <v>33</v>
      </c>
      <c r="I264" s="5">
        <v>220070</v>
      </c>
      <c r="J264" s="8">
        <v>2.632047348</v>
      </c>
      <c r="K264" s="9">
        <v>24.434256999999999</v>
      </c>
      <c r="L264" s="9">
        <v>17.724007</v>
      </c>
      <c r="M264" s="9">
        <v>23.727443999999998</v>
      </c>
      <c r="N264" s="9">
        <v>8.0791409999999999</v>
      </c>
      <c r="O264" s="9">
        <v>294.40150458997698</v>
      </c>
      <c r="P264" s="9">
        <v>196.47832842133801</v>
      </c>
    </row>
    <row r="265" spans="1:16" ht="15.75" customHeight="1" x14ac:dyDescent="0.2">
      <c r="A265" s="11" t="s">
        <v>19</v>
      </c>
      <c r="B265" s="5">
        <v>2022</v>
      </c>
      <c r="C265" s="14">
        <v>44705</v>
      </c>
      <c r="D265" s="11">
        <v>1212</v>
      </c>
      <c r="E265" s="5">
        <v>2</v>
      </c>
      <c r="F265" s="5" t="s">
        <v>25</v>
      </c>
      <c r="G265" s="5" t="s">
        <v>28</v>
      </c>
      <c r="H265" s="5" t="s">
        <v>33</v>
      </c>
      <c r="I265" s="5">
        <v>220071</v>
      </c>
      <c r="J265" s="8">
        <v>3.052093358</v>
      </c>
      <c r="K265" s="9">
        <v>24.491484</v>
      </c>
      <c r="L265" s="9">
        <v>17.415566999999999</v>
      </c>
      <c r="M265" s="9">
        <v>23.727249</v>
      </c>
      <c r="N265" s="9">
        <v>8.2807110000000002</v>
      </c>
      <c r="O265" s="9">
        <v>295.34592712958602</v>
      </c>
      <c r="P265" s="9">
        <v>198.30590984561701</v>
      </c>
    </row>
    <row r="266" spans="1:16" ht="15.75" customHeight="1" x14ac:dyDescent="0.2">
      <c r="A266" s="11" t="s">
        <v>19</v>
      </c>
      <c r="B266" s="5">
        <v>2022</v>
      </c>
      <c r="C266" s="14">
        <v>44705</v>
      </c>
      <c r="D266" s="11">
        <v>1301</v>
      </c>
      <c r="E266" s="5">
        <v>3</v>
      </c>
      <c r="F266" s="5" t="s">
        <v>20</v>
      </c>
      <c r="G266" s="5" t="s">
        <v>28</v>
      </c>
      <c r="H266" s="5" t="s">
        <v>33</v>
      </c>
      <c r="I266" s="5">
        <v>220072</v>
      </c>
      <c r="J266" s="8">
        <v>2.909238947</v>
      </c>
      <c r="K266" s="9">
        <v>24.380953999999999</v>
      </c>
      <c r="L266" s="9">
        <v>18.684301999999999</v>
      </c>
      <c r="M266" s="9">
        <v>27.202408999999999</v>
      </c>
      <c r="N266" s="9">
        <v>8.0523430000000005</v>
      </c>
      <c r="O266" s="9">
        <v>254.235105605434</v>
      </c>
      <c r="P266" s="9">
        <v>157.23464208614701</v>
      </c>
    </row>
    <row r="267" spans="1:16" ht="15.75" customHeight="1" x14ac:dyDescent="0.2">
      <c r="A267" s="11" t="s">
        <v>19</v>
      </c>
      <c r="B267" s="5">
        <v>2022</v>
      </c>
      <c r="C267" s="14">
        <v>44705</v>
      </c>
      <c r="D267" s="11">
        <v>1302</v>
      </c>
      <c r="E267" s="5">
        <v>3</v>
      </c>
      <c r="F267" s="5" t="s">
        <v>23</v>
      </c>
      <c r="G267" s="5" t="s">
        <v>28</v>
      </c>
      <c r="H267" s="5" t="s">
        <v>33</v>
      </c>
      <c r="I267" s="5">
        <v>220073</v>
      </c>
      <c r="J267" s="8">
        <v>2.6155434260000003</v>
      </c>
      <c r="K267" s="9">
        <v>23.804352000000002</v>
      </c>
      <c r="L267" s="9">
        <v>18.508512</v>
      </c>
      <c r="M267" s="9">
        <v>22.969584000000001</v>
      </c>
      <c r="N267" s="9">
        <v>8.8772640000000003</v>
      </c>
      <c r="O267" s="9">
        <v>301.64002829254099</v>
      </c>
      <c r="P267" s="9">
        <v>209.526891880504</v>
      </c>
    </row>
    <row r="268" spans="1:16" ht="15.75" customHeight="1" x14ac:dyDescent="0.2">
      <c r="A268" s="11" t="s">
        <v>19</v>
      </c>
      <c r="B268" s="5">
        <v>2022</v>
      </c>
      <c r="C268" s="14">
        <v>44705</v>
      </c>
      <c r="D268" s="11">
        <v>1303</v>
      </c>
      <c r="E268" s="5">
        <v>3</v>
      </c>
      <c r="F268" s="5" t="s">
        <v>26</v>
      </c>
      <c r="G268" s="5" t="s">
        <v>28</v>
      </c>
      <c r="H268" s="5" t="s">
        <v>33</v>
      </c>
      <c r="I268" s="5">
        <v>220074</v>
      </c>
      <c r="J268" s="8">
        <v>3.6690591320000001</v>
      </c>
      <c r="K268" s="9">
        <v>23.595086999999999</v>
      </c>
      <c r="L268" s="9">
        <v>18.230551999999999</v>
      </c>
      <c r="M268" s="9">
        <v>27.168488</v>
      </c>
      <c r="N268" s="9">
        <v>7.2798069999999999</v>
      </c>
      <c r="O268" s="9">
        <v>255.76279295884399</v>
      </c>
      <c r="P268" s="9">
        <v>153.72946221161399</v>
      </c>
    </row>
    <row r="269" spans="1:16" ht="15.75" customHeight="1" x14ac:dyDescent="0.2">
      <c r="A269" s="11" t="s">
        <v>19</v>
      </c>
      <c r="B269" s="5">
        <v>2022</v>
      </c>
      <c r="C269" s="14">
        <v>44705</v>
      </c>
      <c r="D269" s="11">
        <v>1304</v>
      </c>
      <c r="E269" s="5">
        <v>3</v>
      </c>
      <c r="F269" s="5" t="s">
        <v>27</v>
      </c>
      <c r="G269" s="5" t="s">
        <v>28</v>
      </c>
      <c r="H269" s="5" t="s">
        <v>33</v>
      </c>
      <c r="I269" s="5">
        <v>220075</v>
      </c>
      <c r="J269" s="8">
        <v>3.5447754599999999</v>
      </c>
      <c r="K269" s="9">
        <v>23.34385</v>
      </c>
      <c r="L269" s="9">
        <v>17.855843</v>
      </c>
      <c r="M269" s="9">
        <v>24.806144</v>
      </c>
      <c r="N269" s="9">
        <v>8.2452240000000003</v>
      </c>
      <c r="O269" s="9">
        <v>281.21427105335903</v>
      </c>
      <c r="P269" s="9">
        <v>179.28035050594099</v>
      </c>
    </row>
    <row r="270" spans="1:16" ht="15.75" customHeight="1" x14ac:dyDescent="0.2">
      <c r="A270" s="11" t="s">
        <v>19</v>
      </c>
      <c r="B270" s="5">
        <v>2022</v>
      </c>
      <c r="C270" s="14">
        <v>44705</v>
      </c>
      <c r="D270" s="11">
        <v>1305</v>
      </c>
      <c r="E270" s="5">
        <v>3</v>
      </c>
      <c r="F270" s="5" t="s">
        <v>24</v>
      </c>
      <c r="G270" s="5" t="s">
        <v>28</v>
      </c>
      <c r="H270" s="5" t="s">
        <v>33</v>
      </c>
      <c r="I270" s="5">
        <v>220076</v>
      </c>
      <c r="J270" s="8">
        <v>2.4992698369999999</v>
      </c>
      <c r="K270" s="9">
        <v>25.794452</v>
      </c>
      <c r="L270" s="9">
        <v>16.539539999999999</v>
      </c>
      <c r="M270" s="9">
        <v>23.616294</v>
      </c>
      <c r="N270" s="9">
        <v>7.691338</v>
      </c>
      <c r="O270" s="9">
        <v>299.42156684525298</v>
      </c>
      <c r="P270" s="9">
        <v>199.85079030050301</v>
      </c>
    </row>
    <row r="271" spans="1:16" ht="15.75" customHeight="1" x14ac:dyDescent="0.2">
      <c r="A271" s="11" t="s">
        <v>19</v>
      </c>
      <c r="B271" s="5">
        <v>2022</v>
      </c>
      <c r="C271" s="14">
        <v>44705</v>
      </c>
      <c r="D271" s="11">
        <v>1306</v>
      </c>
      <c r="E271" s="5">
        <v>3</v>
      </c>
      <c r="F271" s="5" t="s">
        <v>25</v>
      </c>
      <c r="G271" s="5" t="s">
        <v>28</v>
      </c>
      <c r="H271" s="5" t="s">
        <v>33</v>
      </c>
      <c r="I271" s="5">
        <v>220077</v>
      </c>
      <c r="J271" s="8">
        <v>2.7637409080000004</v>
      </c>
      <c r="K271" s="9">
        <v>25.977820999999999</v>
      </c>
      <c r="L271" s="9">
        <v>16.201886999999999</v>
      </c>
      <c r="M271" s="9">
        <v>25.995498999999999</v>
      </c>
      <c r="N271" s="9">
        <v>5.9840030000000004</v>
      </c>
      <c r="O271" s="9">
        <v>272.95863089472198</v>
      </c>
      <c r="P271" s="9">
        <v>161.99220531886399</v>
      </c>
    </row>
    <row r="272" spans="1:16" ht="15.75" customHeight="1" x14ac:dyDescent="0.2">
      <c r="A272" s="11" t="s">
        <v>19</v>
      </c>
      <c r="B272" s="5">
        <v>2022</v>
      </c>
      <c r="C272" s="14">
        <v>44705</v>
      </c>
      <c r="D272" s="11">
        <v>1307</v>
      </c>
      <c r="E272" s="5">
        <v>3</v>
      </c>
      <c r="F272" s="5" t="s">
        <v>23</v>
      </c>
      <c r="G272" s="5" t="s">
        <v>21</v>
      </c>
      <c r="H272" s="5" t="s">
        <v>33</v>
      </c>
      <c r="I272" s="5">
        <v>220078</v>
      </c>
      <c r="J272" s="8">
        <v>3.216617839</v>
      </c>
      <c r="K272" s="9">
        <v>24.229803</v>
      </c>
      <c r="L272" s="9">
        <v>17.674448999999999</v>
      </c>
      <c r="M272" s="9">
        <v>25.006799999999998</v>
      </c>
      <c r="N272" s="9">
        <v>7.3234199999999996</v>
      </c>
      <c r="O272" s="9">
        <v>279.48343810111601</v>
      </c>
      <c r="P272" s="9">
        <v>178.60842136811601</v>
      </c>
    </row>
    <row r="273" spans="1:16" ht="15.75" customHeight="1" x14ac:dyDescent="0.2">
      <c r="A273" s="11" t="s">
        <v>19</v>
      </c>
      <c r="B273" s="5">
        <v>2022</v>
      </c>
      <c r="C273" s="14">
        <v>44705</v>
      </c>
      <c r="D273" s="11">
        <v>1308</v>
      </c>
      <c r="E273" s="5">
        <v>3</v>
      </c>
      <c r="F273" s="5" t="s">
        <v>20</v>
      </c>
      <c r="G273" s="5" t="s">
        <v>21</v>
      </c>
      <c r="H273" s="5" t="s">
        <v>33</v>
      </c>
      <c r="I273" s="5">
        <v>220079</v>
      </c>
      <c r="J273" s="8">
        <v>2.777598566</v>
      </c>
      <c r="K273" s="9">
        <v>23.734981000000001</v>
      </c>
      <c r="L273" s="9">
        <v>17.660540999999998</v>
      </c>
      <c r="M273" s="9">
        <v>24.378157000000002</v>
      </c>
      <c r="N273" s="9">
        <v>7.753844</v>
      </c>
      <c r="O273" s="9">
        <v>286.73185937493901</v>
      </c>
      <c r="P273" s="9">
        <v>187.18749158427099</v>
      </c>
    </row>
    <row r="274" spans="1:16" ht="15.75" customHeight="1" x14ac:dyDescent="0.2">
      <c r="A274" s="11" t="s">
        <v>19</v>
      </c>
      <c r="B274" s="5">
        <v>2022</v>
      </c>
      <c r="C274" s="14">
        <v>44705</v>
      </c>
      <c r="D274" s="11">
        <v>1309</v>
      </c>
      <c r="E274" s="5">
        <v>3</v>
      </c>
      <c r="F274" s="5" t="s">
        <v>27</v>
      </c>
      <c r="G274" s="5" t="s">
        <v>21</v>
      </c>
      <c r="H274" s="5" t="s">
        <v>33</v>
      </c>
      <c r="I274" s="5">
        <v>220080</v>
      </c>
      <c r="J274" s="8">
        <v>3.80628988</v>
      </c>
      <c r="K274" s="9">
        <v>24.973868</v>
      </c>
      <c r="L274" s="9">
        <v>16.893823999999999</v>
      </c>
      <c r="M274" s="9">
        <v>25.931304000000001</v>
      </c>
      <c r="N274" s="9">
        <v>6.0220039999999999</v>
      </c>
      <c r="O274" s="9">
        <v>271.70074136273001</v>
      </c>
      <c r="P274" s="9">
        <v>165.974838920872</v>
      </c>
    </row>
    <row r="275" spans="1:16" ht="15.75" customHeight="1" x14ac:dyDescent="0.2">
      <c r="A275" s="11" t="s">
        <v>19</v>
      </c>
      <c r="B275" s="5">
        <v>2022</v>
      </c>
      <c r="C275" s="14">
        <v>44705</v>
      </c>
      <c r="D275" s="11">
        <v>1310</v>
      </c>
      <c r="E275" s="5">
        <v>3</v>
      </c>
      <c r="F275" s="5" t="s">
        <v>25</v>
      </c>
      <c r="G275" s="5" t="s">
        <v>21</v>
      </c>
      <c r="H275" s="5" t="s">
        <v>33</v>
      </c>
      <c r="I275" s="5">
        <v>220081</v>
      </c>
      <c r="J275" s="8">
        <v>4.1098498689999996</v>
      </c>
      <c r="K275" s="9">
        <v>26.337240000000001</v>
      </c>
      <c r="L275" s="9">
        <v>15.192522</v>
      </c>
      <c r="M275" s="9">
        <v>22.536899999999999</v>
      </c>
      <c r="N275" s="9">
        <v>7.653708</v>
      </c>
      <c r="O275" s="9">
        <v>318.09341872920101</v>
      </c>
      <c r="P275" s="9">
        <v>208.01891027227501</v>
      </c>
    </row>
    <row r="276" spans="1:16" ht="15.75" customHeight="1" x14ac:dyDescent="0.2">
      <c r="A276" s="11" t="s">
        <v>19</v>
      </c>
      <c r="B276" s="5">
        <v>2022</v>
      </c>
      <c r="C276" s="14">
        <v>44705</v>
      </c>
      <c r="D276" s="11">
        <v>1311</v>
      </c>
      <c r="E276" s="5">
        <v>3</v>
      </c>
      <c r="F276" s="5" t="s">
        <v>26</v>
      </c>
      <c r="G276" s="5" t="s">
        <v>21</v>
      </c>
      <c r="H276" s="5" t="s">
        <v>33</v>
      </c>
      <c r="I276" s="5">
        <v>220082</v>
      </c>
      <c r="J276" s="8">
        <v>2.7087700460000002</v>
      </c>
      <c r="K276" s="9">
        <v>23.452439999999999</v>
      </c>
      <c r="L276" s="9">
        <v>19.785755000000002</v>
      </c>
      <c r="M276" s="9">
        <v>27.961835000000001</v>
      </c>
      <c r="N276" s="9">
        <v>9.8525349999999996</v>
      </c>
      <c r="O276" s="9">
        <v>244.47574363829401</v>
      </c>
      <c r="P276" s="9">
        <v>153.87452035694099</v>
      </c>
    </row>
    <row r="277" spans="1:16" ht="15.75" customHeight="1" x14ac:dyDescent="0.2">
      <c r="A277" s="11" t="s">
        <v>19</v>
      </c>
      <c r="B277" s="5">
        <v>2022</v>
      </c>
      <c r="C277" s="14">
        <v>44705</v>
      </c>
      <c r="D277" s="11">
        <v>1312</v>
      </c>
      <c r="E277" s="5">
        <v>3</v>
      </c>
      <c r="F277" s="5" t="s">
        <v>24</v>
      </c>
      <c r="G277" s="5" t="s">
        <v>21</v>
      </c>
      <c r="H277" s="5" t="s">
        <v>33</v>
      </c>
      <c r="I277" s="5">
        <v>220083</v>
      </c>
      <c r="J277" s="8">
        <v>3.3319330599999999</v>
      </c>
      <c r="K277" s="9">
        <v>25.33878</v>
      </c>
      <c r="L277" s="9">
        <v>16.777664999999999</v>
      </c>
      <c r="M277" s="9">
        <v>24.552465000000002</v>
      </c>
      <c r="N277" s="9">
        <v>7.3595550000000003</v>
      </c>
      <c r="O277" s="9">
        <v>287.30198767187699</v>
      </c>
      <c r="P277" s="9">
        <v>180.989203035559</v>
      </c>
    </row>
    <row r="278" spans="1:16" ht="15.75" customHeight="1" x14ac:dyDescent="0.2">
      <c r="A278" s="11" t="s">
        <v>19</v>
      </c>
      <c r="B278" s="5">
        <v>2022</v>
      </c>
      <c r="C278" s="14">
        <v>44705</v>
      </c>
      <c r="D278" s="11">
        <v>1401</v>
      </c>
      <c r="E278" s="5">
        <v>4</v>
      </c>
      <c r="F278" s="5" t="s">
        <v>20</v>
      </c>
      <c r="G278" s="5" t="s">
        <v>21</v>
      </c>
      <c r="H278" s="5" t="s">
        <v>33</v>
      </c>
      <c r="I278" s="5">
        <v>220084</v>
      </c>
      <c r="J278" s="8">
        <v>3.248799258</v>
      </c>
      <c r="K278" s="9">
        <v>25.846250000000001</v>
      </c>
      <c r="L278" s="9">
        <v>17.027059999999999</v>
      </c>
      <c r="M278" s="9">
        <v>26.259789999999999</v>
      </c>
      <c r="N278" s="9">
        <v>3.8027700000000002</v>
      </c>
      <c r="O278" s="9">
        <v>267.93434216609398</v>
      </c>
      <c r="P278" s="9">
        <v>159.12229491194299</v>
      </c>
    </row>
    <row r="279" spans="1:16" ht="15.75" customHeight="1" x14ac:dyDescent="0.2">
      <c r="A279" s="11" t="s">
        <v>19</v>
      </c>
      <c r="B279" s="5">
        <v>2022</v>
      </c>
      <c r="C279" s="14">
        <v>44705</v>
      </c>
      <c r="D279" s="11">
        <v>1402</v>
      </c>
      <c r="E279" s="5">
        <v>4</v>
      </c>
      <c r="F279" s="5" t="s">
        <v>24</v>
      </c>
      <c r="G279" s="5" t="s">
        <v>21</v>
      </c>
      <c r="H279" s="5" t="s">
        <v>33</v>
      </c>
      <c r="I279" s="5">
        <v>220085</v>
      </c>
      <c r="J279" s="8">
        <v>2.7797379810000002</v>
      </c>
      <c r="K279" s="9">
        <v>22.060192000000001</v>
      </c>
      <c r="L279" s="9">
        <v>19.419056999999999</v>
      </c>
      <c r="M279" s="9">
        <v>27.736394000000001</v>
      </c>
      <c r="N279" s="9">
        <v>9.0425299999999993</v>
      </c>
      <c r="O279" s="9">
        <v>247.42088745658799</v>
      </c>
      <c r="P279" s="9">
        <v>154.25627491850199</v>
      </c>
    </row>
    <row r="280" spans="1:16" ht="15.75" customHeight="1" x14ac:dyDescent="0.2">
      <c r="A280" s="11" t="s">
        <v>19</v>
      </c>
      <c r="B280" s="5">
        <v>2022</v>
      </c>
      <c r="C280" s="14">
        <v>44705</v>
      </c>
      <c r="D280" s="11">
        <v>1403</v>
      </c>
      <c r="E280" s="5">
        <v>4</v>
      </c>
      <c r="F280" s="5" t="s">
        <v>25</v>
      </c>
      <c r="G280" s="5" t="s">
        <v>21</v>
      </c>
      <c r="H280" s="5" t="s">
        <v>33</v>
      </c>
      <c r="I280" s="5">
        <v>220086</v>
      </c>
      <c r="J280" s="8">
        <v>3.906411861</v>
      </c>
      <c r="K280" s="9">
        <v>23.982216000000001</v>
      </c>
      <c r="L280" s="9">
        <v>17.915918000000001</v>
      </c>
      <c r="M280" s="9">
        <v>26.785447000000001</v>
      </c>
      <c r="N280" s="9">
        <v>10.363996</v>
      </c>
      <c r="O280" s="9">
        <v>260.27149596361699</v>
      </c>
      <c r="P280" s="9">
        <v>162.900012512145</v>
      </c>
    </row>
    <row r="281" spans="1:16" ht="15.75" customHeight="1" x14ac:dyDescent="0.2">
      <c r="A281" s="11" t="s">
        <v>19</v>
      </c>
      <c r="B281" s="5">
        <v>2022</v>
      </c>
      <c r="C281" s="14">
        <v>44705</v>
      </c>
      <c r="D281" s="11">
        <v>1404</v>
      </c>
      <c r="E281" s="5">
        <v>4</v>
      </c>
      <c r="F281" s="5" t="s">
        <v>23</v>
      </c>
      <c r="G281" s="5" t="s">
        <v>21</v>
      </c>
      <c r="H281" s="5" t="s">
        <v>33</v>
      </c>
      <c r="I281" s="5">
        <v>220087</v>
      </c>
      <c r="J281" s="8">
        <v>3.817017865</v>
      </c>
      <c r="K281" s="9">
        <v>25.946856</v>
      </c>
      <c r="L281" s="9">
        <v>15.561</v>
      </c>
      <c r="M281" s="9">
        <v>24.070644000000001</v>
      </c>
      <c r="N281" s="9">
        <v>4.5615959999999998</v>
      </c>
      <c r="O281" s="9">
        <v>296.71569100693199</v>
      </c>
      <c r="P281" s="9">
        <v>182.913564431526</v>
      </c>
    </row>
    <row r="282" spans="1:16" ht="15.75" customHeight="1" x14ac:dyDescent="0.2">
      <c r="A282" s="11" t="s">
        <v>19</v>
      </c>
      <c r="B282" s="5">
        <v>2022</v>
      </c>
      <c r="C282" s="14">
        <v>44705</v>
      </c>
      <c r="D282" s="11">
        <v>1405</v>
      </c>
      <c r="E282" s="5">
        <v>4</v>
      </c>
      <c r="F282" s="5" t="s">
        <v>27</v>
      </c>
      <c r="G282" s="5" t="s">
        <v>21</v>
      </c>
      <c r="H282" s="5" t="s">
        <v>33</v>
      </c>
      <c r="I282" s="5">
        <v>220088</v>
      </c>
      <c r="J282" s="8">
        <v>2.835209012</v>
      </c>
      <c r="K282" s="9">
        <v>23.904071999999999</v>
      </c>
      <c r="L282" s="9">
        <v>16.752590999999999</v>
      </c>
      <c r="M282" s="9">
        <v>23.159313000000001</v>
      </c>
      <c r="N282" s="9">
        <v>6.4156950000000004</v>
      </c>
      <c r="O282" s="9">
        <v>304.663138628929</v>
      </c>
      <c r="P282" s="9">
        <v>201.607161503752</v>
      </c>
    </row>
    <row r="283" spans="1:16" ht="15.75" customHeight="1" x14ac:dyDescent="0.2">
      <c r="A283" s="11" t="s">
        <v>19</v>
      </c>
      <c r="B283" s="5">
        <v>2022</v>
      </c>
      <c r="C283" s="14">
        <v>44705</v>
      </c>
      <c r="D283" s="11">
        <v>1406</v>
      </c>
      <c r="E283" s="5">
        <v>4</v>
      </c>
      <c r="F283" s="5" t="s">
        <v>26</v>
      </c>
      <c r="G283" s="5" t="s">
        <v>21</v>
      </c>
      <c r="H283" s="5" t="s">
        <v>33</v>
      </c>
      <c r="I283" s="5">
        <v>220089</v>
      </c>
      <c r="J283" s="8">
        <v>3.0213130800000001</v>
      </c>
      <c r="K283" s="9">
        <v>27.148295999999998</v>
      </c>
      <c r="L283" s="9">
        <v>15.875832000000001</v>
      </c>
      <c r="M283" s="9">
        <v>25.082567999999998</v>
      </c>
      <c r="N283" s="9">
        <v>3.2499600000000002</v>
      </c>
      <c r="O283" s="9">
        <v>283.83550798919299</v>
      </c>
      <c r="P283" s="9">
        <v>168.349459199405</v>
      </c>
    </row>
    <row r="284" spans="1:16" ht="15.75" customHeight="1" x14ac:dyDescent="0.2">
      <c r="A284" s="11" t="s">
        <v>19</v>
      </c>
      <c r="B284" s="5">
        <v>2022</v>
      </c>
      <c r="C284" s="14">
        <v>44705</v>
      </c>
      <c r="D284" s="11">
        <v>1407</v>
      </c>
      <c r="E284" s="5">
        <v>4</v>
      </c>
      <c r="F284" s="5" t="s">
        <v>23</v>
      </c>
      <c r="G284" s="5" t="s">
        <v>28</v>
      </c>
      <c r="H284" s="5" t="s">
        <v>33</v>
      </c>
      <c r="I284" s="5">
        <v>220090</v>
      </c>
      <c r="J284" s="8">
        <v>2.9922150160000003</v>
      </c>
      <c r="K284" s="9">
        <v>24.206643</v>
      </c>
      <c r="L284" s="9">
        <v>18.108986999999999</v>
      </c>
      <c r="M284" s="9">
        <v>25.809906000000002</v>
      </c>
      <c r="N284" s="9">
        <v>10.644615</v>
      </c>
      <c r="O284" s="9">
        <v>269.56694817909499</v>
      </c>
      <c r="P284" s="9">
        <v>171.238231497681</v>
      </c>
    </row>
    <row r="285" spans="1:16" ht="15.75" customHeight="1" x14ac:dyDescent="0.2">
      <c r="A285" s="11" t="s">
        <v>19</v>
      </c>
      <c r="B285" s="5">
        <v>2022</v>
      </c>
      <c r="C285" s="14">
        <v>44705</v>
      </c>
      <c r="D285" s="11">
        <v>1408</v>
      </c>
      <c r="E285" s="5">
        <v>4</v>
      </c>
      <c r="F285" s="5" t="s">
        <v>20</v>
      </c>
      <c r="G285" s="5" t="s">
        <v>28</v>
      </c>
      <c r="H285" s="5" t="s">
        <v>33</v>
      </c>
      <c r="I285" s="5">
        <v>220091</v>
      </c>
      <c r="J285" s="8">
        <v>2.611718765</v>
      </c>
      <c r="K285" s="9">
        <v>22.504746000000001</v>
      </c>
      <c r="L285" s="9">
        <v>19.788810000000002</v>
      </c>
      <c r="M285" s="9">
        <v>28.410119999999999</v>
      </c>
      <c r="N285" s="9">
        <v>9.3717659999999992</v>
      </c>
      <c r="O285" s="9">
        <v>240.610353781893</v>
      </c>
      <c r="P285" s="9">
        <v>148.140132288362</v>
      </c>
    </row>
    <row r="286" spans="1:16" ht="15.75" customHeight="1" x14ac:dyDescent="0.2">
      <c r="A286" s="11" t="s">
        <v>19</v>
      </c>
      <c r="B286" s="5">
        <v>2022</v>
      </c>
      <c r="C286" s="14">
        <v>44705</v>
      </c>
      <c r="D286" s="11">
        <v>1409</v>
      </c>
      <c r="E286" s="5">
        <v>4</v>
      </c>
      <c r="F286" s="5" t="s">
        <v>25</v>
      </c>
      <c r="G286" s="5" t="s">
        <v>28</v>
      </c>
      <c r="H286" s="5" t="s">
        <v>33</v>
      </c>
      <c r="I286" s="5">
        <v>220092</v>
      </c>
      <c r="J286" s="8">
        <v>3.5503546209999999</v>
      </c>
      <c r="K286" s="9">
        <v>24.507828</v>
      </c>
      <c r="L286" s="9">
        <v>16.482503999999999</v>
      </c>
      <c r="M286" s="9">
        <v>22.159611000000002</v>
      </c>
      <c r="N286" s="9">
        <v>6.1359539999999999</v>
      </c>
      <c r="O286" s="9">
        <v>319.290842827983</v>
      </c>
      <c r="P286" s="9">
        <v>216.20971761758699</v>
      </c>
    </row>
    <row r="287" spans="1:16" ht="15.75" customHeight="1" x14ac:dyDescent="0.2">
      <c r="A287" s="11" t="s">
        <v>19</v>
      </c>
      <c r="B287" s="5">
        <v>2022</v>
      </c>
      <c r="C287" s="14">
        <v>44705</v>
      </c>
      <c r="D287" s="11">
        <v>1410</v>
      </c>
      <c r="E287" s="5">
        <v>4</v>
      </c>
      <c r="F287" s="5" t="s">
        <v>27</v>
      </c>
      <c r="G287" s="5" t="s">
        <v>28</v>
      </c>
      <c r="H287" s="5" t="s">
        <v>33</v>
      </c>
      <c r="I287" s="5">
        <v>220093</v>
      </c>
      <c r="J287" s="8">
        <v>3.1158396640000001</v>
      </c>
      <c r="K287" s="9">
        <v>25.160865000000001</v>
      </c>
      <c r="L287" s="9">
        <v>16.24503</v>
      </c>
      <c r="M287" s="9">
        <v>23.691420000000001</v>
      </c>
      <c r="N287" s="9">
        <v>4.0567500000000001</v>
      </c>
      <c r="O287" s="9">
        <v>299.37291449619698</v>
      </c>
      <c r="P287" s="9">
        <v>190.70366300675201</v>
      </c>
    </row>
    <row r="288" spans="1:16" ht="15.75" customHeight="1" x14ac:dyDescent="0.2">
      <c r="A288" s="11" t="s">
        <v>19</v>
      </c>
      <c r="B288" s="5">
        <v>2022</v>
      </c>
      <c r="C288" s="14">
        <v>44705</v>
      </c>
      <c r="D288" s="11">
        <v>1411</v>
      </c>
      <c r="E288" s="5">
        <v>4</v>
      </c>
      <c r="F288" s="5" t="s">
        <v>26</v>
      </c>
      <c r="G288" s="5" t="s">
        <v>28</v>
      </c>
      <c r="H288" s="5" t="s">
        <v>33</v>
      </c>
      <c r="I288" s="5">
        <v>220094</v>
      </c>
      <c r="J288" s="8">
        <v>2.3763482909999998</v>
      </c>
      <c r="K288" s="9">
        <v>23.21313</v>
      </c>
      <c r="L288" s="9">
        <v>17.655560000000001</v>
      </c>
      <c r="M288" s="9">
        <v>25.026935000000002</v>
      </c>
      <c r="N288" s="9">
        <v>9.0958299999999994</v>
      </c>
      <c r="O288" s="9">
        <v>279.31327721466403</v>
      </c>
      <c r="P288" s="9">
        <v>182.26064757802601</v>
      </c>
    </row>
    <row r="289" spans="1:16" ht="15.75" customHeight="1" x14ac:dyDescent="0.2">
      <c r="A289" s="11" t="s">
        <v>19</v>
      </c>
      <c r="B289" s="5">
        <v>2022</v>
      </c>
      <c r="C289" s="14">
        <v>44705</v>
      </c>
      <c r="D289" s="11">
        <v>1412</v>
      </c>
      <c r="E289" s="5">
        <v>4</v>
      </c>
      <c r="F289" s="5" t="s">
        <v>24</v>
      </c>
      <c r="G289" s="5" t="s">
        <v>28</v>
      </c>
      <c r="H289" s="5" t="s">
        <v>33</v>
      </c>
      <c r="I289" s="5">
        <v>220095</v>
      </c>
      <c r="J289" s="8">
        <v>2.95876932</v>
      </c>
      <c r="K289" s="9">
        <v>23.816472999999998</v>
      </c>
      <c r="L289" s="9">
        <v>17.049724999999999</v>
      </c>
      <c r="M289" s="9">
        <v>24.507318999999999</v>
      </c>
      <c r="N289" s="9">
        <v>8.4672920000000005</v>
      </c>
      <c r="O289" s="9">
        <v>287.02679135197502</v>
      </c>
      <c r="P289" s="9">
        <v>184.69645106758099</v>
      </c>
    </row>
    <row r="290" spans="1:16" ht="15.75" customHeight="1" x14ac:dyDescent="0.2">
      <c r="A290" s="5" t="s">
        <v>19</v>
      </c>
      <c r="B290" s="5">
        <v>2022</v>
      </c>
      <c r="C290" s="14">
        <v>44754</v>
      </c>
      <c r="D290" s="5">
        <v>1101</v>
      </c>
      <c r="E290" s="5">
        <v>1</v>
      </c>
      <c r="F290" s="5" t="s">
        <v>20</v>
      </c>
      <c r="G290" s="5" t="s">
        <v>21</v>
      </c>
      <c r="H290" s="5" t="s">
        <v>29</v>
      </c>
      <c r="I290" s="5">
        <v>220144</v>
      </c>
      <c r="J290" s="8">
        <v>4.2616542209999997</v>
      </c>
      <c r="K290" s="9">
        <v>16.338743999999998</v>
      </c>
      <c r="L290" s="9">
        <v>31.151441999999999</v>
      </c>
      <c r="M290" s="9">
        <v>42.784115999999997</v>
      </c>
      <c r="N290" s="9">
        <v>24.818808000000001</v>
      </c>
      <c r="O290" s="9">
        <v>140.52819450727401</v>
      </c>
      <c r="P290" s="9">
        <v>96.582470826502302</v>
      </c>
    </row>
    <row r="291" spans="1:16" ht="15.75" customHeight="1" x14ac:dyDescent="0.2">
      <c r="A291" s="5" t="s">
        <v>19</v>
      </c>
      <c r="B291" s="5">
        <v>2022</v>
      </c>
      <c r="C291" s="14">
        <v>44754</v>
      </c>
      <c r="D291" s="5">
        <v>1102</v>
      </c>
      <c r="E291" s="5">
        <v>1</v>
      </c>
      <c r="F291" s="5" t="s">
        <v>23</v>
      </c>
      <c r="G291" s="5" t="s">
        <v>21</v>
      </c>
      <c r="H291" s="5" t="s">
        <v>29</v>
      </c>
      <c r="I291" s="5">
        <v>220145</v>
      </c>
      <c r="J291" s="8">
        <v>4.0065539509999999</v>
      </c>
      <c r="K291" s="9">
        <v>15.842112</v>
      </c>
      <c r="L291" s="9">
        <v>31.43496</v>
      </c>
      <c r="M291" s="9">
        <v>43.999712000000002</v>
      </c>
      <c r="N291" s="9">
        <v>27.049759999999999</v>
      </c>
      <c r="O291" s="9">
        <v>136.178832494007</v>
      </c>
      <c r="P291" s="9">
        <v>97.7783031465259</v>
      </c>
    </row>
    <row r="292" spans="1:16" ht="15.75" customHeight="1" x14ac:dyDescent="0.2">
      <c r="A292" s="5" t="s">
        <v>19</v>
      </c>
      <c r="B292" s="5">
        <v>2022</v>
      </c>
      <c r="C292" s="14">
        <v>44754</v>
      </c>
      <c r="D292" s="5">
        <v>1103</v>
      </c>
      <c r="E292" s="5">
        <v>1</v>
      </c>
      <c r="F292" s="5" t="s">
        <v>24</v>
      </c>
      <c r="G292" s="5" t="s">
        <v>21</v>
      </c>
      <c r="H292" s="5" t="s">
        <v>29</v>
      </c>
      <c r="I292" s="5">
        <v>220146</v>
      </c>
      <c r="J292" s="8">
        <v>5.0161406370000003</v>
      </c>
      <c r="K292" s="9">
        <v>17.157774</v>
      </c>
      <c r="L292" s="9">
        <v>32.987751000000003</v>
      </c>
      <c r="M292" s="9">
        <v>48.054951000000003</v>
      </c>
      <c r="N292" s="9">
        <v>24.455949</v>
      </c>
      <c r="O292" s="9">
        <v>122.345483816235</v>
      </c>
      <c r="P292" s="9">
        <v>81.263713394557399</v>
      </c>
    </row>
    <row r="293" spans="1:16" ht="15.75" customHeight="1" x14ac:dyDescent="0.2">
      <c r="A293" s="5" t="s">
        <v>19</v>
      </c>
      <c r="B293" s="5">
        <v>2022</v>
      </c>
      <c r="C293" s="14">
        <v>44754</v>
      </c>
      <c r="D293" s="5">
        <v>1104</v>
      </c>
      <c r="E293" s="5">
        <v>1</v>
      </c>
      <c r="F293" s="5" t="s">
        <v>25</v>
      </c>
      <c r="G293" s="5" t="s">
        <v>21</v>
      </c>
      <c r="H293" s="5" t="s">
        <v>29</v>
      </c>
      <c r="I293" s="5">
        <v>220147</v>
      </c>
      <c r="J293" s="8">
        <v>5.173790318</v>
      </c>
      <c r="K293" s="9">
        <v>15.97926</v>
      </c>
      <c r="L293" s="9">
        <v>32.38026</v>
      </c>
      <c r="M293" s="9">
        <v>45.163668000000001</v>
      </c>
      <c r="N293" s="9">
        <v>26.860151999999999</v>
      </c>
      <c r="O293" s="9">
        <v>131.15250372963399</v>
      </c>
      <c r="P293" s="9">
        <v>95.372519863662902</v>
      </c>
    </row>
    <row r="294" spans="1:16" ht="15.75" customHeight="1" x14ac:dyDescent="0.2">
      <c r="A294" s="5" t="s">
        <v>19</v>
      </c>
      <c r="B294" s="5">
        <v>2022</v>
      </c>
      <c r="C294" s="14">
        <v>44754</v>
      </c>
      <c r="D294" s="5">
        <v>1105</v>
      </c>
      <c r="E294" s="5">
        <v>1</v>
      </c>
      <c r="F294" s="5" t="s">
        <v>26</v>
      </c>
      <c r="G294" s="5" t="s">
        <v>21</v>
      </c>
      <c r="H294" s="5" t="s">
        <v>29</v>
      </c>
      <c r="I294" s="5">
        <v>220148</v>
      </c>
      <c r="J294" s="8">
        <v>4.3246226270000001</v>
      </c>
      <c r="K294" s="9">
        <v>17.245007999999999</v>
      </c>
      <c r="L294" s="9">
        <v>29.566800000000001</v>
      </c>
      <c r="M294" s="9">
        <v>39.009839999999997</v>
      </c>
      <c r="N294" s="9">
        <v>23.974319999999999</v>
      </c>
      <c r="O294" s="9">
        <v>157.06821258073501</v>
      </c>
      <c r="P294" s="9">
        <v>112.338036505669</v>
      </c>
    </row>
    <row r="295" spans="1:16" ht="15.75" customHeight="1" x14ac:dyDescent="0.2">
      <c r="A295" s="5" t="s">
        <v>19</v>
      </c>
      <c r="B295" s="5">
        <v>2022</v>
      </c>
      <c r="C295" s="14">
        <v>44754</v>
      </c>
      <c r="D295" s="5">
        <v>1106</v>
      </c>
      <c r="E295" s="5">
        <v>1</v>
      </c>
      <c r="F295" s="5" t="s">
        <v>27</v>
      </c>
      <c r="G295" s="5" t="s">
        <v>21</v>
      </c>
      <c r="H295" s="5" t="s">
        <v>29</v>
      </c>
      <c r="I295" s="5">
        <v>220149</v>
      </c>
      <c r="J295" s="8">
        <v>4.6367026039999999</v>
      </c>
      <c r="K295" s="9">
        <v>18.793475999999998</v>
      </c>
      <c r="L295" s="9">
        <v>28.357019999999999</v>
      </c>
      <c r="M295" s="9">
        <v>38.281976999999998</v>
      </c>
      <c r="N295" s="9">
        <v>21.249231000000002</v>
      </c>
      <c r="O295" s="9">
        <v>162.344611675425</v>
      </c>
      <c r="P295" s="9">
        <v>112.424931505158</v>
      </c>
    </row>
    <row r="296" spans="1:16" ht="15.75" customHeight="1" x14ac:dyDescent="0.2">
      <c r="A296" s="5" t="s">
        <v>19</v>
      </c>
      <c r="B296" s="5">
        <v>2022</v>
      </c>
      <c r="C296" s="14">
        <v>44741</v>
      </c>
      <c r="D296" s="5">
        <v>1107</v>
      </c>
      <c r="E296" s="5">
        <v>1</v>
      </c>
      <c r="F296" s="5" t="s">
        <v>25</v>
      </c>
      <c r="G296" s="5" t="s">
        <v>28</v>
      </c>
      <c r="H296" s="5" t="s">
        <v>29</v>
      </c>
      <c r="I296" s="5">
        <v>220096</v>
      </c>
      <c r="J296" s="8">
        <v>5.2819185880000008</v>
      </c>
      <c r="K296" s="9">
        <v>18.611301000000001</v>
      </c>
      <c r="L296" s="9">
        <v>26.210218000000001</v>
      </c>
      <c r="M296" s="9">
        <v>34.804341999999998</v>
      </c>
      <c r="N296" s="9">
        <v>24.703455999999999</v>
      </c>
      <c r="O296" s="9">
        <v>183.03581049716999</v>
      </c>
      <c r="P296" s="9">
        <v>140.23617182663</v>
      </c>
    </row>
    <row r="297" spans="1:16" ht="15.75" customHeight="1" x14ac:dyDescent="0.2">
      <c r="A297" s="5" t="s">
        <v>19</v>
      </c>
      <c r="B297" s="5">
        <v>2022</v>
      </c>
      <c r="C297" s="14">
        <v>44741</v>
      </c>
      <c r="D297" s="5">
        <v>1108</v>
      </c>
      <c r="E297" s="5">
        <v>1</v>
      </c>
      <c r="F297" s="5" t="s">
        <v>24</v>
      </c>
      <c r="G297" s="5" t="s">
        <v>28</v>
      </c>
      <c r="H297" s="5" t="s">
        <v>29</v>
      </c>
      <c r="I297" s="5">
        <v>220097</v>
      </c>
      <c r="J297" s="8">
        <v>4.5592002300000001</v>
      </c>
      <c r="K297" s="9">
        <v>21.073295999999999</v>
      </c>
      <c r="L297" s="9">
        <v>24.856401000000002</v>
      </c>
      <c r="M297" s="9">
        <v>33.431438999999997</v>
      </c>
      <c r="N297" s="9">
        <v>17.84131</v>
      </c>
      <c r="O297" s="9">
        <v>193.48689875767201</v>
      </c>
      <c r="P297" s="9">
        <v>135.73602918684099</v>
      </c>
    </row>
    <row r="298" spans="1:16" ht="15.75" customHeight="1" x14ac:dyDescent="0.2">
      <c r="A298" s="5" t="s">
        <v>19</v>
      </c>
      <c r="B298" s="5">
        <v>2022</v>
      </c>
      <c r="C298" s="14">
        <v>44741</v>
      </c>
      <c r="D298" s="5">
        <v>1109</v>
      </c>
      <c r="E298" s="5">
        <v>1</v>
      </c>
      <c r="F298" s="5" t="s">
        <v>20</v>
      </c>
      <c r="G298" s="5" t="s">
        <v>28</v>
      </c>
      <c r="H298" s="5" t="s">
        <v>29</v>
      </c>
      <c r="I298" s="5">
        <v>220098</v>
      </c>
      <c r="J298" s="8">
        <v>5.7342697889999998</v>
      </c>
      <c r="K298" s="9">
        <v>20.944628000000002</v>
      </c>
      <c r="L298" s="9">
        <v>23.695312000000001</v>
      </c>
      <c r="M298" s="9">
        <v>32.191451999999998</v>
      </c>
      <c r="N298" s="9">
        <v>18.607016000000002</v>
      </c>
      <c r="O298" s="9">
        <v>203.553536588273</v>
      </c>
      <c r="P298" s="9">
        <v>147.31419970435101</v>
      </c>
    </row>
    <row r="299" spans="1:16" ht="15.75" customHeight="1" x14ac:dyDescent="0.2">
      <c r="A299" s="5" t="s">
        <v>19</v>
      </c>
      <c r="B299" s="5">
        <v>2022</v>
      </c>
      <c r="C299" s="14">
        <v>44741</v>
      </c>
      <c r="D299" s="5">
        <v>1110</v>
      </c>
      <c r="E299" s="5">
        <v>1</v>
      </c>
      <c r="F299" s="5" t="s">
        <v>23</v>
      </c>
      <c r="G299" s="5" t="s">
        <v>28</v>
      </c>
      <c r="H299" s="5" t="s">
        <v>29</v>
      </c>
      <c r="I299" s="5">
        <v>220099</v>
      </c>
      <c r="J299" s="8">
        <v>5.3111231539999997</v>
      </c>
      <c r="K299" s="9">
        <v>21.936824999999999</v>
      </c>
      <c r="L299" s="9">
        <v>21.526965000000001</v>
      </c>
      <c r="M299" s="9">
        <v>28.047464999999999</v>
      </c>
      <c r="N299" s="9">
        <v>17.232749999999999</v>
      </c>
      <c r="O299" s="9">
        <v>239.23065489162701</v>
      </c>
      <c r="P299" s="9">
        <v>178.043237570678</v>
      </c>
    </row>
    <row r="300" spans="1:16" ht="15.75" customHeight="1" x14ac:dyDescent="0.2">
      <c r="A300" s="5" t="s">
        <v>19</v>
      </c>
      <c r="B300" s="5">
        <v>2022</v>
      </c>
      <c r="C300" s="14">
        <v>44741</v>
      </c>
      <c r="D300" s="5">
        <v>1111</v>
      </c>
      <c r="E300" s="5">
        <v>1</v>
      </c>
      <c r="F300" s="5" t="s">
        <v>26</v>
      </c>
      <c r="G300" s="5" t="s">
        <v>28</v>
      </c>
      <c r="H300" s="5" t="s">
        <v>29</v>
      </c>
      <c r="I300" s="5">
        <v>220100</v>
      </c>
      <c r="J300" s="8">
        <v>5.0966962660000004</v>
      </c>
      <c r="K300" s="9">
        <v>19.639008</v>
      </c>
      <c r="L300" s="9">
        <v>24.499872</v>
      </c>
      <c r="M300" s="9">
        <v>32.089151999999999</v>
      </c>
      <c r="N300" s="9">
        <v>22.916831999999999</v>
      </c>
      <c r="O300" s="9">
        <v>202.38557156506201</v>
      </c>
      <c r="P300" s="9">
        <v>155.50300877936999</v>
      </c>
    </row>
    <row r="301" spans="1:16" ht="15.75" customHeight="1" x14ac:dyDescent="0.2">
      <c r="A301" s="5" t="s">
        <v>19</v>
      </c>
      <c r="B301" s="5">
        <v>2022</v>
      </c>
      <c r="C301" s="14">
        <v>44741</v>
      </c>
      <c r="D301" s="5">
        <v>1112</v>
      </c>
      <c r="E301" s="5">
        <v>1</v>
      </c>
      <c r="F301" s="5" t="s">
        <v>27</v>
      </c>
      <c r="G301" s="5" t="s">
        <v>28</v>
      </c>
      <c r="H301" s="5" t="s">
        <v>29</v>
      </c>
      <c r="I301" s="5">
        <v>220101</v>
      </c>
      <c r="J301" s="8">
        <v>4.6494783360000005</v>
      </c>
      <c r="K301" s="9">
        <v>19.675184000000002</v>
      </c>
      <c r="L301" s="9">
        <v>24.867504</v>
      </c>
      <c r="M301" s="9">
        <v>33.926248000000001</v>
      </c>
      <c r="N301" s="9">
        <v>20.963992000000001</v>
      </c>
      <c r="O301" s="9">
        <v>190.641207154125</v>
      </c>
      <c r="P301" s="9">
        <v>137.393864885277</v>
      </c>
    </row>
    <row r="302" spans="1:16" ht="15.75" customHeight="1" x14ac:dyDescent="0.2">
      <c r="A302" s="5" t="s">
        <v>19</v>
      </c>
      <c r="B302" s="5">
        <v>2022</v>
      </c>
      <c r="C302" s="14">
        <v>44754</v>
      </c>
      <c r="D302" s="5">
        <v>1201</v>
      </c>
      <c r="E302" s="5">
        <v>2</v>
      </c>
      <c r="F302" s="5" t="s">
        <v>26</v>
      </c>
      <c r="G302" s="5" t="s">
        <v>21</v>
      </c>
      <c r="H302" s="5" t="s">
        <v>29</v>
      </c>
      <c r="I302" s="5">
        <v>220150</v>
      </c>
      <c r="J302" s="8">
        <v>4.5864676539999998</v>
      </c>
      <c r="K302" s="9">
        <v>16.384515</v>
      </c>
      <c r="L302" s="9">
        <v>29.941897999999998</v>
      </c>
      <c r="M302" s="9">
        <v>42.278474000000003</v>
      </c>
      <c r="N302" s="9">
        <v>25.490082999999998</v>
      </c>
      <c r="O302" s="9">
        <v>144.282036330697</v>
      </c>
      <c r="P302" s="9">
        <v>100.707285583933</v>
      </c>
    </row>
    <row r="303" spans="1:16" ht="15.75" customHeight="1" x14ac:dyDescent="0.2">
      <c r="A303" s="5" t="s">
        <v>19</v>
      </c>
      <c r="B303" s="5">
        <v>2022</v>
      </c>
      <c r="C303" s="14">
        <v>44754</v>
      </c>
      <c r="D303" s="5">
        <v>1202</v>
      </c>
      <c r="E303" s="5">
        <v>2</v>
      </c>
      <c r="F303" s="5" t="s">
        <v>25</v>
      </c>
      <c r="G303" s="5" t="s">
        <v>21</v>
      </c>
      <c r="H303" s="5" t="s">
        <v>29</v>
      </c>
      <c r="I303" s="5">
        <v>220151</v>
      </c>
      <c r="J303" s="8">
        <v>4.5309104429999998</v>
      </c>
      <c r="K303" s="9">
        <v>17.632173999999999</v>
      </c>
      <c r="L303" s="9">
        <v>27.983491999999998</v>
      </c>
      <c r="M303" s="9">
        <v>40.577902000000002</v>
      </c>
      <c r="N303" s="9">
        <v>22.136744</v>
      </c>
      <c r="O303" s="9">
        <v>153.82610072314799</v>
      </c>
      <c r="P303" s="9">
        <v>101.766118989988</v>
      </c>
    </row>
    <row r="304" spans="1:16" ht="15.75" customHeight="1" x14ac:dyDescent="0.2">
      <c r="A304" s="5" t="s">
        <v>19</v>
      </c>
      <c r="B304" s="5">
        <v>2022</v>
      </c>
      <c r="C304" s="14">
        <v>44754</v>
      </c>
      <c r="D304" s="5">
        <v>1203</v>
      </c>
      <c r="E304" s="5">
        <v>2</v>
      </c>
      <c r="F304" s="5" t="s">
        <v>23</v>
      </c>
      <c r="G304" s="5" t="s">
        <v>21</v>
      </c>
      <c r="H304" s="5" t="s">
        <v>29</v>
      </c>
      <c r="I304" s="5">
        <v>220152</v>
      </c>
      <c r="J304" s="8">
        <v>4.9176428269999999</v>
      </c>
      <c r="K304" s="9">
        <v>16.979552000000002</v>
      </c>
      <c r="L304" s="9">
        <v>30.193031999999999</v>
      </c>
      <c r="M304" s="9">
        <v>41.399168000000003</v>
      </c>
      <c r="N304" s="9">
        <v>24.880016000000001</v>
      </c>
      <c r="O304" s="9">
        <v>146.90695878629199</v>
      </c>
      <c r="P304" s="9">
        <v>103.774567096266</v>
      </c>
    </row>
    <row r="305" spans="1:16" ht="15.75" customHeight="1" x14ac:dyDescent="0.2">
      <c r="A305" s="5" t="s">
        <v>19</v>
      </c>
      <c r="B305" s="5">
        <v>2022</v>
      </c>
      <c r="C305" s="14">
        <v>44754</v>
      </c>
      <c r="D305" s="5">
        <v>1204</v>
      </c>
      <c r="E305" s="5">
        <v>2</v>
      </c>
      <c r="F305" s="5" t="s">
        <v>20</v>
      </c>
      <c r="G305" s="5" t="s">
        <v>21</v>
      </c>
      <c r="H305" s="5" t="s">
        <v>29</v>
      </c>
      <c r="I305" s="5">
        <v>220153</v>
      </c>
      <c r="J305" s="8">
        <v>5.5380453070000009</v>
      </c>
      <c r="K305" s="9">
        <v>16.542960000000001</v>
      </c>
      <c r="L305" s="9">
        <v>28.734919999999999</v>
      </c>
      <c r="M305" s="9">
        <v>40.624600000000001</v>
      </c>
      <c r="N305" s="9">
        <v>21.608440000000002</v>
      </c>
      <c r="O305" s="9">
        <v>152.30889960247501</v>
      </c>
      <c r="P305" s="9">
        <v>100.036206825408</v>
      </c>
    </row>
    <row r="306" spans="1:16" ht="15.75" customHeight="1" x14ac:dyDescent="0.2">
      <c r="A306" s="5" t="s">
        <v>19</v>
      </c>
      <c r="B306" s="5">
        <v>2022</v>
      </c>
      <c r="C306" s="14">
        <v>44754</v>
      </c>
      <c r="D306" s="5">
        <v>1205</v>
      </c>
      <c r="E306" s="5">
        <v>2</v>
      </c>
      <c r="F306" s="5" t="s">
        <v>24</v>
      </c>
      <c r="G306" s="5" t="s">
        <v>21</v>
      </c>
      <c r="H306" s="5" t="s">
        <v>29</v>
      </c>
      <c r="I306" s="5">
        <v>220154</v>
      </c>
      <c r="J306" s="8">
        <v>3.889555552</v>
      </c>
      <c r="K306" s="9">
        <v>15.749946</v>
      </c>
      <c r="L306" s="9">
        <v>31.600971000000001</v>
      </c>
      <c r="M306" s="9">
        <v>43.215867000000003</v>
      </c>
      <c r="N306" s="9">
        <v>24.442740000000001</v>
      </c>
      <c r="O306" s="9">
        <v>138.37046017875701</v>
      </c>
      <c r="P306" s="9">
        <v>95.080441954261602</v>
      </c>
    </row>
    <row r="307" spans="1:16" ht="15.75" customHeight="1" x14ac:dyDescent="0.2">
      <c r="A307" s="5" t="s">
        <v>19</v>
      </c>
      <c r="B307" s="5">
        <v>2022</v>
      </c>
      <c r="C307" s="14">
        <v>44754</v>
      </c>
      <c r="D307" s="5">
        <v>1206</v>
      </c>
      <c r="E307" s="5">
        <v>2</v>
      </c>
      <c r="F307" s="5" t="s">
        <v>27</v>
      </c>
      <c r="G307" s="5" t="s">
        <v>21</v>
      </c>
      <c r="H307" s="5" t="s">
        <v>29</v>
      </c>
      <c r="I307" s="5">
        <v>220155</v>
      </c>
      <c r="J307" s="8">
        <v>3.9548110950000002</v>
      </c>
      <c r="K307" s="9">
        <v>17.332248</v>
      </c>
      <c r="L307" s="9">
        <v>30.282167999999999</v>
      </c>
      <c r="M307" s="9">
        <v>42.753504</v>
      </c>
      <c r="N307" s="9">
        <v>22.953264000000001</v>
      </c>
      <c r="O307" s="9">
        <v>142.10219159014801</v>
      </c>
      <c r="P307" s="9">
        <v>97.374461091123493</v>
      </c>
    </row>
    <row r="308" spans="1:16" ht="15.75" customHeight="1" x14ac:dyDescent="0.2">
      <c r="A308" s="5" t="s">
        <v>19</v>
      </c>
      <c r="B308" s="5">
        <v>2022</v>
      </c>
      <c r="C308" s="14">
        <v>44741</v>
      </c>
      <c r="D308" s="5">
        <v>1207</v>
      </c>
      <c r="E308" s="5">
        <v>2</v>
      </c>
      <c r="F308" s="5" t="s">
        <v>24</v>
      </c>
      <c r="G308" s="5" t="s">
        <v>28</v>
      </c>
      <c r="H308" s="5" t="s">
        <v>29</v>
      </c>
      <c r="I308" s="5">
        <v>220102</v>
      </c>
      <c r="J308" s="8">
        <v>4.8143888070000003</v>
      </c>
      <c r="K308" s="9">
        <v>18.190816000000002</v>
      </c>
      <c r="L308" s="9">
        <v>27.882719999999999</v>
      </c>
      <c r="M308" s="9">
        <v>36.316896</v>
      </c>
      <c r="N308" s="9">
        <v>25.450496000000001</v>
      </c>
      <c r="O308" s="9">
        <v>172.07535839196501</v>
      </c>
      <c r="P308" s="9">
        <v>131.394713218026</v>
      </c>
    </row>
    <row r="309" spans="1:16" ht="15.75" customHeight="1" x14ac:dyDescent="0.2">
      <c r="A309" s="5" t="s">
        <v>19</v>
      </c>
      <c r="B309" s="5">
        <v>2022</v>
      </c>
      <c r="C309" s="14">
        <v>44741</v>
      </c>
      <c r="D309" s="5">
        <v>1208</v>
      </c>
      <c r="E309" s="5">
        <v>2</v>
      </c>
      <c r="F309" s="5" t="s">
        <v>26</v>
      </c>
      <c r="G309" s="5" t="s">
        <v>28</v>
      </c>
      <c r="H309" s="5" t="s">
        <v>29</v>
      </c>
      <c r="I309" s="5">
        <v>220103</v>
      </c>
      <c r="J309" s="8">
        <v>4.9931912510000007</v>
      </c>
      <c r="K309" s="9">
        <v>19.523565000000001</v>
      </c>
      <c r="L309" s="9">
        <v>22.643643000000001</v>
      </c>
      <c r="M309" s="9">
        <v>30.462299999999999</v>
      </c>
      <c r="N309" s="9">
        <v>19.726647</v>
      </c>
      <c r="O309" s="9">
        <v>217.60974118447101</v>
      </c>
      <c r="P309" s="9">
        <v>159.57443090340999</v>
      </c>
    </row>
    <row r="310" spans="1:16" ht="15.75" customHeight="1" x14ac:dyDescent="0.2">
      <c r="A310" s="5" t="s">
        <v>19</v>
      </c>
      <c r="B310" s="5">
        <v>2022</v>
      </c>
      <c r="C310" s="14">
        <v>44741</v>
      </c>
      <c r="D310" s="5">
        <v>1209</v>
      </c>
      <c r="E310" s="5">
        <v>2</v>
      </c>
      <c r="F310" s="5" t="s">
        <v>27</v>
      </c>
      <c r="G310" s="5" t="s">
        <v>28</v>
      </c>
      <c r="H310" s="5" t="s">
        <v>29</v>
      </c>
      <c r="I310" s="5">
        <v>220104</v>
      </c>
      <c r="J310" s="8">
        <v>4.7213694300000002</v>
      </c>
      <c r="K310" s="9">
        <v>21.038544000000002</v>
      </c>
      <c r="L310" s="9">
        <v>23.317488000000001</v>
      </c>
      <c r="M310" s="9">
        <v>30.904703999999999</v>
      </c>
      <c r="N310" s="9">
        <v>19.000464000000001</v>
      </c>
      <c r="O310" s="9">
        <v>212.914608811806</v>
      </c>
      <c r="P310" s="9">
        <v>155.07728862321099</v>
      </c>
    </row>
    <row r="311" spans="1:16" ht="15.75" customHeight="1" x14ac:dyDescent="0.2">
      <c r="A311" s="5" t="s">
        <v>19</v>
      </c>
      <c r="B311" s="5">
        <v>2022</v>
      </c>
      <c r="C311" s="14">
        <v>44741</v>
      </c>
      <c r="D311" s="5">
        <v>1210</v>
      </c>
      <c r="E311" s="5">
        <v>2</v>
      </c>
      <c r="F311" s="5" t="s">
        <v>20</v>
      </c>
      <c r="G311" s="5" t="s">
        <v>28</v>
      </c>
      <c r="H311" s="5" t="s">
        <v>29</v>
      </c>
      <c r="I311" s="5">
        <v>220105</v>
      </c>
      <c r="J311" s="8">
        <v>4.7699872509999999</v>
      </c>
      <c r="K311" s="9">
        <v>18.630690000000001</v>
      </c>
      <c r="L311" s="9">
        <v>27.287935999999998</v>
      </c>
      <c r="M311" s="9">
        <v>36.584743000000003</v>
      </c>
      <c r="N311" s="9">
        <v>22.829547000000002</v>
      </c>
      <c r="O311" s="9">
        <v>171.99366376865501</v>
      </c>
      <c r="P311" s="9">
        <v>124.86469651262</v>
      </c>
    </row>
    <row r="312" spans="1:16" ht="15.75" customHeight="1" x14ac:dyDescent="0.2">
      <c r="A312" s="5" t="s">
        <v>19</v>
      </c>
      <c r="B312" s="5">
        <v>2022</v>
      </c>
      <c r="C312" s="14">
        <v>44741</v>
      </c>
      <c r="D312" s="5">
        <v>1211</v>
      </c>
      <c r="E312" s="5">
        <v>2</v>
      </c>
      <c r="F312" s="5" t="s">
        <v>23</v>
      </c>
      <c r="G312" s="5" t="s">
        <v>28</v>
      </c>
      <c r="H312" s="5" t="s">
        <v>29</v>
      </c>
      <c r="I312" s="5">
        <v>220106</v>
      </c>
      <c r="J312" s="8">
        <v>4.0779102869999999</v>
      </c>
      <c r="K312" s="9">
        <v>19.041484000000001</v>
      </c>
      <c r="L312" s="9">
        <v>24.843983999999999</v>
      </c>
      <c r="M312" s="9">
        <v>34.304380000000002</v>
      </c>
      <c r="N312" s="9">
        <v>22.448712</v>
      </c>
      <c r="O312" s="9">
        <v>188.58948193977301</v>
      </c>
      <c r="P312" s="9">
        <v>138.31884133059</v>
      </c>
    </row>
    <row r="313" spans="1:16" ht="15.75" customHeight="1" x14ac:dyDescent="0.2">
      <c r="A313" s="5" t="s">
        <v>19</v>
      </c>
      <c r="B313" s="5">
        <v>2022</v>
      </c>
      <c r="C313" s="14">
        <v>44741</v>
      </c>
      <c r="D313" s="5">
        <v>1212</v>
      </c>
      <c r="E313" s="5">
        <v>2</v>
      </c>
      <c r="F313" s="5" t="s">
        <v>25</v>
      </c>
      <c r="G313" s="5" t="s">
        <v>28</v>
      </c>
      <c r="H313" s="5" t="s">
        <v>29</v>
      </c>
      <c r="I313" s="5">
        <v>220107</v>
      </c>
      <c r="J313" s="8">
        <v>5.2559189569999996</v>
      </c>
      <c r="K313" s="9">
        <v>21.253518</v>
      </c>
      <c r="L313" s="9">
        <v>23.512346000000001</v>
      </c>
      <c r="M313" s="9">
        <v>29.840797999999999</v>
      </c>
      <c r="N313" s="9">
        <v>19.181370000000001</v>
      </c>
      <c r="O313" s="9">
        <v>220.03240513128199</v>
      </c>
      <c r="P313" s="9">
        <v>166.16205826770599</v>
      </c>
    </row>
    <row r="314" spans="1:16" ht="15.75" customHeight="1" x14ac:dyDescent="0.2">
      <c r="A314" s="5" t="s">
        <v>19</v>
      </c>
      <c r="B314" s="5">
        <v>2022</v>
      </c>
      <c r="C314" s="14">
        <v>44741</v>
      </c>
      <c r="D314" s="5">
        <v>1301</v>
      </c>
      <c r="E314" s="5">
        <v>3</v>
      </c>
      <c r="F314" s="5" t="s">
        <v>20</v>
      </c>
      <c r="G314" s="5" t="s">
        <v>28</v>
      </c>
      <c r="H314" s="5" t="s">
        <v>29</v>
      </c>
      <c r="I314" s="5">
        <v>220108</v>
      </c>
      <c r="J314" s="8">
        <v>5.5575492439999996</v>
      </c>
      <c r="K314" s="9">
        <v>21.097083000000001</v>
      </c>
      <c r="L314" s="9">
        <v>25.894862</v>
      </c>
      <c r="M314" s="9">
        <v>33.706510000000002</v>
      </c>
      <c r="N314" s="9">
        <v>20.477409000000002</v>
      </c>
      <c r="O314" s="9">
        <v>189.67532550833701</v>
      </c>
      <c r="P314" s="9">
        <v>140.38263450925999</v>
      </c>
    </row>
    <row r="315" spans="1:16" ht="15.75" customHeight="1" x14ac:dyDescent="0.2">
      <c r="A315" s="5" t="s">
        <v>19</v>
      </c>
      <c r="B315" s="5">
        <v>2022</v>
      </c>
      <c r="C315" s="14">
        <v>44741</v>
      </c>
      <c r="D315" s="5">
        <v>1302</v>
      </c>
      <c r="E315" s="5">
        <v>3</v>
      </c>
      <c r="F315" s="5" t="s">
        <v>23</v>
      </c>
      <c r="G315" s="5" t="s">
        <v>28</v>
      </c>
      <c r="H315" s="5" t="s">
        <v>29</v>
      </c>
      <c r="I315" s="5">
        <v>220109</v>
      </c>
      <c r="J315" s="8">
        <v>4.5450905390000003</v>
      </c>
      <c r="K315" s="9">
        <v>18.225534</v>
      </c>
      <c r="L315" s="9">
        <v>26.385666000000001</v>
      </c>
      <c r="M315" s="9">
        <v>36.107190000000003</v>
      </c>
      <c r="N315" s="9">
        <v>23.727582000000002</v>
      </c>
      <c r="O315" s="9">
        <v>176.079254216951</v>
      </c>
      <c r="P315" s="9">
        <v>130.06398652406</v>
      </c>
    </row>
    <row r="316" spans="1:16" ht="15.75" customHeight="1" x14ac:dyDescent="0.2">
      <c r="A316" s="5" t="s">
        <v>19</v>
      </c>
      <c r="B316" s="5">
        <v>2022</v>
      </c>
      <c r="C316" s="14">
        <v>44741</v>
      </c>
      <c r="D316" s="5">
        <v>1303</v>
      </c>
      <c r="E316" s="5">
        <v>3</v>
      </c>
      <c r="F316" s="5" t="s">
        <v>26</v>
      </c>
      <c r="G316" s="5" t="s">
        <v>28</v>
      </c>
      <c r="H316" s="5" t="s">
        <v>29</v>
      </c>
      <c r="I316" s="5">
        <v>220110</v>
      </c>
      <c r="J316" s="8">
        <v>5.4636279400000003</v>
      </c>
      <c r="K316" s="9">
        <v>19.949838</v>
      </c>
      <c r="L316" s="9">
        <v>24.580884000000001</v>
      </c>
      <c r="M316" s="9">
        <v>32.063237999999998</v>
      </c>
      <c r="N316" s="9">
        <v>20.322558000000001</v>
      </c>
      <c r="O316" s="9">
        <v>202.36605000898999</v>
      </c>
      <c r="P316" s="9">
        <v>150.30882307988</v>
      </c>
    </row>
    <row r="317" spans="1:16" ht="15.75" customHeight="1" x14ac:dyDescent="0.2">
      <c r="A317" s="5" t="s">
        <v>19</v>
      </c>
      <c r="B317" s="5">
        <v>2022</v>
      </c>
      <c r="C317" s="14">
        <v>44741</v>
      </c>
      <c r="D317" s="5">
        <v>1304</v>
      </c>
      <c r="E317" s="5">
        <v>3</v>
      </c>
      <c r="F317" s="5" t="s">
        <v>27</v>
      </c>
      <c r="G317" s="5" t="s">
        <v>28</v>
      </c>
      <c r="H317" s="5" t="s">
        <v>29</v>
      </c>
      <c r="I317" s="5">
        <v>220111</v>
      </c>
      <c r="J317" s="8">
        <v>4.6798688180000001</v>
      </c>
      <c r="K317" s="9">
        <v>22.285755999999999</v>
      </c>
      <c r="L317" s="9">
        <v>21.682686</v>
      </c>
      <c r="M317" s="9">
        <v>29.568985999999999</v>
      </c>
      <c r="N317" s="9">
        <v>15.651986000000001</v>
      </c>
      <c r="O317" s="9">
        <v>226.539018944644</v>
      </c>
      <c r="P317" s="9">
        <v>159.48653966901901</v>
      </c>
    </row>
    <row r="318" spans="1:16" ht="15.75" customHeight="1" x14ac:dyDescent="0.2">
      <c r="A318" s="5" t="s">
        <v>19</v>
      </c>
      <c r="B318" s="5">
        <v>2022</v>
      </c>
      <c r="C318" s="14">
        <v>44741</v>
      </c>
      <c r="D318" s="5">
        <v>1305</v>
      </c>
      <c r="E318" s="5">
        <v>3</v>
      </c>
      <c r="F318" s="5" t="s">
        <v>24</v>
      </c>
      <c r="G318" s="5" t="s">
        <v>28</v>
      </c>
      <c r="H318" s="5" t="s">
        <v>29</v>
      </c>
      <c r="I318" s="5">
        <v>220112</v>
      </c>
      <c r="J318" s="8">
        <v>4.5337191570000002</v>
      </c>
      <c r="K318" s="9">
        <v>18.669692999999999</v>
      </c>
      <c r="L318" s="9">
        <v>26.594372</v>
      </c>
      <c r="M318" s="9">
        <v>35.425257000000002</v>
      </c>
      <c r="N318" s="9">
        <v>23.552109000000002</v>
      </c>
      <c r="O318" s="9">
        <v>179.04183962622</v>
      </c>
      <c r="P318" s="9">
        <v>132.718097024684</v>
      </c>
    </row>
    <row r="319" spans="1:16" ht="15.75" customHeight="1" x14ac:dyDescent="0.2">
      <c r="A319" s="5" t="s">
        <v>19</v>
      </c>
      <c r="B319" s="5">
        <v>2022</v>
      </c>
      <c r="C319" s="14">
        <v>44741</v>
      </c>
      <c r="D319" s="5">
        <v>1306</v>
      </c>
      <c r="E319" s="5">
        <v>3</v>
      </c>
      <c r="F319" s="5" t="s">
        <v>25</v>
      </c>
      <c r="G319" s="5" t="s">
        <v>28</v>
      </c>
      <c r="H319" s="5" t="s">
        <v>29</v>
      </c>
      <c r="I319" s="5">
        <v>220113</v>
      </c>
      <c r="J319" s="8">
        <v>5.2003501090000004</v>
      </c>
      <c r="K319" s="9">
        <v>19.411625000000001</v>
      </c>
      <c r="L319" s="9">
        <v>26.727235</v>
      </c>
      <c r="M319" s="9">
        <v>34.660274999999999</v>
      </c>
      <c r="N319" s="9">
        <v>22.554905000000002</v>
      </c>
      <c r="O319" s="9">
        <v>182.71566655969801</v>
      </c>
      <c r="P319" s="9">
        <v>137.79700594700199</v>
      </c>
    </row>
    <row r="320" spans="1:16" ht="15.75" customHeight="1" x14ac:dyDescent="0.2">
      <c r="A320" s="5" t="s">
        <v>19</v>
      </c>
      <c r="B320" s="5">
        <v>2022</v>
      </c>
      <c r="C320" s="14">
        <v>44754</v>
      </c>
      <c r="D320" s="5">
        <v>1307</v>
      </c>
      <c r="E320" s="5">
        <v>3</v>
      </c>
      <c r="F320" s="5" t="s">
        <v>23</v>
      </c>
      <c r="G320" s="5" t="s">
        <v>21</v>
      </c>
      <c r="H320" s="5" t="s">
        <v>29</v>
      </c>
      <c r="I320" s="5">
        <v>220156</v>
      </c>
      <c r="J320" s="8">
        <v>4.7718748599999996</v>
      </c>
      <c r="K320" s="9">
        <v>19.372836</v>
      </c>
      <c r="L320" s="9">
        <v>26.548984000000001</v>
      </c>
      <c r="M320" s="9">
        <v>39.510268000000003</v>
      </c>
      <c r="N320" s="9">
        <v>19.492591999999998</v>
      </c>
      <c r="O320" s="9">
        <v>160.61374803150699</v>
      </c>
      <c r="P320" s="9">
        <v>101.831876921938</v>
      </c>
    </row>
    <row r="321" spans="1:16" ht="15.75" customHeight="1" x14ac:dyDescent="0.2">
      <c r="A321" s="5" t="s">
        <v>19</v>
      </c>
      <c r="B321" s="5">
        <v>2022</v>
      </c>
      <c r="C321" s="14">
        <v>44754</v>
      </c>
      <c r="D321" s="5">
        <v>1308</v>
      </c>
      <c r="E321" s="5">
        <v>3</v>
      </c>
      <c r="F321" s="5" t="s">
        <v>20</v>
      </c>
      <c r="G321" s="5" t="s">
        <v>21</v>
      </c>
      <c r="H321" s="5" t="s">
        <v>29</v>
      </c>
      <c r="I321" s="5">
        <v>220157</v>
      </c>
      <c r="J321" s="8">
        <v>4.0036181080000004</v>
      </c>
      <c r="K321" s="9">
        <v>12.954249000000001</v>
      </c>
      <c r="L321" s="9">
        <v>36.634653</v>
      </c>
      <c r="M321" s="9">
        <v>50.758190999999997</v>
      </c>
      <c r="N321" s="9">
        <v>31.552389000000002</v>
      </c>
      <c r="O321" s="9">
        <v>110.623190892916</v>
      </c>
      <c r="P321" s="9">
        <v>83.383088920486799</v>
      </c>
    </row>
    <row r="322" spans="1:16" ht="15.75" customHeight="1" x14ac:dyDescent="0.2">
      <c r="A322" s="5" t="s">
        <v>19</v>
      </c>
      <c r="B322" s="5">
        <v>2022</v>
      </c>
      <c r="C322" s="14">
        <v>44754</v>
      </c>
      <c r="D322" s="5">
        <v>1309</v>
      </c>
      <c r="E322" s="5">
        <v>3</v>
      </c>
      <c r="F322" s="5" t="s">
        <v>27</v>
      </c>
      <c r="G322" s="5" t="s">
        <v>21</v>
      </c>
      <c r="H322" s="5" t="s">
        <v>29</v>
      </c>
      <c r="I322" s="5">
        <v>220158</v>
      </c>
      <c r="J322" s="8">
        <v>4.5438209070000006</v>
      </c>
      <c r="K322" s="9">
        <v>16.098614999999999</v>
      </c>
      <c r="L322" s="9">
        <v>32.509112000000002</v>
      </c>
      <c r="M322" s="9">
        <v>43.580922999999999</v>
      </c>
      <c r="N322" s="9">
        <v>25.124846999999999</v>
      </c>
      <c r="O322" s="9">
        <v>135.70136779001101</v>
      </c>
      <c r="P322" s="9">
        <v>94.628343600331903</v>
      </c>
    </row>
    <row r="323" spans="1:16" ht="15.75" customHeight="1" x14ac:dyDescent="0.2">
      <c r="A323" s="5" t="s">
        <v>19</v>
      </c>
      <c r="B323" s="5">
        <v>2022</v>
      </c>
      <c r="C323" s="14">
        <v>44754</v>
      </c>
      <c r="D323" s="5">
        <v>1310</v>
      </c>
      <c r="E323" s="5">
        <v>3</v>
      </c>
      <c r="F323" s="5" t="s">
        <v>25</v>
      </c>
      <c r="G323" s="5" t="s">
        <v>21</v>
      </c>
      <c r="H323" s="5" t="s">
        <v>29</v>
      </c>
      <c r="I323" s="5">
        <v>220159</v>
      </c>
      <c r="J323" s="8">
        <v>5.0507153689999997</v>
      </c>
      <c r="K323" s="9">
        <v>17.060507999999999</v>
      </c>
      <c r="L323" s="9">
        <v>29.400390000000002</v>
      </c>
      <c r="M323" s="9">
        <v>40.958101999999997</v>
      </c>
      <c r="N323" s="9">
        <v>24.081634000000001</v>
      </c>
      <c r="O323" s="9">
        <v>149.891339248593</v>
      </c>
      <c r="P323" s="9">
        <v>104.049677167076</v>
      </c>
    </row>
    <row r="324" spans="1:16" ht="15.75" customHeight="1" x14ac:dyDescent="0.2">
      <c r="A324" s="5" t="s">
        <v>19</v>
      </c>
      <c r="B324" s="5">
        <v>2022</v>
      </c>
      <c r="C324" s="14">
        <v>44754</v>
      </c>
      <c r="D324" s="5">
        <v>1311</v>
      </c>
      <c r="E324" s="5">
        <v>3</v>
      </c>
      <c r="F324" s="5" t="s">
        <v>26</v>
      </c>
      <c r="G324" s="5" t="s">
        <v>21</v>
      </c>
      <c r="H324" s="5" t="s">
        <v>29</v>
      </c>
      <c r="I324" s="5">
        <v>220160</v>
      </c>
      <c r="J324" s="8">
        <v>4.5838101260000004</v>
      </c>
      <c r="K324" s="9">
        <v>16.448250000000002</v>
      </c>
      <c r="L324" s="9">
        <v>32.003594999999997</v>
      </c>
      <c r="M324" s="9">
        <v>44.363280000000003</v>
      </c>
      <c r="N324" s="9">
        <v>27.792843000000001</v>
      </c>
      <c r="O324" s="9">
        <v>134.13397766885601</v>
      </c>
      <c r="P324" s="9">
        <v>100.73165318901501</v>
      </c>
    </row>
    <row r="325" spans="1:16" ht="15.75" customHeight="1" x14ac:dyDescent="0.2">
      <c r="A325" s="5" t="s">
        <v>19</v>
      </c>
      <c r="B325" s="5">
        <v>2022</v>
      </c>
      <c r="C325" s="14">
        <v>44754</v>
      </c>
      <c r="D325" s="5">
        <v>1312</v>
      </c>
      <c r="E325" s="5">
        <v>3</v>
      </c>
      <c r="F325" s="5" t="s">
        <v>24</v>
      </c>
      <c r="G325" s="5" t="s">
        <v>21</v>
      </c>
      <c r="H325" s="5" t="s">
        <v>29</v>
      </c>
      <c r="I325" s="5">
        <v>220161</v>
      </c>
      <c r="J325" s="8">
        <v>5.1346744399999995</v>
      </c>
      <c r="K325" s="9">
        <v>18.609359999999999</v>
      </c>
      <c r="L325" s="9">
        <v>29.466360000000002</v>
      </c>
      <c r="M325" s="9">
        <v>41.182679999999998</v>
      </c>
      <c r="N325" s="9">
        <v>19.90296</v>
      </c>
      <c r="O325" s="9">
        <v>148.95786865108201</v>
      </c>
      <c r="P325" s="9">
        <v>95.584226950305506</v>
      </c>
    </row>
    <row r="326" spans="1:16" ht="15.75" customHeight="1" x14ac:dyDescent="0.2">
      <c r="A326" s="5" t="s">
        <v>19</v>
      </c>
      <c r="B326" s="5">
        <v>2022</v>
      </c>
      <c r="C326" s="14">
        <v>44754</v>
      </c>
      <c r="D326" s="5">
        <v>1401</v>
      </c>
      <c r="E326" s="5">
        <v>4</v>
      </c>
      <c r="F326" s="5" t="s">
        <v>20</v>
      </c>
      <c r="G326" s="5" t="s">
        <v>21</v>
      </c>
      <c r="H326" s="5" t="s">
        <v>29</v>
      </c>
      <c r="I326" s="5">
        <v>220162</v>
      </c>
      <c r="J326" s="8">
        <v>4.8304145570000001</v>
      </c>
      <c r="K326" s="9">
        <v>15.702292</v>
      </c>
      <c r="L326" s="9">
        <v>34.225299999999997</v>
      </c>
      <c r="M326" s="9">
        <v>47.171191999999998</v>
      </c>
      <c r="N326" s="9">
        <v>26.847335999999999</v>
      </c>
      <c r="O326" s="9">
        <v>122.736501924192</v>
      </c>
      <c r="P326" s="9">
        <v>85.168676633641397</v>
      </c>
    </row>
    <row r="327" spans="1:16" ht="15.75" customHeight="1" x14ac:dyDescent="0.2">
      <c r="A327" s="5" t="s">
        <v>19</v>
      </c>
      <c r="B327" s="5">
        <v>2022</v>
      </c>
      <c r="C327" s="14">
        <v>44754</v>
      </c>
      <c r="D327" s="5">
        <v>1402</v>
      </c>
      <c r="E327" s="5">
        <v>4</v>
      </c>
      <c r="F327" s="5" t="s">
        <v>24</v>
      </c>
      <c r="G327" s="5" t="s">
        <v>21</v>
      </c>
      <c r="H327" s="5" t="s">
        <v>29</v>
      </c>
      <c r="I327" s="5">
        <v>220163</v>
      </c>
      <c r="J327" s="8">
        <v>3.54949</v>
      </c>
      <c r="K327" s="9">
        <v>14.9145</v>
      </c>
      <c r="L327" s="9">
        <v>33.8733</v>
      </c>
      <c r="M327" s="9">
        <v>45.585299999999997</v>
      </c>
      <c r="N327" s="9">
        <v>27.907499999999999</v>
      </c>
      <c r="O327" s="9">
        <v>127.566009626012</v>
      </c>
      <c r="P327" s="9">
        <v>92.133608959552205</v>
      </c>
    </row>
    <row r="328" spans="1:16" ht="15.75" customHeight="1" x14ac:dyDescent="0.2">
      <c r="A328" s="5" t="s">
        <v>19</v>
      </c>
      <c r="B328" s="5">
        <v>2022</v>
      </c>
      <c r="C328" s="14">
        <v>44754</v>
      </c>
      <c r="D328" s="5">
        <v>1403</v>
      </c>
      <c r="E328" s="5">
        <v>4</v>
      </c>
      <c r="F328" s="5" t="s">
        <v>25</v>
      </c>
      <c r="G328" s="5" t="s">
        <v>21</v>
      </c>
      <c r="H328" s="5" t="s">
        <v>29</v>
      </c>
      <c r="I328" s="5">
        <v>220164</v>
      </c>
      <c r="J328" s="8">
        <v>5.4569835229999999</v>
      </c>
      <c r="K328" s="9">
        <v>15.640278</v>
      </c>
      <c r="L328" s="9">
        <v>32.800370999999998</v>
      </c>
      <c r="M328" s="9">
        <v>44.148322999999998</v>
      </c>
      <c r="N328" s="9">
        <v>29.631786999999999</v>
      </c>
      <c r="O328" s="9">
        <v>133.47924321720799</v>
      </c>
      <c r="P328" s="9">
        <v>101.940464103303</v>
      </c>
    </row>
    <row r="329" spans="1:16" ht="15.75" customHeight="1" x14ac:dyDescent="0.2">
      <c r="A329" s="5" t="s">
        <v>19</v>
      </c>
      <c r="B329" s="5">
        <v>2022</v>
      </c>
      <c r="C329" s="14">
        <v>44754</v>
      </c>
      <c r="D329" s="5">
        <v>1404</v>
      </c>
      <c r="E329" s="5">
        <v>4</v>
      </c>
      <c r="F329" s="5" t="s">
        <v>23</v>
      </c>
      <c r="G329" s="5" t="s">
        <v>21</v>
      </c>
      <c r="H329" s="5" t="s">
        <v>29</v>
      </c>
      <c r="I329" s="5">
        <v>220165</v>
      </c>
      <c r="J329" s="8">
        <v>5.0453683910000002</v>
      </c>
      <c r="K329" s="9">
        <v>16.566140000000001</v>
      </c>
      <c r="L329" s="9">
        <v>31.465479999999999</v>
      </c>
      <c r="M329" s="9">
        <v>42.762680000000003</v>
      </c>
      <c r="N329" s="9">
        <v>26.409520000000001</v>
      </c>
      <c r="O329" s="9">
        <v>140.06647326322201</v>
      </c>
      <c r="P329" s="9">
        <v>101.94971305275</v>
      </c>
    </row>
    <row r="330" spans="1:16" ht="15.75" customHeight="1" x14ac:dyDescent="0.2">
      <c r="A330" s="5" t="s">
        <v>19</v>
      </c>
      <c r="B330" s="5">
        <v>2022</v>
      </c>
      <c r="C330" s="14">
        <v>44754</v>
      </c>
      <c r="D330" s="5">
        <v>1405</v>
      </c>
      <c r="E330" s="5">
        <v>4</v>
      </c>
      <c r="F330" s="5" t="s">
        <v>27</v>
      </c>
      <c r="G330" s="5" t="s">
        <v>21</v>
      </c>
      <c r="H330" s="5" t="s">
        <v>29</v>
      </c>
      <c r="I330" s="5">
        <v>220166</v>
      </c>
      <c r="J330" s="8">
        <v>3.0114559340000002</v>
      </c>
      <c r="K330" s="9">
        <v>17.272596</v>
      </c>
      <c r="L330" s="9">
        <v>30.927600000000002</v>
      </c>
      <c r="M330" s="9">
        <v>44.301443999999996</v>
      </c>
      <c r="N330" s="9">
        <v>22.511544000000001</v>
      </c>
      <c r="O330" s="9">
        <v>136.08123725330299</v>
      </c>
      <c r="P330" s="9">
        <v>90.1482581105669</v>
      </c>
    </row>
    <row r="331" spans="1:16" ht="15.75" customHeight="1" x14ac:dyDescent="0.2">
      <c r="A331" s="5" t="s">
        <v>19</v>
      </c>
      <c r="B331" s="5">
        <v>2022</v>
      </c>
      <c r="C331" s="14">
        <v>44754</v>
      </c>
      <c r="D331" s="5">
        <v>1406</v>
      </c>
      <c r="E331" s="5">
        <v>4</v>
      </c>
      <c r="F331" s="5" t="s">
        <v>26</v>
      </c>
      <c r="G331" s="5" t="s">
        <v>21</v>
      </c>
      <c r="H331" s="5" t="s">
        <v>29</v>
      </c>
      <c r="I331" s="5">
        <v>220167</v>
      </c>
      <c r="J331" s="8">
        <v>5.5168511040000006</v>
      </c>
      <c r="K331" s="9">
        <v>16.399089</v>
      </c>
      <c r="L331" s="9">
        <v>32.723081999999998</v>
      </c>
      <c r="M331" s="9">
        <v>47.460672000000002</v>
      </c>
      <c r="N331" s="9">
        <v>24.237234000000001</v>
      </c>
      <c r="O331" s="9">
        <v>124.281541983243</v>
      </c>
      <c r="P331" s="9">
        <v>82.411773224281802</v>
      </c>
    </row>
    <row r="332" spans="1:16" ht="15.75" customHeight="1" x14ac:dyDescent="0.2">
      <c r="A332" s="5" t="s">
        <v>19</v>
      </c>
      <c r="B332" s="5">
        <v>2022</v>
      </c>
      <c r="C332" s="14">
        <v>44741</v>
      </c>
      <c r="D332" s="5">
        <v>1407</v>
      </c>
      <c r="E332" s="5">
        <v>4</v>
      </c>
      <c r="F332" s="5" t="s">
        <v>23</v>
      </c>
      <c r="G332" s="5" t="s">
        <v>28</v>
      </c>
      <c r="H332" s="5" t="s">
        <v>29</v>
      </c>
      <c r="I332" s="5">
        <v>220114</v>
      </c>
      <c r="J332" s="8">
        <v>4.3896058990000002</v>
      </c>
      <c r="K332" s="9">
        <v>21.689924999999999</v>
      </c>
      <c r="L332" s="9">
        <v>22.884036999999999</v>
      </c>
      <c r="M332" s="9">
        <v>30.50583</v>
      </c>
      <c r="N332" s="9">
        <v>17.874364</v>
      </c>
      <c r="O332" s="9">
        <v>216.72818080088101</v>
      </c>
      <c r="P332" s="9">
        <v>157.53242534483499</v>
      </c>
    </row>
    <row r="333" spans="1:16" ht="15.75" customHeight="1" x14ac:dyDescent="0.2">
      <c r="A333" s="5" t="s">
        <v>19</v>
      </c>
      <c r="B333" s="5">
        <v>2022</v>
      </c>
      <c r="C333" s="14">
        <v>44741</v>
      </c>
      <c r="D333" s="5">
        <v>1408</v>
      </c>
      <c r="E333" s="5">
        <v>4</v>
      </c>
      <c r="F333" s="5" t="s">
        <v>20</v>
      </c>
      <c r="G333" s="5" t="s">
        <v>28</v>
      </c>
      <c r="H333" s="5" t="s">
        <v>29</v>
      </c>
      <c r="I333" s="5">
        <v>220115</v>
      </c>
      <c r="J333" s="8">
        <v>3.3924902879999999</v>
      </c>
      <c r="K333" s="9">
        <v>18.676919999999999</v>
      </c>
      <c r="L333" s="9">
        <v>24.723804000000001</v>
      </c>
      <c r="M333" s="9">
        <v>34.727975999999998</v>
      </c>
      <c r="N333" s="9">
        <v>21.238061999999999</v>
      </c>
      <c r="O333" s="9">
        <v>186.53992706455301</v>
      </c>
      <c r="P333" s="9">
        <v>132.278869202815</v>
      </c>
    </row>
    <row r="334" spans="1:16" ht="15.75" customHeight="1" x14ac:dyDescent="0.2">
      <c r="A334" s="5" t="s">
        <v>19</v>
      </c>
      <c r="B334" s="5">
        <v>2022</v>
      </c>
      <c r="C334" s="14">
        <v>44741</v>
      </c>
      <c r="D334" s="5">
        <v>1409</v>
      </c>
      <c r="E334" s="5">
        <v>4</v>
      </c>
      <c r="F334" s="5" t="s">
        <v>25</v>
      </c>
      <c r="G334" s="5" t="s">
        <v>28</v>
      </c>
      <c r="H334" s="5" t="s">
        <v>29</v>
      </c>
      <c r="I334" s="5">
        <v>220116</v>
      </c>
      <c r="J334" s="8">
        <v>5.494886202</v>
      </c>
      <c r="K334" s="9">
        <v>19.647076999999999</v>
      </c>
      <c r="L334" s="9">
        <v>25.287119000000001</v>
      </c>
      <c r="M334" s="9">
        <v>33.830945</v>
      </c>
      <c r="N334" s="9">
        <v>22.159967000000002</v>
      </c>
      <c r="O334" s="9">
        <v>190.27944454885301</v>
      </c>
      <c r="P334" s="9">
        <v>141.32550780338701</v>
      </c>
    </row>
    <row r="335" spans="1:16" ht="15.75" customHeight="1" x14ac:dyDescent="0.2">
      <c r="A335" s="5" t="s">
        <v>19</v>
      </c>
      <c r="B335" s="5">
        <v>2022</v>
      </c>
      <c r="C335" s="14">
        <v>44741</v>
      </c>
      <c r="D335" s="5">
        <v>1410</v>
      </c>
      <c r="E335" s="5">
        <v>4</v>
      </c>
      <c r="F335" s="5" t="s">
        <v>27</v>
      </c>
      <c r="G335" s="5" t="s">
        <v>28</v>
      </c>
      <c r="H335" s="5" t="s">
        <v>29</v>
      </c>
      <c r="I335" s="5">
        <v>220117</v>
      </c>
      <c r="J335" s="8">
        <v>4.5161863460000005</v>
      </c>
      <c r="K335" s="9">
        <v>20.533501999999999</v>
      </c>
      <c r="L335" s="9">
        <v>23.047053999999999</v>
      </c>
      <c r="M335" s="9">
        <v>31.262302999999999</v>
      </c>
      <c r="N335" s="9">
        <v>18.842399</v>
      </c>
      <c r="O335" s="9">
        <v>211.10600821252601</v>
      </c>
      <c r="P335" s="9">
        <v>151.396554875748</v>
      </c>
    </row>
    <row r="336" spans="1:16" ht="15.75" customHeight="1" x14ac:dyDescent="0.2">
      <c r="A336" s="5" t="s">
        <v>19</v>
      </c>
      <c r="B336" s="5">
        <v>2022</v>
      </c>
      <c r="C336" s="14">
        <v>44741</v>
      </c>
      <c r="D336" s="5">
        <v>1411</v>
      </c>
      <c r="E336" s="5">
        <v>4</v>
      </c>
      <c r="F336" s="5" t="s">
        <v>26</v>
      </c>
      <c r="G336" s="5" t="s">
        <v>28</v>
      </c>
      <c r="H336" s="5" t="s">
        <v>29</v>
      </c>
      <c r="I336" s="5">
        <v>220118</v>
      </c>
      <c r="J336" s="8">
        <v>3.142044362</v>
      </c>
      <c r="K336" s="9">
        <v>18.708641</v>
      </c>
      <c r="L336" s="9">
        <v>25.802762999999999</v>
      </c>
      <c r="M336" s="9">
        <v>33.664323000000003</v>
      </c>
      <c r="N336" s="9">
        <v>22.330573999999999</v>
      </c>
      <c r="O336" s="9">
        <v>190.11127063937101</v>
      </c>
      <c r="P336" s="9">
        <v>144.14285056385401</v>
      </c>
    </row>
    <row r="337" spans="1:16" ht="15.75" customHeight="1" x14ac:dyDescent="0.2">
      <c r="A337" s="5" t="s">
        <v>19</v>
      </c>
      <c r="B337" s="5">
        <v>2022</v>
      </c>
      <c r="C337" s="14">
        <v>44741</v>
      </c>
      <c r="D337" s="5">
        <v>1412</v>
      </c>
      <c r="E337" s="5">
        <v>4</v>
      </c>
      <c r="F337" s="5" t="s">
        <v>24</v>
      </c>
      <c r="G337" s="5" t="s">
        <v>28</v>
      </c>
      <c r="H337" s="5" t="s">
        <v>29</v>
      </c>
      <c r="I337" s="5">
        <v>220119</v>
      </c>
      <c r="J337" s="8">
        <v>4.0719051300000002</v>
      </c>
      <c r="K337" s="9">
        <v>18.738498</v>
      </c>
      <c r="L337" s="9">
        <v>25.85745</v>
      </c>
      <c r="M337" s="9">
        <v>35.622714000000002</v>
      </c>
      <c r="N337" s="9">
        <v>21.906618000000002</v>
      </c>
      <c r="O337" s="9">
        <v>179.54848473730101</v>
      </c>
      <c r="P337" s="9">
        <v>129.68327281576899</v>
      </c>
    </row>
    <row r="338" spans="1:16" ht="15.75" customHeight="1" x14ac:dyDescent="0.2">
      <c r="A338" s="5" t="s">
        <v>19</v>
      </c>
      <c r="B338" s="5">
        <v>2022</v>
      </c>
      <c r="C338" s="14">
        <v>44795</v>
      </c>
      <c r="D338" s="5">
        <v>1101</v>
      </c>
      <c r="E338" s="5">
        <v>1</v>
      </c>
      <c r="F338" s="5" t="s">
        <v>20</v>
      </c>
      <c r="G338" s="5" t="s">
        <v>21</v>
      </c>
      <c r="H338" s="5" t="s">
        <v>30</v>
      </c>
      <c r="I338" s="5">
        <v>220240</v>
      </c>
      <c r="J338" s="8">
        <v>3.5635807270000002</v>
      </c>
      <c r="K338" s="9">
        <v>20.169899999999998</v>
      </c>
      <c r="L338" s="9">
        <v>23.688120000000001</v>
      </c>
      <c r="M338" s="9">
        <v>33.957270000000001</v>
      </c>
      <c r="N338" s="9">
        <v>17.950289999999999</v>
      </c>
      <c r="O338" s="9">
        <v>192.983860941351</v>
      </c>
      <c r="P338" s="9">
        <v>129.60766688597599</v>
      </c>
    </row>
    <row r="339" spans="1:16" ht="15.75" customHeight="1" x14ac:dyDescent="0.2">
      <c r="A339" s="5" t="s">
        <v>19</v>
      </c>
      <c r="B339" s="5">
        <v>2022</v>
      </c>
      <c r="C339" s="14">
        <v>44795</v>
      </c>
      <c r="D339" s="5">
        <v>1102</v>
      </c>
      <c r="E339" s="5">
        <v>1</v>
      </c>
      <c r="F339" s="5" t="s">
        <v>23</v>
      </c>
      <c r="G339" s="5" t="s">
        <v>21</v>
      </c>
      <c r="H339" s="5" t="s">
        <v>30</v>
      </c>
      <c r="I339" s="5">
        <v>220241</v>
      </c>
      <c r="J339" s="8">
        <v>3.3249024660000002</v>
      </c>
      <c r="K339" s="9">
        <v>18.026712</v>
      </c>
      <c r="L339" s="9">
        <v>26.428049999999999</v>
      </c>
      <c r="M339" s="9">
        <v>36.952905000000001</v>
      </c>
      <c r="N339" s="9">
        <v>22.227381000000001</v>
      </c>
      <c r="O339" s="9">
        <v>171.96633730369501</v>
      </c>
      <c r="P339" s="9">
        <v>121.71259376652</v>
      </c>
    </row>
    <row r="340" spans="1:16" ht="15.75" customHeight="1" x14ac:dyDescent="0.2">
      <c r="A340" s="5" t="s">
        <v>19</v>
      </c>
      <c r="B340" s="5">
        <v>2022</v>
      </c>
      <c r="C340" s="14">
        <v>44795</v>
      </c>
      <c r="D340" s="5">
        <v>1103</v>
      </c>
      <c r="E340" s="5">
        <v>1</v>
      </c>
      <c r="F340" s="5" t="s">
        <v>24</v>
      </c>
      <c r="G340" s="5" t="s">
        <v>21</v>
      </c>
      <c r="H340" s="5" t="s">
        <v>30</v>
      </c>
      <c r="I340" s="5">
        <v>220242</v>
      </c>
      <c r="J340" s="8">
        <v>4.0525243340000001</v>
      </c>
      <c r="K340" s="9">
        <v>18.097102</v>
      </c>
      <c r="L340" s="9">
        <v>28.277304000000001</v>
      </c>
      <c r="M340" s="9">
        <v>38.811438000000003</v>
      </c>
      <c r="N340" s="9">
        <v>22.521252</v>
      </c>
      <c r="O340" s="9">
        <v>160.278764199406</v>
      </c>
      <c r="P340" s="9">
        <v>113.240989833043</v>
      </c>
    </row>
    <row r="341" spans="1:16" ht="15.75" customHeight="1" x14ac:dyDescent="0.2">
      <c r="A341" s="5" t="s">
        <v>19</v>
      </c>
      <c r="B341" s="5">
        <v>2022</v>
      </c>
      <c r="C341" s="14">
        <v>44795</v>
      </c>
      <c r="D341" s="5">
        <v>1104</v>
      </c>
      <c r="E341" s="5">
        <v>1</v>
      </c>
      <c r="F341" s="5" t="s">
        <v>25</v>
      </c>
      <c r="G341" s="5" t="s">
        <v>21</v>
      </c>
      <c r="H341" s="5" t="s">
        <v>30</v>
      </c>
      <c r="I341" s="5">
        <v>220243</v>
      </c>
      <c r="J341" s="8">
        <v>4.6342480180000001</v>
      </c>
      <c r="K341" s="9">
        <v>19.434861999999999</v>
      </c>
      <c r="L341" s="9">
        <v>27.402591000000001</v>
      </c>
      <c r="M341" s="9">
        <v>35.831263</v>
      </c>
      <c r="N341" s="9">
        <v>22.501543999999999</v>
      </c>
      <c r="O341" s="9">
        <v>175.37856532430001</v>
      </c>
      <c r="P341" s="9">
        <v>131.50272416389799</v>
      </c>
    </row>
    <row r="342" spans="1:16" ht="15.75" customHeight="1" x14ac:dyDescent="0.2">
      <c r="A342" s="5" t="s">
        <v>19</v>
      </c>
      <c r="B342" s="5">
        <v>2022</v>
      </c>
      <c r="C342" s="14">
        <v>44795</v>
      </c>
      <c r="D342" s="5">
        <v>1105</v>
      </c>
      <c r="E342" s="5">
        <v>1</v>
      </c>
      <c r="F342" s="5" t="s">
        <v>26</v>
      </c>
      <c r="G342" s="5" t="s">
        <v>21</v>
      </c>
      <c r="H342" s="5" t="s">
        <v>30</v>
      </c>
      <c r="I342" s="5">
        <v>220244</v>
      </c>
      <c r="J342" s="8">
        <v>4.2114938820000001</v>
      </c>
      <c r="K342" s="9">
        <v>17.410788</v>
      </c>
      <c r="L342" s="9">
        <v>28.037663999999999</v>
      </c>
      <c r="M342" s="9">
        <v>37.762523999999999</v>
      </c>
      <c r="N342" s="9">
        <v>24.485976000000001</v>
      </c>
      <c r="O342" s="9">
        <v>165.190622848912</v>
      </c>
      <c r="P342" s="9">
        <v>124.479559563837</v>
      </c>
    </row>
    <row r="343" spans="1:16" ht="15.75" customHeight="1" x14ac:dyDescent="0.2">
      <c r="A343" s="5" t="s">
        <v>19</v>
      </c>
      <c r="B343" s="5">
        <v>2022</v>
      </c>
      <c r="C343" s="14">
        <v>44795</v>
      </c>
      <c r="D343" s="5">
        <v>1106</v>
      </c>
      <c r="E343" s="5">
        <v>1</v>
      </c>
      <c r="F343" s="5" t="s">
        <v>27</v>
      </c>
      <c r="G343" s="5" t="s">
        <v>21</v>
      </c>
      <c r="H343" s="5" t="s">
        <v>30</v>
      </c>
      <c r="I343" s="5">
        <v>220245</v>
      </c>
      <c r="J343" s="8">
        <v>3.5364973590000002</v>
      </c>
      <c r="K343" s="9">
        <v>21.235703999999998</v>
      </c>
      <c r="L343" s="9">
        <v>24.491351999999999</v>
      </c>
      <c r="M343" s="9">
        <v>33.823593000000002</v>
      </c>
      <c r="N343" s="9">
        <v>18.174285000000001</v>
      </c>
      <c r="O343" s="9">
        <v>192.025689622887</v>
      </c>
      <c r="P343" s="9">
        <v>131.68416259745399</v>
      </c>
    </row>
    <row r="344" spans="1:16" ht="15.75" customHeight="1" x14ac:dyDescent="0.2">
      <c r="A344" s="5" t="s">
        <v>19</v>
      </c>
      <c r="B344" s="5">
        <v>2022</v>
      </c>
      <c r="C344" s="14">
        <v>44775</v>
      </c>
      <c r="D344" s="5">
        <v>1107</v>
      </c>
      <c r="E344" s="5">
        <v>1</v>
      </c>
      <c r="F344" s="5" t="s">
        <v>25</v>
      </c>
      <c r="G344" s="5" t="s">
        <v>28</v>
      </c>
      <c r="H344" s="5" t="s">
        <v>30</v>
      </c>
      <c r="I344" s="5">
        <v>220192</v>
      </c>
      <c r="J344" s="8">
        <v>2.5933227090000002</v>
      </c>
      <c r="K344" s="9">
        <v>21.79224</v>
      </c>
      <c r="L344" s="9">
        <v>21.071988000000001</v>
      </c>
      <c r="M344" s="9">
        <v>29.253312000000001</v>
      </c>
      <c r="N344" s="9">
        <v>17.332218000000001</v>
      </c>
      <c r="O344" s="9">
        <v>230.496409473543</v>
      </c>
      <c r="P344" s="9">
        <v>164.71916145070199</v>
      </c>
    </row>
    <row r="345" spans="1:16" ht="15.75" customHeight="1" x14ac:dyDescent="0.2">
      <c r="A345" s="5" t="s">
        <v>19</v>
      </c>
      <c r="B345" s="5">
        <v>2022</v>
      </c>
      <c r="C345" s="14">
        <v>44775</v>
      </c>
      <c r="D345" s="5">
        <v>1108</v>
      </c>
      <c r="E345" s="5">
        <v>1</v>
      </c>
      <c r="F345" s="5" t="s">
        <v>24</v>
      </c>
      <c r="G345" s="5" t="s">
        <v>28</v>
      </c>
      <c r="H345" s="5" t="s">
        <v>30</v>
      </c>
      <c r="I345" s="5">
        <v>220193</v>
      </c>
      <c r="J345" s="8">
        <v>2.4611778800000002</v>
      </c>
      <c r="K345" s="9">
        <v>17.372074999999999</v>
      </c>
      <c r="L345" s="9">
        <v>29.596525</v>
      </c>
      <c r="M345" s="9">
        <v>39.956699999999998</v>
      </c>
      <c r="N345" s="9">
        <v>26.443024999999999</v>
      </c>
      <c r="O345" s="9">
        <v>153.29223425055301</v>
      </c>
      <c r="P345" s="9">
        <v>114.781657596069</v>
      </c>
    </row>
    <row r="346" spans="1:16" ht="15.75" customHeight="1" x14ac:dyDescent="0.2">
      <c r="A346" s="5" t="s">
        <v>19</v>
      </c>
      <c r="B346" s="5">
        <v>2022</v>
      </c>
      <c r="C346" s="14">
        <v>44775</v>
      </c>
      <c r="D346" s="5">
        <v>1109</v>
      </c>
      <c r="E346" s="5">
        <v>1</v>
      </c>
      <c r="F346" s="5" t="s">
        <v>20</v>
      </c>
      <c r="G346" s="5" t="s">
        <v>28</v>
      </c>
      <c r="H346" s="5" t="s">
        <v>30</v>
      </c>
      <c r="I346" s="5">
        <v>220194</v>
      </c>
      <c r="J346" s="8">
        <v>2.837939736</v>
      </c>
      <c r="K346" s="9">
        <v>20.725155000000001</v>
      </c>
      <c r="L346" s="9">
        <v>26.483688000000001</v>
      </c>
      <c r="M346" s="9">
        <v>35.840145</v>
      </c>
      <c r="N346" s="9">
        <v>21.88428</v>
      </c>
      <c r="O346" s="9">
        <v>177.193030648784</v>
      </c>
      <c r="P346" s="9">
        <v>127.138008641461</v>
      </c>
    </row>
    <row r="347" spans="1:16" ht="15.75" customHeight="1" x14ac:dyDescent="0.2">
      <c r="A347" s="5" t="s">
        <v>19</v>
      </c>
      <c r="B347" s="5">
        <v>2022</v>
      </c>
      <c r="C347" s="14">
        <v>44775</v>
      </c>
      <c r="D347" s="5">
        <v>1110</v>
      </c>
      <c r="E347" s="5">
        <v>1</v>
      </c>
      <c r="F347" s="5" t="s">
        <v>23</v>
      </c>
      <c r="G347" s="5" t="s">
        <v>28</v>
      </c>
      <c r="H347" s="5" t="s">
        <v>30</v>
      </c>
      <c r="I347" s="5">
        <v>220195</v>
      </c>
      <c r="J347" s="8">
        <v>2.9088731249999999</v>
      </c>
      <c r="K347" s="9">
        <v>19.006616999999999</v>
      </c>
      <c r="L347" s="9">
        <v>28.171679999999999</v>
      </c>
      <c r="M347" s="9">
        <v>36.502713</v>
      </c>
      <c r="N347" s="9">
        <v>23.325039</v>
      </c>
      <c r="O347" s="9">
        <v>170.62576622410799</v>
      </c>
      <c r="P347" s="9">
        <v>126.261743295009</v>
      </c>
    </row>
    <row r="348" spans="1:16" ht="15.75" customHeight="1" x14ac:dyDescent="0.2">
      <c r="A348" s="5" t="s">
        <v>19</v>
      </c>
      <c r="B348" s="5">
        <v>2022</v>
      </c>
      <c r="C348" s="14">
        <v>44775</v>
      </c>
      <c r="D348" s="5">
        <v>1111</v>
      </c>
      <c r="E348" s="5">
        <v>1</v>
      </c>
      <c r="F348" s="5" t="s">
        <v>26</v>
      </c>
      <c r="G348" s="5" t="s">
        <v>28</v>
      </c>
      <c r="H348" s="5" t="s">
        <v>30</v>
      </c>
      <c r="I348" s="5">
        <v>220196</v>
      </c>
      <c r="J348" s="8">
        <v>2.4176979689999998</v>
      </c>
      <c r="K348" s="9">
        <v>23.248905000000001</v>
      </c>
      <c r="L348" s="9">
        <v>22.747731000000002</v>
      </c>
      <c r="M348" s="9">
        <v>29.819852999999998</v>
      </c>
      <c r="N348" s="9">
        <v>16.390246000000001</v>
      </c>
      <c r="O348" s="9">
        <v>222.04504059293899</v>
      </c>
      <c r="P348" s="9">
        <v>158.797662356518</v>
      </c>
    </row>
    <row r="349" spans="1:16" ht="15.75" customHeight="1" x14ac:dyDescent="0.2">
      <c r="A349" s="5" t="s">
        <v>19</v>
      </c>
      <c r="B349" s="5">
        <v>2022</v>
      </c>
      <c r="C349" s="14">
        <v>44775</v>
      </c>
      <c r="D349" s="5">
        <v>1112</v>
      </c>
      <c r="E349" s="5">
        <v>1</v>
      </c>
      <c r="F349" s="5" t="s">
        <v>27</v>
      </c>
      <c r="G349" s="5" t="s">
        <v>28</v>
      </c>
      <c r="H349" s="5" t="s">
        <v>30</v>
      </c>
      <c r="I349" s="5">
        <v>220197</v>
      </c>
      <c r="J349" s="8">
        <v>2.5568257540000001</v>
      </c>
      <c r="K349" s="9">
        <v>23.450483999999999</v>
      </c>
      <c r="L349" s="9">
        <v>21.164898000000001</v>
      </c>
      <c r="M349" s="9">
        <v>28.876428000000001</v>
      </c>
      <c r="N349" s="9">
        <v>14.373177</v>
      </c>
      <c r="O349" s="9">
        <v>233.27160295781101</v>
      </c>
      <c r="P349" s="9">
        <v>163.217468388631</v>
      </c>
    </row>
    <row r="350" spans="1:16" ht="15.75" customHeight="1" x14ac:dyDescent="0.2">
      <c r="A350" s="5" t="s">
        <v>19</v>
      </c>
      <c r="B350" s="5">
        <v>2022</v>
      </c>
      <c r="C350" s="14">
        <v>44795</v>
      </c>
      <c r="D350" s="5">
        <v>1201</v>
      </c>
      <c r="E350" s="5">
        <v>2</v>
      </c>
      <c r="F350" s="5" t="s">
        <v>26</v>
      </c>
      <c r="G350" s="5" t="s">
        <v>21</v>
      </c>
      <c r="H350" s="5" t="s">
        <v>30</v>
      </c>
      <c r="I350" s="5">
        <v>220246</v>
      </c>
      <c r="J350" s="8">
        <v>3.8773098620000002</v>
      </c>
      <c r="K350" s="9">
        <v>19.01568</v>
      </c>
      <c r="L350" s="9">
        <v>24.99522</v>
      </c>
      <c r="M350" s="9">
        <v>35.607975000000003</v>
      </c>
      <c r="N350" s="9">
        <v>21.049095000000001</v>
      </c>
      <c r="O350" s="9">
        <v>181.377512148319</v>
      </c>
      <c r="P350" s="9">
        <v>127.276546509239</v>
      </c>
    </row>
    <row r="351" spans="1:16" ht="15.75" customHeight="1" x14ac:dyDescent="0.2">
      <c r="A351" s="5" t="s">
        <v>19</v>
      </c>
      <c r="B351" s="5">
        <v>2022</v>
      </c>
      <c r="C351" s="14">
        <v>44795</v>
      </c>
      <c r="D351" s="5">
        <v>1202</v>
      </c>
      <c r="E351" s="5">
        <v>2</v>
      </c>
      <c r="F351" s="5" t="s">
        <v>25</v>
      </c>
      <c r="G351" s="5" t="s">
        <v>21</v>
      </c>
      <c r="H351" s="5" t="s">
        <v>30</v>
      </c>
      <c r="I351" s="5">
        <v>220247</v>
      </c>
      <c r="J351" s="8">
        <v>4.0632623429999999</v>
      </c>
      <c r="K351" s="9">
        <v>17.659504999999999</v>
      </c>
      <c r="L351" s="9">
        <v>29.839438000000001</v>
      </c>
      <c r="M351" s="9">
        <v>38.888187000000002</v>
      </c>
      <c r="N351" s="9">
        <v>25.34768</v>
      </c>
      <c r="O351" s="9">
        <v>157.051525633951</v>
      </c>
      <c r="P351" s="9">
        <v>118.699439109774</v>
      </c>
    </row>
    <row r="352" spans="1:16" ht="15.75" customHeight="1" x14ac:dyDescent="0.2">
      <c r="A352" s="5" t="s">
        <v>19</v>
      </c>
      <c r="B352" s="5">
        <v>2022</v>
      </c>
      <c r="C352" s="14">
        <v>44795</v>
      </c>
      <c r="D352" s="5">
        <v>1203</v>
      </c>
      <c r="E352" s="5">
        <v>2</v>
      </c>
      <c r="F352" s="5" t="s">
        <v>23</v>
      </c>
      <c r="G352" s="5" t="s">
        <v>21</v>
      </c>
      <c r="H352" s="5" t="s">
        <v>30</v>
      </c>
      <c r="I352" s="5">
        <v>220248</v>
      </c>
      <c r="J352" s="8">
        <v>4.3482437809999999</v>
      </c>
      <c r="K352" s="9">
        <v>19.06251</v>
      </c>
      <c r="L352" s="9">
        <v>28.830390000000001</v>
      </c>
      <c r="M352" s="9">
        <v>38.191274999999997</v>
      </c>
      <c r="N352" s="9">
        <v>23.823405000000001</v>
      </c>
      <c r="O352" s="9">
        <v>161.831985921903</v>
      </c>
      <c r="P352" s="9">
        <v>122.03747659940601</v>
      </c>
    </row>
    <row r="353" spans="1:16" ht="15.75" customHeight="1" x14ac:dyDescent="0.2">
      <c r="A353" s="5" t="s">
        <v>19</v>
      </c>
      <c r="B353" s="5">
        <v>2022</v>
      </c>
      <c r="C353" s="14">
        <v>44795</v>
      </c>
      <c r="D353" s="5">
        <v>1204</v>
      </c>
      <c r="E353" s="5">
        <v>2</v>
      </c>
      <c r="F353" s="5" t="s">
        <v>20</v>
      </c>
      <c r="G353" s="5" t="s">
        <v>21</v>
      </c>
      <c r="H353" s="5" t="s">
        <v>30</v>
      </c>
      <c r="I353" s="5">
        <v>220249</v>
      </c>
      <c r="J353" s="8">
        <v>4.3683976160000002</v>
      </c>
      <c r="K353" s="9">
        <v>18.209099999999999</v>
      </c>
      <c r="L353" s="9">
        <v>29.189225</v>
      </c>
      <c r="M353" s="9">
        <v>39.886600000000001</v>
      </c>
      <c r="N353" s="9">
        <v>23.930074999999999</v>
      </c>
      <c r="O353" s="9">
        <v>154.30161653636901</v>
      </c>
      <c r="P353" s="9">
        <v>112.884512481621</v>
      </c>
    </row>
    <row r="354" spans="1:16" ht="15.75" customHeight="1" x14ac:dyDescent="0.2">
      <c r="A354" s="5" t="s">
        <v>19</v>
      </c>
      <c r="B354" s="5">
        <v>2022</v>
      </c>
      <c r="C354" s="14">
        <v>44795</v>
      </c>
      <c r="D354" s="5">
        <v>1205</v>
      </c>
      <c r="E354" s="5">
        <v>2</v>
      </c>
      <c r="F354" s="5" t="s">
        <v>24</v>
      </c>
      <c r="G354" s="5" t="s">
        <v>21</v>
      </c>
      <c r="H354" s="5" t="s">
        <v>30</v>
      </c>
      <c r="I354" s="5">
        <v>220250</v>
      </c>
      <c r="J354" s="8">
        <v>3.3643779149999999</v>
      </c>
      <c r="K354" s="9">
        <v>20.004016</v>
      </c>
      <c r="L354" s="9">
        <v>25.947908000000002</v>
      </c>
      <c r="M354" s="9">
        <v>36.60624</v>
      </c>
      <c r="N354" s="9">
        <v>21.113295999999998</v>
      </c>
      <c r="O354" s="9">
        <v>174.54535815319599</v>
      </c>
      <c r="P354" s="9">
        <v>120.60544868339601</v>
      </c>
    </row>
    <row r="355" spans="1:16" ht="15.75" customHeight="1" x14ac:dyDescent="0.2">
      <c r="A355" s="5" t="s">
        <v>19</v>
      </c>
      <c r="B355" s="5">
        <v>2022</v>
      </c>
      <c r="C355" s="14">
        <v>44795</v>
      </c>
      <c r="D355" s="5">
        <v>1206</v>
      </c>
      <c r="E355" s="5">
        <v>2</v>
      </c>
      <c r="F355" s="5" t="s">
        <v>27</v>
      </c>
      <c r="G355" s="5" t="s">
        <v>21</v>
      </c>
      <c r="H355" s="5" t="s">
        <v>30</v>
      </c>
      <c r="I355" s="5">
        <v>220251</v>
      </c>
      <c r="J355" s="8">
        <v>3.1022967600000002</v>
      </c>
      <c r="K355" s="9">
        <v>23.725280000000001</v>
      </c>
      <c r="L355" s="9">
        <v>21.275794999999999</v>
      </c>
      <c r="M355" s="9">
        <v>30.895420000000001</v>
      </c>
      <c r="N355" s="9">
        <v>13.852259999999999</v>
      </c>
      <c r="O355" s="9">
        <v>217.767374039771</v>
      </c>
      <c r="P355" s="9">
        <v>147.10708478830799</v>
      </c>
    </row>
    <row r="356" spans="1:16" ht="15.75" customHeight="1" x14ac:dyDescent="0.2">
      <c r="A356" s="5" t="s">
        <v>19</v>
      </c>
      <c r="B356" s="5">
        <v>2022</v>
      </c>
      <c r="C356" s="14">
        <v>44775</v>
      </c>
      <c r="D356" s="5">
        <v>1207</v>
      </c>
      <c r="E356" s="5">
        <v>2</v>
      </c>
      <c r="F356" s="5" t="s">
        <v>24</v>
      </c>
      <c r="G356" s="5" t="s">
        <v>28</v>
      </c>
      <c r="H356" s="5" t="s">
        <v>30</v>
      </c>
      <c r="I356" s="5">
        <v>220198</v>
      </c>
      <c r="J356" s="8">
        <v>1.9176515090000001</v>
      </c>
      <c r="K356" s="9">
        <v>21.242799999999999</v>
      </c>
      <c r="L356" s="9">
        <v>24.309152000000001</v>
      </c>
      <c r="M356" s="9">
        <v>33.369667999999997</v>
      </c>
      <c r="N356" s="9">
        <v>16.864936</v>
      </c>
      <c r="O356" s="9">
        <v>195.033463189831</v>
      </c>
      <c r="P356" s="9">
        <v>131.795599078679</v>
      </c>
    </row>
    <row r="357" spans="1:16" ht="15.75" customHeight="1" x14ac:dyDescent="0.2">
      <c r="A357" s="5" t="s">
        <v>19</v>
      </c>
      <c r="B357" s="5">
        <v>2022</v>
      </c>
      <c r="C357" s="14">
        <v>44775</v>
      </c>
      <c r="D357" s="5">
        <v>1208</v>
      </c>
      <c r="E357" s="5">
        <v>2</v>
      </c>
      <c r="F357" s="5" t="s">
        <v>26</v>
      </c>
      <c r="G357" s="5" t="s">
        <v>28</v>
      </c>
      <c r="H357" s="5" t="s">
        <v>30</v>
      </c>
      <c r="I357" s="5">
        <v>220199</v>
      </c>
      <c r="J357" s="8">
        <v>2.1462884450000002</v>
      </c>
      <c r="K357" s="9">
        <v>19.066144999999999</v>
      </c>
      <c r="L357" s="9">
        <v>24.642876999999999</v>
      </c>
      <c r="M357" s="9">
        <v>33.903576000000001</v>
      </c>
      <c r="N357" s="9">
        <v>21.180502000000001</v>
      </c>
      <c r="O357" s="9">
        <v>191.24880793119399</v>
      </c>
      <c r="P357" s="9">
        <v>137.16844199507901</v>
      </c>
    </row>
    <row r="358" spans="1:16" ht="15.75" customHeight="1" x14ac:dyDescent="0.2">
      <c r="A358" s="5" t="s">
        <v>19</v>
      </c>
      <c r="B358" s="5">
        <v>2022</v>
      </c>
      <c r="C358" s="14">
        <v>44775</v>
      </c>
      <c r="D358" s="5">
        <v>1209</v>
      </c>
      <c r="E358" s="5">
        <v>2</v>
      </c>
      <c r="F358" s="5" t="s">
        <v>27</v>
      </c>
      <c r="G358" s="5" t="s">
        <v>28</v>
      </c>
      <c r="H358" s="5" t="s">
        <v>30</v>
      </c>
      <c r="I358" s="5">
        <v>220200</v>
      </c>
      <c r="J358" s="8">
        <v>2.1723119950000003</v>
      </c>
      <c r="K358" s="9">
        <v>21.18479</v>
      </c>
      <c r="L358" s="9">
        <v>24.394887000000001</v>
      </c>
      <c r="M358" s="9">
        <v>32.554268999999998</v>
      </c>
      <c r="N358" s="9">
        <v>16.762812</v>
      </c>
      <c r="O358" s="9">
        <v>199.727695276791</v>
      </c>
      <c r="P358" s="9">
        <v>137.611333981049</v>
      </c>
    </row>
    <row r="359" spans="1:16" ht="15.75" customHeight="1" x14ac:dyDescent="0.2">
      <c r="A359" s="5" t="s">
        <v>19</v>
      </c>
      <c r="B359" s="5">
        <v>2022</v>
      </c>
      <c r="C359" s="14">
        <v>44775</v>
      </c>
      <c r="D359" s="5">
        <v>1210</v>
      </c>
      <c r="E359" s="5">
        <v>2</v>
      </c>
      <c r="F359" s="5" t="s">
        <v>20</v>
      </c>
      <c r="G359" s="5" t="s">
        <v>28</v>
      </c>
      <c r="H359" s="5" t="s">
        <v>30</v>
      </c>
      <c r="I359" s="5">
        <v>220201</v>
      </c>
      <c r="J359" s="8">
        <v>2.1117436839999999</v>
      </c>
      <c r="K359" s="9">
        <v>20.410336000000001</v>
      </c>
      <c r="L359" s="9">
        <v>25.912896</v>
      </c>
      <c r="M359" s="9">
        <v>34.938943999999999</v>
      </c>
      <c r="N359" s="9">
        <v>21.270399999999999</v>
      </c>
      <c r="O359" s="9">
        <v>182.94732720293501</v>
      </c>
      <c r="P359" s="9">
        <v>130.86677369925599</v>
      </c>
    </row>
    <row r="360" spans="1:16" ht="15.75" customHeight="1" x14ac:dyDescent="0.2">
      <c r="A360" s="5" t="s">
        <v>19</v>
      </c>
      <c r="B360" s="5">
        <v>2022</v>
      </c>
      <c r="C360" s="14">
        <v>44775</v>
      </c>
      <c r="D360" s="5">
        <v>1211</v>
      </c>
      <c r="E360" s="5">
        <v>2</v>
      </c>
      <c r="F360" s="5" t="s">
        <v>23</v>
      </c>
      <c r="G360" s="5" t="s">
        <v>28</v>
      </c>
      <c r="H360" s="5" t="s">
        <v>30</v>
      </c>
      <c r="I360" s="5">
        <v>220202</v>
      </c>
      <c r="J360" s="8">
        <v>2.134256266</v>
      </c>
      <c r="K360" s="9">
        <v>18.092186000000002</v>
      </c>
      <c r="L360" s="9">
        <v>26.017320000000002</v>
      </c>
      <c r="M360" s="9">
        <v>35.455517999999998</v>
      </c>
      <c r="N360" s="9">
        <v>22.898931999999999</v>
      </c>
      <c r="O360" s="9">
        <v>180.068426099167</v>
      </c>
      <c r="P360" s="9">
        <v>130.78952585177299</v>
      </c>
    </row>
    <row r="361" spans="1:16" ht="15.75" customHeight="1" x14ac:dyDescent="0.2">
      <c r="A361" s="5" t="s">
        <v>19</v>
      </c>
      <c r="B361" s="5">
        <v>2022</v>
      </c>
      <c r="C361" s="14">
        <v>44775</v>
      </c>
      <c r="D361" s="5">
        <v>1212</v>
      </c>
      <c r="E361" s="5">
        <v>2</v>
      </c>
      <c r="F361" s="5" t="s">
        <v>25</v>
      </c>
      <c r="G361" s="5" t="s">
        <v>28</v>
      </c>
      <c r="H361" s="5" t="s">
        <v>30</v>
      </c>
      <c r="I361" s="5">
        <v>220203</v>
      </c>
      <c r="J361" s="8">
        <v>2.4289168289999998</v>
      </c>
      <c r="K361" s="9">
        <v>16.872456</v>
      </c>
      <c r="L361" s="9">
        <v>29.991347999999999</v>
      </c>
      <c r="M361" s="9">
        <v>39.579659999999997</v>
      </c>
      <c r="N361" s="9">
        <v>28.030947000000001</v>
      </c>
      <c r="O361" s="9">
        <v>154.029643551117</v>
      </c>
      <c r="P361" s="9">
        <v>120.248004520262</v>
      </c>
    </row>
    <row r="362" spans="1:16" ht="15.75" customHeight="1" x14ac:dyDescent="0.2">
      <c r="A362" s="5" t="s">
        <v>19</v>
      </c>
      <c r="B362" s="5">
        <v>2022</v>
      </c>
      <c r="C362" s="14">
        <v>44775</v>
      </c>
      <c r="D362" s="5">
        <v>1301</v>
      </c>
      <c r="E362" s="5">
        <v>3</v>
      </c>
      <c r="F362" s="5" t="s">
        <v>20</v>
      </c>
      <c r="G362" s="5" t="s">
        <v>28</v>
      </c>
      <c r="H362" s="5" t="s">
        <v>30</v>
      </c>
      <c r="I362" s="5">
        <v>220204</v>
      </c>
      <c r="J362" s="8">
        <v>2.4819188749999999</v>
      </c>
      <c r="K362" s="9">
        <v>19.927050000000001</v>
      </c>
      <c r="L362" s="9">
        <v>26.959579999999999</v>
      </c>
      <c r="M362" s="9">
        <v>36.714080000000003</v>
      </c>
      <c r="N362" s="9">
        <v>20.001370000000001</v>
      </c>
      <c r="O362" s="9">
        <v>172.035860419915</v>
      </c>
      <c r="P362" s="9">
        <v>118.737184335294</v>
      </c>
    </row>
    <row r="363" spans="1:16" ht="15.75" customHeight="1" x14ac:dyDescent="0.2">
      <c r="A363" s="5" t="s">
        <v>19</v>
      </c>
      <c r="B363" s="5">
        <v>2022</v>
      </c>
      <c r="C363" s="14">
        <v>44775</v>
      </c>
      <c r="D363" s="5">
        <v>1302</v>
      </c>
      <c r="E363" s="5">
        <v>3</v>
      </c>
      <c r="F363" s="5" t="s">
        <v>23</v>
      </c>
      <c r="G363" s="5" t="s">
        <v>28</v>
      </c>
      <c r="H363" s="5" t="s">
        <v>30</v>
      </c>
      <c r="I363" s="5">
        <v>220205</v>
      </c>
      <c r="J363" s="8">
        <v>2.2163349650000002</v>
      </c>
      <c r="K363" s="9">
        <v>21.030726000000001</v>
      </c>
      <c r="L363" s="9">
        <v>26.425847999999998</v>
      </c>
      <c r="M363" s="9">
        <v>34.066608000000002</v>
      </c>
      <c r="N363" s="9">
        <v>23.117958000000002</v>
      </c>
      <c r="O363" s="9">
        <v>186.54088759783301</v>
      </c>
      <c r="P363" s="9">
        <v>141.839695823516</v>
      </c>
    </row>
    <row r="364" spans="1:16" ht="15.75" customHeight="1" x14ac:dyDescent="0.2">
      <c r="A364" s="5" t="s">
        <v>19</v>
      </c>
      <c r="B364" s="5">
        <v>2022</v>
      </c>
      <c r="C364" s="14">
        <v>44775</v>
      </c>
      <c r="D364" s="5">
        <v>1303</v>
      </c>
      <c r="E364" s="5">
        <v>3</v>
      </c>
      <c r="F364" s="5" t="s">
        <v>26</v>
      </c>
      <c r="G364" s="5" t="s">
        <v>28</v>
      </c>
      <c r="H364" s="5" t="s">
        <v>30</v>
      </c>
      <c r="I364" s="5">
        <v>220206</v>
      </c>
      <c r="J364" s="8">
        <v>2.3230294159999998</v>
      </c>
      <c r="K364" s="9">
        <v>18.817945999999999</v>
      </c>
      <c r="L364" s="9">
        <v>27.236256000000001</v>
      </c>
      <c r="M364" s="9">
        <v>35.896417999999997</v>
      </c>
      <c r="N364" s="9">
        <v>23.654986000000001</v>
      </c>
      <c r="O364" s="9">
        <v>175.396023742925</v>
      </c>
      <c r="P364" s="9">
        <v>131.27721533015901</v>
      </c>
    </row>
    <row r="365" spans="1:16" ht="15.75" customHeight="1" x14ac:dyDescent="0.2">
      <c r="A365" s="5" t="s">
        <v>19</v>
      </c>
      <c r="B365" s="5">
        <v>2022</v>
      </c>
      <c r="C365" s="14">
        <v>44775</v>
      </c>
      <c r="D365" s="5">
        <v>1304</v>
      </c>
      <c r="E365" s="5">
        <v>3</v>
      </c>
      <c r="F365" s="5" t="s">
        <v>27</v>
      </c>
      <c r="G365" s="5" t="s">
        <v>28</v>
      </c>
      <c r="H365" s="5" t="s">
        <v>30</v>
      </c>
      <c r="I365" s="5">
        <v>220207</v>
      </c>
      <c r="J365" s="8">
        <v>2.3003242340000001</v>
      </c>
      <c r="K365" s="9">
        <v>22.858858999999999</v>
      </c>
      <c r="L365" s="9">
        <v>21.586361</v>
      </c>
      <c r="M365" s="9">
        <v>30.410858000000001</v>
      </c>
      <c r="N365" s="9">
        <v>14.412423</v>
      </c>
      <c r="O365" s="9">
        <v>220.49720800227001</v>
      </c>
      <c r="P365" s="9">
        <v>148.29090749152101</v>
      </c>
    </row>
    <row r="366" spans="1:16" ht="15.75" customHeight="1" x14ac:dyDescent="0.2">
      <c r="A366" s="5" t="s">
        <v>19</v>
      </c>
      <c r="B366" s="5">
        <v>2022</v>
      </c>
      <c r="C366" s="14">
        <v>44775</v>
      </c>
      <c r="D366" s="5">
        <v>1305</v>
      </c>
      <c r="E366" s="5">
        <v>3</v>
      </c>
      <c r="F366" s="5" t="s">
        <v>24</v>
      </c>
      <c r="G366" s="5" t="s">
        <v>28</v>
      </c>
      <c r="H366" s="5" t="s">
        <v>30</v>
      </c>
      <c r="I366" s="5">
        <v>220208</v>
      </c>
      <c r="J366" s="8">
        <v>2.060521016</v>
      </c>
      <c r="K366" s="9">
        <v>21.302534000000001</v>
      </c>
      <c r="L366" s="9">
        <v>25.203520000000001</v>
      </c>
      <c r="M366" s="9">
        <v>33.190812000000001</v>
      </c>
      <c r="N366" s="9">
        <v>19.866304</v>
      </c>
      <c r="O366" s="9">
        <v>194.13178063913</v>
      </c>
      <c r="P366" s="9">
        <v>139.802734458206</v>
      </c>
    </row>
    <row r="367" spans="1:16" ht="15.75" customHeight="1" x14ac:dyDescent="0.2">
      <c r="A367" s="5" t="s">
        <v>19</v>
      </c>
      <c r="B367" s="5">
        <v>2022</v>
      </c>
      <c r="C367" s="14">
        <v>44775</v>
      </c>
      <c r="D367" s="5">
        <v>1306</v>
      </c>
      <c r="E367" s="5">
        <v>3</v>
      </c>
      <c r="F367" s="5" t="s">
        <v>25</v>
      </c>
      <c r="G367" s="5" t="s">
        <v>28</v>
      </c>
      <c r="H367" s="5" t="s">
        <v>30</v>
      </c>
      <c r="I367" s="5">
        <v>220209</v>
      </c>
      <c r="J367" s="8">
        <v>2.3808670649999999</v>
      </c>
      <c r="K367" s="9">
        <v>20.115403000000001</v>
      </c>
      <c r="L367" s="9">
        <v>28.044170000000001</v>
      </c>
      <c r="M367" s="9">
        <v>36.233812999999998</v>
      </c>
      <c r="N367" s="9">
        <v>22.910502999999999</v>
      </c>
      <c r="O367" s="9">
        <v>172.147032989889</v>
      </c>
      <c r="P367" s="9">
        <v>127.925672131639</v>
      </c>
    </row>
    <row r="368" spans="1:16" ht="15.75" customHeight="1" x14ac:dyDescent="0.2">
      <c r="A368" s="5" t="s">
        <v>19</v>
      </c>
      <c r="B368" s="5">
        <v>2022</v>
      </c>
      <c r="C368" s="14">
        <v>44795</v>
      </c>
      <c r="D368" s="5">
        <v>1307</v>
      </c>
      <c r="E368" s="5">
        <v>3</v>
      </c>
      <c r="F368" s="5" t="s">
        <v>23</v>
      </c>
      <c r="G368" s="5" t="s">
        <v>21</v>
      </c>
      <c r="H368" s="5" t="s">
        <v>30</v>
      </c>
      <c r="I368" s="5">
        <v>220252</v>
      </c>
      <c r="J368" s="8">
        <v>4.2179233539999998</v>
      </c>
      <c r="K368" s="9">
        <v>20.160504</v>
      </c>
      <c r="L368" s="9">
        <v>27.892410000000002</v>
      </c>
      <c r="M368" s="9">
        <v>37.554971999999999</v>
      </c>
      <c r="N368" s="9">
        <v>20.271888000000001</v>
      </c>
      <c r="O368" s="9">
        <v>166.38384680214901</v>
      </c>
      <c r="P368" s="9">
        <v>114.473336745214</v>
      </c>
    </row>
    <row r="369" spans="1:16" ht="15.75" customHeight="1" x14ac:dyDescent="0.2">
      <c r="A369" s="5" t="s">
        <v>19</v>
      </c>
      <c r="B369" s="5">
        <v>2022</v>
      </c>
      <c r="C369" s="14">
        <v>44795</v>
      </c>
      <c r="D369" s="5">
        <v>1308</v>
      </c>
      <c r="E369" s="5">
        <v>3</v>
      </c>
      <c r="F369" s="5" t="s">
        <v>20</v>
      </c>
      <c r="G369" s="5" t="s">
        <v>21</v>
      </c>
      <c r="H369" s="5" t="s">
        <v>30</v>
      </c>
      <c r="I369" s="5">
        <v>220253</v>
      </c>
      <c r="J369" s="8">
        <v>3.1133244850000001</v>
      </c>
      <c r="K369" s="9">
        <v>18.386399999999998</v>
      </c>
      <c r="L369" s="9">
        <v>29.929600000000001</v>
      </c>
      <c r="M369" s="9">
        <v>40.777200000000001</v>
      </c>
      <c r="N369" s="9">
        <v>24.656199999999998</v>
      </c>
      <c r="O369" s="9">
        <v>149.615851448222</v>
      </c>
      <c r="P369" s="9">
        <v>109.616936586912</v>
      </c>
    </row>
    <row r="370" spans="1:16" ht="15.75" customHeight="1" x14ac:dyDescent="0.2">
      <c r="A370" s="5" t="s">
        <v>19</v>
      </c>
      <c r="B370" s="5">
        <v>2022</v>
      </c>
      <c r="C370" s="14">
        <v>44795</v>
      </c>
      <c r="D370" s="5">
        <v>1309</v>
      </c>
      <c r="E370" s="5">
        <v>3</v>
      </c>
      <c r="F370" s="5" t="s">
        <v>27</v>
      </c>
      <c r="G370" s="5" t="s">
        <v>21</v>
      </c>
      <c r="H370" s="5" t="s">
        <v>30</v>
      </c>
      <c r="I370" s="5">
        <v>220254</v>
      </c>
      <c r="J370" s="8">
        <v>3.554383005</v>
      </c>
      <c r="K370" s="9">
        <v>21.483841000000002</v>
      </c>
      <c r="L370" s="9">
        <v>25.150217000000001</v>
      </c>
      <c r="M370" s="9">
        <v>36.139991999999999</v>
      </c>
      <c r="N370" s="9">
        <v>17.499462999999999</v>
      </c>
      <c r="O370" s="9">
        <v>178.39666490550499</v>
      </c>
      <c r="P370" s="9">
        <v>118.17495106314099</v>
      </c>
    </row>
    <row r="371" spans="1:16" ht="15.75" customHeight="1" x14ac:dyDescent="0.2">
      <c r="A371" s="5" t="s">
        <v>19</v>
      </c>
      <c r="B371" s="5">
        <v>2022</v>
      </c>
      <c r="C371" s="14">
        <v>44795</v>
      </c>
      <c r="D371" s="5">
        <v>1310</v>
      </c>
      <c r="E371" s="5">
        <v>3</v>
      </c>
      <c r="F371" s="5" t="s">
        <v>25</v>
      </c>
      <c r="G371" s="5" t="s">
        <v>21</v>
      </c>
      <c r="H371" s="5" t="s">
        <v>30</v>
      </c>
      <c r="I371" s="5">
        <v>220255</v>
      </c>
      <c r="J371" s="8">
        <v>4.1562296660000007</v>
      </c>
      <c r="K371" s="9">
        <v>18.720576000000001</v>
      </c>
      <c r="L371" s="9">
        <v>27.727996000000001</v>
      </c>
      <c r="M371" s="9">
        <v>37.376150000000003</v>
      </c>
      <c r="N371" s="9">
        <v>23.40072</v>
      </c>
      <c r="O371" s="9">
        <v>167.498658570636</v>
      </c>
      <c r="P371" s="9">
        <v>121.94373486321101</v>
      </c>
    </row>
    <row r="372" spans="1:16" ht="15.75" customHeight="1" x14ac:dyDescent="0.2">
      <c r="A372" s="5" t="s">
        <v>19</v>
      </c>
      <c r="B372" s="5">
        <v>2022</v>
      </c>
      <c r="C372" s="14">
        <v>44795</v>
      </c>
      <c r="D372" s="5">
        <v>1311</v>
      </c>
      <c r="E372" s="5">
        <v>3</v>
      </c>
      <c r="F372" s="5" t="s">
        <v>26</v>
      </c>
      <c r="G372" s="5" t="s">
        <v>21</v>
      </c>
      <c r="H372" s="5" t="s">
        <v>30</v>
      </c>
      <c r="I372" s="5">
        <v>220256</v>
      </c>
      <c r="J372" s="8">
        <v>3.440873571</v>
      </c>
      <c r="K372" s="9">
        <v>19.297840000000001</v>
      </c>
      <c r="L372" s="9">
        <v>26.390999999999998</v>
      </c>
      <c r="M372" s="9">
        <v>35.901020000000003</v>
      </c>
      <c r="N372" s="9">
        <v>21.177620000000001</v>
      </c>
      <c r="O372" s="9">
        <v>177.07966398000801</v>
      </c>
      <c r="P372" s="9">
        <v>125.221496828982</v>
      </c>
    </row>
    <row r="373" spans="1:16" ht="15.75" customHeight="1" x14ac:dyDescent="0.2">
      <c r="A373" s="5" t="s">
        <v>19</v>
      </c>
      <c r="B373" s="5">
        <v>2022</v>
      </c>
      <c r="C373" s="14">
        <v>44795</v>
      </c>
      <c r="D373" s="5">
        <v>1312</v>
      </c>
      <c r="E373" s="5">
        <v>3</v>
      </c>
      <c r="F373" s="5" t="s">
        <v>24</v>
      </c>
      <c r="G373" s="5" t="s">
        <v>21</v>
      </c>
      <c r="H373" s="5" t="s">
        <v>30</v>
      </c>
      <c r="I373" s="5">
        <v>220257</v>
      </c>
      <c r="J373" s="8">
        <v>4.4859524339999997</v>
      </c>
      <c r="K373" s="9">
        <v>20.087332</v>
      </c>
      <c r="L373" s="9">
        <v>29.069092000000001</v>
      </c>
      <c r="M373" s="9">
        <v>38.509295999999999</v>
      </c>
      <c r="N373" s="9">
        <v>21.939820000000001</v>
      </c>
      <c r="O373" s="9">
        <v>160.04635114476</v>
      </c>
      <c r="P373" s="9">
        <v>114.25114021054399</v>
      </c>
    </row>
    <row r="374" spans="1:16" ht="15.75" customHeight="1" x14ac:dyDescent="0.2">
      <c r="A374" s="5" t="s">
        <v>19</v>
      </c>
      <c r="B374" s="5">
        <v>2022</v>
      </c>
      <c r="C374" s="14">
        <v>44795</v>
      </c>
      <c r="D374" s="5">
        <v>1401</v>
      </c>
      <c r="E374" s="5">
        <v>4</v>
      </c>
      <c r="F374" s="5" t="s">
        <v>20</v>
      </c>
      <c r="G374" s="5" t="s">
        <v>21</v>
      </c>
      <c r="H374" s="5" t="s">
        <v>30</v>
      </c>
      <c r="I374" s="5">
        <v>220258</v>
      </c>
      <c r="J374" s="8">
        <v>3.780692621</v>
      </c>
      <c r="K374" s="9">
        <v>21.045528000000001</v>
      </c>
      <c r="L374" s="9">
        <v>26.259765000000002</v>
      </c>
      <c r="M374" s="9">
        <v>38.922911999999997</v>
      </c>
      <c r="N374" s="9">
        <v>18.876857999999999</v>
      </c>
      <c r="O374" s="9">
        <v>163.57590402471499</v>
      </c>
      <c r="P374" s="9">
        <v>107.40287212009</v>
      </c>
    </row>
    <row r="375" spans="1:16" ht="15.75" customHeight="1" x14ac:dyDescent="0.2">
      <c r="A375" s="5" t="s">
        <v>19</v>
      </c>
      <c r="B375" s="5">
        <v>2022</v>
      </c>
      <c r="C375" s="14">
        <v>44795</v>
      </c>
      <c r="D375" s="5">
        <v>1402</v>
      </c>
      <c r="E375" s="5">
        <v>4</v>
      </c>
      <c r="F375" s="5" t="s">
        <v>24</v>
      </c>
      <c r="G375" s="5" t="s">
        <v>21</v>
      </c>
      <c r="H375" s="5" t="s">
        <v>30</v>
      </c>
      <c r="I375" s="5">
        <v>220259</v>
      </c>
      <c r="J375" s="8">
        <v>3.1493300610000001</v>
      </c>
      <c r="K375" s="9">
        <v>18.762751999999999</v>
      </c>
      <c r="L375" s="9">
        <v>25.55584</v>
      </c>
      <c r="M375" s="9">
        <v>36.806016</v>
      </c>
      <c r="N375" s="9">
        <v>20.052223999999999</v>
      </c>
      <c r="O375" s="9">
        <v>174.36987813761601</v>
      </c>
      <c r="P375" s="9">
        <v>119.549834740186</v>
      </c>
    </row>
    <row r="376" spans="1:16" ht="15.75" customHeight="1" x14ac:dyDescent="0.2">
      <c r="A376" s="5" t="s">
        <v>19</v>
      </c>
      <c r="B376" s="5">
        <v>2022</v>
      </c>
      <c r="C376" s="14">
        <v>44795</v>
      </c>
      <c r="D376" s="5">
        <v>1403</v>
      </c>
      <c r="E376" s="5">
        <v>4</v>
      </c>
      <c r="F376" s="5" t="s">
        <v>25</v>
      </c>
      <c r="G376" s="5" t="s">
        <v>21</v>
      </c>
      <c r="H376" s="5" t="s">
        <v>30</v>
      </c>
      <c r="I376" s="5">
        <v>220260</v>
      </c>
      <c r="J376" s="8">
        <v>4.6454402479999999</v>
      </c>
      <c r="K376" s="9">
        <v>18.892873999999999</v>
      </c>
      <c r="L376" s="9">
        <v>30.00966</v>
      </c>
      <c r="M376" s="9">
        <v>40.975453999999999</v>
      </c>
      <c r="N376" s="9">
        <v>24.026602</v>
      </c>
      <c r="O376" s="9">
        <v>148.75036992793599</v>
      </c>
      <c r="P376" s="9">
        <v>108.085042576113</v>
      </c>
    </row>
    <row r="377" spans="1:16" ht="15.75" customHeight="1" x14ac:dyDescent="0.2">
      <c r="A377" s="5" t="s">
        <v>19</v>
      </c>
      <c r="B377" s="5">
        <v>2022</v>
      </c>
      <c r="C377" s="14">
        <v>44795</v>
      </c>
      <c r="D377" s="5">
        <v>1404</v>
      </c>
      <c r="E377" s="5">
        <v>4</v>
      </c>
      <c r="F377" s="5" t="s">
        <v>23</v>
      </c>
      <c r="G377" s="5" t="s">
        <v>21</v>
      </c>
      <c r="H377" s="5" t="s">
        <v>30</v>
      </c>
      <c r="I377" s="5">
        <v>220261</v>
      </c>
      <c r="J377" s="8">
        <v>3.8200573610000004</v>
      </c>
      <c r="K377" s="9">
        <v>19.752600000000001</v>
      </c>
      <c r="L377" s="9">
        <v>28.970479999999998</v>
      </c>
      <c r="M377" s="9">
        <v>38.094299999999997</v>
      </c>
      <c r="N377" s="9">
        <v>22.574400000000001</v>
      </c>
      <c r="O377" s="9">
        <v>161.97746749513701</v>
      </c>
      <c r="P377" s="9">
        <v>118.73510336099</v>
      </c>
    </row>
    <row r="378" spans="1:16" ht="15.75" customHeight="1" x14ac:dyDescent="0.2">
      <c r="A378" s="5" t="s">
        <v>19</v>
      </c>
      <c r="B378" s="5">
        <v>2022</v>
      </c>
      <c r="C378" s="14">
        <v>44795</v>
      </c>
      <c r="D378" s="5">
        <v>1405</v>
      </c>
      <c r="E378" s="5">
        <v>4</v>
      </c>
      <c r="F378" s="5" t="s">
        <v>27</v>
      </c>
      <c r="G378" s="5" t="s">
        <v>21</v>
      </c>
      <c r="H378" s="5" t="s">
        <v>30</v>
      </c>
      <c r="I378" s="5">
        <v>220262</v>
      </c>
      <c r="J378" s="8">
        <v>2.4580833449999999</v>
      </c>
      <c r="K378" s="9">
        <v>18.978300000000001</v>
      </c>
      <c r="L378" s="9">
        <v>27.103823999999999</v>
      </c>
      <c r="M378" s="9">
        <v>37.459884000000002</v>
      </c>
      <c r="N378" s="9">
        <v>21.536856</v>
      </c>
      <c r="O378" s="9">
        <v>168.33169275412101</v>
      </c>
      <c r="P378" s="9">
        <v>119.452538377316</v>
      </c>
    </row>
    <row r="379" spans="1:16" ht="15.75" customHeight="1" x14ac:dyDescent="0.2">
      <c r="A379" s="5" t="s">
        <v>19</v>
      </c>
      <c r="B379" s="5">
        <v>2022</v>
      </c>
      <c r="C379" s="14">
        <v>44795</v>
      </c>
      <c r="D379" s="5">
        <v>1406</v>
      </c>
      <c r="E379" s="5">
        <v>4</v>
      </c>
      <c r="F379" s="5" t="s">
        <v>26</v>
      </c>
      <c r="G379" s="5" t="s">
        <v>21</v>
      </c>
      <c r="H379" s="5" t="s">
        <v>30</v>
      </c>
      <c r="I379" s="5">
        <v>220263</v>
      </c>
      <c r="J379" s="8">
        <v>5.0085631709999996</v>
      </c>
      <c r="K379" s="9">
        <v>20.017935000000001</v>
      </c>
      <c r="L379" s="9">
        <v>28.354859999999999</v>
      </c>
      <c r="M379" s="9">
        <v>37.008495000000003</v>
      </c>
      <c r="N379" s="9">
        <v>22.560929999999999</v>
      </c>
      <c r="O379" s="9">
        <v>167.93520554898899</v>
      </c>
      <c r="P379" s="9">
        <v>122.741564557139</v>
      </c>
    </row>
    <row r="380" spans="1:16" ht="15.75" customHeight="1" x14ac:dyDescent="0.2">
      <c r="A380" s="5" t="s">
        <v>19</v>
      </c>
      <c r="B380" s="5">
        <v>2022</v>
      </c>
      <c r="C380" s="14">
        <v>44775</v>
      </c>
      <c r="D380" s="5">
        <v>1407</v>
      </c>
      <c r="E380" s="5">
        <v>4</v>
      </c>
      <c r="F380" s="5" t="s">
        <v>23</v>
      </c>
      <c r="G380" s="5" t="s">
        <v>28</v>
      </c>
      <c r="H380" s="5" t="s">
        <v>30</v>
      </c>
      <c r="I380" s="5">
        <v>220210</v>
      </c>
      <c r="J380" s="8">
        <v>2.011765332</v>
      </c>
      <c r="K380" s="9">
        <v>21.012823000000001</v>
      </c>
      <c r="L380" s="9">
        <v>23.673026</v>
      </c>
      <c r="M380" s="9">
        <v>32.070740000000001</v>
      </c>
      <c r="N380" s="9">
        <v>18.241392000000001</v>
      </c>
      <c r="O380" s="9">
        <v>204.37005382766401</v>
      </c>
      <c r="P380" s="9">
        <v>144.60431307297901</v>
      </c>
    </row>
    <row r="381" spans="1:16" ht="15.75" customHeight="1" x14ac:dyDescent="0.2">
      <c r="A381" s="5" t="s">
        <v>19</v>
      </c>
      <c r="B381" s="5">
        <v>2022</v>
      </c>
      <c r="C381" s="14">
        <v>44775</v>
      </c>
      <c r="D381" s="5">
        <v>1408</v>
      </c>
      <c r="E381" s="5">
        <v>4</v>
      </c>
      <c r="F381" s="5" t="s">
        <v>20</v>
      </c>
      <c r="G381" s="5" t="s">
        <v>28</v>
      </c>
      <c r="H381" s="5" t="s">
        <v>30</v>
      </c>
      <c r="I381" s="5">
        <v>220211</v>
      </c>
      <c r="J381" s="8">
        <v>1.572349029</v>
      </c>
      <c r="K381" s="9">
        <v>17.683772000000001</v>
      </c>
      <c r="L381" s="9">
        <v>26.668939999999999</v>
      </c>
      <c r="M381" s="9">
        <v>37.281052000000003</v>
      </c>
      <c r="N381" s="9">
        <v>22.518384000000001</v>
      </c>
      <c r="O381" s="9">
        <v>169.98446298459999</v>
      </c>
      <c r="P381" s="9">
        <v>119.919258731745</v>
      </c>
    </row>
    <row r="382" spans="1:16" ht="15.75" customHeight="1" x14ac:dyDescent="0.2">
      <c r="A382" s="5" t="s">
        <v>19</v>
      </c>
      <c r="B382" s="5">
        <v>2022</v>
      </c>
      <c r="C382" s="14">
        <v>44775</v>
      </c>
      <c r="D382" s="5">
        <v>1409</v>
      </c>
      <c r="E382" s="5">
        <v>4</v>
      </c>
      <c r="F382" s="5" t="s">
        <v>25</v>
      </c>
      <c r="G382" s="5" t="s">
        <v>28</v>
      </c>
      <c r="H382" s="5" t="s">
        <v>30</v>
      </c>
      <c r="I382" s="5">
        <v>220212</v>
      </c>
      <c r="J382" s="8">
        <v>2.4446726229999998</v>
      </c>
      <c r="K382" s="9">
        <v>19.331634000000001</v>
      </c>
      <c r="L382" s="9">
        <v>26.727519000000001</v>
      </c>
      <c r="M382" s="9">
        <v>35.723520000000001</v>
      </c>
      <c r="N382" s="9">
        <v>22.717925999999999</v>
      </c>
      <c r="O382" s="9">
        <v>177.27689403716099</v>
      </c>
      <c r="P382" s="9">
        <v>130.34769500164001</v>
      </c>
    </row>
    <row r="383" spans="1:16" ht="15.75" customHeight="1" x14ac:dyDescent="0.2">
      <c r="A383" s="5" t="s">
        <v>19</v>
      </c>
      <c r="B383" s="5">
        <v>2022</v>
      </c>
      <c r="C383" s="14">
        <v>44775</v>
      </c>
      <c r="D383" s="5">
        <v>1410</v>
      </c>
      <c r="E383" s="5">
        <v>4</v>
      </c>
      <c r="F383" s="5" t="s">
        <v>27</v>
      </c>
      <c r="G383" s="5" t="s">
        <v>28</v>
      </c>
      <c r="H383" s="5" t="s">
        <v>30</v>
      </c>
      <c r="I383" s="5">
        <v>220213</v>
      </c>
      <c r="J383" s="8">
        <v>1.8423061170000001</v>
      </c>
      <c r="K383" s="9">
        <v>23.422763</v>
      </c>
      <c r="L383" s="9">
        <v>20.892326000000001</v>
      </c>
      <c r="M383" s="9">
        <v>28.594864999999999</v>
      </c>
      <c r="N383" s="9">
        <v>14.181570000000001</v>
      </c>
      <c r="O383" s="9">
        <v>236.25929372040201</v>
      </c>
      <c r="P383" s="9">
        <v>164.84943183235899</v>
      </c>
    </row>
    <row r="384" spans="1:16" ht="15.75" customHeight="1" x14ac:dyDescent="0.2">
      <c r="A384" s="5" t="s">
        <v>19</v>
      </c>
      <c r="B384" s="5">
        <v>2022</v>
      </c>
      <c r="C384" s="14">
        <v>44775</v>
      </c>
      <c r="D384" s="5">
        <v>1411</v>
      </c>
      <c r="E384" s="5">
        <v>4</v>
      </c>
      <c r="F384" s="5" t="s">
        <v>26</v>
      </c>
      <c r="G384" s="5" t="s">
        <v>28</v>
      </c>
      <c r="H384" s="5" t="s">
        <v>30</v>
      </c>
      <c r="I384" s="5">
        <v>220214</v>
      </c>
      <c r="J384" s="8">
        <v>1.4619030560000001</v>
      </c>
      <c r="K384" s="9">
        <v>16.078135</v>
      </c>
      <c r="L384" s="9">
        <v>27.520299999999999</v>
      </c>
      <c r="M384" s="9">
        <v>37.069290000000002</v>
      </c>
      <c r="N384" s="9">
        <v>25.95035</v>
      </c>
      <c r="O384" s="9">
        <v>169.291230080899</v>
      </c>
      <c r="P384" s="9">
        <v>128.076991243907</v>
      </c>
    </row>
    <row r="385" spans="1:16" ht="15.75" customHeight="1" x14ac:dyDescent="0.2">
      <c r="A385" s="5" t="s">
        <v>19</v>
      </c>
      <c r="B385" s="5">
        <v>2022</v>
      </c>
      <c r="C385" s="14">
        <v>44775</v>
      </c>
      <c r="D385" s="5">
        <v>1412</v>
      </c>
      <c r="E385" s="5">
        <v>4</v>
      </c>
      <c r="F385" s="5" t="s">
        <v>24</v>
      </c>
      <c r="G385" s="5" t="s">
        <v>28</v>
      </c>
      <c r="H385" s="5" t="s">
        <v>30</v>
      </c>
      <c r="I385" s="5">
        <v>220215</v>
      </c>
      <c r="J385" s="8">
        <v>1.6239539649999999</v>
      </c>
      <c r="K385" s="9">
        <v>17.831025</v>
      </c>
      <c r="L385" s="9">
        <v>24.152515000000001</v>
      </c>
      <c r="M385" s="9">
        <v>35.560684999999999</v>
      </c>
      <c r="N385" s="9">
        <v>18.356280000000002</v>
      </c>
      <c r="O385" s="9">
        <v>183.33596875182499</v>
      </c>
      <c r="P385" s="9">
        <v>120.79941335622399</v>
      </c>
    </row>
    <row r="386" spans="1:16" ht="15.75" customHeight="1" x14ac:dyDescent="0.2">
      <c r="A386" s="11" t="s">
        <v>19</v>
      </c>
      <c r="B386" s="5">
        <v>2022</v>
      </c>
      <c r="C386" s="14">
        <v>44811</v>
      </c>
      <c r="D386" s="5">
        <v>1107</v>
      </c>
      <c r="E386" s="5">
        <v>1</v>
      </c>
      <c r="F386" s="5" t="s">
        <v>25</v>
      </c>
      <c r="G386" s="5" t="s">
        <v>28</v>
      </c>
      <c r="H386" s="5" t="s">
        <v>34</v>
      </c>
      <c r="I386" s="5">
        <v>220288</v>
      </c>
      <c r="J386" s="8">
        <v>3.4023075490000001</v>
      </c>
      <c r="K386" s="9">
        <v>19.437101999999999</v>
      </c>
      <c r="L386" s="9">
        <v>26.696283999999999</v>
      </c>
      <c r="M386" s="9">
        <v>36.923833999999999</v>
      </c>
      <c r="N386" s="9">
        <v>21.21622</v>
      </c>
      <c r="O386" s="9">
        <v>171.57530600915899</v>
      </c>
      <c r="P386" s="9">
        <v>124.66680781592</v>
      </c>
    </row>
    <row r="387" spans="1:16" ht="15.75" customHeight="1" x14ac:dyDescent="0.2">
      <c r="A387" s="11" t="s">
        <v>19</v>
      </c>
      <c r="B387" s="5">
        <v>2022</v>
      </c>
      <c r="C387" s="14">
        <v>44811</v>
      </c>
      <c r="D387" s="5">
        <v>1108</v>
      </c>
      <c r="E387" s="5">
        <v>1</v>
      </c>
      <c r="F387" s="5" t="s">
        <v>24</v>
      </c>
      <c r="G387" s="5" t="s">
        <v>28</v>
      </c>
      <c r="H387" s="5" t="s">
        <v>34</v>
      </c>
      <c r="I387" s="5">
        <v>220289</v>
      </c>
      <c r="J387" s="8">
        <v>2.8779431089999998</v>
      </c>
      <c r="K387" s="9">
        <v>18.975876</v>
      </c>
      <c r="L387" s="9">
        <v>29.533811</v>
      </c>
      <c r="M387" s="9">
        <v>42.250678000000001</v>
      </c>
      <c r="N387" s="9">
        <v>20.168970000000002</v>
      </c>
      <c r="O387" s="9">
        <v>145.07687648423999</v>
      </c>
      <c r="P387" s="9">
        <v>95.448846457052397</v>
      </c>
    </row>
    <row r="388" spans="1:16" ht="15.75" customHeight="1" x14ac:dyDescent="0.2">
      <c r="A388" s="11" t="s">
        <v>19</v>
      </c>
      <c r="B388" s="5">
        <v>2022</v>
      </c>
      <c r="C388" s="14">
        <v>44811</v>
      </c>
      <c r="D388" s="5">
        <v>1109</v>
      </c>
      <c r="E388" s="5">
        <v>1</v>
      </c>
      <c r="F388" s="5" t="s">
        <v>20</v>
      </c>
      <c r="G388" s="5" t="s">
        <v>28</v>
      </c>
      <c r="H388" s="5" t="s">
        <v>34</v>
      </c>
      <c r="I388" s="5">
        <v>220290</v>
      </c>
      <c r="J388" s="8">
        <v>3.2987835830000001</v>
      </c>
      <c r="K388" s="9">
        <v>21.566958</v>
      </c>
      <c r="L388" s="9">
        <v>26.164894</v>
      </c>
      <c r="M388" s="9">
        <v>36.510249999999999</v>
      </c>
      <c r="N388" s="9">
        <v>15.913758</v>
      </c>
      <c r="O388" s="9">
        <v>174.573588395613</v>
      </c>
      <c r="P388" s="9">
        <v>114.30102579126</v>
      </c>
    </row>
    <row r="389" spans="1:16" ht="15.75" customHeight="1" x14ac:dyDescent="0.2">
      <c r="A389" s="11" t="s">
        <v>19</v>
      </c>
      <c r="B389" s="5">
        <v>2022</v>
      </c>
      <c r="C389" s="14">
        <v>44811</v>
      </c>
      <c r="D389" s="5">
        <v>1110</v>
      </c>
      <c r="E389" s="5">
        <v>1</v>
      </c>
      <c r="F389" s="5" t="s">
        <v>23</v>
      </c>
      <c r="G389" s="5" t="s">
        <v>28</v>
      </c>
      <c r="H389" s="5" t="s">
        <v>34</v>
      </c>
      <c r="I389" s="5">
        <v>220291</v>
      </c>
      <c r="J389" s="8">
        <v>3.1313163639999999</v>
      </c>
      <c r="K389" s="9">
        <v>19.706130000000002</v>
      </c>
      <c r="L389" s="9">
        <v>28.47072</v>
      </c>
      <c r="M389" s="9">
        <v>39.043125000000003</v>
      </c>
      <c r="N389" s="9">
        <v>21.532875000000001</v>
      </c>
      <c r="O389" s="9">
        <v>158.96866366387499</v>
      </c>
      <c r="P389" s="9">
        <v>112.873266253431</v>
      </c>
    </row>
    <row r="390" spans="1:16" ht="15.75" customHeight="1" x14ac:dyDescent="0.2">
      <c r="A390" s="11" t="s">
        <v>19</v>
      </c>
      <c r="B390" s="5">
        <v>2022</v>
      </c>
      <c r="C390" s="14">
        <v>44811</v>
      </c>
      <c r="D390" s="5">
        <v>1111</v>
      </c>
      <c r="E390" s="5">
        <v>1</v>
      </c>
      <c r="F390" s="5" t="s">
        <v>26</v>
      </c>
      <c r="G390" s="5" t="s">
        <v>28</v>
      </c>
      <c r="H390" s="5" t="s">
        <v>34</v>
      </c>
      <c r="I390" s="5">
        <v>220292</v>
      </c>
      <c r="J390" s="8">
        <v>3.1896622630000002</v>
      </c>
      <c r="K390" s="9">
        <v>18.857240000000001</v>
      </c>
      <c r="L390" s="9">
        <v>28.71228</v>
      </c>
      <c r="M390" s="9">
        <v>39.808675999999998</v>
      </c>
      <c r="N390" s="9">
        <v>21.681087999999999</v>
      </c>
      <c r="O390" s="9">
        <v>155.47185575886201</v>
      </c>
      <c r="P390" s="9">
        <v>109.65822115664299</v>
      </c>
    </row>
    <row r="391" spans="1:16" ht="15.75" customHeight="1" x14ac:dyDescent="0.2">
      <c r="A391" s="11" t="s">
        <v>19</v>
      </c>
      <c r="B391" s="5">
        <v>2022</v>
      </c>
      <c r="C391" s="14">
        <v>44811</v>
      </c>
      <c r="D391" s="5">
        <v>1112</v>
      </c>
      <c r="E391" s="5">
        <v>1</v>
      </c>
      <c r="F391" s="5" t="s">
        <v>27</v>
      </c>
      <c r="G391" s="5" t="s">
        <v>28</v>
      </c>
      <c r="H391" s="5" t="s">
        <v>34</v>
      </c>
      <c r="I391" s="5">
        <v>220293</v>
      </c>
      <c r="J391" s="8">
        <v>2.9034854220000001</v>
      </c>
      <c r="K391" s="9">
        <v>20.065825</v>
      </c>
      <c r="L391" s="9">
        <v>27.643525</v>
      </c>
      <c r="M391" s="9">
        <v>38.058149999999998</v>
      </c>
      <c r="N391" s="9">
        <v>16.53145</v>
      </c>
      <c r="O391" s="9">
        <v>164.65792973048099</v>
      </c>
      <c r="P391" s="9">
        <v>107.28022229632801</v>
      </c>
    </row>
    <row r="392" spans="1:16" ht="15.75" customHeight="1" x14ac:dyDescent="0.2">
      <c r="A392" s="11" t="s">
        <v>19</v>
      </c>
      <c r="B392" s="5">
        <v>2022</v>
      </c>
      <c r="C392" s="14">
        <v>44811</v>
      </c>
      <c r="D392" s="5">
        <v>1207</v>
      </c>
      <c r="E392" s="5">
        <v>2</v>
      </c>
      <c r="F392" s="5" t="s">
        <v>24</v>
      </c>
      <c r="G392" s="5" t="s">
        <v>28</v>
      </c>
      <c r="H392" s="5" t="s">
        <v>34</v>
      </c>
      <c r="I392" s="5">
        <v>220294</v>
      </c>
      <c r="J392" s="8">
        <v>2.7785600450000003</v>
      </c>
      <c r="K392" s="9">
        <v>22.744223999999999</v>
      </c>
      <c r="L392" s="9">
        <v>23.073713999999999</v>
      </c>
      <c r="M392" s="9">
        <v>33.993954000000002</v>
      </c>
      <c r="N392" s="9">
        <v>13.716198</v>
      </c>
      <c r="O392" s="9">
        <v>194.085338641703</v>
      </c>
      <c r="P392" s="9">
        <v>125.06286444838599</v>
      </c>
    </row>
    <row r="393" spans="1:16" ht="15.75" customHeight="1" x14ac:dyDescent="0.2">
      <c r="A393" s="11" t="s">
        <v>19</v>
      </c>
      <c r="B393" s="5">
        <v>2022</v>
      </c>
      <c r="C393" s="14">
        <v>44811</v>
      </c>
      <c r="D393" s="5">
        <v>1208</v>
      </c>
      <c r="E393" s="5">
        <v>2</v>
      </c>
      <c r="F393" s="5" t="s">
        <v>26</v>
      </c>
      <c r="G393" s="5" t="s">
        <v>28</v>
      </c>
      <c r="H393" s="5" t="s">
        <v>34</v>
      </c>
      <c r="I393" s="5">
        <v>220295</v>
      </c>
      <c r="J393" s="8">
        <v>2.6863771230000002</v>
      </c>
      <c r="K393" s="9">
        <v>20.704858000000002</v>
      </c>
      <c r="L393" s="9">
        <v>26.795639999999999</v>
      </c>
      <c r="M393" s="9">
        <v>36.136105999999998</v>
      </c>
      <c r="N393" s="9">
        <v>20.809380000000001</v>
      </c>
      <c r="O393" s="9">
        <v>175.11621959179499</v>
      </c>
      <c r="P393" s="9">
        <v>128.060720066855</v>
      </c>
    </row>
    <row r="394" spans="1:16" ht="15.75" customHeight="1" x14ac:dyDescent="0.2">
      <c r="A394" s="11" t="s">
        <v>19</v>
      </c>
      <c r="B394" s="5">
        <v>2022</v>
      </c>
      <c r="C394" s="14">
        <v>44811</v>
      </c>
      <c r="D394" s="5">
        <v>1209</v>
      </c>
      <c r="E394" s="5">
        <v>2</v>
      </c>
      <c r="F394" s="5" t="s">
        <v>27</v>
      </c>
      <c r="G394" s="5" t="s">
        <v>28</v>
      </c>
      <c r="H394" s="5" t="s">
        <v>34</v>
      </c>
      <c r="I394" s="5">
        <v>220296</v>
      </c>
      <c r="J394" s="8">
        <v>3.0524443139999997</v>
      </c>
      <c r="K394" s="9">
        <v>20.075406000000001</v>
      </c>
      <c r="L394" s="9">
        <v>27.844086000000001</v>
      </c>
      <c r="M394" s="9">
        <v>39.298152000000002</v>
      </c>
      <c r="N394" s="9">
        <v>20.435417999999999</v>
      </c>
      <c r="O394" s="9">
        <v>159.09253219301601</v>
      </c>
      <c r="P394" s="9">
        <v>109.538984761812</v>
      </c>
    </row>
    <row r="395" spans="1:16" ht="15.75" customHeight="1" x14ac:dyDescent="0.2">
      <c r="A395" s="11" t="s">
        <v>19</v>
      </c>
      <c r="B395" s="5">
        <v>2022</v>
      </c>
      <c r="C395" s="14">
        <v>44811</v>
      </c>
      <c r="D395" s="5">
        <v>1210</v>
      </c>
      <c r="E395" s="5">
        <v>2</v>
      </c>
      <c r="F395" s="5" t="s">
        <v>20</v>
      </c>
      <c r="G395" s="5" t="s">
        <v>28</v>
      </c>
      <c r="H395" s="5" t="s">
        <v>34</v>
      </c>
      <c r="I395" s="5">
        <v>220297</v>
      </c>
      <c r="J395" s="8">
        <v>3.2449195559999997</v>
      </c>
      <c r="K395" s="9">
        <v>19.404882000000001</v>
      </c>
      <c r="L395" s="9">
        <v>30.059652</v>
      </c>
      <c r="M395" s="9">
        <v>40.770995999999997</v>
      </c>
      <c r="N395" s="9">
        <v>20.234634</v>
      </c>
      <c r="O395" s="9">
        <v>149.40746761183101</v>
      </c>
      <c r="P395" s="9">
        <v>101.35321617141599</v>
      </c>
    </row>
    <row r="396" spans="1:16" ht="15.75" customHeight="1" x14ac:dyDescent="0.2">
      <c r="A396" s="11" t="s">
        <v>19</v>
      </c>
      <c r="B396" s="5">
        <v>2022</v>
      </c>
      <c r="C396" s="14">
        <v>44811</v>
      </c>
      <c r="D396" s="5">
        <v>1211</v>
      </c>
      <c r="E396" s="5">
        <v>2</v>
      </c>
      <c r="F396" s="5" t="s">
        <v>23</v>
      </c>
      <c r="G396" s="5" t="s">
        <v>28</v>
      </c>
      <c r="H396" s="5" t="s">
        <v>34</v>
      </c>
      <c r="I396" s="5">
        <v>220298</v>
      </c>
      <c r="J396" s="8">
        <v>2.7990042990000004</v>
      </c>
      <c r="K396" s="9">
        <v>17.992439999999998</v>
      </c>
      <c r="L396" s="9">
        <v>30.930399999999999</v>
      </c>
      <c r="M396" s="9">
        <v>41.303400000000003</v>
      </c>
      <c r="N396" s="9">
        <v>24.744319999999998</v>
      </c>
      <c r="O396" s="9">
        <v>145.95390232528899</v>
      </c>
      <c r="P396" s="9">
        <v>107.980421769931</v>
      </c>
    </row>
    <row r="397" spans="1:16" ht="15.75" customHeight="1" x14ac:dyDescent="0.2">
      <c r="A397" s="11" t="s">
        <v>19</v>
      </c>
      <c r="B397" s="5">
        <v>2022</v>
      </c>
      <c r="C397" s="14">
        <v>44811</v>
      </c>
      <c r="D397" s="5">
        <v>1212</v>
      </c>
      <c r="E397" s="5">
        <v>2</v>
      </c>
      <c r="F397" s="5" t="s">
        <v>25</v>
      </c>
      <c r="G397" s="5" t="s">
        <v>28</v>
      </c>
      <c r="H397" s="5" t="s">
        <v>34</v>
      </c>
      <c r="I397" s="5">
        <v>220299</v>
      </c>
      <c r="J397" s="8">
        <v>2.9753432550000003</v>
      </c>
      <c r="K397" s="9">
        <v>20.276499999999999</v>
      </c>
      <c r="L397" s="9">
        <v>28.358675000000002</v>
      </c>
      <c r="M397" s="9">
        <v>38.402175</v>
      </c>
      <c r="N397" s="9">
        <v>20.949224999999998</v>
      </c>
      <c r="O397" s="9">
        <v>161.833353461493</v>
      </c>
      <c r="P397" s="9">
        <v>115.142772548133</v>
      </c>
    </row>
    <row r="398" spans="1:16" ht="15.75" customHeight="1" x14ac:dyDescent="0.2">
      <c r="A398" s="11" t="s">
        <v>19</v>
      </c>
      <c r="B398" s="5">
        <v>2022</v>
      </c>
      <c r="C398" s="14">
        <v>44811</v>
      </c>
      <c r="D398" s="5">
        <v>1301</v>
      </c>
      <c r="E398" s="5">
        <v>3</v>
      </c>
      <c r="F398" s="5" t="s">
        <v>20</v>
      </c>
      <c r="G398" s="5" t="s">
        <v>28</v>
      </c>
      <c r="H398" s="5" t="s">
        <v>34</v>
      </c>
      <c r="I398" s="5">
        <v>220300</v>
      </c>
      <c r="J398" s="8">
        <v>3.3579610160000004</v>
      </c>
      <c r="K398" s="9">
        <v>19.958490000000001</v>
      </c>
      <c r="L398" s="9">
        <v>27.223002000000001</v>
      </c>
      <c r="M398" s="9">
        <v>38.961621000000001</v>
      </c>
      <c r="N398" s="9">
        <v>19.069344000000001</v>
      </c>
      <c r="O398" s="9">
        <v>161.621854400388</v>
      </c>
      <c r="P398" s="9">
        <v>108.254241013198</v>
      </c>
    </row>
    <row r="399" spans="1:16" ht="15.75" customHeight="1" x14ac:dyDescent="0.2">
      <c r="A399" s="11" t="s">
        <v>19</v>
      </c>
      <c r="B399" s="5">
        <v>2022</v>
      </c>
      <c r="C399" s="14">
        <v>44811</v>
      </c>
      <c r="D399" s="5">
        <v>1302</v>
      </c>
      <c r="E399" s="5">
        <v>3</v>
      </c>
      <c r="F399" s="5" t="s">
        <v>23</v>
      </c>
      <c r="G399" s="5" t="s">
        <v>28</v>
      </c>
      <c r="H399" s="5" t="s">
        <v>34</v>
      </c>
      <c r="I399" s="5">
        <v>220301</v>
      </c>
      <c r="J399" s="8">
        <v>2.7149251039999998</v>
      </c>
      <c r="K399" s="9">
        <v>22.322911000000001</v>
      </c>
      <c r="L399" s="9">
        <v>25.747717999999999</v>
      </c>
      <c r="M399" s="9">
        <v>35.471893000000001</v>
      </c>
      <c r="N399" s="9">
        <v>16.374562000000001</v>
      </c>
      <c r="O399" s="9">
        <v>180.53606733279699</v>
      </c>
      <c r="P399" s="9">
        <v>122.572682187555</v>
      </c>
    </row>
    <row r="400" spans="1:16" ht="15.75" customHeight="1" x14ac:dyDescent="0.2">
      <c r="A400" s="11" t="s">
        <v>19</v>
      </c>
      <c r="B400" s="5">
        <v>2022</v>
      </c>
      <c r="C400" s="14">
        <v>44811</v>
      </c>
      <c r="D400" s="5">
        <v>1303</v>
      </c>
      <c r="E400" s="5">
        <v>3</v>
      </c>
      <c r="F400" s="5" t="s">
        <v>26</v>
      </c>
      <c r="G400" s="5" t="s">
        <v>28</v>
      </c>
      <c r="H400" s="5" t="s">
        <v>34</v>
      </c>
      <c r="I400" s="5">
        <v>220302</v>
      </c>
      <c r="J400" s="8">
        <v>3.2216970740000002</v>
      </c>
      <c r="K400" s="9">
        <v>20.394919999999999</v>
      </c>
      <c r="L400" s="9">
        <v>25.458159999999999</v>
      </c>
      <c r="M400" s="9">
        <v>35.139831999999998</v>
      </c>
      <c r="N400" s="9">
        <v>18.823896000000001</v>
      </c>
      <c r="O400" s="9">
        <v>182.839204160376</v>
      </c>
      <c r="P400" s="9">
        <v>129.316534888707</v>
      </c>
    </row>
    <row r="401" spans="1:16" ht="15.75" customHeight="1" x14ac:dyDescent="0.2">
      <c r="A401" s="11" t="s">
        <v>19</v>
      </c>
      <c r="B401" s="5">
        <v>2022</v>
      </c>
      <c r="C401" s="14">
        <v>44811</v>
      </c>
      <c r="D401" s="5">
        <v>1304</v>
      </c>
      <c r="E401" s="5">
        <v>3</v>
      </c>
      <c r="F401" s="5" t="s">
        <v>27</v>
      </c>
      <c r="G401" s="5" t="s">
        <v>28</v>
      </c>
      <c r="H401" s="5" t="s">
        <v>34</v>
      </c>
      <c r="I401" s="5">
        <v>220303</v>
      </c>
      <c r="J401" s="8">
        <v>2.7819471560000002</v>
      </c>
      <c r="K401" s="9">
        <v>19.639003500000001</v>
      </c>
      <c r="L401" s="9">
        <v>29.118641</v>
      </c>
      <c r="M401" s="9">
        <v>41.645872500000003</v>
      </c>
      <c r="N401" s="9">
        <v>19.283597499999999</v>
      </c>
      <c r="O401" s="9">
        <v>147.93286143531901</v>
      </c>
      <c r="P401" s="9">
        <v>96.916128309384106</v>
      </c>
    </row>
    <row r="402" spans="1:16" ht="15.75" customHeight="1" x14ac:dyDescent="0.2">
      <c r="A402" s="11" t="s">
        <v>19</v>
      </c>
      <c r="B402" s="5">
        <v>2022</v>
      </c>
      <c r="C402" s="14">
        <v>44811</v>
      </c>
      <c r="D402" s="5">
        <v>1305</v>
      </c>
      <c r="E402" s="5">
        <v>3</v>
      </c>
      <c r="F402" s="5" t="s">
        <v>24</v>
      </c>
      <c r="G402" s="5" t="s">
        <v>28</v>
      </c>
      <c r="H402" s="5" t="s">
        <v>34</v>
      </c>
      <c r="I402" s="5">
        <v>220304</v>
      </c>
      <c r="J402" s="8">
        <v>2.8780088670000001</v>
      </c>
      <c r="K402" s="9">
        <v>22.845320999999998</v>
      </c>
      <c r="L402" s="9">
        <v>23.235108</v>
      </c>
      <c r="M402" s="9">
        <v>34.196679000000003</v>
      </c>
      <c r="N402" s="9">
        <v>16.304504999999999</v>
      </c>
      <c r="O402" s="9">
        <v>192.592755538739</v>
      </c>
      <c r="P402" s="9">
        <v>130.91298816259001</v>
      </c>
    </row>
    <row r="403" spans="1:16" ht="15.75" customHeight="1" x14ac:dyDescent="0.2">
      <c r="A403" s="11" t="s">
        <v>19</v>
      </c>
      <c r="B403" s="5">
        <v>2022</v>
      </c>
      <c r="C403" s="14">
        <v>44811</v>
      </c>
      <c r="D403" s="5">
        <v>1306</v>
      </c>
      <c r="E403" s="5">
        <v>3</v>
      </c>
      <c r="F403" s="5" t="s">
        <v>25</v>
      </c>
      <c r="G403" s="5" t="s">
        <v>28</v>
      </c>
      <c r="H403" s="5" t="s">
        <v>34</v>
      </c>
      <c r="I403" s="5">
        <v>220305</v>
      </c>
      <c r="J403" s="8">
        <v>3.4505163460000001</v>
      </c>
      <c r="K403" s="9">
        <v>19.305140000000002</v>
      </c>
      <c r="L403" s="9">
        <v>29.989865999999999</v>
      </c>
      <c r="M403" s="9">
        <v>40.387881999999998</v>
      </c>
      <c r="N403" s="9">
        <v>24.083639999999999</v>
      </c>
      <c r="O403" s="9">
        <v>150.94993877066301</v>
      </c>
      <c r="P403" s="9">
        <v>113.193745931493</v>
      </c>
    </row>
    <row r="404" spans="1:16" ht="15.75" customHeight="1" x14ac:dyDescent="0.2">
      <c r="A404" s="11" t="s">
        <v>19</v>
      </c>
      <c r="B404" s="5">
        <v>2022</v>
      </c>
      <c r="C404" s="14">
        <v>44811</v>
      </c>
      <c r="D404" s="5">
        <v>1407</v>
      </c>
      <c r="E404" s="5">
        <v>4</v>
      </c>
      <c r="F404" s="5" t="s">
        <v>23</v>
      </c>
      <c r="G404" s="5" t="s">
        <v>28</v>
      </c>
      <c r="H404" s="5" t="s">
        <v>34</v>
      </c>
      <c r="I404" s="5">
        <v>220306</v>
      </c>
      <c r="J404" s="8">
        <v>2.7796683660000001</v>
      </c>
      <c r="K404" s="9">
        <v>19.899263999999999</v>
      </c>
      <c r="L404" s="9">
        <v>27.323799999999999</v>
      </c>
      <c r="M404" s="9">
        <v>38.159100000000002</v>
      </c>
      <c r="N404" s="9">
        <v>19.267990000000001</v>
      </c>
      <c r="O404" s="9">
        <v>164.829492773006</v>
      </c>
      <c r="P404" s="9">
        <v>112.068785217948</v>
      </c>
    </row>
    <row r="405" spans="1:16" ht="15.75" customHeight="1" x14ac:dyDescent="0.2">
      <c r="A405" s="11" t="s">
        <v>19</v>
      </c>
      <c r="B405" s="5">
        <v>2022</v>
      </c>
      <c r="C405" s="14">
        <v>44811</v>
      </c>
      <c r="D405" s="5">
        <v>1408</v>
      </c>
      <c r="E405" s="5">
        <v>4</v>
      </c>
      <c r="F405" s="5" t="s">
        <v>20</v>
      </c>
      <c r="G405" s="5" t="s">
        <v>28</v>
      </c>
      <c r="H405" s="5" t="s">
        <v>34</v>
      </c>
      <c r="I405" s="5">
        <v>220307</v>
      </c>
      <c r="J405" s="8">
        <v>1.925468253</v>
      </c>
      <c r="K405" s="9">
        <v>19.013567999999999</v>
      </c>
      <c r="L405" s="9">
        <v>27.057407999999999</v>
      </c>
      <c r="M405" s="9">
        <v>40.040447999999998</v>
      </c>
      <c r="N405" s="9">
        <v>19.483968000000001</v>
      </c>
      <c r="O405" s="9">
        <v>157.56689897501201</v>
      </c>
      <c r="P405" s="9">
        <v>102.94722990123201</v>
      </c>
    </row>
    <row r="406" spans="1:16" ht="15.75" customHeight="1" x14ac:dyDescent="0.2">
      <c r="A406" s="11" t="s">
        <v>19</v>
      </c>
      <c r="B406" s="5">
        <v>2022</v>
      </c>
      <c r="C406" s="14">
        <v>44811</v>
      </c>
      <c r="D406" s="5">
        <v>1409</v>
      </c>
      <c r="E406" s="5">
        <v>4</v>
      </c>
      <c r="F406" s="5" t="s">
        <v>25</v>
      </c>
      <c r="G406" s="5" t="s">
        <v>28</v>
      </c>
      <c r="H406" s="5" t="s">
        <v>34</v>
      </c>
      <c r="I406" s="5">
        <v>220308</v>
      </c>
      <c r="J406" s="8">
        <v>3.0328424770000004</v>
      </c>
      <c r="K406" s="9">
        <v>18.674351999999999</v>
      </c>
      <c r="L406" s="9">
        <v>29.842904999999998</v>
      </c>
      <c r="M406" s="9">
        <v>40.935546000000002</v>
      </c>
      <c r="N406" s="9">
        <v>22.859000999999999</v>
      </c>
      <c r="O406" s="9">
        <v>149.19058025829801</v>
      </c>
      <c r="P406" s="9">
        <v>106.92219445110101</v>
      </c>
    </row>
    <row r="407" spans="1:16" ht="15.75" customHeight="1" x14ac:dyDescent="0.2">
      <c r="A407" s="11" t="s">
        <v>19</v>
      </c>
      <c r="B407" s="5">
        <v>2022</v>
      </c>
      <c r="C407" s="14">
        <v>44811</v>
      </c>
      <c r="D407" s="5">
        <v>1410</v>
      </c>
      <c r="E407" s="5">
        <v>4</v>
      </c>
      <c r="F407" s="5" t="s">
        <v>27</v>
      </c>
      <c r="G407" s="5" t="s">
        <v>28</v>
      </c>
      <c r="H407" s="5" t="s">
        <v>34</v>
      </c>
      <c r="I407" s="5">
        <v>220309</v>
      </c>
      <c r="J407" s="8">
        <v>2.3239410979999997</v>
      </c>
      <c r="K407" s="9">
        <v>19.088262</v>
      </c>
      <c r="L407" s="9">
        <v>28.764818999999999</v>
      </c>
      <c r="M407" s="9">
        <v>39.207554999999999</v>
      </c>
      <c r="N407" s="9">
        <v>20.024702999999999</v>
      </c>
      <c r="O407" s="9">
        <v>157.75840876277701</v>
      </c>
      <c r="P407" s="9">
        <v>108.988873624337</v>
      </c>
    </row>
    <row r="408" spans="1:16" ht="15.75" customHeight="1" x14ac:dyDescent="0.2">
      <c r="A408" s="11" t="s">
        <v>19</v>
      </c>
      <c r="B408" s="5">
        <v>2022</v>
      </c>
      <c r="C408" s="14">
        <v>44811</v>
      </c>
      <c r="D408" s="5">
        <v>1411</v>
      </c>
      <c r="E408" s="5">
        <v>4</v>
      </c>
      <c r="F408" s="5" t="s">
        <v>26</v>
      </c>
      <c r="G408" s="5" t="s">
        <v>28</v>
      </c>
      <c r="H408" s="5" t="s">
        <v>34</v>
      </c>
      <c r="I408" s="5">
        <v>220310</v>
      </c>
      <c r="J408" s="8">
        <v>1.8655523040000002</v>
      </c>
      <c r="K408" s="9">
        <v>21.116415</v>
      </c>
      <c r="L408" s="9">
        <v>22.441514999999999</v>
      </c>
      <c r="M408" s="9">
        <v>33.667005000000003</v>
      </c>
      <c r="N408" s="9">
        <v>18.920535000000001</v>
      </c>
      <c r="O408" s="9">
        <v>197.330901513425</v>
      </c>
      <c r="P408" s="9">
        <v>139.142519849411</v>
      </c>
    </row>
    <row r="409" spans="1:16" ht="15.75" customHeight="1" x14ac:dyDescent="0.2">
      <c r="A409" s="11" t="s">
        <v>19</v>
      </c>
      <c r="B409" s="5">
        <v>2022</v>
      </c>
      <c r="C409" s="14">
        <v>44811</v>
      </c>
      <c r="D409" s="5">
        <v>1412</v>
      </c>
      <c r="E409" s="5">
        <v>4</v>
      </c>
      <c r="F409" s="5" t="s">
        <v>24</v>
      </c>
      <c r="G409" s="5" t="s">
        <v>28</v>
      </c>
      <c r="H409" s="5" t="s">
        <v>34</v>
      </c>
      <c r="I409" s="5">
        <v>220311</v>
      </c>
      <c r="J409" s="8">
        <v>2.111727524</v>
      </c>
      <c r="K409" s="9">
        <v>17.140274999999999</v>
      </c>
      <c r="L409" s="9">
        <v>29.20195</v>
      </c>
      <c r="M409" s="9">
        <v>43.717649999999999</v>
      </c>
      <c r="N409" s="9">
        <v>22.180975</v>
      </c>
      <c r="O409" s="9">
        <v>140.758817995361</v>
      </c>
      <c r="P409" s="9">
        <v>93.534124121562101</v>
      </c>
    </row>
    <row r="410" spans="1:16" ht="15.75" customHeight="1" x14ac:dyDescent="0.2">
      <c r="A410" s="11" t="s">
        <v>31</v>
      </c>
      <c r="B410" s="5">
        <v>2022</v>
      </c>
      <c r="C410" s="14">
        <v>44704</v>
      </c>
      <c r="D410" s="11">
        <v>2101</v>
      </c>
      <c r="E410" s="5">
        <v>1</v>
      </c>
      <c r="F410" s="5" t="s">
        <v>27</v>
      </c>
      <c r="G410" s="5" t="s">
        <v>21</v>
      </c>
      <c r="H410" s="5" t="s">
        <v>33</v>
      </c>
      <c r="I410" s="5">
        <v>220000</v>
      </c>
      <c r="J410" s="8">
        <v>2.8145258439999998</v>
      </c>
      <c r="K410" s="9">
        <v>22.486879999999999</v>
      </c>
      <c r="L410" s="9">
        <v>20.911888000000001</v>
      </c>
      <c r="M410" s="9">
        <v>28.176880000000001</v>
      </c>
      <c r="N410" s="9">
        <v>6.9827680000000001</v>
      </c>
      <c r="O410" s="9">
        <v>239.71373148217901</v>
      </c>
      <c r="P410" s="9">
        <v>149.924973236547</v>
      </c>
    </row>
    <row r="411" spans="1:16" ht="15.75" customHeight="1" x14ac:dyDescent="0.2">
      <c r="A411" s="11" t="s">
        <v>31</v>
      </c>
      <c r="B411" s="5">
        <v>2022</v>
      </c>
      <c r="C411" s="14">
        <v>44704</v>
      </c>
      <c r="D411" s="11">
        <v>2102</v>
      </c>
      <c r="E411" s="5">
        <v>1</v>
      </c>
      <c r="F411" s="5" t="s">
        <v>26</v>
      </c>
      <c r="G411" s="5" t="s">
        <v>21</v>
      </c>
      <c r="H411" s="5" t="s">
        <v>33</v>
      </c>
      <c r="I411" s="5">
        <v>220001</v>
      </c>
      <c r="J411" s="8">
        <v>2.6147105620000004</v>
      </c>
      <c r="K411" s="9">
        <v>21.706171999999999</v>
      </c>
      <c r="L411" s="9">
        <v>27.013752</v>
      </c>
      <c r="M411" s="9">
        <v>37.555703999999999</v>
      </c>
      <c r="N411" s="9">
        <v>10.551102999999999</v>
      </c>
      <c r="O411" s="9">
        <v>168.07600683098701</v>
      </c>
      <c r="P411" s="9">
        <v>93.523540011572607</v>
      </c>
    </row>
    <row r="412" spans="1:16" ht="15.75" customHeight="1" x14ac:dyDescent="0.2">
      <c r="A412" s="11" t="s">
        <v>31</v>
      </c>
      <c r="B412" s="5">
        <v>2022</v>
      </c>
      <c r="C412" s="14">
        <v>44704</v>
      </c>
      <c r="D412" s="11">
        <v>2103</v>
      </c>
      <c r="E412" s="5">
        <v>1</v>
      </c>
      <c r="F412" s="5" t="s">
        <v>23</v>
      </c>
      <c r="G412" s="5" t="s">
        <v>21</v>
      </c>
      <c r="H412" s="5" t="s">
        <v>33</v>
      </c>
      <c r="I412" s="5">
        <v>220002</v>
      </c>
      <c r="J412" s="8">
        <v>2.8297629940000002</v>
      </c>
      <c r="K412" s="9">
        <v>23.631340000000002</v>
      </c>
      <c r="L412" s="9">
        <v>18.55707</v>
      </c>
      <c r="M412" s="9">
        <v>24.369250000000001</v>
      </c>
      <c r="N412" s="9">
        <v>8.0350199999999994</v>
      </c>
      <c r="O412" s="9">
        <v>284.17071541026598</v>
      </c>
      <c r="P412" s="9">
        <v>193.39122577457201</v>
      </c>
    </row>
    <row r="413" spans="1:16" ht="15.75" customHeight="1" x14ac:dyDescent="0.2">
      <c r="A413" s="11" t="s">
        <v>31</v>
      </c>
      <c r="B413" s="5">
        <v>2022</v>
      </c>
      <c r="C413" s="14">
        <v>44704</v>
      </c>
      <c r="D413" s="11">
        <v>2104</v>
      </c>
      <c r="E413" s="5">
        <v>1</v>
      </c>
      <c r="F413" s="5" t="s">
        <v>24</v>
      </c>
      <c r="G413" s="5" t="s">
        <v>21</v>
      </c>
      <c r="H413" s="5" t="s">
        <v>33</v>
      </c>
      <c r="I413" s="5">
        <v>220003</v>
      </c>
      <c r="J413" s="8">
        <v>2.8518044000000002</v>
      </c>
      <c r="K413" s="9">
        <v>8.0118720000000003</v>
      </c>
      <c r="L413" s="9">
        <v>32.529684000000003</v>
      </c>
      <c r="M413" s="9">
        <v>60.524870999999997</v>
      </c>
      <c r="N413" s="9">
        <v>23.405052000000001</v>
      </c>
      <c r="O413" s="9">
        <v>97.687116231591304</v>
      </c>
      <c r="P413" s="9">
        <v>47.012433097175098</v>
      </c>
    </row>
    <row r="414" spans="1:16" ht="15.75" customHeight="1" x14ac:dyDescent="0.2">
      <c r="A414" s="11" t="s">
        <v>31</v>
      </c>
      <c r="B414" s="5">
        <v>2022</v>
      </c>
      <c r="C414" s="14">
        <v>44704</v>
      </c>
      <c r="D414" s="11">
        <v>2105</v>
      </c>
      <c r="E414" s="5">
        <v>1</v>
      </c>
      <c r="F414" s="5" t="s">
        <v>20</v>
      </c>
      <c r="G414" s="5" t="s">
        <v>21</v>
      </c>
      <c r="H414" s="5" t="s">
        <v>33</v>
      </c>
      <c r="I414" s="5">
        <v>220004</v>
      </c>
      <c r="J414" s="8">
        <v>2.592087604</v>
      </c>
      <c r="K414" s="9">
        <v>18.840551999999999</v>
      </c>
      <c r="L414" s="9">
        <v>30.206123999999999</v>
      </c>
      <c r="M414" s="9">
        <v>42.256152</v>
      </c>
      <c r="N414" s="9">
        <v>14.094390000000001</v>
      </c>
      <c r="O414" s="9">
        <v>143.905132532192</v>
      </c>
      <c r="P414" s="9">
        <v>76.806515881565701</v>
      </c>
    </row>
    <row r="415" spans="1:16" ht="15.75" customHeight="1" x14ac:dyDescent="0.2">
      <c r="A415" s="11" t="s">
        <v>31</v>
      </c>
      <c r="B415" s="5">
        <v>2022</v>
      </c>
      <c r="C415" s="14">
        <v>44704</v>
      </c>
      <c r="D415" s="11">
        <v>2106</v>
      </c>
      <c r="E415" s="5">
        <v>1</v>
      </c>
      <c r="F415" s="5" t="s">
        <v>25</v>
      </c>
      <c r="G415" s="5" t="s">
        <v>21</v>
      </c>
      <c r="H415" s="5" t="s">
        <v>33</v>
      </c>
      <c r="I415" s="5">
        <v>220005</v>
      </c>
      <c r="J415" s="8">
        <v>2.9416261570000004</v>
      </c>
      <c r="K415" s="9">
        <v>22.244114</v>
      </c>
      <c r="L415" s="9">
        <v>21.484249999999999</v>
      </c>
      <c r="M415" s="9">
        <v>29.209534000000001</v>
      </c>
      <c r="N415" s="9">
        <v>8.9826779999999999</v>
      </c>
      <c r="O415" s="9">
        <v>229.819098361578</v>
      </c>
      <c r="P415" s="9">
        <v>143.23116336674801</v>
      </c>
    </row>
    <row r="416" spans="1:16" ht="15.75" customHeight="1" x14ac:dyDescent="0.2">
      <c r="A416" s="11" t="s">
        <v>31</v>
      </c>
      <c r="B416" s="5">
        <v>2022</v>
      </c>
      <c r="C416" s="14">
        <v>44704</v>
      </c>
      <c r="D416" s="11">
        <v>2107</v>
      </c>
      <c r="E416" s="5">
        <v>1</v>
      </c>
      <c r="F416" s="5" t="s">
        <v>23</v>
      </c>
      <c r="G416" s="5" t="s">
        <v>28</v>
      </c>
      <c r="H416" s="5" t="s">
        <v>33</v>
      </c>
      <c r="I416" s="5">
        <v>220006</v>
      </c>
      <c r="J416" s="8">
        <v>2.5109436780000003</v>
      </c>
      <c r="K416" s="9">
        <v>23.919149999999998</v>
      </c>
      <c r="L416" s="9">
        <v>17.348849999999999</v>
      </c>
      <c r="M416" s="9">
        <v>22.389700000000001</v>
      </c>
      <c r="N416" s="9">
        <v>6.2354500000000002</v>
      </c>
      <c r="O416" s="9">
        <v>313.20567088001701</v>
      </c>
      <c r="P416" s="9">
        <v>214.87336380024601</v>
      </c>
    </row>
    <row r="417" spans="1:16" ht="15.75" customHeight="1" x14ac:dyDescent="0.2">
      <c r="A417" s="11" t="s">
        <v>31</v>
      </c>
      <c r="B417" s="5">
        <v>2022</v>
      </c>
      <c r="C417" s="14">
        <v>44704</v>
      </c>
      <c r="D417" s="11">
        <v>2108</v>
      </c>
      <c r="E417" s="5">
        <v>1</v>
      </c>
      <c r="F417" s="5" t="s">
        <v>27</v>
      </c>
      <c r="G417" s="5" t="s">
        <v>28</v>
      </c>
      <c r="H417" s="5" t="s">
        <v>33</v>
      </c>
      <c r="I417" s="5">
        <v>220007</v>
      </c>
      <c r="J417" s="8">
        <v>2.3984466170000003</v>
      </c>
      <c r="K417" s="9">
        <v>20.869786000000001</v>
      </c>
      <c r="L417" s="9">
        <v>25.337351999999999</v>
      </c>
      <c r="M417" s="9">
        <v>34.743707999999998</v>
      </c>
      <c r="N417" s="9">
        <v>9.5694719999999993</v>
      </c>
      <c r="O417" s="9">
        <v>185.17578155379201</v>
      </c>
      <c r="P417" s="9">
        <v>105.471735614981</v>
      </c>
    </row>
    <row r="418" spans="1:16" ht="15.75" customHeight="1" x14ac:dyDescent="0.2">
      <c r="A418" s="11" t="s">
        <v>31</v>
      </c>
      <c r="B418" s="5">
        <v>2022</v>
      </c>
      <c r="C418" s="14">
        <v>44704</v>
      </c>
      <c r="D418" s="11">
        <v>2109</v>
      </c>
      <c r="E418" s="5">
        <v>1</v>
      </c>
      <c r="F418" s="5" t="s">
        <v>20</v>
      </c>
      <c r="G418" s="5" t="s">
        <v>28</v>
      </c>
      <c r="H418" s="5" t="s">
        <v>33</v>
      </c>
      <c r="I418" s="5">
        <v>220008</v>
      </c>
      <c r="J418" s="8">
        <v>2.4852186539999996</v>
      </c>
      <c r="K418" s="9">
        <v>22.679303999999998</v>
      </c>
      <c r="L418" s="9">
        <v>21.666423999999999</v>
      </c>
      <c r="M418" s="9">
        <v>30.377192000000001</v>
      </c>
      <c r="N418" s="9">
        <v>8.2872000000000003</v>
      </c>
      <c r="O418" s="9">
        <v>220.55058635271001</v>
      </c>
      <c r="P418" s="9">
        <v>136.032494915309</v>
      </c>
    </row>
    <row r="419" spans="1:16" ht="15.75" customHeight="1" x14ac:dyDescent="0.2">
      <c r="A419" s="11" t="s">
        <v>31</v>
      </c>
      <c r="B419" s="5">
        <v>2022</v>
      </c>
      <c r="C419" s="14">
        <v>44704</v>
      </c>
      <c r="D419" s="11">
        <v>2110</v>
      </c>
      <c r="E419" s="5">
        <v>1</v>
      </c>
      <c r="F419" s="5" t="s">
        <v>24</v>
      </c>
      <c r="G419" s="5" t="s">
        <v>28</v>
      </c>
      <c r="H419" s="5" t="s">
        <v>33</v>
      </c>
      <c r="I419" s="5">
        <v>220009</v>
      </c>
      <c r="J419" s="8">
        <v>2.4118340050000002</v>
      </c>
      <c r="K419" s="9">
        <v>23.238150000000001</v>
      </c>
      <c r="L419" s="9">
        <v>25.051636999999999</v>
      </c>
      <c r="M419" s="9">
        <v>37.108136000000002</v>
      </c>
      <c r="N419" s="9">
        <v>7.2539480000000003</v>
      </c>
      <c r="O419" s="9">
        <v>173.934838809323</v>
      </c>
      <c r="P419" s="9">
        <v>89.144327542485001</v>
      </c>
    </row>
    <row r="420" spans="1:16" ht="15.75" customHeight="1" x14ac:dyDescent="0.2">
      <c r="A420" s="11" t="s">
        <v>31</v>
      </c>
      <c r="B420" s="5">
        <v>2022</v>
      </c>
      <c r="C420" s="14">
        <v>44704</v>
      </c>
      <c r="D420" s="11">
        <v>2111</v>
      </c>
      <c r="E420" s="5">
        <v>1</v>
      </c>
      <c r="F420" s="5" t="s">
        <v>25</v>
      </c>
      <c r="G420" s="5" t="s">
        <v>28</v>
      </c>
      <c r="H420" s="5" t="s">
        <v>33</v>
      </c>
      <c r="I420" s="5">
        <v>220010</v>
      </c>
      <c r="J420" s="8">
        <v>2.3304527340000001</v>
      </c>
      <c r="K420" s="9">
        <v>23.812308000000002</v>
      </c>
      <c r="L420" s="9">
        <v>17.977024</v>
      </c>
      <c r="M420" s="9">
        <v>24.256297</v>
      </c>
      <c r="N420" s="9">
        <v>7.321288</v>
      </c>
      <c r="O420" s="9">
        <v>287.22687174175201</v>
      </c>
      <c r="P420" s="9">
        <v>191.78414985182999</v>
      </c>
    </row>
    <row r="421" spans="1:16" ht="15.75" customHeight="1" x14ac:dyDescent="0.2">
      <c r="A421" s="11" t="s">
        <v>31</v>
      </c>
      <c r="B421" s="5">
        <v>2022</v>
      </c>
      <c r="C421" s="14">
        <v>44704</v>
      </c>
      <c r="D421" s="11">
        <v>2112</v>
      </c>
      <c r="E421" s="5">
        <v>1</v>
      </c>
      <c r="F421" s="5" t="s">
        <v>26</v>
      </c>
      <c r="G421" s="5" t="s">
        <v>28</v>
      </c>
      <c r="H421" s="5" t="s">
        <v>33</v>
      </c>
      <c r="I421" s="5">
        <v>220011</v>
      </c>
      <c r="J421" s="8">
        <v>2.7325268230000002</v>
      </c>
      <c r="K421" s="9">
        <v>21.721812</v>
      </c>
      <c r="L421" s="9">
        <v>20.357510999999999</v>
      </c>
      <c r="M421" s="9">
        <v>26.661829999999998</v>
      </c>
      <c r="N421" s="9">
        <v>12.760227</v>
      </c>
      <c r="O421" s="9">
        <v>254.84214849817201</v>
      </c>
      <c r="P421" s="9">
        <v>171.42963076846999</v>
      </c>
    </row>
    <row r="422" spans="1:16" ht="15.75" customHeight="1" x14ac:dyDescent="0.2">
      <c r="A422" s="11" t="s">
        <v>31</v>
      </c>
      <c r="B422" s="5">
        <v>2022</v>
      </c>
      <c r="C422" s="14">
        <v>44704</v>
      </c>
      <c r="D422" s="11">
        <v>2201</v>
      </c>
      <c r="E422" s="5">
        <v>2</v>
      </c>
      <c r="F422" s="5" t="s">
        <v>20</v>
      </c>
      <c r="G422" s="5" t="s">
        <v>21</v>
      </c>
      <c r="H422" s="5" t="s">
        <v>33</v>
      </c>
      <c r="I422" s="5">
        <v>220012</v>
      </c>
      <c r="J422" s="8">
        <v>3.0076556390000002</v>
      </c>
      <c r="K422" s="9">
        <v>22.054577999999999</v>
      </c>
      <c r="L422" s="9">
        <v>21.288414</v>
      </c>
      <c r="M422" s="9">
        <v>30.610075999999999</v>
      </c>
      <c r="N422" s="9">
        <v>7.1143799999999997</v>
      </c>
      <c r="O422" s="9">
        <v>219.76750550875801</v>
      </c>
      <c r="P422" s="9">
        <v>129.98217223087599</v>
      </c>
    </row>
    <row r="423" spans="1:16" ht="15.75" customHeight="1" x14ac:dyDescent="0.2">
      <c r="A423" s="11" t="s">
        <v>31</v>
      </c>
      <c r="B423" s="5">
        <v>2022</v>
      </c>
      <c r="C423" s="14">
        <v>44704</v>
      </c>
      <c r="D423" s="11">
        <v>2202</v>
      </c>
      <c r="E423" s="5">
        <v>2</v>
      </c>
      <c r="F423" s="5" t="s">
        <v>23</v>
      </c>
      <c r="G423" s="5" t="s">
        <v>21</v>
      </c>
      <c r="H423" s="5" t="s">
        <v>33</v>
      </c>
      <c r="I423" s="5">
        <v>220013</v>
      </c>
      <c r="J423" s="8">
        <v>2.702702581</v>
      </c>
      <c r="K423" s="9">
        <v>23.002749999999999</v>
      </c>
      <c r="L423" s="9">
        <v>18.611730000000001</v>
      </c>
      <c r="M423" s="9">
        <v>24.706320000000002</v>
      </c>
      <c r="N423" s="9">
        <v>6.2039099999999996</v>
      </c>
      <c r="O423" s="9">
        <v>280.13343400618999</v>
      </c>
      <c r="P423" s="9">
        <v>185.48029349453</v>
      </c>
    </row>
    <row r="424" spans="1:16" ht="15.75" customHeight="1" x14ac:dyDescent="0.2">
      <c r="A424" s="11" t="s">
        <v>31</v>
      </c>
      <c r="B424" s="5">
        <v>2022</v>
      </c>
      <c r="C424" s="14">
        <v>44704</v>
      </c>
      <c r="D424" s="11">
        <v>2203</v>
      </c>
      <c r="E424" s="5">
        <v>2</v>
      </c>
      <c r="F424" s="5" t="s">
        <v>25</v>
      </c>
      <c r="G424" s="5" t="s">
        <v>21</v>
      </c>
      <c r="H424" s="5" t="s">
        <v>33</v>
      </c>
      <c r="I424" s="5">
        <v>220014</v>
      </c>
      <c r="J424" s="8">
        <v>3.1568293870000002</v>
      </c>
      <c r="K424" s="9">
        <v>21.511842000000001</v>
      </c>
      <c r="L424" s="9">
        <v>21.954360999999999</v>
      </c>
      <c r="M424" s="9">
        <v>28.772766000000001</v>
      </c>
      <c r="N424" s="9">
        <v>12.092509</v>
      </c>
      <c r="O424" s="9">
        <v>232.123742262485</v>
      </c>
      <c r="P424" s="9">
        <v>152.940532810787</v>
      </c>
    </row>
    <row r="425" spans="1:16" ht="15.75" customHeight="1" x14ac:dyDescent="0.2">
      <c r="A425" s="11" t="s">
        <v>31</v>
      </c>
      <c r="B425" s="5">
        <v>2022</v>
      </c>
      <c r="C425" s="14">
        <v>44704</v>
      </c>
      <c r="D425" s="11">
        <v>2204</v>
      </c>
      <c r="E425" s="5">
        <v>2</v>
      </c>
      <c r="F425" s="5" t="s">
        <v>24</v>
      </c>
      <c r="G425" s="5" t="s">
        <v>21</v>
      </c>
      <c r="H425" s="5" t="s">
        <v>33</v>
      </c>
      <c r="I425" s="5">
        <v>220015</v>
      </c>
      <c r="J425" s="8">
        <v>2.982174954</v>
      </c>
      <c r="K425" s="9">
        <v>22.964307999999999</v>
      </c>
      <c r="L425" s="9">
        <v>16.356065999999998</v>
      </c>
      <c r="M425" s="9">
        <v>22.163848000000002</v>
      </c>
      <c r="N425" s="9">
        <v>8.7961659999999995</v>
      </c>
      <c r="O425" s="9">
        <v>319.64319631240602</v>
      </c>
      <c r="P425" s="9">
        <v>218.44103731656099</v>
      </c>
    </row>
    <row r="426" spans="1:16" ht="15.75" customHeight="1" x14ac:dyDescent="0.2">
      <c r="A426" s="11" t="s">
        <v>31</v>
      </c>
      <c r="B426" s="5">
        <v>2022</v>
      </c>
      <c r="C426" s="14">
        <v>44704</v>
      </c>
      <c r="D426" s="11">
        <v>2205</v>
      </c>
      <c r="E426" s="5">
        <v>2</v>
      </c>
      <c r="F426" s="5" t="s">
        <v>27</v>
      </c>
      <c r="G426" s="5" t="s">
        <v>21</v>
      </c>
      <c r="H426" s="5" t="s">
        <v>33</v>
      </c>
      <c r="I426" s="5">
        <v>220016</v>
      </c>
      <c r="J426" s="8">
        <v>2.5186696200000003</v>
      </c>
      <c r="K426" s="9">
        <v>22.113824000000001</v>
      </c>
      <c r="L426" s="9">
        <v>18.125052</v>
      </c>
      <c r="M426" s="9">
        <v>25.544347999999999</v>
      </c>
      <c r="N426" s="9">
        <v>8.3467079999999996</v>
      </c>
      <c r="O426" s="9">
        <v>272.32378141404399</v>
      </c>
      <c r="P426" s="9">
        <v>176.98261054746001</v>
      </c>
    </row>
    <row r="427" spans="1:16" ht="15.75" customHeight="1" x14ac:dyDescent="0.2">
      <c r="A427" s="11" t="s">
        <v>31</v>
      </c>
      <c r="B427" s="5">
        <v>2022</v>
      </c>
      <c r="C427" s="14">
        <v>44704</v>
      </c>
      <c r="D427" s="11">
        <v>2206</v>
      </c>
      <c r="E427" s="5">
        <v>2</v>
      </c>
      <c r="F427" s="5" t="s">
        <v>26</v>
      </c>
      <c r="G427" s="5" t="s">
        <v>21</v>
      </c>
      <c r="H427" s="5" t="s">
        <v>33</v>
      </c>
      <c r="I427" s="5">
        <v>220017</v>
      </c>
      <c r="J427" s="8">
        <v>3.0906494539999998</v>
      </c>
      <c r="K427" s="9">
        <v>22.133167</v>
      </c>
      <c r="L427" s="9">
        <v>22.407063000000001</v>
      </c>
      <c r="M427" s="9">
        <v>29.412026000000001</v>
      </c>
      <c r="N427" s="9">
        <v>11.966850000000001</v>
      </c>
      <c r="O427" s="9">
        <v>226.02590681594401</v>
      </c>
      <c r="P427" s="9">
        <v>149.18608822207301</v>
      </c>
    </row>
    <row r="428" spans="1:16" ht="15.75" customHeight="1" x14ac:dyDescent="0.2">
      <c r="A428" s="11" t="s">
        <v>31</v>
      </c>
      <c r="B428" s="5">
        <v>2022</v>
      </c>
      <c r="C428" s="14">
        <v>44704</v>
      </c>
      <c r="D428" s="11">
        <v>2207</v>
      </c>
      <c r="E428" s="5">
        <v>2</v>
      </c>
      <c r="F428" s="5" t="s">
        <v>20</v>
      </c>
      <c r="G428" s="5" t="s">
        <v>28</v>
      </c>
      <c r="H428" s="5" t="s">
        <v>33</v>
      </c>
      <c r="I428" s="5">
        <v>220018</v>
      </c>
      <c r="J428" s="8">
        <v>2.6310771150000001</v>
      </c>
      <c r="K428" s="9">
        <v>22.923871999999999</v>
      </c>
      <c r="L428" s="9">
        <v>20.666080000000001</v>
      </c>
      <c r="M428" s="9">
        <v>26.893215999999999</v>
      </c>
      <c r="N428" s="9">
        <v>8.3301599999999993</v>
      </c>
      <c r="O428" s="9">
        <v>251.818062652972</v>
      </c>
      <c r="P428" s="9">
        <v>165.105508893148</v>
      </c>
    </row>
    <row r="429" spans="1:16" ht="15.75" customHeight="1" x14ac:dyDescent="0.2">
      <c r="A429" s="11" t="s">
        <v>31</v>
      </c>
      <c r="B429" s="5">
        <v>2022</v>
      </c>
      <c r="C429" s="14">
        <v>44704</v>
      </c>
      <c r="D429" s="11">
        <v>2208</v>
      </c>
      <c r="E429" s="5">
        <v>2</v>
      </c>
      <c r="F429" s="5" t="s">
        <v>24</v>
      </c>
      <c r="G429" s="5" t="s">
        <v>28</v>
      </c>
      <c r="H429" s="5" t="s">
        <v>33</v>
      </c>
      <c r="I429" s="5">
        <v>220019</v>
      </c>
      <c r="J429" s="8">
        <v>2.2505167259999999</v>
      </c>
      <c r="K429" s="9">
        <v>23.039016</v>
      </c>
      <c r="L429" s="9">
        <v>18.002621999999999</v>
      </c>
      <c r="M429" s="9">
        <v>23.789501999999999</v>
      </c>
      <c r="N429" s="9">
        <v>4.9188479999999997</v>
      </c>
      <c r="O429" s="9">
        <v>292.78483195244399</v>
      </c>
      <c r="P429" s="9">
        <v>192.37073305166999</v>
      </c>
    </row>
    <row r="430" spans="1:16" ht="15.75" customHeight="1" x14ac:dyDescent="0.2">
      <c r="A430" s="11" t="s">
        <v>31</v>
      </c>
      <c r="B430" s="5">
        <v>2022</v>
      </c>
      <c r="C430" s="14">
        <v>44704</v>
      </c>
      <c r="D430" s="11">
        <v>2209</v>
      </c>
      <c r="E430" s="5">
        <v>2</v>
      </c>
      <c r="F430" s="5" t="s">
        <v>23</v>
      </c>
      <c r="G430" s="5" t="s">
        <v>28</v>
      </c>
      <c r="H430" s="5" t="s">
        <v>33</v>
      </c>
      <c r="I430" s="5">
        <v>220020</v>
      </c>
      <c r="J430" s="8">
        <v>2.3414831840000003</v>
      </c>
      <c r="K430" s="9">
        <v>23.181761999999999</v>
      </c>
      <c r="L430" s="9">
        <v>20.271576</v>
      </c>
      <c r="M430" s="9">
        <v>27.596903999999999</v>
      </c>
      <c r="N430" s="9">
        <v>10.072326</v>
      </c>
      <c r="O430" s="9">
        <v>246.43290891835099</v>
      </c>
      <c r="P430" s="9">
        <v>160.52383922872099</v>
      </c>
    </row>
    <row r="431" spans="1:16" ht="15.75" customHeight="1" x14ac:dyDescent="0.2">
      <c r="A431" s="11" t="s">
        <v>31</v>
      </c>
      <c r="B431" s="5">
        <v>2022</v>
      </c>
      <c r="C431" s="14">
        <v>44704</v>
      </c>
      <c r="D431" s="11">
        <v>2210</v>
      </c>
      <c r="E431" s="5">
        <v>2</v>
      </c>
      <c r="F431" s="5" t="s">
        <v>25</v>
      </c>
      <c r="G431" s="5" t="s">
        <v>28</v>
      </c>
      <c r="H431" s="5" t="s">
        <v>33</v>
      </c>
      <c r="I431" s="5">
        <v>220021</v>
      </c>
      <c r="J431" s="8">
        <v>2.7834279839999998</v>
      </c>
      <c r="K431" s="9">
        <v>24.84273</v>
      </c>
      <c r="L431" s="9">
        <v>17.082229999999999</v>
      </c>
      <c r="M431" s="9">
        <v>22.450669999999999</v>
      </c>
      <c r="N431" s="9">
        <v>5.0123699999999998</v>
      </c>
      <c r="O431" s="9">
        <v>313.215670561487</v>
      </c>
      <c r="P431" s="9">
        <v>213.92751199768901</v>
      </c>
    </row>
    <row r="432" spans="1:16" ht="15.75" customHeight="1" x14ac:dyDescent="0.2">
      <c r="A432" s="11" t="s">
        <v>31</v>
      </c>
      <c r="B432" s="5">
        <v>2022</v>
      </c>
      <c r="C432" s="14">
        <v>44704</v>
      </c>
      <c r="D432" s="11">
        <v>2211</v>
      </c>
      <c r="E432" s="5">
        <v>2</v>
      </c>
      <c r="F432" s="5" t="s">
        <v>26</v>
      </c>
      <c r="G432" s="5" t="s">
        <v>28</v>
      </c>
      <c r="H432" s="5" t="s">
        <v>33</v>
      </c>
      <c r="I432" s="5">
        <v>220022</v>
      </c>
      <c r="J432" s="8">
        <v>2.3903305260000001</v>
      </c>
      <c r="K432" s="9">
        <v>21.614756</v>
      </c>
      <c r="L432" s="9">
        <v>20.620239999999999</v>
      </c>
      <c r="M432" s="9">
        <v>28.174911999999999</v>
      </c>
      <c r="N432" s="9">
        <v>8.6951719999999995</v>
      </c>
      <c r="O432" s="9">
        <v>240.480586152608</v>
      </c>
      <c r="P432" s="9">
        <v>153.982596004166</v>
      </c>
    </row>
    <row r="433" spans="1:16" ht="15.75" customHeight="1" x14ac:dyDescent="0.2">
      <c r="A433" s="11" t="s">
        <v>31</v>
      </c>
      <c r="B433" s="5">
        <v>2022</v>
      </c>
      <c r="C433" s="14">
        <v>44704</v>
      </c>
      <c r="D433" s="11">
        <v>2212</v>
      </c>
      <c r="E433" s="5">
        <v>2</v>
      </c>
      <c r="F433" s="5" t="s">
        <v>27</v>
      </c>
      <c r="G433" s="5" t="s">
        <v>28</v>
      </c>
      <c r="H433" s="5" t="s">
        <v>33</v>
      </c>
      <c r="I433" s="5">
        <v>220023</v>
      </c>
      <c r="J433" s="8">
        <v>2.8669166919999998</v>
      </c>
      <c r="K433" s="9">
        <v>23.979424999999999</v>
      </c>
      <c r="L433" s="9">
        <v>16.15475</v>
      </c>
      <c r="M433" s="9">
        <v>20.685300000000002</v>
      </c>
      <c r="N433" s="9">
        <v>5.9745499999999998</v>
      </c>
      <c r="O433" s="9">
        <v>343.19597030989001</v>
      </c>
      <c r="P433" s="9">
        <v>241.08980589655701</v>
      </c>
    </row>
    <row r="434" spans="1:16" ht="15.75" customHeight="1" x14ac:dyDescent="0.2">
      <c r="A434" s="11" t="s">
        <v>31</v>
      </c>
      <c r="B434" s="5">
        <v>2022</v>
      </c>
      <c r="C434" s="14">
        <v>44704</v>
      </c>
      <c r="D434" s="11">
        <v>2301</v>
      </c>
      <c r="E434" s="5">
        <v>3</v>
      </c>
      <c r="F434" s="5" t="s">
        <v>20</v>
      </c>
      <c r="G434" s="5" t="s">
        <v>28</v>
      </c>
      <c r="H434" s="5" t="s">
        <v>33</v>
      </c>
      <c r="I434" s="5">
        <v>220024</v>
      </c>
      <c r="J434" s="8">
        <v>2.8806855150000001</v>
      </c>
      <c r="K434" s="9">
        <v>22.543872</v>
      </c>
      <c r="L434" s="9">
        <v>20.556832</v>
      </c>
      <c r="M434" s="9">
        <v>27.899847999999999</v>
      </c>
      <c r="N434" s="9">
        <v>6.3404639999999999</v>
      </c>
      <c r="O434" s="9">
        <v>243.01617057738699</v>
      </c>
      <c r="P434" s="9">
        <v>149.388241352536</v>
      </c>
    </row>
    <row r="435" spans="1:16" ht="15.75" customHeight="1" x14ac:dyDescent="0.2">
      <c r="A435" s="11" t="s">
        <v>31</v>
      </c>
      <c r="B435" s="5">
        <v>2022</v>
      </c>
      <c r="C435" s="14">
        <v>44704</v>
      </c>
      <c r="D435" s="11">
        <v>2302</v>
      </c>
      <c r="E435" s="5">
        <v>3</v>
      </c>
      <c r="F435" s="5" t="s">
        <v>24</v>
      </c>
      <c r="G435" s="5" t="s">
        <v>28</v>
      </c>
      <c r="H435" s="5" t="s">
        <v>33</v>
      </c>
      <c r="I435" s="5">
        <v>220025</v>
      </c>
      <c r="J435" s="8">
        <v>2.5405572529999998</v>
      </c>
      <c r="K435" s="9">
        <v>23.724664000000001</v>
      </c>
      <c r="L435" s="9">
        <v>19.104980000000001</v>
      </c>
      <c r="M435" s="9">
        <v>23.91526</v>
      </c>
      <c r="N435" s="9">
        <v>5.7723360000000001</v>
      </c>
      <c r="O435" s="9">
        <v>287.90499641865301</v>
      </c>
      <c r="P435" s="9">
        <v>193.44394561770599</v>
      </c>
    </row>
    <row r="436" spans="1:16" ht="15.75" customHeight="1" x14ac:dyDescent="0.2">
      <c r="A436" s="11" t="s">
        <v>31</v>
      </c>
      <c r="B436" s="5">
        <v>2022</v>
      </c>
      <c r="C436" s="14">
        <v>44704</v>
      </c>
      <c r="D436" s="11">
        <v>2303</v>
      </c>
      <c r="E436" s="5">
        <v>3</v>
      </c>
      <c r="F436" s="5" t="s">
        <v>27</v>
      </c>
      <c r="G436" s="5" t="s">
        <v>28</v>
      </c>
      <c r="H436" s="5" t="s">
        <v>33</v>
      </c>
      <c r="I436" s="5">
        <v>220026</v>
      </c>
      <c r="J436" s="8">
        <v>2.6861549839999999</v>
      </c>
      <c r="K436" s="9">
        <v>24.900459999999999</v>
      </c>
      <c r="L436" s="9">
        <v>16.570450000000001</v>
      </c>
      <c r="M436" s="9">
        <v>22.598510999999998</v>
      </c>
      <c r="N436" s="9">
        <v>7.2641270000000002</v>
      </c>
      <c r="O436" s="9">
        <v>312.80768258643002</v>
      </c>
      <c r="P436" s="9">
        <v>210.620829347685</v>
      </c>
    </row>
    <row r="437" spans="1:16" ht="15.75" customHeight="1" x14ac:dyDescent="0.2">
      <c r="A437" s="11" t="s">
        <v>31</v>
      </c>
      <c r="B437" s="5">
        <v>2022</v>
      </c>
      <c r="C437" s="14">
        <v>44704</v>
      </c>
      <c r="D437" s="11">
        <v>2304</v>
      </c>
      <c r="E437" s="5">
        <v>3</v>
      </c>
      <c r="F437" s="5" t="s">
        <v>26</v>
      </c>
      <c r="G437" s="5" t="s">
        <v>28</v>
      </c>
      <c r="H437" s="5" t="s">
        <v>33</v>
      </c>
      <c r="I437" s="5">
        <v>220027</v>
      </c>
      <c r="J437" s="8">
        <v>2.7530561859999998</v>
      </c>
      <c r="K437" s="9">
        <v>23.310116000000001</v>
      </c>
      <c r="L437" s="9">
        <v>19.518169</v>
      </c>
      <c r="M437" s="9">
        <v>26.543628999999999</v>
      </c>
      <c r="N437" s="9">
        <v>7.8721180000000004</v>
      </c>
      <c r="O437" s="9">
        <v>258.26841746925197</v>
      </c>
      <c r="P437" s="9">
        <v>165.06592691751101</v>
      </c>
    </row>
    <row r="438" spans="1:16" ht="15.75" customHeight="1" x14ac:dyDescent="0.2">
      <c r="A438" s="11" t="s">
        <v>31</v>
      </c>
      <c r="B438" s="5">
        <v>2022</v>
      </c>
      <c r="C438" s="14">
        <v>44704</v>
      </c>
      <c r="D438" s="11">
        <v>2305</v>
      </c>
      <c r="E438" s="5">
        <v>3</v>
      </c>
      <c r="F438" s="5" t="s">
        <v>25</v>
      </c>
      <c r="G438" s="5" t="s">
        <v>28</v>
      </c>
      <c r="H438" s="5" t="s">
        <v>33</v>
      </c>
      <c r="I438" s="5">
        <v>220028</v>
      </c>
      <c r="J438" s="8">
        <v>2.4280413330000004</v>
      </c>
      <c r="K438" s="9">
        <v>23.443223</v>
      </c>
      <c r="L438" s="9">
        <v>21.326884</v>
      </c>
      <c r="M438" s="9">
        <v>26.922011999999999</v>
      </c>
      <c r="N438" s="9">
        <v>9.6552290000000003</v>
      </c>
      <c r="O438" s="9">
        <v>249.770051099087</v>
      </c>
      <c r="P438" s="9">
        <v>166.85043378963101</v>
      </c>
    </row>
    <row r="439" spans="1:16" ht="15.75" customHeight="1" x14ac:dyDescent="0.2">
      <c r="A439" s="11" t="s">
        <v>31</v>
      </c>
      <c r="B439" s="5">
        <v>2022</v>
      </c>
      <c r="C439" s="14">
        <v>44704</v>
      </c>
      <c r="D439" s="11">
        <v>2306</v>
      </c>
      <c r="E439" s="5">
        <v>3</v>
      </c>
      <c r="F439" s="5" t="s">
        <v>23</v>
      </c>
      <c r="G439" s="5" t="s">
        <v>28</v>
      </c>
      <c r="H439" s="5" t="s">
        <v>33</v>
      </c>
      <c r="I439" s="5">
        <v>220029</v>
      </c>
      <c r="J439" s="8">
        <v>2.8111362300000002</v>
      </c>
      <c r="K439" s="9">
        <v>22.760155000000001</v>
      </c>
      <c r="L439" s="9">
        <v>19.524329999999999</v>
      </c>
      <c r="M439" s="9">
        <v>26.752524999999999</v>
      </c>
      <c r="N439" s="9">
        <v>7.0367800000000003</v>
      </c>
      <c r="O439" s="9">
        <v>256.235050640623</v>
      </c>
      <c r="P439" s="9">
        <v>164.26608213496999</v>
      </c>
    </row>
    <row r="440" spans="1:16" ht="15.75" customHeight="1" x14ac:dyDescent="0.2">
      <c r="A440" s="11" t="s">
        <v>31</v>
      </c>
      <c r="B440" s="5">
        <v>2022</v>
      </c>
      <c r="C440" s="14">
        <v>44704</v>
      </c>
      <c r="D440" s="11">
        <v>2307</v>
      </c>
      <c r="E440" s="5">
        <v>3</v>
      </c>
      <c r="F440" s="5" t="s">
        <v>20</v>
      </c>
      <c r="G440" s="5" t="s">
        <v>21</v>
      </c>
      <c r="H440" s="5" t="s">
        <v>33</v>
      </c>
      <c r="I440" s="5">
        <v>220030</v>
      </c>
      <c r="J440" s="8">
        <v>3.0540783980000001</v>
      </c>
      <c r="K440" s="9">
        <v>20.527650000000001</v>
      </c>
      <c r="L440" s="9">
        <v>24.547875000000001</v>
      </c>
      <c r="M440" s="9">
        <v>32.470350000000003</v>
      </c>
      <c r="N440" s="9">
        <v>10.617749999999999</v>
      </c>
      <c r="O440" s="9">
        <v>199.90245949247199</v>
      </c>
      <c r="P440" s="9">
        <v>122.224783414458</v>
      </c>
    </row>
    <row r="441" spans="1:16" ht="15.75" customHeight="1" x14ac:dyDescent="0.2">
      <c r="A441" s="11" t="s">
        <v>31</v>
      </c>
      <c r="B441" s="5">
        <v>2022</v>
      </c>
      <c r="C441" s="14">
        <v>44704</v>
      </c>
      <c r="D441" s="11">
        <v>2308</v>
      </c>
      <c r="E441" s="5">
        <v>3</v>
      </c>
      <c r="F441" s="5" t="s">
        <v>25</v>
      </c>
      <c r="G441" s="5" t="s">
        <v>21</v>
      </c>
      <c r="H441" s="5" t="s">
        <v>33</v>
      </c>
      <c r="I441" s="5">
        <v>220031</v>
      </c>
      <c r="J441" s="8">
        <v>2.9976273249999998</v>
      </c>
      <c r="K441" s="9">
        <v>23.19575</v>
      </c>
      <c r="L441" s="9">
        <v>20.430875</v>
      </c>
      <c r="M441" s="9">
        <v>25.705124999999999</v>
      </c>
      <c r="N441" s="9">
        <v>10.539375</v>
      </c>
      <c r="O441" s="9">
        <v>264.12015927961198</v>
      </c>
      <c r="P441" s="9">
        <v>183.08471909475</v>
      </c>
    </row>
    <row r="442" spans="1:16" ht="15.75" customHeight="1" x14ac:dyDescent="0.2">
      <c r="A442" s="11" t="s">
        <v>31</v>
      </c>
      <c r="B442" s="5">
        <v>2022</v>
      </c>
      <c r="C442" s="14">
        <v>44704</v>
      </c>
      <c r="D442" s="11">
        <v>2309</v>
      </c>
      <c r="E442" s="5">
        <v>3</v>
      </c>
      <c r="F442" s="5" t="s">
        <v>27</v>
      </c>
      <c r="G442" s="5" t="s">
        <v>21</v>
      </c>
      <c r="H442" s="5" t="s">
        <v>33</v>
      </c>
      <c r="I442" s="5">
        <v>220032</v>
      </c>
      <c r="J442" s="8">
        <v>2.7378657180000001</v>
      </c>
      <c r="K442" s="9">
        <v>23.644373999999999</v>
      </c>
      <c r="L442" s="9">
        <v>19.700616</v>
      </c>
      <c r="M442" s="9">
        <v>24.862031999999999</v>
      </c>
      <c r="N442" s="9">
        <v>6.8970330000000004</v>
      </c>
      <c r="O442" s="9">
        <v>275.20518084166099</v>
      </c>
      <c r="P442" s="9">
        <v>184.22455520189001</v>
      </c>
    </row>
    <row r="443" spans="1:16" ht="15.75" customHeight="1" x14ac:dyDescent="0.2">
      <c r="A443" s="11" t="s">
        <v>31</v>
      </c>
      <c r="B443" s="5">
        <v>2022</v>
      </c>
      <c r="C443" s="14">
        <v>44704</v>
      </c>
      <c r="D443" s="11">
        <v>2310</v>
      </c>
      <c r="E443" s="5">
        <v>3</v>
      </c>
      <c r="F443" s="5" t="s">
        <v>23</v>
      </c>
      <c r="G443" s="5" t="s">
        <v>21</v>
      </c>
      <c r="H443" s="5" t="s">
        <v>33</v>
      </c>
      <c r="I443" s="5">
        <v>220033</v>
      </c>
      <c r="J443" s="8">
        <v>2.7143841060000002</v>
      </c>
      <c r="K443" s="9">
        <v>21.838224</v>
      </c>
      <c r="L443" s="9">
        <v>24.179324999999999</v>
      </c>
      <c r="M443" s="9">
        <v>29.476178999999998</v>
      </c>
      <c r="N443" s="9">
        <v>13.639851</v>
      </c>
      <c r="O443" s="9">
        <v>221.114474986261</v>
      </c>
      <c r="P443" s="9">
        <v>150.084371291324</v>
      </c>
    </row>
    <row r="444" spans="1:16" ht="15.75" customHeight="1" x14ac:dyDescent="0.2">
      <c r="A444" s="11" t="s">
        <v>31</v>
      </c>
      <c r="B444" s="5">
        <v>2022</v>
      </c>
      <c r="C444" s="14">
        <v>44704</v>
      </c>
      <c r="D444" s="11">
        <v>2311</v>
      </c>
      <c r="E444" s="5">
        <v>3</v>
      </c>
      <c r="F444" s="5" t="s">
        <v>26</v>
      </c>
      <c r="G444" s="5" t="s">
        <v>21</v>
      </c>
      <c r="H444" s="5" t="s">
        <v>33</v>
      </c>
      <c r="I444" s="5">
        <v>220034</v>
      </c>
      <c r="J444" s="8">
        <v>2.5817782970000001</v>
      </c>
      <c r="K444" s="9">
        <v>22.138120000000001</v>
      </c>
      <c r="L444" s="9">
        <v>20.822534999999998</v>
      </c>
      <c r="M444" s="9">
        <v>28.071861999999999</v>
      </c>
      <c r="N444" s="9">
        <v>7.2946920000000004</v>
      </c>
      <c r="O444" s="9">
        <v>240.84116763827299</v>
      </c>
      <c r="P444" s="9">
        <v>150.76956166821901</v>
      </c>
    </row>
    <row r="445" spans="1:16" ht="15.75" customHeight="1" x14ac:dyDescent="0.2">
      <c r="A445" s="11" t="s">
        <v>31</v>
      </c>
      <c r="B445" s="5">
        <v>2022</v>
      </c>
      <c r="C445" s="14">
        <v>44704</v>
      </c>
      <c r="D445" s="11">
        <v>2312</v>
      </c>
      <c r="E445" s="5">
        <v>3</v>
      </c>
      <c r="F445" s="5" t="s">
        <v>24</v>
      </c>
      <c r="G445" s="5" t="s">
        <v>21</v>
      </c>
      <c r="H445" s="5" t="s">
        <v>33</v>
      </c>
      <c r="I445" s="5">
        <v>220035</v>
      </c>
      <c r="J445" s="8">
        <v>2.8675750280000001</v>
      </c>
      <c r="K445" s="9">
        <v>21.854399999999998</v>
      </c>
      <c r="L445" s="9">
        <v>20.515817999999999</v>
      </c>
      <c r="M445" s="9">
        <v>27.864360000000001</v>
      </c>
      <c r="N445" s="9">
        <v>8.8692440000000001</v>
      </c>
      <c r="O445" s="9">
        <v>243.43233811687199</v>
      </c>
      <c r="P445" s="9">
        <v>156.765681698836</v>
      </c>
    </row>
    <row r="446" spans="1:16" ht="15.75" customHeight="1" x14ac:dyDescent="0.2">
      <c r="A446" s="11" t="s">
        <v>31</v>
      </c>
      <c r="B446" s="5">
        <v>2022</v>
      </c>
      <c r="C446" s="14">
        <v>44704</v>
      </c>
      <c r="D446" s="11">
        <v>2401</v>
      </c>
      <c r="E446" s="5">
        <v>4</v>
      </c>
      <c r="F446" s="5" t="s">
        <v>26</v>
      </c>
      <c r="G446" s="5" t="s">
        <v>21</v>
      </c>
      <c r="H446" s="5" t="s">
        <v>33</v>
      </c>
      <c r="I446" s="5">
        <v>220036</v>
      </c>
      <c r="J446" s="8">
        <v>2.953556217</v>
      </c>
      <c r="K446" s="9">
        <v>22.929791999999999</v>
      </c>
      <c r="L446" s="9">
        <v>24.315359999999998</v>
      </c>
      <c r="M446" s="9">
        <v>35.245952000000003</v>
      </c>
      <c r="N446" s="9">
        <v>11.528288</v>
      </c>
      <c r="O446" s="9">
        <v>184.63828277621801</v>
      </c>
      <c r="P446" s="9">
        <v>105.822577318398</v>
      </c>
    </row>
    <row r="447" spans="1:16" ht="15.75" customHeight="1" x14ac:dyDescent="0.2">
      <c r="A447" s="11" t="s">
        <v>31</v>
      </c>
      <c r="B447" s="5">
        <v>2022</v>
      </c>
      <c r="C447" s="14">
        <v>44704</v>
      </c>
      <c r="D447" s="11">
        <v>2402</v>
      </c>
      <c r="E447" s="5">
        <v>4</v>
      </c>
      <c r="F447" s="5" t="s">
        <v>23</v>
      </c>
      <c r="G447" s="5" t="s">
        <v>21</v>
      </c>
      <c r="H447" s="5" t="s">
        <v>33</v>
      </c>
      <c r="I447" s="5">
        <v>220037</v>
      </c>
      <c r="J447" s="8">
        <v>2.4760361579999999</v>
      </c>
      <c r="K447" s="9">
        <v>24.316109999999998</v>
      </c>
      <c r="L447" s="9">
        <v>17.894162999999999</v>
      </c>
      <c r="M447" s="9">
        <v>24.654575999999999</v>
      </c>
      <c r="N447" s="9">
        <v>10.24305</v>
      </c>
      <c r="O447" s="9">
        <v>282.83045059662902</v>
      </c>
      <c r="P447" s="9">
        <v>188.02431927560801</v>
      </c>
    </row>
    <row r="448" spans="1:16" ht="15.75" customHeight="1" x14ac:dyDescent="0.2">
      <c r="A448" s="11" t="s">
        <v>31</v>
      </c>
      <c r="B448" s="5">
        <v>2022</v>
      </c>
      <c r="C448" s="14">
        <v>44704</v>
      </c>
      <c r="D448" s="11">
        <v>2403</v>
      </c>
      <c r="E448" s="5">
        <v>4</v>
      </c>
      <c r="F448" s="5" t="s">
        <v>20</v>
      </c>
      <c r="G448" s="5" t="s">
        <v>21</v>
      </c>
      <c r="H448" s="5" t="s">
        <v>33</v>
      </c>
      <c r="I448" s="5">
        <v>220038</v>
      </c>
      <c r="J448" s="8">
        <v>2.7921248319999998</v>
      </c>
      <c r="K448" s="9">
        <v>23.195412000000001</v>
      </c>
      <c r="L448" s="9">
        <v>18.559944000000002</v>
      </c>
      <c r="M448" s="9">
        <v>25.626096</v>
      </c>
      <c r="N448" s="9">
        <v>8.4576960000000003</v>
      </c>
      <c r="O448" s="9">
        <v>270.22527901899099</v>
      </c>
      <c r="P448" s="9">
        <v>177.06008536511399</v>
      </c>
    </row>
    <row r="449" spans="1:16" ht="15.75" customHeight="1" x14ac:dyDescent="0.2">
      <c r="A449" s="11" t="s">
        <v>31</v>
      </c>
      <c r="B449" s="5">
        <v>2022</v>
      </c>
      <c r="C449" s="14">
        <v>44704</v>
      </c>
      <c r="D449" s="11">
        <v>2404</v>
      </c>
      <c r="E449" s="5">
        <v>4</v>
      </c>
      <c r="F449" s="5" t="s">
        <v>24</v>
      </c>
      <c r="G449" s="5" t="s">
        <v>21</v>
      </c>
      <c r="H449" s="5" t="s">
        <v>33</v>
      </c>
      <c r="I449" s="5">
        <v>220039</v>
      </c>
      <c r="J449" s="8">
        <v>2.673101151</v>
      </c>
      <c r="K449" s="9">
        <v>20.482344999999999</v>
      </c>
      <c r="L449" s="9">
        <v>24.358360000000001</v>
      </c>
      <c r="M449" s="9">
        <v>34.269755000000004</v>
      </c>
      <c r="N449" s="9">
        <v>10.73358</v>
      </c>
      <c r="O449" s="9">
        <v>189.806902678266</v>
      </c>
      <c r="P449" s="9">
        <v>109.955200618224</v>
      </c>
    </row>
    <row r="450" spans="1:16" ht="15.75" customHeight="1" x14ac:dyDescent="0.2">
      <c r="A450" s="11" t="s">
        <v>31</v>
      </c>
      <c r="B450" s="5">
        <v>2022</v>
      </c>
      <c r="C450" s="14">
        <v>44704</v>
      </c>
      <c r="D450" s="11">
        <v>2405</v>
      </c>
      <c r="E450" s="5">
        <v>4</v>
      </c>
      <c r="F450" s="5" t="s">
        <v>25</v>
      </c>
      <c r="G450" s="5" t="s">
        <v>21</v>
      </c>
      <c r="H450" s="5" t="s">
        <v>33</v>
      </c>
      <c r="I450" s="5">
        <v>220040</v>
      </c>
      <c r="J450" s="8">
        <v>2.6435780389999999</v>
      </c>
      <c r="K450" s="9">
        <v>21.247391</v>
      </c>
      <c r="L450" s="9">
        <v>23.782230999999999</v>
      </c>
      <c r="M450" s="9">
        <v>30.499556999999999</v>
      </c>
      <c r="N450" s="9">
        <v>13.353175</v>
      </c>
      <c r="O450" s="9">
        <v>214.638701377524</v>
      </c>
      <c r="P450" s="9">
        <v>141.52638206093499</v>
      </c>
    </row>
    <row r="451" spans="1:16" ht="15.75" customHeight="1" x14ac:dyDescent="0.2">
      <c r="A451" s="11" t="s">
        <v>31</v>
      </c>
      <c r="B451" s="5">
        <v>2022</v>
      </c>
      <c r="C451" s="14">
        <v>44704</v>
      </c>
      <c r="D451" s="11">
        <v>2406</v>
      </c>
      <c r="E451" s="5">
        <v>4</v>
      </c>
      <c r="F451" s="5" t="s">
        <v>27</v>
      </c>
      <c r="G451" s="5" t="s">
        <v>21</v>
      </c>
      <c r="H451" s="5" t="s">
        <v>33</v>
      </c>
      <c r="I451" s="5">
        <v>220041</v>
      </c>
      <c r="J451" s="8">
        <v>2.5466682970000001</v>
      </c>
      <c r="K451" s="9">
        <v>22.861910999999999</v>
      </c>
      <c r="L451" s="9">
        <v>18.465738999999999</v>
      </c>
      <c r="M451" s="9">
        <v>23.960954000000001</v>
      </c>
      <c r="N451" s="9">
        <v>6.8849140000000002</v>
      </c>
      <c r="O451" s="9">
        <v>289.28921269355601</v>
      </c>
      <c r="P451" s="9">
        <v>195.51956886728101</v>
      </c>
    </row>
    <row r="452" spans="1:16" ht="15.75" customHeight="1" x14ac:dyDescent="0.2">
      <c r="A452" s="11" t="s">
        <v>31</v>
      </c>
      <c r="B452" s="5">
        <v>2022</v>
      </c>
      <c r="C452" s="14">
        <v>44704</v>
      </c>
      <c r="D452" s="11">
        <v>2407</v>
      </c>
      <c r="E452" s="5">
        <v>4</v>
      </c>
      <c r="F452" s="5" t="s">
        <v>27</v>
      </c>
      <c r="G452" s="5" t="s">
        <v>28</v>
      </c>
      <c r="H452" s="5" t="s">
        <v>33</v>
      </c>
      <c r="I452" s="5">
        <v>220042</v>
      </c>
      <c r="J452" s="8">
        <v>2.5080698219999999</v>
      </c>
      <c r="K452" s="9">
        <v>20.914185</v>
      </c>
      <c r="L452" s="9">
        <v>24.783809999999999</v>
      </c>
      <c r="M452" s="9">
        <v>34.27122</v>
      </c>
      <c r="N452" s="9">
        <v>10.50717</v>
      </c>
      <c r="O452" s="9">
        <v>188.89919204428901</v>
      </c>
      <c r="P452" s="9">
        <v>110.90192722369299</v>
      </c>
    </row>
    <row r="453" spans="1:16" ht="15.75" customHeight="1" x14ac:dyDescent="0.2">
      <c r="A453" s="11" t="s">
        <v>31</v>
      </c>
      <c r="B453" s="5">
        <v>2022</v>
      </c>
      <c r="C453" s="14">
        <v>44704</v>
      </c>
      <c r="D453" s="11">
        <v>2408</v>
      </c>
      <c r="E453" s="5">
        <v>4</v>
      </c>
      <c r="F453" s="5" t="s">
        <v>23</v>
      </c>
      <c r="G453" s="5" t="s">
        <v>28</v>
      </c>
      <c r="H453" s="5" t="s">
        <v>33</v>
      </c>
      <c r="I453" s="5">
        <v>220043</v>
      </c>
      <c r="J453" s="8">
        <v>2.6485818779999999</v>
      </c>
      <c r="K453" s="9">
        <v>23.359354</v>
      </c>
      <c r="L453" s="9">
        <v>20.328609</v>
      </c>
      <c r="M453" s="9">
        <v>26.100594999999998</v>
      </c>
      <c r="N453" s="9">
        <v>9.5174439999999993</v>
      </c>
      <c r="O453" s="9">
        <v>260.40220258901098</v>
      </c>
      <c r="P453" s="9">
        <v>174.25712133315201</v>
      </c>
    </row>
    <row r="454" spans="1:16" ht="15.75" customHeight="1" x14ac:dyDescent="0.2">
      <c r="A454" s="11" t="s">
        <v>31</v>
      </c>
      <c r="B454" s="5">
        <v>2022</v>
      </c>
      <c r="C454" s="14">
        <v>44704</v>
      </c>
      <c r="D454" s="11">
        <v>2409</v>
      </c>
      <c r="E454" s="5">
        <v>4</v>
      </c>
      <c r="F454" s="5" t="s">
        <v>20</v>
      </c>
      <c r="G454" s="5" t="s">
        <v>28</v>
      </c>
      <c r="H454" s="5" t="s">
        <v>33</v>
      </c>
      <c r="I454" s="5">
        <v>220044</v>
      </c>
      <c r="J454" s="8">
        <v>2.7685396380000005</v>
      </c>
      <c r="K454" s="9">
        <v>24.511279999999999</v>
      </c>
      <c r="L454" s="9">
        <v>17.825554</v>
      </c>
      <c r="M454" s="9">
        <v>24.410674</v>
      </c>
      <c r="N454" s="9">
        <v>4.8199420000000002</v>
      </c>
      <c r="O454" s="9">
        <v>285.86005443813798</v>
      </c>
      <c r="P454" s="9">
        <v>187.151341560232</v>
      </c>
    </row>
    <row r="455" spans="1:16" ht="15.75" customHeight="1" x14ac:dyDescent="0.2">
      <c r="A455" s="11" t="s">
        <v>31</v>
      </c>
      <c r="B455" s="5">
        <v>2022</v>
      </c>
      <c r="C455" s="14">
        <v>44704</v>
      </c>
      <c r="D455" s="11">
        <v>2410</v>
      </c>
      <c r="E455" s="5">
        <v>4</v>
      </c>
      <c r="F455" s="5" t="s">
        <v>26</v>
      </c>
      <c r="G455" s="5" t="s">
        <v>28</v>
      </c>
      <c r="H455" s="5" t="s">
        <v>33</v>
      </c>
      <c r="I455" s="5">
        <v>220045</v>
      </c>
      <c r="J455" s="8">
        <v>2.7431816410000001</v>
      </c>
      <c r="K455" s="9">
        <v>20.983218000000001</v>
      </c>
      <c r="L455" s="9">
        <v>27.25806</v>
      </c>
      <c r="M455" s="9">
        <v>37.319760000000002</v>
      </c>
      <c r="N455" s="9">
        <v>11.415456000000001</v>
      </c>
      <c r="O455" s="9">
        <v>168.66423992058401</v>
      </c>
      <c r="P455" s="9">
        <v>96.2741343507967</v>
      </c>
    </row>
    <row r="456" spans="1:16" ht="15.75" customHeight="1" x14ac:dyDescent="0.2">
      <c r="A456" s="11" t="s">
        <v>31</v>
      </c>
      <c r="B456" s="5">
        <v>2022</v>
      </c>
      <c r="C456" s="14">
        <v>44704</v>
      </c>
      <c r="D456" s="11">
        <v>2411</v>
      </c>
      <c r="E456" s="5">
        <v>4</v>
      </c>
      <c r="F456" s="5" t="s">
        <v>25</v>
      </c>
      <c r="G456" s="5" t="s">
        <v>28</v>
      </c>
      <c r="H456" s="5" t="s">
        <v>33</v>
      </c>
      <c r="I456" s="5">
        <v>220046</v>
      </c>
      <c r="J456" s="8">
        <v>2.8592109740000002</v>
      </c>
      <c r="K456" s="9">
        <v>20.590910999999998</v>
      </c>
      <c r="L456" s="9">
        <v>26.288001000000001</v>
      </c>
      <c r="M456" s="9">
        <v>31.388252999999999</v>
      </c>
      <c r="N456" s="9">
        <v>15.544917</v>
      </c>
      <c r="O456" s="9">
        <v>202.776637255064</v>
      </c>
      <c r="P456" s="9">
        <v>138.87524653190701</v>
      </c>
    </row>
    <row r="457" spans="1:16" ht="15.75" customHeight="1" x14ac:dyDescent="0.2">
      <c r="A457" s="11" t="s">
        <v>31</v>
      </c>
      <c r="B457" s="5">
        <v>2022</v>
      </c>
      <c r="C457" s="14">
        <v>44704</v>
      </c>
      <c r="D457" s="11">
        <v>2412</v>
      </c>
      <c r="E457" s="5">
        <v>4</v>
      </c>
      <c r="F457" s="5" t="s">
        <v>24</v>
      </c>
      <c r="G457" s="5" t="s">
        <v>28</v>
      </c>
      <c r="H457" s="5" t="s">
        <v>33</v>
      </c>
      <c r="I457" s="5">
        <v>220047</v>
      </c>
      <c r="J457" s="8">
        <v>3.0448220240000001</v>
      </c>
      <c r="K457" s="9">
        <v>22.019148000000001</v>
      </c>
      <c r="L457" s="9">
        <v>20.932797000000001</v>
      </c>
      <c r="M457" s="9">
        <v>28.062546000000001</v>
      </c>
      <c r="N457" s="9">
        <v>6.8284919999999998</v>
      </c>
      <c r="O457" s="9">
        <v>240.636393904149</v>
      </c>
      <c r="P457" s="9">
        <v>151.38681072860399</v>
      </c>
    </row>
    <row r="458" spans="1:16" ht="15.75" customHeight="1" x14ac:dyDescent="0.2">
      <c r="A458" s="5" t="s">
        <v>31</v>
      </c>
      <c r="B458" s="5">
        <v>2022</v>
      </c>
      <c r="C458" s="14">
        <v>44754</v>
      </c>
      <c r="D458" s="5">
        <v>2101</v>
      </c>
      <c r="E458" s="5">
        <v>1</v>
      </c>
      <c r="F458" s="5" t="s">
        <v>27</v>
      </c>
      <c r="G458" s="5" t="s">
        <v>21</v>
      </c>
      <c r="H458" s="5" t="s">
        <v>29</v>
      </c>
      <c r="I458" s="5">
        <v>220168</v>
      </c>
      <c r="J458" s="8">
        <v>5.9154258860000004</v>
      </c>
      <c r="K458" s="9">
        <v>17.656300000000002</v>
      </c>
      <c r="L458" s="9">
        <v>26.17558</v>
      </c>
      <c r="M458" s="9">
        <v>37.967959999999998</v>
      </c>
      <c r="N458" s="9">
        <v>20.210239999999999</v>
      </c>
      <c r="O458" s="9">
        <v>167.85076136532899</v>
      </c>
      <c r="P458" s="9">
        <v>111.19609575772201</v>
      </c>
    </row>
    <row r="459" spans="1:16" ht="15.75" customHeight="1" x14ac:dyDescent="0.2">
      <c r="A459" s="5" t="s">
        <v>31</v>
      </c>
      <c r="B459" s="5">
        <v>2022</v>
      </c>
      <c r="C459" s="14">
        <v>44754</v>
      </c>
      <c r="D459" s="5">
        <v>2102</v>
      </c>
      <c r="E459" s="5">
        <v>1</v>
      </c>
      <c r="F459" s="5" t="s">
        <v>26</v>
      </c>
      <c r="G459" s="5" t="s">
        <v>21</v>
      </c>
      <c r="H459" s="5" t="s">
        <v>29</v>
      </c>
      <c r="I459" s="5">
        <v>220169</v>
      </c>
      <c r="J459" s="8">
        <v>6.5992161500000002</v>
      </c>
      <c r="K459" s="9">
        <v>15.681486</v>
      </c>
      <c r="L459" s="9">
        <v>32.274470000000001</v>
      </c>
      <c r="M459" s="9">
        <v>42.542774000000001</v>
      </c>
      <c r="N459" s="9">
        <v>27.828592</v>
      </c>
      <c r="O459" s="9">
        <v>139.412493892973</v>
      </c>
      <c r="P459" s="9">
        <v>106.54438037368</v>
      </c>
    </row>
    <row r="460" spans="1:16" ht="15.75" customHeight="1" x14ac:dyDescent="0.2">
      <c r="A460" s="5" t="s">
        <v>31</v>
      </c>
      <c r="B460" s="5">
        <v>2022</v>
      </c>
      <c r="C460" s="14">
        <v>44754</v>
      </c>
      <c r="D460" s="5">
        <v>2103</v>
      </c>
      <c r="E460" s="5">
        <v>1</v>
      </c>
      <c r="F460" s="5" t="s">
        <v>23</v>
      </c>
      <c r="G460" s="5" t="s">
        <v>21</v>
      </c>
      <c r="H460" s="5" t="s">
        <v>29</v>
      </c>
      <c r="I460" s="5">
        <v>220170</v>
      </c>
      <c r="J460" s="8">
        <v>6.0459322210000002</v>
      </c>
      <c r="K460" s="9">
        <v>16.059864000000001</v>
      </c>
      <c r="L460" s="9">
        <v>30.437087999999999</v>
      </c>
      <c r="M460" s="9">
        <v>41.897736000000002</v>
      </c>
      <c r="N460" s="9">
        <v>25.660260000000001</v>
      </c>
      <c r="O460" s="9">
        <v>144.73670655484099</v>
      </c>
      <c r="P460" s="9">
        <v>105.821704964395</v>
      </c>
    </row>
    <row r="461" spans="1:16" ht="15.75" customHeight="1" x14ac:dyDescent="0.2">
      <c r="A461" s="5" t="s">
        <v>31</v>
      </c>
      <c r="B461" s="5">
        <v>2022</v>
      </c>
      <c r="C461" s="14">
        <v>44754</v>
      </c>
      <c r="D461" s="5">
        <v>2104</v>
      </c>
      <c r="E461" s="5">
        <v>1</v>
      </c>
      <c r="F461" s="5" t="s">
        <v>24</v>
      </c>
      <c r="G461" s="5" t="s">
        <v>21</v>
      </c>
      <c r="H461" s="5" t="s">
        <v>29</v>
      </c>
      <c r="I461" s="5">
        <v>220171</v>
      </c>
      <c r="J461" s="8">
        <v>6.3353956879999993</v>
      </c>
      <c r="K461" s="9">
        <v>16.934991</v>
      </c>
      <c r="L461" s="9">
        <v>28.310469000000001</v>
      </c>
      <c r="M461" s="9">
        <v>39.566879999999998</v>
      </c>
      <c r="N461" s="9">
        <v>20.964950999999999</v>
      </c>
      <c r="O461" s="9">
        <v>157.157855607024</v>
      </c>
      <c r="P461" s="9">
        <v>103.62239913399</v>
      </c>
    </row>
    <row r="462" spans="1:16" ht="15.75" customHeight="1" x14ac:dyDescent="0.2">
      <c r="A462" s="5" t="s">
        <v>31</v>
      </c>
      <c r="B462" s="5">
        <v>2022</v>
      </c>
      <c r="C462" s="14">
        <v>44754</v>
      </c>
      <c r="D462" s="5">
        <v>2105</v>
      </c>
      <c r="E462" s="5">
        <v>1</v>
      </c>
      <c r="F462" s="5" t="s">
        <v>20</v>
      </c>
      <c r="G462" s="5" t="s">
        <v>21</v>
      </c>
      <c r="H462" s="5" t="s">
        <v>29</v>
      </c>
      <c r="I462" s="5">
        <v>220172</v>
      </c>
      <c r="J462" s="8">
        <v>6.8080978539999997</v>
      </c>
      <c r="K462" s="9">
        <v>16.896642</v>
      </c>
      <c r="L462" s="9">
        <v>27.602148</v>
      </c>
      <c r="M462" s="9">
        <v>36.566397000000002</v>
      </c>
      <c r="N462" s="9">
        <v>24.911951999999999</v>
      </c>
      <c r="O462" s="9">
        <v>171.45726929258001</v>
      </c>
      <c r="P462" s="9">
        <v>128.21749737849299</v>
      </c>
    </row>
    <row r="463" spans="1:16" ht="15.75" customHeight="1" x14ac:dyDescent="0.2">
      <c r="A463" s="5" t="s">
        <v>31</v>
      </c>
      <c r="B463" s="5">
        <v>2022</v>
      </c>
      <c r="C463" s="14">
        <v>44754</v>
      </c>
      <c r="D463" s="5">
        <v>2106</v>
      </c>
      <c r="E463" s="5">
        <v>1</v>
      </c>
      <c r="F463" s="5" t="s">
        <v>25</v>
      </c>
      <c r="G463" s="5" t="s">
        <v>21</v>
      </c>
      <c r="H463" s="5" t="s">
        <v>29</v>
      </c>
      <c r="I463" s="5">
        <v>220173</v>
      </c>
      <c r="J463" s="8">
        <v>6.1742710660000002</v>
      </c>
      <c r="K463" s="9">
        <v>16.840489000000002</v>
      </c>
      <c r="L463" s="9">
        <v>28.938488</v>
      </c>
      <c r="M463" s="9">
        <v>40.246071999999998</v>
      </c>
      <c r="N463" s="9">
        <v>24.168101</v>
      </c>
      <c r="O463" s="9">
        <v>153.37488200090701</v>
      </c>
      <c r="P463" s="9">
        <v>109.350454069511</v>
      </c>
    </row>
    <row r="464" spans="1:16" ht="15.75" customHeight="1" x14ac:dyDescent="0.2">
      <c r="A464" s="5" t="s">
        <v>31</v>
      </c>
      <c r="B464" s="5">
        <v>2022</v>
      </c>
      <c r="C464" s="14">
        <v>44741</v>
      </c>
      <c r="D464" s="5">
        <v>2107</v>
      </c>
      <c r="E464" s="5">
        <v>1</v>
      </c>
      <c r="F464" s="5" t="s">
        <v>23</v>
      </c>
      <c r="G464" s="5" t="s">
        <v>28</v>
      </c>
      <c r="H464" s="5" t="s">
        <v>29</v>
      </c>
      <c r="I464" s="5">
        <v>220120</v>
      </c>
      <c r="J464" s="8">
        <v>5.4553028539999993</v>
      </c>
      <c r="K464" s="9">
        <v>17.660499999999999</v>
      </c>
      <c r="L464" s="9">
        <v>28.768025000000002</v>
      </c>
      <c r="M464" s="9">
        <v>39.977795</v>
      </c>
      <c r="N464" s="9">
        <v>23.962510000000002</v>
      </c>
      <c r="O464" s="9">
        <v>154.713114245452</v>
      </c>
      <c r="P464" s="9">
        <v>110.05559217214901</v>
      </c>
    </row>
    <row r="465" spans="1:16" ht="15.75" customHeight="1" x14ac:dyDescent="0.2">
      <c r="A465" s="5" t="s">
        <v>31</v>
      </c>
      <c r="B465" s="5">
        <v>2022</v>
      </c>
      <c r="C465" s="14">
        <v>44741</v>
      </c>
      <c r="D465" s="5">
        <v>2108</v>
      </c>
      <c r="E465" s="5">
        <v>1</v>
      </c>
      <c r="F465" s="5" t="s">
        <v>27</v>
      </c>
      <c r="G465" s="5" t="s">
        <v>28</v>
      </c>
      <c r="H465" s="5" t="s">
        <v>29</v>
      </c>
      <c r="I465" s="5">
        <v>220121</v>
      </c>
      <c r="J465" s="8">
        <v>5.4565224740000007</v>
      </c>
      <c r="K465" s="9">
        <v>20.491119999999999</v>
      </c>
      <c r="L465" s="9">
        <v>25.219840000000001</v>
      </c>
      <c r="M465" s="9">
        <v>33.712992</v>
      </c>
      <c r="N465" s="9">
        <v>18.136032</v>
      </c>
      <c r="O465" s="9">
        <v>191.08979718326199</v>
      </c>
      <c r="P465" s="9">
        <v>132.942474774782</v>
      </c>
    </row>
    <row r="466" spans="1:16" ht="15.75" customHeight="1" x14ac:dyDescent="0.2">
      <c r="A466" s="5" t="s">
        <v>31</v>
      </c>
      <c r="B466" s="5">
        <v>2022</v>
      </c>
      <c r="C466" s="14">
        <v>44741</v>
      </c>
      <c r="D466" s="5">
        <v>2109</v>
      </c>
      <c r="E466" s="5">
        <v>1</v>
      </c>
      <c r="F466" s="5" t="s">
        <v>20</v>
      </c>
      <c r="G466" s="5" t="s">
        <v>28</v>
      </c>
      <c r="H466" s="5" t="s">
        <v>29</v>
      </c>
      <c r="I466" s="5">
        <v>220122</v>
      </c>
      <c r="J466" s="8">
        <v>6.1640365160000004</v>
      </c>
      <c r="K466" s="9">
        <v>19.521719999999998</v>
      </c>
      <c r="L466" s="9">
        <v>26.951076</v>
      </c>
      <c r="M466" s="9">
        <v>36.101303999999999</v>
      </c>
      <c r="N466" s="9">
        <v>19.873296</v>
      </c>
      <c r="O466" s="9">
        <v>174.97303104825301</v>
      </c>
      <c r="P466" s="9">
        <v>121.236380857337</v>
      </c>
    </row>
    <row r="467" spans="1:16" ht="15.75" customHeight="1" x14ac:dyDescent="0.2">
      <c r="A467" s="5" t="s">
        <v>31</v>
      </c>
      <c r="B467" s="5">
        <v>2022</v>
      </c>
      <c r="C467" s="14">
        <v>44741</v>
      </c>
      <c r="D467" s="5">
        <v>2110</v>
      </c>
      <c r="E467" s="5">
        <v>1</v>
      </c>
      <c r="F467" s="5" t="s">
        <v>24</v>
      </c>
      <c r="G467" s="5" t="s">
        <v>28</v>
      </c>
      <c r="H467" s="5" t="s">
        <v>29</v>
      </c>
      <c r="I467" s="5">
        <v>220123</v>
      </c>
      <c r="J467" s="8">
        <v>5.3668729110000006</v>
      </c>
      <c r="K467" s="9">
        <v>17.942105999999999</v>
      </c>
      <c r="L467" s="9">
        <v>27.716052000000001</v>
      </c>
      <c r="M467" s="9">
        <v>37.879841999999996</v>
      </c>
      <c r="N467" s="9">
        <v>20.912345999999999</v>
      </c>
      <c r="O467" s="9">
        <v>165.294261546385</v>
      </c>
      <c r="P467" s="9">
        <v>114.23953445076199</v>
      </c>
    </row>
    <row r="468" spans="1:16" ht="15.75" customHeight="1" x14ac:dyDescent="0.2">
      <c r="A468" s="5" t="s">
        <v>31</v>
      </c>
      <c r="B468" s="5">
        <v>2022</v>
      </c>
      <c r="C468" s="14">
        <v>44741</v>
      </c>
      <c r="D468" s="5">
        <v>2111</v>
      </c>
      <c r="E468" s="5">
        <v>1</v>
      </c>
      <c r="F468" s="5" t="s">
        <v>25</v>
      </c>
      <c r="G468" s="5" t="s">
        <v>28</v>
      </c>
      <c r="H468" s="5" t="s">
        <v>29</v>
      </c>
      <c r="I468" s="5">
        <v>220124</v>
      </c>
      <c r="J468" s="8">
        <v>5.9144364459999998</v>
      </c>
      <c r="K468" s="9">
        <v>19.228262000000001</v>
      </c>
      <c r="L468" s="9">
        <v>28.200209999999998</v>
      </c>
      <c r="M468" s="9">
        <v>36.883640999999997</v>
      </c>
      <c r="N468" s="9">
        <v>22.066897000000001</v>
      </c>
      <c r="O468" s="9">
        <v>168.80751943975099</v>
      </c>
      <c r="P468" s="9">
        <v>122.357532487499</v>
      </c>
    </row>
    <row r="469" spans="1:16" ht="15.75" customHeight="1" x14ac:dyDescent="0.2">
      <c r="A469" s="5" t="s">
        <v>31</v>
      </c>
      <c r="B469" s="5">
        <v>2022</v>
      </c>
      <c r="C469" s="14">
        <v>44741</v>
      </c>
      <c r="D469" s="5">
        <v>2112</v>
      </c>
      <c r="E469" s="5">
        <v>1</v>
      </c>
      <c r="F469" s="5" t="s">
        <v>26</v>
      </c>
      <c r="G469" s="5" t="s">
        <v>28</v>
      </c>
      <c r="H469" s="5" t="s">
        <v>29</v>
      </c>
      <c r="I469" s="5">
        <v>220125</v>
      </c>
      <c r="J469" s="8">
        <v>6.2129292930000002</v>
      </c>
      <c r="K469" s="9">
        <v>19.301646000000002</v>
      </c>
      <c r="L469" s="9">
        <v>27.080200000000001</v>
      </c>
      <c r="M469" s="9">
        <v>37.361338000000003</v>
      </c>
      <c r="N469" s="9">
        <v>21.38402</v>
      </c>
      <c r="O469" s="9">
        <v>168.82151276273899</v>
      </c>
      <c r="P469" s="9">
        <v>118.95856812452</v>
      </c>
    </row>
    <row r="470" spans="1:16" ht="15.75" customHeight="1" x14ac:dyDescent="0.2">
      <c r="A470" s="5" t="s">
        <v>31</v>
      </c>
      <c r="B470" s="5">
        <v>2022</v>
      </c>
      <c r="C470" s="14">
        <v>44754</v>
      </c>
      <c r="D470" s="5">
        <v>2201</v>
      </c>
      <c r="E470" s="5">
        <v>2</v>
      </c>
      <c r="F470" s="5" t="s">
        <v>20</v>
      </c>
      <c r="G470" s="5" t="s">
        <v>21</v>
      </c>
      <c r="H470" s="5" t="s">
        <v>29</v>
      </c>
      <c r="I470" s="5">
        <v>220174</v>
      </c>
      <c r="J470" s="8">
        <v>5.3435193810000001</v>
      </c>
      <c r="K470" s="9">
        <v>14.95172</v>
      </c>
      <c r="L470" s="9">
        <v>32.276580000000003</v>
      </c>
      <c r="M470" s="9">
        <v>44.845779999999998</v>
      </c>
      <c r="N470" s="9">
        <v>27.4834</v>
      </c>
      <c r="O470" s="9">
        <v>132.24970820152501</v>
      </c>
      <c r="P470" s="9">
        <v>98.039206282714801</v>
      </c>
    </row>
    <row r="471" spans="1:16" ht="15.75" customHeight="1" x14ac:dyDescent="0.2">
      <c r="A471" s="5" t="s">
        <v>31</v>
      </c>
      <c r="B471" s="5">
        <v>2022</v>
      </c>
      <c r="C471" s="14">
        <v>44754</v>
      </c>
      <c r="D471" s="5">
        <v>2202</v>
      </c>
      <c r="E471" s="5">
        <v>2</v>
      </c>
      <c r="F471" s="5" t="s">
        <v>23</v>
      </c>
      <c r="G471" s="5" t="s">
        <v>21</v>
      </c>
      <c r="H471" s="5" t="s">
        <v>29</v>
      </c>
      <c r="I471" s="5">
        <v>220175</v>
      </c>
      <c r="J471" s="8">
        <v>5.359610301</v>
      </c>
      <c r="K471" s="9">
        <v>15.031278</v>
      </c>
      <c r="L471" s="9">
        <v>33.11739</v>
      </c>
      <c r="M471" s="9">
        <v>45.981324000000001</v>
      </c>
      <c r="N471" s="9">
        <v>28.194156</v>
      </c>
      <c r="O471" s="9">
        <v>127.658610366486</v>
      </c>
      <c r="P471" s="9">
        <v>94.5385000408873</v>
      </c>
    </row>
    <row r="472" spans="1:16" ht="15.75" customHeight="1" x14ac:dyDescent="0.2">
      <c r="A472" s="5" t="s">
        <v>31</v>
      </c>
      <c r="B472" s="5">
        <v>2022</v>
      </c>
      <c r="C472" s="14">
        <v>44754</v>
      </c>
      <c r="D472" s="5">
        <v>2203</v>
      </c>
      <c r="E472" s="5">
        <v>2</v>
      </c>
      <c r="F472" s="5" t="s">
        <v>25</v>
      </c>
      <c r="G472" s="5" t="s">
        <v>21</v>
      </c>
      <c r="H472" s="5" t="s">
        <v>29</v>
      </c>
      <c r="I472" s="5">
        <v>220176</v>
      </c>
      <c r="J472" s="8">
        <v>5.6971726870000001</v>
      </c>
      <c r="K472" s="9">
        <v>17.771543999999999</v>
      </c>
      <c r="L472" s="9">
        <v>29.613023999999999</v>
      </c>
      <c r="M472" s="9">
        <v>39.412548000000001</v>
      </c>
      <c r="N472" s="9">
        <v>24.820488000000001</v>
      </c>
      <c r="O472" s="9">
        <v>155.378338247138</v>
      </c>
      <c r="P472" s="9">
        <v>115.08093175689601</v>
      </c>
    </row>
    <row r="473" spans="1:16" ht="15.75" customHeight="1" x14ac:dyDescent="0.2">
      <c r="A473" s="5" t="s">
        <v>31</v>
      </c>
      <c r="B473" s="5">
        <v>2022</v>
      </c>
      <c r="C473" s="14">
        <v>44754</v>
      </c>
      <c r="D473" s="5">
        <v>2204</v>
      </c>
      <c r="E473" s="5">
        <v>2</v>
      </c>
      <c r="F473" s="5" t="s">
        <v>24</v>
      </c>
      <c r="G473" s="5" t="s">
        <v>21</v>
      </c>
      <c r="H473" s="5" t="s">
        <v>29</v>
      </c>
      <c r="I473" s="5">
        <v>220177</v>
      </c>
      <c r="J473" s="8">
        <v>6.8156365360000004</v>
      </c>
      <c r="K473" s="9">
        <v>17.761365000000001</v>
      </c>
      <c r="L473" s="9">
        <v>26.885290999999999</v>
      </c>
      <c r="M473" s="9">
        <v>36.146901999999997</v>
      </c>
      <c r="N473" s="9">
        <v>21.093342</v>
      </c>
      <c r="O473" s="9">
        <v>174.884190721209</v>
      </c>
      <c r="P473" s="9">
        <v>122.061330292086</v>
      </c>
    </row>
    <row r="474" spans="1:16" ht="15.75" customHeight="1" x14ac:dyDescent="0.2">
      <c r="A474" s="5" t="s">
        <v>31</v>
      </c>
      <c r="B474" s="5">
        <v>2022</v>
      </c>
      <c r="C474" s="14">
        <v>44754</v>
      </c>
      <c r="D474" s="5">
        <v>2205</v>
      </c>
      <c r="E474" s="5">
        <v>2</v>
      </c>
      <c r="F474" s="5" t="s">
        <v>27</v>
      </c>
      <c r="G474" s="5" t="s">
        <v>21</v>
      </c>
      <c r="H474" s="5" t="s">
        <v>29</v>
      </c>
      <c r="I474" s="5">
        <v>220178</v>
      </c>
      <c r="J474" s="8">
        <v>5.5238387449999999</v>
      </c>
      <c r="K474" s="9">
        <v>17.985579000000001</v>
      </c>
      <c r="L474" s="9">
        <v>24.944776999999998</v>
      </c>
      <c r="M474" s="9">
        <v>34.043148000000002</v>
      </c>
      <c r="N474" s="9">
        <v>18.949584000000002</v>
      </c>
      <c r="O474" s="9">
        <v>189.82208331614899</v>
      </c>
      <c r="P474" s="9">
        <v>130.657863126124</v>
      </c>
    </row>
    <row r="475" spans="1:16" ht="15.75" customHeight="1" x14ac:dyDescent="0.2">
      <c r="A475" s="5" t="s">
        <v>31</v>
      </c>
      <c r="B475" s="5">
        <v>2022</v>
      </c>
      <c r="C475" s="14">
        <v>44754</v>
      </c>
      <c r="D475" s="5">
        <v>2206</v>
      </c>
      <c r="E475" s="5">
        <v>2</v>
      </c>
      <c r="F475" s="5" t="s">
        <v>26</v>
      </c>
      <c r="G475" s="5" t="s">
        <v>21</v>
      </c>
      <c r="H475" s="5" t="s">
        <v>29</v>
      </c>
      <c r="I475" s="5">
        <v>220179</v>
      </c>
      <c r="J475" s="8">
        <v>5.9264558420000002</v>
      </c>
      <c r="K475" s="9">
        <v>16.69773</v>
      </c>
      <c r="L475" s="9">
        <v>28.762830000000001</v>
      </c>
      <c r="M475" s="9">
        <v>39.713520000000003</v>
      </c>
      <c r="N475" s="9">
        <v>23.31972</v>
      </c>
      <c r="O475" s="9">
        <v>155.752137342531</v>
      </c>
      <c r="P475" s="9">
        <v>108.500220995899</v>
      </c>
    </row>
    <row r="476" spans="1:16" ht="15.75" customHeight="1" x14ac:dyDescent="0.2">
      <c r="A476" s="5" t="s">
        <v>31</v>
      </c>
      <c r="B476" s="5">
        <v>2022</v>
      </c>
      <c r="C476" s="14">
        <v>44741</v>
      </c>
      <c r="D476" s="5">
        <v>2207</v>
      </c>
      <c r="E476" s="5">
        <v>2</v>
      </c>
      <c r="F476" s="5" t="s">
        <v>20</v>
      </c>
      <c r="G476" s="5" t="s">
        <v>28</v>
      </c>
      <c r="H476" s="5" t="s">
        <v>29</v>
      </c>
      <c r="I476" s="5">
        <v>220126</v>
      </c>
      <c r="J476" s="8">
        <v>6.0515924850000005</v>
      </c>
      <c r="K476" s="9">
        <v>19.721868000000001</v>
      </c>
      <c r="L476" s="9">
        <v>26.144022</v>
      </c>
      <c r="M476" s="9">
        <v>37.018002000000003</v>
      </c>
      <c r="N476" s="9">
        <v>18.894701999999999</v>
      </c>
      <c r="O476" s="9">
        <v>172.21993363196401</v>
      </c>
      <c r="P476" s="9">
        <v>114.956826418858</v>
      </c>
    </row>
    <row r="477" spans="1:16" ht="15.75" customHeight="1" x14ac:dyDescent="0.2">
      <c r="A477" s="5" t="s">
        <v>31</v>
      </c>
      <c r="B477" s="5">
        <v>2022</v>
      </c>
      <c r="C477" s="14">
        <v>44741</v>
      </c>
      <c r="D477" s="5">
        <v>2208</v>
      </c>
      <c r="E477" s="5">
        <v>2</v>
      </c>
      <c r="F477" s="5" t="s">
        <v>24</v>
      </c>
      <c r="G477" s="5" t="s">
        <v>28</v>
      </c>
      <c r="H477" s="5" t="s">
        <v>29</v>
      </c>
      <c r="I477" s="5">
        <v>220127</v>
      </c>
      <c r="J477" s="8">
        <v>5.9636121730000005</v>
      </c>
      <c r="K477" s="9">
        <v>20.326488000000001</v>
      </c>
      <c r="L477" s="9">
        <v>26.720396999999998</v>
      </c>
      <c r="M477" s="9">
        <v>35.831949999999999</v>
      </c>
      <c r="N477" s="9">
        <v>18.493009000000001</v>
      </c>
      <c r="O477" s="9">
        <v>176.754844942365</v>
      </c>
      <c r="P477" s="9">
        <v>121.123484184113</v>
      </c>
    </row>
    <row r="478" spans="1:16" ht="15.75" customHeight="1" x14ac:dyDescent="0.2">
      <c r="A478" s="5" t="s">
        <v>31</v>
      </c>
      <c r="B478" s="5">
        <v>2022</v>
      </c>
      <c r="C478" s="14">
        <v>44741</v>
      </c>
      <c r="D478" s="5">
        <v>2209</v>
      </c>
      <c r="E478" s="5">
        <v>2</v>
      </c>
      <c r="F478" s="5" t="s">
        <v>23</v>
      </c>
      <c r="G478" s="5" t="s">
        <v>28</v>
      </c>
      <c r="H478" s="5" t="s">
        <v>29</v>
      </c>
      <c r="I478" s="5">
        <v>220128</v>
      </c>
      <c r="J478" s="8">
        <v>6.1682215840000003</v>
      </c>
      <c r="K478" s="9">
        <v>20.748902999999999</v>
      </c>
      <c r="L478" s="9">
        <v>26.616996</v>
      </c>
      <c r="M478" s="9">
        <v>33.617528</v>
      </c>
      <c r="N478" s="9">
        <v>20.037618999999999</v>
      </c>
      <c r="O478" s="9">
        <v>188.62076151824499</v>
      </c>
      <c r="P478" s="9">
        <v>139.42931591737701</v>
      </c>
    </row>
    <row r="479" spans="1:16" ht="15.75" customHeight="1" x14ac:dyDescent="0.2">
      <c r="A479" s="5" t="s">
        <v>31</v>
      </c>
      <c r="B479" s="5">
        <v>2022</v>
      </c>
      <c r="C479" s="14">
        <v>44741</v>
      </c>
      <c r="D479" s="5">
        <v>2210</v>
      </c>
      <c r="E479" s="5">
        <v>2</v>
      </c>
      <c r="F479" s="5" t="s">
        <v>25</v>
      </c>
      <c r="G479" s="5" t="s">
        <v>28</v>
      </c>
      <c r="H479" s="5" t="s">
        <v>29</v>
      </c>
      <c r="I479" s="5">
        <v>220129</v>
      </c>
      <c r="J479" s="8">
        <v>6.0262424030000004</v>
      </c>
      <c r="K479" s="9">
        <v>19.085847999999999</v>
      </c>
      <c r="L479" s="9">
        <v>27.394133</v>
      </c>
      <c r="M479" s="9">
        <v>36.872076</v>
      </c>
      <c r="N479" s="9">
        <v>22.854745999999999</v>
      </c>
      <c r="O479" s="9">
        <v>170.44465868022101</v>
      </c>
      <c r="P479" s="9">
        <v>123.533157716633</v>
      </c>
    </row>
    <row r="480" spans="1:16" ht="15.75" customHeight="1" x14ac:dyDescent="0.2">
      <c r="A480" s="5" t="s">
        <v>31</v>
      </c>
      <c r="B480" s="5">
        <v>2022</v>
      </c>
      <c r="C480" s="14">
        <v>44741</v>
      </c>
      <c r="D480" s="5">
        <v>2211</v>
      </c>
      <c r="E480" s="5">
        <v>2</v>
      </c>
      <c r="F480" s="5" t="s">
        <v>26</v>
      </c>
      <c r="G480" s="5" t="s">
        <v>28</v>
      </c>
      <c r="H480" s="5" t="s">
        <v>29</v>
      </c>
      <c r="I480" s="5">
        <v>220130</v>
      </c>
      <c r="J480" s="8">
        <v>5.5087973060000008</v>
      </c>
      <c r="K480" s="9">
        <v>20.309472</v>
      </c>
      <c r="L480" s="9">
        <v>25.645247999999999</v>
      </c>
      <c r="M480" s="9">
        <v>32.573376000000003</v>
      </c>
      <c r="N480" s="9">
        <v>20.849568000000001</v>
      </c>
      <c r="O480" s="9">
        <v>196.828893742389</v>
      </c>
      <c r="P480" s="9">
        <v>147.44591870529899</v>
      </c>
    </row>
    <row r="481" spans="1:16" ht="15.75" customHeight="1" x14ac:dyDescent="0.2">
      <c r="A481" s="5" t="s">
        <v>31</v>
      </c>
      <c r="B481" s="5">
        <v>2022</v>
      </c>
      <c r="C481" s="14">
        <v>44741</v>
      </c>
      <c r="D481" s="5">
        <v>2212</v>
      </c>
      <c r="E481" s="5">
        <v>2</v>
      </c>
      <c r="F481" s="5" t="s">
        <v>27</v>
      </c>
      <c r="G481" s="5" t="s">
        <v>28</v>
      </c>
      <c r="H481" s="5" t="s">
        <v>29</v>
      </c>
      <c r="I481" s="5">
        <v>220131</v>
      </c>
      <c r="J481" s="8">
        <v>5.9706036999999998</v>
      </c>
      <c r="K481" s="9">
        <v>21.198077999999999</v>
      </c>
      <c r="L481" s="9">
        <v>23.377233</v>
      </c>
      <c r="M481" s="9">
        <v>31.407651000000001</v>
      </c>
      <c r="N481" s="9">
        <v>17.6187</v>
      </c>
      <c r="O481" s="9">
        <v>209.36725049041601</v>
      </c>
      <c r="P481" s="9">
        <v>148.426347598707</v>
      </c>
    </row>
    <row r="482" spans="1:16" ht="15.75" customHeight="1" x14ac:dyDescent="0.2">
      <c r="A482" s="5" t="s">
        <v>31</v>
      </c>
      <c r="B482" s="5">
        <v>2022</v>
      </c>
      <c r="C482" s="14">
        <v>44741</v>
      </c>
      <c r="D482" s="5">
        <v>2301</v>
      </c>
      <c r="E482" s="5">
        <v>3</v>
      </c>
      <c r="F482" s="5" t="s">
        <v>20</v>
      </c>
      <c r="G482" s="5" t="s">
        <v>28</v>
      </c>
      <c r="H482" s="5" t="s">
        <v>29</v>
      </c>
      <c r="I482" s="5">
        <v>220132</v>
      </c>
      <c r="J482" s="8">
        <v>6.2886578379999998</v>
      </c>
      <c r="K482" s="9">
        <v>20.59272</v>
      </c>
      <c r="L482" s="9">
        <v>25.017372000000002</v>
      </c>
      <c r="M482" s="9">
        <v>34.163508</v>
      </c>
      <c r="N482" s="9">
        <v>18.542724</v>
      </c>
      <c r="O482" s="9">
        <v>188.999346053213</v>
      </c>
      <c r="P482" s="9">
        <v>130.87089586363101</v>
      </c>
    </row>
    <row r="483" spans="1:16" ht="15.75" customHeight="1" x14ac:dyDescent="0.2">
      <c r="A483" s="5" t="s">
        <v>31</v>
      </c>
      <c r="B483" s="5">
        <v>2022</v>
      </c>
      <c r="C483" s="14">
        <v>44741</v>
      </c>
      <c r="D483" s="5">
        <v>2302</v>
      </c>
      <c r="E483" s="5">
        <v>3</v>
      </c>
      <c r="F483" s="5" t="s">
        <v>24</v>
      </c>
      <c r="G483" s="5" t="s">
        <v>28</v>
      </c>
      <c r="H483" s="5" t="s">
        <v>29</v>
      </c>
      <c r="I483" s="5">
        <v>220133</v>
      </c>
      <c r="J483" s="8">
        <v>6.5754181140000005</v>
      </c>
      <c r="K483" s="9">
        <v>19.362252000000002</v>
      </c>
      <c r="L483" s="9">
        <v>27.855281999999999</v>
      </c>
      <c r="M483" s="9">
        <v>35.68929</v>
      </c>
      <c r="N483" s="9">
        <v>21.469266000000001</v>
      </c>
      <c r="O483" s="9">
        <v>175.157062321615</v>
      </c>
      <c r="P483" s="9">
        <v>127.538971535892</v>
      </c>
    </row>
    <row r="484" spans="1:16" ht="15.75" customHeight="1" x14ac:dyDescent="0.2">
      <c r="A484" s="5" t="s">
        <v>31</v>
      </c>
      <c r="B484" s="5">
        <v>2022</v>
      </c>
      <c r="C484" s="14">
        <v>44741</v>
      </c>
      <c r="D484" s="5">
        <v>2303</v>
      </c>
      <c r="E484" s="5">
        <v>3</v>
      </c>
      <c r="F484" s="5" t="s">
        <v>27</v>
      </c>
      <c r="G484" s="5" t="s">
        <v>28</v>
      </c>
      <c r="H484" s="5" t="s">
        <v>29</v>
      </c>
      <c r="I484" s="5">
        <v>220134</v>
      </c>
      <c r="J484" s="8">
        <v>6.1143977229999997</v>
      </c>
      <c r="K484" s="9">
        <v>18.695412000000001</v>
      </c>
      <c r="L484" s="9">
        <v>27.442128</v>
      </c>
      <c r="M484" s="9">
        <v>36.327534</v>
      </c>
      <c r="N484" s="9">
        <v>21.792822000000001</v>
      </c>
      <c r="O484" s="9">
        <v>172.90384878300199</v>
      </c>
      <c r="P484" s="9">
        <v>123.744042267346</v>
      </c>
    </row>
    <row r="485" spans="1:16" ht="15.75" customHeight="1" x14ac:dyDescent="0.2">
      <c r="A485" s="5" t="s">
        <v>31</v>
      </c>
      <c r="B485" s="5">
        <v>2022</v>
      </c>
      <c r="C485" s="14">
        <v>44741</v>
      </c>
      <c r="D485" s="5">
        <v>2304</v>
      </c>
      <c r="E485" s="5">
        <v>3</v>
      </c>
      <c r="F485" s="5" t="s">
        <v>26</v>
      </c>
      <c r="G485" s="5" t="s">
        <v>28</v>
      </c>
      <c r="H485" s="5" t="s">
        <v>29</v>
      </c>
      <c r="I485" s="5">
        <v>220135</v>
      </c>
      <c r="J485" s="8">
        <v>6.4219624279999996</v>
      </c>
      <c r="K485" s="9">
        <v>20.06643</v>
      </c>
      <c r="L485" s="9">
        <v>27.00564</v>
      </c>
      <c r="M485" s="9">
        <v>35.822850000000003</v>
      </c>
      <c r="N485" s="9">
        <v>19.493639999999999</v>
      </c>
      <c r="O485" s="9">
        <v>176.22273490439099</v>
      </c>
      <c r="P485" s="9">
        <v>124.95381567913</v>
      </c>
    </row>
    <row r="486" spans="1:16" ht="15.75" customHeight="1" x14ac:dyDescent="0.2">
      <c r="A486" s="5" t="s">
        <v>31</v>
      </c>
      <c r="B486" s="5">
        <v>2022</v>
      </c>
      <c r="C486" s="14">
        <v>44741</v>
      </c>
      <c r="D486" s="5">
        <v>2305</v>
      </c>
      <c r="E486" s="5">
        <v>3</v>
      </c>
      <c r="F486" s="5" t="s">
        <v>25</v>
      </c>
      <c r="G486" s="5" t="s">
        <v>28</v>
      </c>
      <c r="H486" s="5" t="s">
        <v>29</v>
      </c>
      <c r="I486" s="5">
        <v>220136</v>
      </c>
      <c r="J486" s="8">
        <v>5.4576028820000007</v>
      </c>
      <c r="K486" s="9">
        <v>17.318292</v>
      </c>
      <c r="L486" s="9">
        <v>29.349264000000002</v>
      </c>
      <c r="M486" s="9">
        <v>38.254224000000001</v>
      </c>
      <c r="N486" s="9">
        <v>27.067367999999998</v>
      </c>
      <c r="O486" s="9">
        <v>160.58277939177</v>
      </c>
      <c r="P486" s="9">
        <v>124.67795637719099</v>
      </c>
    </row>
    <row r="487" spans="1:16" ht="15.75" customHeight="1" x14ac:dyDescent="0.2">
      <c r="A487" s="5" t="s">
        <v>31</v>
      </c>
      <c r="B487" s="5">
        <v>2022</v>
      </c>
      <c r="C487" s="14">
        <v>44741</v>
      </c>
      <c r="D487" s="5">
        <v>2306</v>
      </c>
      <c r="E487" s="5">
        <v>3</v>
      </c>
      <c r="F487" s="5" t="s">
        <v>23</v>
      </c>
      <c r="G487" s="5" t="s">
        <v>28</v>
      </c>
      <c r="H487" s="5" t="s">
        <v>29</v>
      </c>
      <c r="I487" s="5">
        <v>220137</v>
      </c>
      <c r="J487" s="8">
        <v>4.8589142970000001</v>
      </c>
      <c r="K487" s="9">
        <v>20.275169000000002</v>
      </c>
      <c r="L487" s="9">
        <v>27.525020999999999</v>
      </c>
      <c r="M487" s="9">
        <v>34.690353999999999</v>
      </c>
      <c r="N487" s="9">
        <v>22.613527999999999</v>
      </c>
      <c r="O487" s="9">
        <v>180.89073390578901</v>
      </c>
      <c r="P487" s="9">
        <v>138.43974751420399</v>
      </c>
    </row>
    <row r="488" spans="1:16" ht="15.75" customHeight="1" x14ac:dyDescent="0.2">
      <c r="A488" s="5" t="s">
        <v>31</v>
      </c>
      <c r="B488" s="5">
        <v>2022</v>
      </c>
      <c r="C488" s="14">
        <v>44754</v>
      </c>
      <c r="D488" s="5">
        <v>2307</v>
      </c>
      <c r="E488" s="5">
        <v>3</v>
      </c>
      <c r="F488" s="5" t="s">
        <v>20</v>
      </c>
      <c r="G488" s="5" t="s">
        <v>21</v>
      </c>
      <c r="H488" s="5" t="s">
        <v>29</v>
      </c>
      <c r="I488" s="5">
        <v>220180</v>
      </c>
      <c r="J488" s="8">
        <v>5.2778648530000005</v>
      </c>
      <c r="K488" s="9">
        <v>15.628337999999999</v>
      </c>
      <c r="L488" s="9">
        <v>30.69023</v>
      </c>
      <c r="M488" s="9">
        <v>40.941974000000002</v>
      </c>
      <c r="N488" s="9">
        <v>27.06869</v>
      </c>
      <c r="O488" s="9">
        <v>147.667436755225</v>
      </c>
      <c r="P488" s="9">
        <v>111.807941163519</v>
      </c>
    </row>
    <row r="489" spans="1:16" ht="15.75" customHeight="1" x14ac:dyDescent="0.2">
      <c r="A489" s="5" t="s">
        <v>31</v>
      </c>
      <c r="B489" s="5">
        <v>2022</v>
      </c>
      <c r="C489" s="14">
        <v>44754</v>
      </c>
      <c r="D489" s="5">
        <v>2308</v>
      </c>
      <c r="E489" s="5">
        <v>3</v>
      </c>
      <c r="F489" s="5" t="s">
        <v>25</v>
      </c>
      <c r="G489" s="5" t="s">
        <v>21</v>
      </c>
      <c r="H489" s="5" t="s">
        <v>29</v>
      </c>
      <c r="I489" s="5">
        <v>220181</v>
      </c>
      <c r="J489" s="8">
        <v>4.7297993530000007</v>
      </c>
      <c r="K489" s="9">
        <v>15.845496000000001</v>
      </c>
      <c r="L489" s="9">
        <v>29.868387999999999</v>
      </c>
      <c r="M489" s="9">
        <v>41.073683000000003</v>
      </c>
      <c r="N489" s="9">
        <v>25.57225</v>
      </c>
      <c r="O489" s="9">
        <v>148.64387087888099</v>
      </c>
      <c r="P489" s="9">
        <v>108.421902683258</v>
      </c>
    </row>
    <row r="490" spans="1:16" ht="15.75" customHeight="1" x14ac:dyDescent="0.2">
      <c r="A490" s="5" t="s">
        <v>31</v>
      </c>
      <c r="B490" s="5">
        <v>2022</v>
      </c>
      <c r="C490" s="14">
        <v>44754</v>
      </c>
      <c r="D490" s="5">
        <v>2309</v>
      </c>
      <c r="E490" s="5">
        <v>3</v>
      </c>
      <c r="F490" s="5" t="s">
        <v>27</v>
      </c>
      <c r="G490" s="5" t="s">
        <v>21</v>
      </c>
      <c r="H490" s="5" t="s">
        <v>29</v>
      </c>
      <c r="I490" s="5">
        <v>220182</v>
      </c>
      <c r="J490" s="8">
        <v>6.2409330619999999</v>
      </c>
      <c r="K490" s="9">
        <v>15.987515999999999</v>
      </c>
      <c r="L490" s="9">
        <v>30.977544000000002</v>
      </c>
      <c r="M490" s="9">
        <v>43.390728000000003</v>
      </c>
      <c r="N490" s="9">
        <v>24.189084000000001</v>
      </c>
      <c r="O490" s="9">
        <v>138.85399926593701</v>
      </c>
      <c r="P490" s="9">
        <v>94.699238405787796</v>
      </c>
    </row>
    <row r="491" spans="1:16" ht="15.75" customHeight="1" x14ac:dyDescent="0.2">
      <c r="A491" s="5" t="s">
        <v>31</v>
      </c>
      <c r="B491" s="5">
        <v>2022</v>
      </c>
      <c r="C491" s="14">
        <v>44754</v>
      </c>
      <c r="D491" s="5">
        <v>2310</v>
      </c>
      <c r="E491" s="5">
        <v>3</v>
      </c>
      <c r="F491" s="5" t="s">
        <v>23</v>
      </c>
      <c r="G491" s="5" t="s">
        <v>21</v>
      </c>
      <c r="H491" s="5" t="s">
        <v>29</v>
      </c>
      <c r="I491" s="5">
        <v>220183</v>
      </c>
      <c r="J491" s="8">
        <v>7.8984632060000006</v>
      </c>
      <c r="K491" s="9">
        <v>16.810752000000001</v>
      </c>
      <c r="L491" s="9">
        <v>28.827812999999999</v>
      </c>
      <c r="M491" s="9">
        <v>38.856102</v>
      </c>
      <c r="N491" s="9">
        <v>25.075413000000001</v>
      </c>
      <c r="O491" s="9">
        <v>159.06785041752701</v>
      </c>
      <c r="P491" s="9">
        <v>119.648385073363</v>
      </c>
    </row>
    <row r="492" spans="1:16" ht="15.75" customHeight="1" x14ac:dyDescent="0.2">
      <c r="A492" s="5" t="s">
        <v>31</v>
      </c>
      <c r="B492" s="5">
        <v>2022</v>
      </c>
      <c r="C492" s="14">
        <v>44754</v>
      </c>
      <c r="D492" s="5">
        <v>2311</v>
      </c>
      <c r="E492" s="5">
        <v>3</v>
      </c>
      <c r="F492" s="5" t="s">
        <v>26</v>
      </c>
      <c r="G492" s="5" t="s">
        <v>21</v>
      </c>
      <c r="H492" s="5" t="s">
        <v>29</v>
      </c>
      <c r="I492" s="5">
        <v>220184</v>
      </c>
      <c r="J492" s="8">
        <v>4.5111678890000002</v>
      </c>
      <c r="K492" s="9">
        <v>17.17353</v>
      </c>
      <c r="L492" s="9">
        <v>26.458739999999999</v>
      </c>
      <c r="M492" s="9">
        <v>35.552219999999998</v>
      </c>
      <c r="N492" s="9">
        <v>21.30029</v>
      </c>
      <c r="O492" s="9">
        <v>178.67890587881101</v>
      </c>
      <c r="P492" s="9">
        <v>124.97016403494899</v>
      </c>
    </row>
    <row r="493" spans="1:16" ht="15.75" customHeight="1" x14ac:dyDescent="0.2">
      <c r="A493" s="5" t="s">
        <v>31</v>
      </c>
      <c r="B493" s="5">
        <v>2022</v>
      </c>
      <c r="C493" s="14">
        <v>44754</v>
      </c>
      <c r="D493" s="5">
        <v>2312</v>
      </c>
      <c r="E493" s="5">
        <v>3</v>
      </c>
      <c r="F493" s="5" t="s">
        <v>24</v>
      </c>
      <c r="G493" s="5" t="s">
        <v>21</v>
      </c>
      <c r="H493" s="5" t="s">
        <v>29</v>
      </c>
      <c r="I493" s="5">
        <v>220185</v>
      </c>
      <c r="J493" s="8">
        <v>5.1940859810000006</v>
      </c>
      <c r="K493" s="9">
        <v>16.325278999999998</v>
      </c>
      <c r="L493" s="9">
        <v>29.355803000000002</v>
      </c>
      <c r="M493" s="9">
        <v>40.381630999999999</v>
      </c>
      <c r="N493" s="9">
        <v>23.211780999999998</v>
      </c>
      <c r="O493" s="9">
        <v>152.11113597665201</v>
      </c>
      <c r="P493" s="9">
        <v>106.529769785525</v>
      </c>
    </row>
    <row r="494" spans="1:16" ht="15.75" customHeight="1" x14ac:dyDescent="0.2">
      <c r="A494" s="5" t="s">
        <v>31</v>
      </c>
      <c r="B494" s="5">
        <v>2022</v>
      </c>
      <c r="C494" s="14">
        <v>44754</v>
      </c>
      <c r="D494" s="5">
        <v>2401</v>
      </c>
      <c r="E494" s="5">
        <v>4</v>
      </c>
      <c r="F494" s="5" t="s">
        <v>26</v>
      </c>
      <c r="G494" s="5" t="s">
        <v>21</v>
      </c>
      <c r="H494" s="5" t="s">
        <v>29</v>
      </c>
      <c r="I494" s="5">
        <v>220186</v>
      </c>
      <c r="J494" s="8">
        <v>4.8839668879999998</v>
      </c>
      <c r="K494" s="9">
        <v>15.547392</v>
      </c>
      <c r="L494" s="9">
        <v>29.786111999999999</v>
      </c>
      <c r="M494" s="9">
        <v>40.651775999999998</v>
      </c>
      <c r="N494" s="9">
        <v>27.113472000000002</v>
      </c>
      <c r="O494" s="9">
        <v>150.33324429119801</v>
      </c>
      <c r="P494" s="9">
        <v>111.880179929401</v>
      </c>
    </row>
    <row r="495" spans="1:16" ht="15.75" customHeight="1" x14ac:dyDescent="0.2">
      <c r="A495" s="5" t="s">
        <v>31</v>
      </c>
      <c r="B495" s="5">
        <v>2022</v>
      </c>
      <c r="C495" s="14">
        <v>44754</v>
      </c>
      <c r="D495" s="5">
        <v>2402</v>
      </c>
      <c r="E495" s="5">
        <v>4</v>
      </c>
      <c r="F495" s="5" t="s">
        <v>23</v>
      </c>
      <c r="G495" s="5" t="s">
        <v>21</v>
      </c>
      <c r="H495" s="5" t="s">
        <v>29</v>
      </c>
      <c r="I495" s="5">
        <v>220187</v>
      </c>
      <c r="J495" s="8">
        <v>5.2521185350000001</v>
      </c>
      <c r="K495" s="9">
        <v>17.592075000000001</v>
      </c>
      <c r="L495" s="9">
        <v>27.61965</v>
      </c>
      <c r="M495" s="9">
        <v>37.591875000000002</v>
      </c>
      <c r="N495" s="9">
        <v>20.571750000000002</v>
      </c>
      <c r="O495" s="9">
        <v>166.74630603084501</v>
      </c>
      <c r="P495" s="9">
        <v>113.989218509509</v>
      </c>
    </row>
    <row r="496" spans="1:16" ht="15.75" customHeight="1" x14ac:dyDescent="0.2">
      <c r="A496" s="5" t="s">
        <v>31</v>
      </c>
      <c r="B496" s="5">
        <v>2022</v>
      </c>
      <c r="C496" s="14">
        <v>44754</v>
      </c>
      <c r="D496" s="5">
        <v>2403</v>
      </c>
      <c r="E496" s="5">
        <v>4</v>
      </c>
      <c r="F496" s="5" t="s">
        <v>20</v>
      </c>
      <c r="G496" s="5" t="s">
        <v>21</v>
      </c>
      <c r="H496" s="5" t="s">
        <v>29</v>
      </c>
      <c r="I496" s="5">
        <v>220188</v>
      </c>
      <c r="J496" s="8">
        <v>5.504195137</v>
      </c>
      <c r="K496" s="9">
        <v>15.387008</v>
      </c>
      <c r="L496" s="9">
        <v>34.149171000000003</v>
      </c>
      <c r="M496" s="9">
        <v>45.559969000000002</v>
      </c>
      <c r="N496" s="9">
        <v>27.972175</v>
      </c>
      <c r="O496" s="9">
        <v>127.19815051918999</v>
      </c>
      <c r="P496" s="9">
        <v>93.979215351981196</v>
      </c>
    </row>
    <row r="497" spans="1:16" ht="15.75" customHeight="1" x14ac:dyDescent="0.2">
      <c r="A497" s="5" t="s">
        <v>31</v>
      </c>
      <c r="B497" s="5">
        <v>2022</v>
      </c>
      <c r="C497" s="14">
        <v>44754</v>
      </c>
      <c r="D497" s="5">
        <v>2404</v>
      </c>
      <c r="E497" s="5">
        <v>4</v>
      </c>
      <c r="F497" s="5" t="s">
        <v>24</v>
      </c>
      <c r="G497" s="5" t="s">
        <v>21</v>
      </c>
      <c r="H497" s="5" t="s">
        <v>29</v>
      </c>
      <c r="I497" s="5">
        <v>220189</v>
      </c>
      <c r="J497" s="8">
        <v>6.2288743109999993</v>
      </c>
      <c r="K497" s="9">
        <v>15.602040000000001</v>
      </c>
      <c r="L497" s="9">
        <v>29.981463999999999</v>
      </c>
      <c r="M497" s="9">
        <v>39.735019999999999</v>
      </c>
      <c r="N497" s="9">
        <v>24.990635999999999</v>
      </c>
      <c r="O497" s="9">
        <v>153.44542841261199</v>
      </c>
      <c r="P497" s="9">
        <v>110.12968006422101</v>
      </c>
    </row>
    <row r="498" spans="1:16" ht="15.75" customHeight="1" x14ac:dyDescent="0.2">
      <c r="A498" s="5" t="s">
        <v>31</v>
      </c>
      <c r="B498" s="5">
        <v>2022</v>
      </c>
      <c r="C498" s="14">
        <v>44754</v>
      </c>
      <c r="D498" s="5">
        <v>2405</v>
      </c>
      <c r="E498" s="5">
        <v>4</v>
      </c>
      <c r="F498" s="5" t="s">
        <v>25</v>
      </c>
      <c r="G498" s="5" t="s">
        <v>21</v>
      </c>
      <c r="H498" s="5" t="s">
        <v>29</v>
      </c>
      <c r="I498" s="5">
        <v>220190</v>
      </c>
      <c r="J498" s="8">
        <v>5.5488564220000001</v>
      </c>
      <c r="K498" s="9">
        <v>16.545870000000001</v>
      </c>
      <c r="L498" s="9">
        <v>27.966419999999999</v>
      </c>
      <c r="M498" s="9">
        <v>39.015569999999997</v>
      </c>
      <c r="N498" s="9">
        <v>22.19115</v>
      </c>
      <c r="O498" s="9">
        <v>160.01759207032401</v>
      </c>
      <c r="P498" s="9">
        <v>111.146430613235</v>
      </c>
    </row>
    <row r="499" spans="1:16" ht="15.75" customHeight="1" x14ac:dyDescent="0.2">
      <c r="A499" s="5" t="s">
        <v>31</v>
      </c>
      <c r="B499" s="5">
        <v>2022</v>
      </c>
      <c r="C499" s="14">
        <v>44754</v>
      </c>
      <c r="D499" s="5">
        <v>2406</v>
      </c>
      <c r="E499" s="5">
        <v>4</v>
      </c>
      <c r="F499" s="5" t="s">
        <v>27</v>
      </c>
      <c r="G499" s="5" t="s">
        <v>21</v>
      </c>
      <c r="H499" s="5" t="s">
        <v>29</v>
      </c>
      <c r="I499" s="5">
        <v>220191</v>
      </c>
      <c r="J499" s="8">
        <v>4.8418259859999999</v>
      </c>
      <c r="K499" s="9">
        <v>15.353339999999999</v>
      </c>
      <c r="L499" s="9">
        <v>30.271977</v>
      </c>
      <c r="M499" s="9">
        <v>41.250540000000001</v>
      </c>
      <c r="N499" s="9">
        <v>25.730718</v>
      </c>
      <c r="O499" s="9">
        <v>147.297589523874</v>
      </c>
      <c r="P499" s="9">
        <v>107.040441277439</v>
      </c>
    </row>
    <row r="500" spans="1:16" ht="15.75" customHeight="1" x14ac:dyDescent="0.2">
      <c r="A500" s="5" t="s">
        <v>31</v>
      </c>
      <c r="B500" s="5">
        <v>2022</v>
      </c>
      <c r="C500" s="14">
        <v>44741</v>
      </c>
      <c r="D500" s="5">
        <v>2407</v>
      </c>
      <c r="E500" s="5">
        <v>4</v>
      </c>
      <c r="F500" s="5" t="s">
        <v>27</v>
      </c>
      <c r="G500" s="5" t="s">
        <v>28</v>
      </c>
      <c r="H500" s="5" t="s">
        <v>29</v>
      </c>
      <c r="I500" s="5">
        <v>220138</v>
      </c>
      <c r="J500" s="8">
        <v>5.7742905750000002</v>
      </c>
      <c r="K500" s="9">
        <v>18.989208000000001</v>
      </c>
      <c r="L500" s="9">
        <v>26.586742000000001</v>
      </c>
      <c r="M500" s="9">
        <v>35.507598000000002</v>
      </c>
      <c r="N500" s="9">
        <v>21.580328000000002</v>
      </c>
      <c r="O500" s="9">
        <v>178.64221881043099</v>
      </c>
      <c r="P500" s="9">
        <v>128.294055016784</v>
      </c>
    </row>
    <row r="501" spans="1:16" ht="15.75" customHeight="1" x14ac:dyDescent="0.2">
      <c r="A501" s="5" t="s">
        <v>31</v>
      </c>
      <c r="B501" s="5">
        <v>2022</v>
      </c>
      <c r="C501" s="14">
        <v>44741</v>
      </c>
      <c r="D501" s="5">
        <v>2408</v>
      </c>
      <c r="E501" s="5">
        <v>4</v>
      </c>
      <c r="F501" s="5" t="s">
        <v>23</v>
      </c>
      <c r="G501" s="5" t="s">
        <v>28</v>
      </c>
      <c r="H501" s="5" t="s">
        <v>29</v>
      </c>
      <c r="I501" s="5">
        <v>220139</v>
      </c>
      <c r="J501" s="8">
        <v>5.7238379240000006</v>
      </c>
      <c r="K501" s="9">
        <v>18.428447999999999</v>
      </c>
      <c r="L501" s="9">
        <v>28.010496</v>
      </c>
      <c r="M501" s="9">
        <v>37.275936000000002</v>
      </c>
      <c r="N501" s="9">
        <v>22.972704</v>
      </c>
      <c r="O501" s="9">
        <v>167.39978285685601</v>
      </c>
      <c r="P501" s="9">
        <v>122.19732300295399</v>
      </c>
    </row>
    <row r="502" spans="1:16" ht="15.75" customHeight="1" x14ac:dyDescent="0.2">
      <c r="A502" s="5" t="s">
        <v>31</v>
      </c>
      <c r="B502" s="5">
        <v>2022</v>
      </c>
      <c r="C502" s="14">
        <v>44741</v>
      </c>
      <c r="D502" s="5">
        <v>2409</v>
      </c>
      <c r="E502" s="5">
        <v>4</v>
      </c>
      <c r="F502" s="5" t="s">
        <v>20</v>
      </c>
      <c r="G502" s="5" t="s">
        <v>28</v>
      </c>
      <c r="H502" s="5" t="s">
        <v>29</v>
      </c>
      <c r="I502" s="5">
        <v>220140</v>
      </c>
      <c r="J502" s="8">
        <v>5.8931086260000001</v>
      </c>
      <c r="K502" s="9">
        <v>21.761600000000001</v>
      </c>
      <c r="L502" s="9">
        <v>22.754560000000001</v>
      </c>
      <c r="M502" s="9">
        <v>31.134399999999999</v>
      </c>
      <c r="N502" s="9">
        <v>15.386240000000001</v>
      </c>
      <c r="O502" s="9">
        <v>212.654029163286</v>
      </c>
      <c r="P502" s="9">
        <v>146.06304498466599</v>
      </c>
    </row>
    <row r="503" spans="1:16" ht="15.75" customHeight="1" x14ac:dyDescent="0.2">
      <c r="A503" s="5" t="s">
        <v>31</v>
      </c>
      <c r="B503" s="5">
        <v>2022</v>
      </c>
      <c r="C503" s="14">
        <v>44741</v>
      </c>
      <c r="D503" s="5">
        <v>2410</v>
      </c>
      <c r="E503" s="5">
        <v>4</v>
      </c>
      <c r="F503" s="5" t="s">
        <v>26</v>
      </c>
      <c r="G503" s="5" t="s">
        <v>28</v>
      </c>
      <c r="H503" s="5" t="s">
        <v>29</v>
      </c>
      <c r="I503" s="5">
        <v>220141</v>
      </c>
      <c r="J503" s="8">
        <v>5.5779488760000007</v>
      </c>
      <c r="K503" s="9">
        <v>18.288328</v>
      </c>
      <c r="L503" s="9">
        <v>27.896191999999999</v>
      </c>
      <c r="M503" s="9">
        <v>35.899653999999998</v>
      </c>
      <c r="N503" s="9">
        <v>23.361205999999999</v>
      </c>
      <c r="O503" s="9">
        <v>174.04810210252199</v>
      </c>
      <c r="P503" s="9">
        <v>130.097891084129</v>
      </c>
    </row>
    <row r="504" spans="1:16" ht="15.75" customHeight="1" x14ac:dyDescent="0.2">
      <c r="A504" s="5" t="s">
        <v>31</v>
      </c>
      <c r="B504" s="5">
        <v>2022</v>
      </c>
      <c r="C504" s="14">
        <v>44741</v>
      </c>
      <c r="D504" s="5">
        <v>2411</v>
      </c>
      <c r="E504" s="5">
        <v>4</v>
      </c>
      <c r="F504" s="5" t="s">
        <v>25</v>
      </c>
      <c r="G504" s="5" t="s">
        <v>28</v>
      </c>
      <c r="H504" s="5" t="s">
        <v>29</v>
      </c>
      <c r="I504" s="5">
        <v>220142</v>
      </c>
      <c r="J504" s="8">
        <v>5.580529051000001</v>
      </c>
      <c r="K504" s="9">
        <v>17.999737</v>
      </c>
      <c r="L504" s="9">
        <v>28.062508999999999</v>
      </c>
      <c r="M504" s="9">
        <v>36.324379</v>
      </c>
      <c r="N504" s="9">
        <v>25.231193999999999</v>
      </c>
      <c r="O504" s="9">
        <v>171.681240967479</v>
      </c>
      <c r="P504" s="9">
        <v>131.68600122366101</v>
      </c>
    </row>
    <row r="505" spans="1:16" ht="15.75" customHeight="1" x14ac:dyDescent="0.2">
      <c r="A505" s="5" t="s">
        <v>31</v>
      </c>
      <c r="B505" s="5">
        <v>2022</v>
      </c>
      <c r="C505" s="14">
        <v>44741</v>
      </c>
      <c r="D505" s="5">
        <v>2412</v>
      </c>
      <c r="E505" s="5">
        <v>4</v>
      </c>
      <c r="F505" s="5" t="s">
        <v>24</v>
      </c>
      <c r="G505" s="5" t="s">
        <v>28</v>
      </c>
      <c r="H505" s="5" t="s">
        <v>29</v>
      </c>
      <c r="I505" s="5">
        <v>220143</v>
      </c>
      <c r="J505" s="8">
        <v>4.9238578070000001</v>
      </c>
      <c r="K505" s="9">
        <v>20.090340000000001</v>
      </c>
      <c r="L505" s="9">
        <v>27.384879999999999</v>
      </c>
      <c r="M505" s="9">
        <v>35.968339999999998</v>
      </c>
      <c r="N505" s="9">
        <v>20.8749</v>
      </c>
      <c r="O505" s="9">
        <v>174.74587174087199</v>
      </c>
      <c r="P505" s="9">
        <v>125.828598780284</v>
      </c>
    </row>
    <row r="506" spans="1:16" ht="15.75" customHeight="1" x14ac:dyDescent="0.2">
      <c r="A506" s="11" t="s">
        <v>31</v>
      </c>
      <c r="B506" s="5">
        <v>2022</v>
      </c>
      <c r="C506" s="14">
        <v>44795</v>
      </c>
      <c r="D506" s="5">
        <v>2101</v>
      </c>
      <c r="E506" s="5">
        <v>1</v>
      </c>
      <c r="F506" s="5" t="s">
        <v>27</v>
      </c>
      <c r="G506" s="5" t="s">
        <v>21</v>
      </c>
      <c r="H506" s="5" t="s">
        <v>30</v>
      </c>
      <c r="I506" s="5">
        <v>220264</v>
      </c>
      <c r="J506" s="8">
        <v>2.0220064669999998</v>
      </c>
      <c r="K506" s="9">
        <v>24.471702000000001</v>
      </c>
      <c r="L506" s="9">
        <v>19.286010000000001</v>
      </c>
      <c r="M506" s="9">
        <v>25.259633999999998</v>
      </c>
      <c r="N506" s="9">
        <v>11.892276000000001</v>
      </c>
      <c r="O506" s="9">
        <v>272.062710198064</v>
      </c>
      <c r="P506" s="9">
        <v>192.04268177269199</v>
      </c>
    </row>
    <row r="507" spans="1:16" ht="15.75" customHeight="1" x14ac:dyDescent="0.2">
      <c r="A507" s="11" t="s">
        <v>31</v>
      </c>
      <c r="B507" s="5">
        <v>2022</v>
      </c>
      <c r="C507" s="14">
        <v>44795</v>
      </c>
      <c r="D507" s="5">
        <v>2102</v>
      </c>
      <c r="E507" s="5">
        <v>1</v>
      </c>
      <c r="F507" s="5" t="s">
        <v>26</v>
      </c>
      <c r="G507" s="5" t="s">
        <v>21</v>
      </c>
      <c r="H507" s="5" t="s">
        <v>30</v>
      </c>
      <c r="I507" s="5">
        <v>220265</v>
      </c>
      <c r="J507" s="8">
        <v>2.3001362300000001</v>
      </c>
      <c r="K507" s="9">
        <v>24.537081000000001</v>
      </c>
      <c r="L507" s="9">
        <v>20.876344</v>
      </c>
      <c r="M507" s="9">
        <v>25.514506999999998</v>
      </c>
      <c r="N507" s="9">
        <v>13.527207000000001</v>
      </c>
      <c r="O507" s="9">
        <v>264.82819152330097</v>
      </c>
      <c r="P507" s="9">
        <v>194.29783763131499</v>
      </c>
    </row>
    <row r="508" spans="1:16" ht="15.75" customHeight="1" x14ac:dyDescent="0.2">
      <c r="A508" s="11" t="s">
        <v>31</v>
      </c>
      <c r="B508" s="5">
        <v>2022</v>
      </c>
      <c r="C508" s="14">
        <v>44795</v>
      </c>
      <c r="D508" s="5">
        <v>2103</v>
      </c>
      <c r="E508" s="5">
        <v>1</v>
      </c>
      <c r="F508" s="5" t="s">
        <v>23</v>
      </c>
      <c r="G508" s="5" t="s">
        <v>21</v>
      </c>
      <c r="H508" s="5" t="s">
        <v>30</v>
      </c>
      <c r="I508" s="5">
        <v>220266</v>
      </c>
      <c r="J508" s="8">
        <v>2.3043659380000001</v>
      </c>
      <c r="K508" s="9">
        <v>23.984041999999999</v>
      </c>
      <c r="L508" s="9">
        <v>19.257259999999999</v>
      </c>
      <c r="M508" s="9">
        <v>25.320072</v>
      </c>
      <c r="N508" s="9">
        <v>12.282261999999999</v>
      </c>
      <c r="O508" s="9">
        <v>271.49558882550502</v>
      </c>
      <c r="P508" s="9">
        <v>193.815194301638</v>
      </c>
    </row>
    <row r="509" spans="1:16" ht="15.75" customHeight="1" x14ac:dyDescent="0.2">
      <c r="A509" s="11" t="s">
        <v>31</v>
      </c>
      <c r="B509" s="5">
        <v>2022</v>
      </c>
      <c r="C509" s="14">
        <v>44795</v>
      </c>
      <c r="D509" s="5">
        <v>2104</v>
      </c>
      <c r="E509" s="5">
        <v>1</v>
      </c>
      <c r="F509" s="5" t="s">
        <v>24</v>
      </c>
      <c r="G509" s="5" t="s">
        <v>21</v>
      </c>
      <c r="H509" s="5" t="s">
        <v>30</v>
      </c>
      <c r="I509" s="5">
        <v>220267</v>
      </c>
      <c r="J509" s="8">
        <v>1.603665428</v>
      </c>
      <c r="K509" s="9">
        <v>24.840015000000001</v>
      </c>
      <c r="L509" s="9">
        <v>20.487272999999998</v>
      </c>
      <c r="M509" s="9">
        <v>26.814360000000001</v>
      </c>
      <c r="N509" s="9">
        <v>11.625678000000001</v>
      </c>
      <c r="O509" s="9">
        <v>253.04183361730099</v>
      </c>
      <c r="P509" s="9">
        <v>174.62867721496099</v>
      </c>
    </row>
    <row r="510" spans="1:16" ht="15.75" customHeight="1" x14ac:dyDescent="0.2">
      <c r="A510" s="11" t="s">
        <v>31</v>
      </c>
      <c r="B510" s="5">
        <v>2022</v>
      </c>
      <c r="C510" s="14">
        <v>44795</v>
      </c>
      <c r="D510" s="5">
        <v>2105</v>
      </c>
      <c r="E510" s="5">
        <v>1</v>
      </c>
      <c r="F510" s="5" t="s">
        <v>20</v>
      </c>
      <c r="G510" s="5" t="s">
        <v>21</v>
      </c>
      <c r="H510" s="5" t="s">
        <v>30</v>
      </c>
      <c r="I510" s="5">
        <v>220268</v>
      </c>
      <c r="J510" s="8">
        <v>1.664708327</v>
      </c>
      <c r="K510" s="9">
        <v>22.506019999999999</v>
      </c>
      <c r="L510" s="9">
        <v>21.30742</v>
      </c>
      <c r="M510" s="9">
        <v>26.000399999999999</v>
      </c>
      <c r="N510" s="9">
        <v>13.99596</v>
      </c>
      <c r="O510" s="9">
        <v>258.677665495665</v>
      </c>
      <c r="P510" s="9">
        <v>189.95967373283</v>
      </c>
    </row>
    <row r="511" spans="1:16" ht="15.75" customHeight="1" x14ac:dyDescent="0.2">
      <c r="A511" s="11" t="s">
        <v>31</v>
      </c>
      <c r="B511" s="5">
        <v>2022</v>
      </c>
      <c r="C511" s="14">
        <v>44795</v>
      </c>
      <c r="D511" s="5">
        <v>2106</v>
      </c>
      <c r="E511" s="5">
        <v>1</v>
      </c>
      <c r="F511" s="5" t="s">
        <v>25</v>
      </c>
      <c r="G511" s="5" t="s">
        <v>21</v>
      </c>
      <c r="H511" s="5" t="s">
        <v>30</v>
      </c>
      <c r="I511" s="5">
        <v>220269</v>
      </c>
      <c r="J511" s="8">
        <v>1.71642099</v>
      </c>
      <c r="K511" s="9">
        <v>23.635469000000001</v>
      </c>
      <c r="L511" s="9">
        <v>20.848310999999999</v>
      </c>
      <c r="M511" s="9">
        <v>25.065964000000001</v>
      </c>
      <c r="N511" s="9">
        <v>12.9206</v>
      </c>
      <c r="O511" s="9">
        <v>269.64820347716301</v>
      </c>
      <c r="P511" s="9">
        <v>198.773775146476</v>
      </c>
    </row>
    <row r="512" spans="1:16" ht="15.75" customHeight="1" x14ac:dyDescent="0.2">
      <c r="A512" s="5" t="s">
        <v>31</v>
      </c>
      <c r="B512" s="5">
        <v>2022</v>
      </c>
      <c r="C512" s="14">
        <v>44775</v>
      </c>
      <c r="D512" s="5">
        <v>2107</v>
      </c>
      <c r="E512" s="5">
        <v>1</v>
      </c>
      <c r="F512" s="5" t="s">
        <v>23</v>
      </c>
      <c r="G512" s="5" t="s">
        <v>28</v>
      </c>
      <c r="H512" s="5" t="s">
        <v>30</v>
      </c>
      <c r="I512" s="5">
        <v>220216</v>
      </c>
      <c r="J512" s="8">
        <v>1.3517319139999999</v>
      </c>
      <c r="K512" s="9">
        <v>20.388172000000001</v>
      </c>
      <c r="L512" s="9">
        <v>20.369796000000001</v>
      </c>
      <c r="M512" s="9">
        <v>27.885580000000001</v>
      </c>
      <c r="N512" s="9">
        <v>14.893748</v>
      </c>
      <c r="O512" s="9">
        <v>243.62655559395</v>
      </c>
      <c r="P512" s="9">
        <v>171.35581877784099</v>
      </c>
    </row>
    <row r="513" spans="1:16" ht="15.75" customHeight="1" x14ac:dyDescent="0.2">
      <c r="A513" s="5" t="s">
        <v>31</v>
      </c>
      <c r="B513" s="5">
        <v>2022</v>
      </c>
      <c r="C513" s="14">
        <v>44775</v>
      </c>
      <c r="D513" s="5">
        <v>2108</v>
      </c>
      <c r="E513" s="5">
        <v>1</v>
      </c>
      <c r="F513" s="5" t="s">
        <v>27</v>
      </c>
      <c r="G513" s="5" t="s">
        <v>28</v>
      </c>
      <c r="H513" s="5" t="s">
        <v>30</v>
      </c>
      <c r="I513" s="5">
        <v>220217</v>
      </c>
      <c r="J513" s="8">
        <v>1.6034378119999999</v>
      </c>
      <c r="K513" s="9">
        <v>19.595379000000001</v>
      </c>
      <c r="L513" s="9">
        <v>21.619959999999999</v>
      </c>
      <c r="M513" s="9">
        <v>30.652705999999998</v>
      </c>
      <c r="N513" s="9">
        <v>15.66531</v>
      </c>
      <c r="O513" s="9">
        <v>218.678067982371</v>
      </c>
      <c r="P513" s="9">
        <v>147.81724230133401</v>
      </c>
    </row>
    <row r="514" spans="1:16" ht="15.75" customHeight="1" x14ac:dyDescent="0.2">
      <c r="A514" s="5" t="s">
        <v>31</v>
      </c>
      <c r="B514" s="5">
        <v>2022</v>
      </c>
      <c r="C514" s="14">
        <v>44775</v>
      </c>
      <c r="D514" s="5">
        <v>2109</v>
      </c>
      <c r="E514" s="5">
        <v>1</v>
      </c>
      <c r="F514" s="5" t="s">
        <v>20</v>
      </c>
      <c r="G514" s="5" t="s">
        <v>28</v>
      </c>
      <c r="H514" s="5" t="s">
        <v>30</v>
      </c>
      <c r="I514" s="5">
        <v>220218</v>
      </c>
      <c r="J514" s="8">
        <v>2.3199673550000002</v>
      </c>
      <c r="K514" s="9">
        <v>18.330176000000002</v>
      </c>
      <c r="L514" s="9">
        <v>27.421351999999999</v>
      </c>
      <c r="M514" s="9">
        <v>34.655489000000003</v>
      </c>
      <c r="N514" s="9">
        <v>22.265989999999999</v>
      </c>
      <c r="O514" s="9">
        <v>181.28949156224999</v>
      </c>
      <c r="P514" s="9">
        <v>134.731520311498</v>
      </c>
    </row>
    <row r="515" spans="1:16" ht="15.75" customHeight="1" x14ac:dyDescent="0.2">
      <c r="A515" s="5" t="s">
        <v>31</v>
      </c>
      <c r="B515" s="5">
        <v>2022</v>
      </c>
      <c r="C515" s="14">
        <v>44775</v>
      </c>
      <c r="D515" s="5">
        <v>2110</v>
      </c>
      <c r="E515" s="5">
        <v>1</v>
      </c>
      <c r="F515" s="5" t="s">
        <v>24</v>
      </c>
      <c r="G515" s="5" t="s">
        <v>28</v>
      </c>
      <c r="H515" s="5" t="s">
        <v>30</v>
      </c>
      <c r="I515" s="5">
        <v>220219</v>
      </c>
      <c r="J515" s="8">
        <v>2.2739060709999999</v>
      </c>
      <c r="K515" s="9">
        <v>19.910723999999998</v>
      </c>
      <c r="L515" s="9">
        <v>22.239142000000001</v>
      </c>
      <c r="M515" s="9">
        <v>30.361104000000001</v>
      </c>
      <c r="N515" s="9">
        <v>16.326426999999999</v>
      </c>
      <c r="O515" s="9">
        <v>219.30050471431201</v>
      </c>
      <c r="P515" s="9">
        <v>151.64465990344399</v>
      </c>
    </row>
    <row r="516" spans="1:16" ht="15.75" customHeight="1" x14ac:dyDescent="0.2">
      <c r="A516" s="5" t="s">
        <v>31</v>
      </c>
      <c r="B516" s="5">
        <v>2022</v>
      </c>
      <c r="C516" s="14">
        <v>44775</v>
      </c>
      <c r="D516" s="5">
        <v>2111</v>
      </c>
      <c r="E516" s="5">
        <v>1</v>
      </c>
      <c r="F516" s="5" t="s">
        <v>25</v>
      </c>
      <c r="G516" s="5" t="s">
        <v>28</v>
      </c>
      <c r="H516" s="5" t="s">
        <v>30</v>
      </c>
      <c r="I516" s="5">
        <v>220220</v>
      </c>
      <c r="J516" s="8">
        <v>1.9180427870000001</v>
      </c>
      <c r="K516" s="9">
        <v>18.251180999999999</v>
      </c>
      <c r="L516" s="9">
        <v>25.009630999999999</v>
      </c>
      <c r="M516" s="9">
        <v>32.956524999999999</v>
      </c>
      <c r="N516" s="9">
        <v>22.1861085</v>
      </c>
      <c r="O516" s="9">
        <v>195.94165900893299</v>
      </c>
      <c r="P516" s="9">
        <v>145.73939810284901</v>
      </c>
    </row>
    <row r="517" spans="1:16" ht="15.75" customHeight="1" x14ac:dyDescent="0.2">
      <c r="A517" s="5" t="s">
        <v>31</v>
      </c>
      <c r="B517" s="5">
        <v>2022</v>
      </c>
      <c r="C517" s="14">
        <v>44775</v>
      </c>
      <c r="D517" s="5">
        <v>2112</v>
      </c>
      <c r="E517" s="5">
        <v>1</v>
      </c>
      <c r="F517" s="5" t="s">
        <v>26</v>
      </c>
      <c r="G517" s="5" t="s">
        <v>28</v>
      </c>
      <c r="H517" s="5" t="s">
        <v>30</v>
      </c>
      <c r="I517" s="5">
        <v>220221</v>
      </c>
      <c r="J517" s="8">
        <v>1.456394999</v>
      </c>
      <c r="K517" s="9">
        <v>19.668454000000001</v>
      </c>
      <c r="L517" s="9">
        <v>22.174047999999999</v>
      </c>
      <c r="M517" s="9">
        <v>29.443024000000001</v>
      </c>
      <c r="N517" s="9">
        <v>17.373954000000001</v>
      </c>
      <c r="O517" s="9">
        <v>226.298850116849</v>
      </c>
      <c r="P517" s="9">
        <v>161.92753408562501</v>
      </c>
    </row>
    <row r="518" spans="1:16" ht="15.75" customHeight="1" x14ac:dyDescent="0.2">
      <c r="A518" s="11" t="s">
        <v>31</v>
      </c>
      <c r="B518" s="5">
        <v>2022</v>
      </c>
      <c r="C518" s="14">
        <v>44795</v>
      </c>
      <c r="D518" s="5">
        <v>2201</v>
      </c>
      <c r="E518" s="5">
        <v>2</v>
      </c>
      <c r="F518" s="5" t="s">
        <v>20</v>
      </c>
      <c r="G518" s="5" t="s">
        <v>21</v>
      </c>
      <c r="H518" s="5" t="s">
        <v>30</v>
      </c>
      <c r="I518" s="5">
        <v>220270</v>
      </c>
      <c r="J518" s="8">
        <v>1.5134111989999999</v>
      </c>
      <c r="K518" s="9">
        <v>26.584040000000002</v>
      </c>
      <c r="L518" s="9">
        <v>18.179874999999999</v>
      </c>
      <c r="M518" s="9">
        <v>24.015844999999999</v>
      </c>
      <c r="N518" s="9">
        <v>8.6066749999999992</v>
      </c>
      <c r="O518" s="9">
        <v>289.49057116443402</v>
      </c>
      <c r="P518" s="9">
        <v>201.68259336403801</v>
      </c>
    </row>
    <row r="519" spans="1:16" ht="15.75" customHeight="1" x14ac:dyDescent="0.2">
      <c r="A519" s="11" t="s">
        <v>31</v>
      </c>
      <c r="B519" s="5">
        <v>2022</v>
      </c>
      <c r="C519" s="14">
        <v>44795</v>
      </c>
      <c r="D519" s="5">
        <v>2202</v>
      </c>
      <c r="E519" s="5">
        <v>2</v>
      </c>
      <c r="F519" s="5" t="s">
        <v>23</v>
      </c>
      <c r="G519" s="5" t="s">
        <v>21</v>
      </c>
      <c r="H519" s="5" t="s">
        <v>30</v>
      </c>
      <c r="I519" s="5">
        <v>220271</v>
      </c>
      <c r="J519" s="8">
        <v>1.8566339040000002</v>
      </c>
      <c r="K519" s="9">
        <v>24.765941999999999</v>
      </c>
      <c r="L519" s="9">
        <v>17.898771</v>
      </c>
      <c r="M519" s="9">
        <v>22.835412000000002</v>
      </c>
      <c r="N519" s="9">
        <v>11.500443000000001</v>
      </c>
      <c r="O519" s="9">
        <v>305.34727904594098</v>
      </c>
      <c r="P519" s="9">
        <v>224.31768125408399</v>
      </c>
    </row>
    <row r="520" spans="1:16" ht="15.75" customHeight="1" x14ac:dyDescent="0.2">
      <c r="A520" s="11" t="s">
        <v>31</v>
      </c>
      <c r="B520" s="5">
        <v>2022</v>
      </c>
      <c r="C520" s="14">
        <v>44795</v>
      </c>
      <c r="D520" s="5">
        <v>2203</v>
      </c>
      <c r="E520" s="5">
        <v>2</v>
      </c>
      <c r="F520" s="5" t="s">
        <v>25</v>
      </c>
      <c r="G520" s="5" t="s">
        <v>21</v>
      </c>
      <c r="H520" s="5" t="s">
        <v>30</v>
      </c>
      <c r="I520" s="5">
        <v>220272</v>
      </c>
      <c r="J520" s="8">
        <v>2.6116342140000004</v>
      </c>
      <c r="K520" s="9">
        <v>23.335560000000001</v>
      </c>
      <c r="L520" s="9">
        <v>21.10482</v>
      </c>
      <c r="M520" s="9">
        <v>26.98002</v>
      </c>
      <c r="N520" s="9">
        <v>13.815899999999999</v>
      </c>
      <c r="O520" s="9">
        <v>249.82947405197001</v>
      </c>
      <c r="P520" s="9">
        <v>177.60850751714099</v>
      </c>
    </row>
    <row r="521" spans="1:16" ht="15.75" customHeight="1" x14ac:dyDescent="0.2">
      <c r="A521" s="11" t="s">
        <v>31</v>
      </c>
      <c r="B521" s="5">
        <v>2022</v>
      </c>
      <c r="C521" s="14">
        <v>44795</v>
      </c>
      <c r="D521" s="5">
        <v>2204</v>
      </c>
      <c r="E521" s="5">
        <v>2</v>
      </c>
      <c r="F521" s="5" t="s">
        <v>24</v>
      </c>
      <c r="G521" s="5" t="s">
        <v>21</v>
      </c>
      <c r="H521" s="5" t="s">
        <v>30</v>
      </c>
      <c r="I521" s="5">
        <v>220273</v>
      </c>
      <c r="J521" s="8">
        <v>2.0529401489999999</v>
      </c>
      <c r="K521" s="9">
        <v>23.644541</v>
      </c>
      <c r="L521" s="9">
        <v>18.999914</v>
      </c>
      <c r="M521" s="9">
        <v>24.404903999999998</v>
      </c>
      <c r="N521" s="9">
        <v>11.45125</v>
      </c>
      <c r="O521" s="9">
        <v>282.44063015196201</v>
      </c>
      <c r="P521" s="9">
        <v>201.762571936368</v>
      </c>
    </row>
    <row r="522" spans="1:16" ht="15.75" customHeight="1" x14ac:dyDescent="0.2">
      <c r="A522" s="11" t="s">
        <v>31</v>
      </c>
      <c r="B522" s="5">
        <v>2022</v>
      </c>
      <c r="C522" s="14">
        <v>44795</v>
      </c>
      <c r="D522" s="5">
        <v>2205</v>
      </c>
      <c r="E522" s="5">
        <v>2</v>
      </c>
      <c r="F522" s="5" t="s">
        <v>27</v>
      </c>
      <c r="G522" s="5" t="s">
        <v>21</v>
      </c>
      <c r="H522" s="5" t="s">
        <v>30</v>
      </c>
      <c r="I522" s="5">
        <v>220274</v>
      </c>
      <c r="J522" s="8">
        <v>1.448770603</v>
      </c>
      <c r="K522" s="9">
        <v>25.530414</v>
      </c>
      <c r="L522" s="9">
        <v>18.44577</v>
      </c>
      <c r="M522" s="9">
        <v>22.970030999999999</v>
      </c>
      <c r="N522" s="9">
        <v>8.5713179999999998</v>
      </c>
      <c r="O522" s="9">
        <v>301.83209478269703</v>
      </c>
      <c r="P522" s="9">
        <v>215.330541207962</v>
      </c>
    </row>
    <row r="523" spans="1:16" ht="15.75" customHeight="1" x14ac:dyDescent="0.2">
      <c r="A523" s="11" t="s">
        <v>31</v>
      </c>
      <c r="B523" s="5">
        <v>2022</v>
      </c>
      <c r="C523" s="14">
        <v>44795</v>
      </c>
      <c r="D523" s="5">
        <v>2206</v>
      </c>
      <c r="E523" s="5">
        <v>2</v>
      </c>
      <c r="F523" s="5" t="s">
        <v>26</v>
      </c>
      <c r="G523" s="5" t="s">
        <v>21</v>
      </c>
      <c r="H523" s="5" t="s">
        <v>30</v>
      </c>
      <c r="I523" s="5">
        <v>220275</v>
      </c>
      <c r="J523" s="8">
        <v>1.2717359660000001</v>
      </c>
      <c r="K523" s="9">
        <v>29.174969999999998</v>
      </c>
      <c r="L523" s="9">
        <v>16.325078000000001</v>
      </c>
      <c r="M523" s="9">
        <v>20.270382000000001</v>
      </c>
      <c r="N523" s="9">
        <v>5.1620799999999996</v>
      </c>
      <c r="O523" s="9">
        <v>349.61199874405798</v>
      </c>
      <c r="P523" s="9">
        <v>253.18507623126601</v>
      </c>
    </row>
    <row r="524" spans="1:16" ht="15.75" customHeight="1" x14ac:dyDescent="0.2">
      <c r="A524" s="5" t="s">
        <v>31</v>
      </c>
      <c r="B524" s="5">
        <v>2022</v>
      </c>
      <c r="C524" s="14">
        <v>44775</v>
      </c>
      <c r="D524" s="5">
        <v>2207</v>
      </c>
      <c r="E524" s="5">
        <v>2</v>
      </c>
      <c r="F524" s="5" t="s">
        <v>20</v>
      </c>
      <c r="G524" s="5" t="s">
        <v>28</v>
      </c>
      <c r="H524" s="5" t="s">
        <v>30</v>
      </c>
      <c r="I524" s="5">
        <v>220222</v>
      </c>
      <c r="J524" s="8">
        <v>1.3652431739999999</v>
      </c>
      <c r="K524" s="9">
        <v>20.500658999999999</v>
      </c>
      <c r="L524" s="9">
        <v>20.712005999999999</v>
      </c>
      <c r="M524" s="9">
        <v>26.069192999999999</v>
      </c>
      <c r="N524" s="9">
        <v>17.109918</v>
      </c>
      <c r="O524" s="9">
        <v>259.65013641571801</v>
      </c>
      <c r="P524" s="9">
        <v>195.25622732407501</v>
      </c>
    </row>
    <row r="525" spans="1:16" ht="15.75" customHeight="1" x14ac:dyDescent="0.2">
      <c r="A525" s="5" t="s">
        <v>31</v>
      </c>
      <c r="B525" s="5">
        <v>2022</v>
      </c>
      <c r="C525" s="14">
        <v>44775</v>
      </c>
      <c r="D525" s="5">
        <v>2208</v>
      </c>
      <c r="E525" s="5">
        <v>2</v>
      </c>
      <c r="F525" s="5" t="s">
        <v>24</v>
      </c>
      <c r="G525" s="5" t="s">
        <v>28</v>
      </c>
      <c r="H525" s="5" t="s">
        <v>30</v>
      </c>
      <c r="I525" s="5">
        <v>220223</v>
      </c>
      <c r="J525" s="8">
        <v>2.0819922630000001</v>
      </c>
      <c r="K525" s="9">
        <v>20.179924</v>
      </c>
      <c r="L525" s="9">
        <v>21.840064000000002</v>
      </c>
      <c r="M525" s="9">
        <v>30.721813000000001</v>
      </c>
      <c r="N525" s="9">
        <v>16.232479999999999</v>
      </c>
      <c r="O525" s="9">
        <v>217.666993304013</v>
      </c>
      <c r="P525" s="9">
        <v>149.884132962574</v>
      </c>
    </row>
    <row r="526" spans="1:16" ht="15.75" customHeight="1" x14ac:dyDescent="0.2">
      <c r="A526" s="5" t="s">
        <v>31</v>
      </c>
      <c r="B526" s="5">
        <v>2022</v>
      </c>
      <c r="C526" s="14">
        <v>44775</v>
      </c>
      <c r="D526" s="5">
        <v>2209</v>
      </c>
      <c r="E526" s="5">
        <v>2</v>
      </c>
      <c r="F526" s="5" t="s">
        <v>23</v>
      </c>
      <c r="G526" s="5" t="s">
        <v>28</v>
      </c>
      <c r="H526" s="5" t="s">
        <v>30</v>
      </c>
      <c r="I526" s="5">
        <v>220224</v>
      </c>
      <c r="J526" s="8">
        <v>2.6699906740000001</v>
      </c>
      <c r="K526" s="9">
        <v>17.792387999999999</v>
      </c>
      <c r="L526" s="9">
        <v>25.386023999999999</v>
      </c>
      <c r="M526" s="9">
        <v>34.365360000000003</v>
      </c>
      <c r="N526" s="9">
        <v>21.727775999999999</v>
      </c>
      <c r="O526" s="9">
        <v>187.111855101684</v>
      </c>
      <c r="P526" s="9">
        <v>135.52712780595701</v>
      </c>
    </row>
    <row r="527" spans="1:16" ht="15.75" customHeight="1" x14ac:dyDescent="0.2">
      <c r="A527" s="5" t="s">
        <v>31</v>
      </c>
      <c r="B527" s="5">
        <v>2022</v>
      </c>
      <c r="C527" s="14">
        <v>44775</v>
      </c>
      <c r="D527" s="5">
        <v>2210</v>
      </c>
      <c r="E527" s="5">
        <v>2</v>
      </c>
      <c r="F527" s="5" t="s">
        <v>25</v>
      </c>
      <c r="G527" s="5" t="s">
        <v>28</v>
      </c>
      <c r="H527" s="5" t="s">
        <v>30</v>
      </c>
      <c r="I527" s="5">
        <v>220225</v>
      </c>
      <c r="J527" s="8">
        <v>2.5320673849999999</v>
      </c>
      <c r="K527" s="9">
        <v>16.77984</v>
      </c>
      <c r="L527" s="9">
        <v>27.59064</v>
      </c>
      <c r="M527" s="9">
        <v>37.320360000000001</v>
      </c>
      <c r="N527" s="9">
        <v>24.578399999999998</v>
      </c>
      <c r="O527" s="9">
        <v>168.015756172945</v>
      </c>
      <c r="P527" s="9">
        <v>123.89266354297099</v>
      </c>
    </row>
    <row r="528" spans="1:16" ht="15.75" customHeight="1" x14ac:dyDescent="0.2">
      <c r="A528" s="5" t="s">
        <v>31</v>
      </c>
      <c r="B528" s="5">
        <v>2022</v>
      </c>
      <c r="C528" s="14">
        <v>44775</v>
      </c>
      <c r="D528" s="5">
        <v>2211</v>
      </c>
      <c r="E528" s="5">
        <v>2</v>
      </c>
      <c r="F528" s="5" t="s">
        <v>26</v>
      </c>
      <c r="G528" s="5" t="s">
        <v>28</v>
      </c>
      <c r="H528" s="5" t="s">
        <v>30</v>
      </c>
      <c r="I528" s="5">
        <v>220226</v>
      </c>
      <c r="J528" s="8">
        <v>1.8181447250000002</v>
      </c>
      <c r="K528" s="9">
        <v>16.661049999999999</v>
      </c>
      <c r="L528" s="9">
        <v>28.49868</v>
      </c>
      <c r="M528" s="9">
        <v>36.746360000000003</v>
      </c>
      <c r="N528" s="9">
        <v>25.912075000000002</v>
      </c>
      <c r="O528" s="9">
        <v>168.84957535550399</v>
      </c>
      <c r="P528" s="9">
        <v>129.104996495032</v>
      </c>
    </row>
    <row r="529" spans="1:16" ht="15.75" customHeight="1" x14ac:dyDescent="0.2">
      <c r="A529" s="5" t="s">
        <v>31</v>
      </c>
      <c r="B529" s="5">
        <v>2022</v>
      </c>
      <c r="C529" s="14">
        <v>44775</v>
      </c>
      <c r="D529" s="5">
        <v>2212</v>
      </c>
      <c r="E529" s="5">
        <v>2</v>
      </c>
      <c r="F529" s="5" t="s">
        <v>27</v>
      </c>
      <c r="G529" s="5" t="s">
        <v>28</v>
      </c>
      <c r="H529" s="5" t="s">
        <v>30</v>
      </c>
      <c r="I529" s="5">
        <v>220227</v>
      </c>
      <c r="J529" s="8">
        <v>0.98875849090000001</v>
      </c>
      <c r="K529" s="9">
        <v>22.463190000000001</v>
      </c>
      <c r="L529" s="9">
        <v>18.06081</v>
      </c>
      <c r="M529" s="9">
        <v>23.098680000000002</v>
      </c>
      <c r="N529" s="9">
        <v>13.84263</v>
      </c>
      <c r="O529" s="9">
        <v>301.35872461613701</v>
      </c>
      <c r="P529" s="9">
        <v>226.594924980944</v>
      </c>
    </row>
    <row r="530" spans="1:16" ht="15.75" customHeight="1" x14ac:dyDescent="0.2">
      <c r="A530" s="5" t="s">
        <v>31</v>
      </c>
      <c r="B530" s="5">
        <v>2022</v>
      </c>
      <c r="C530" s="14">
        <v>44775</v>
      </c>
      <c r="D530" s="5">
        <v>2301</v>
      </c>
      <c r="E530" s="5">
        <v>3</v>
      </c>
      <c r="F530" s="5" t="s">
        <v>20</v>
      </c>
      <c r="G530" s="5" t="s">
        <v>28</v>
      </c>
      <c r="H530" s="5" t="s">
        <v>30</v>
      </c>
      <c r="I530" s="5">
        <v>220228</v>
      </c>
      <c r="J530" s="8">
        <v>1.4432011769999999</v>
      </c>
      <c r="K530" s="9">
        <v>20.878043999999999</v>
      </c>
      <c r="L530" s="9">
        <v>20.027930999999999</v>
      </c>
      <c r="M530" s="9">
        <v>26.847117000000001</v>
      </c>
      <c r="N530" s="9">
        <v>15.713379</v>
      </c>
      <c r="O530" s="9">
        <v>253.97293471460199</v>
      </c>
      <c r="P530" s="9">
        <v>182.25210602003901</v>
      </c>
    </row>
    <row r="531" spans="1:16" ht="15.75" customHeight="1" x14ac:dyDescent="0.2">
      <c r="A531" s="5" t="s">
        <v>31</v>
      </c>
      <c r="B531" s="5">
        <v>2022</v>
      </c>
      <c r="C531" s="14">
        <v>44775</v>
      </c>
      <c r="D531" s="5">
        <v>2302</v>
      </c>
      <c r="E531" s="5">
        <v>3</v>
      </c>
      <c r="F531" s="5" t="s">
        <v>24</v>
      </c>
      <c r="G531" s="5" t="s">
        <v>28</v>
      </c>
      <c r="H531" s="5" t="s">
        <v>30</v>
      </c>
      <c r="I531" s="5">
        <v>220229</v>
      </c>
      <c r="J531" s="8">
        <v>1.5199711870000001</v>
      </c>
      <c r="K531" s="9">
        <v>21.447268999999999</v>
      </c>
      <c r="L531" s="9">
        <v>21.033584000000001</v>
      </c>
      <c r="M531" s="9">
        <v>26.632121000000001</v>
      </c>
      <c r="N531" s="9">
        <v>14.80073</v>
      </c>
      <c r="O531" s="9">
        <v>253.28686106280799</v>
      </c>
      <c r="P531" s="9">
        <v>184.041896756386</v>
      </c>
    </row>
    <row r="532" spans="1:16" ht="15.75" customHeight="1" x14ac:dyDescent="0.2">
      <c r="A532" s="5" t="s">
        <v>31</v>
      </c>
      <c r="B532" s="5">
        <v>2022</v>
      </c>
      <c r="C532" s="14">
        <v>44775</v>
      </c>
      <c r="D532" s="5">
        <v>2303</v>
      </c>
      <c r="E532" s="5">
        <v>3</v>
      </c>
      <c r="F532" s="5" t="s">
        <v>27</v>
      </c>
      <c r="G532" s="5" t="s">
        <v>28</v>
      </c>
      <c r="H532" s="5" t="s">
        <v>30</v>
      </c>
      <c r="I532" s="5">
        <v>220230</v>
      </c>
      <c r="J532" s="8">
        <v>2.2783297499999997</v>
      </c>
      <c r="K532" s="9">
        <v>18.124652000000001</v>
      </c>
      <c r="L532" s="9">
        <v>25.174149</v>
      </c>
      <c r="M532" s="9">
        <v>34.512205000000002</v>
      </c>
      <c r="N532" s="9">
        <v>19.999616</v>
      </c>
      <c r="O532" s="9">
        <v>186.760591140115</v>
      </c>
      <c r="P532" s="9">
        <v>129.969191497108</v>
      </c>
    </row>
    <row r="533" spans="1:16" ht="15.75" customHeight="1" x14ac:dyDescent="0.2">
      <c r="A533" s="5" t="s">
        <v>31</v>
      </c>
      <c r="B533" s="5">
        <v>2022</v>
      </c>
      <c r="C533" s="14">
        <v>44775</v>
      </c>
      <c r="D533" s="5">
        <v>2304</v>
      </c>
      <c r="E533" s="5">
        <v>3</v>
      </c>
      <c r="F533" s="5" t="s">
        <v>26</v>
      </c>
      <c r="G533" s="5" t="s">
        <v>28</v>
      </c>
      <c r="H533" s="5" t="s">
        <v>30</v>
      </c>
      <c r="I533" s="5">
        <v>220231</v>
      </c>
      <c r="J533" s="8">
        <v>2.0683877100000001</v>
      </c>
      <c r="K533" s="9">
        <v>19.152640000000002</v>
      </c>
      <c r="L533" s="9">
        <v>23.811888</v>
      </c>
      <c r="M533" s="9">
        <v>31.279575999999999</v>
      </c>
      <c r="N533" s="9">
        <v>21.279688</v>
      </c>
      <c r="O533" s="9">
        <v>209.217548508851</v>
      </c>
      <c r="P533" s="9">
        <v>155.71874781954401</v>
      </c>
    </row>
    <row r="534" spans="1:16" ht="15.75" customHeight="1" x14ac:dyDescent="0.2">
      <c r="A534" s="5" t="s">
        <v>31</v>
      </c>
      <c r="B534" s="5">
        <v>2022</v>
      </c>
      <c r="C534" s="14">
        <v>44775</v>
      </c>
      <c r="D534" s="5">
        <v>2305</v>
      </c>
      <c r="E534" s="5">
        <v>3</v>
      </c>
      <c r="F534" s="5" t="s">
        <v>25</v>
      </c>
      <c r="G534" s="5" t="s">
        <v>28</v>
      </c>
      <c r="H534" s="5" t="s">
        <v>30</v>
      </c>
      <c r="I534" s="5">
        <v>220232</v>
      </c>
      <c r="J534" s="8">
        <v>1.7864786590000001</v>
      </c>
      <c r="K534" s="9">
        <v>18.659759999999999</v>
      </c>
      <c r="L534" s="9">
        <v>23.154648000000002</v>
      </c>
      <c r="M534" s="9">
        <v>30.370367999999999</v>
      </c>
      <c r="N534" s="9">
        <v>19.385928</v>
      </c>
      <c r="O534" s="9">
        <v>217.04917049867601</v>
      </c>
      <c r="P534" s="9">
        <v>158.72616287296901</v>
      </c>
    </row>
    <row r="535" spans="1:16" ht="15.75" customHeight="1" x14ac:dyDescent="0.2">
      <c r="A535" s="5" t="s">
        <v>31</v>
      </c>
      <c r="B535" s="5">
        <v>2022</v>
      </c>
      <c r="C535" s="14">
        <v>44775</v>
      </c>
      <c r="D535" s="5">
        <v>2306</v>
      </c>
      <c r="E535" s="5">
        <v>3</v>
      </c>
      <c r="F535" s="5" t="s">
        <v>23</v>
      </c>
      <c r="G535" s="5" t="s">
        <v>28</v>
      </c>
      <c r="H535" s="5" t="s">
        <v>30</v>
      </c>
      <c r="I535" s="5">
        <v>220233</v>
      </c>
      <c r="J535" s="8">
        <v>1.3102202789999999</v>
      </c>
      <c r="K535" s="9">
        <v>20.279385000000001</v>
      </c>
      <c r="L535" s="9">
        <v>20.316172999999999</v>
      </c>
      <c r="M535" s="9">
        <v>27.646182</v>
      </c>
      <c r="N535" s="9">
        <v>15.653294000000001</v>
      </c>
      <c r="O535" s="9">
        <v>245.87675806625899</v>
      </c>
      <c r="P535" s="9">
        <v>175.59498294938101</v>
      </c>
    </row>
    <row r="536" spans="1:16" ht="15.75" customHeight="1" x14ac:dyDescent="0.2">
      <c r="A536" s="11" t="s">
        <v>31</v>
      </c>
      <c r="B536" s="5">
        <v>2022</v>
      </c>
      <c r="C536" s="14">
        <v>44795</v>
      </c>
      <c r="D536" s="5">
        <v>2307</v>
      </c>
      <c r="E536" s="5">
        <v>3</v>
      </c>
      <c r="F536" s="5" t="s">
        <v>20</v>
      </c>
      <c r="G536" s="5" t="s">
        <v>21</v>
      </c>
      <c r="H536" s="5" t="s">
        <v>30</v>
      </c>
      <c r="I536" s="5">
        <v>220276</v>
      </c>
      <c r="J536" s="8">
        <v>1.902709596</v>
      </c>
      <c r="K536" s="9">
        <v>26.625599999999999</v>
      </c>
      <c r="L536" s="9">
        <v>17.51003</v>
      </c>
      <c r="M536" s="9">
        <v>23.047785000000001</v>
      </c>
      <c r="N536" s="9">
        <v>9.2542449999999992</v>
      </c>
      <c r="O536" s="9">
        <v>303.75591762334102</v>
      </c>
      <c r="P536" s="9">
        <v>217.77344582991299</v>
      </c>
    </row>
    <row r="537" spans="1:16" ht="15.75" customHeight="1" x14ac:dyDescent="0.2">
      <c r="A537" s="11" t="s">
        <v>31</v>
      </c>
      <c r="B537" s="5">
        <v>2022</v>
      </c>
      <c r="C537" s="14">
        <v>44795</v>
      </c>
      <c r="D537" s="5">
        <v>2308</v>
      </c>
      <c r="E537" s="5">
        <v>3</v>
      </c>
      <c r="F537" s="5" t="s">
        <v>25</v>
      </c>
      <c r="G537" s="5" t="s">
        <v>21</v>
      </c>
      <c r="H537" s="5" t="s">
        <v>30</v>
      </c>
      <c r="I537" s="5">
        <v>220277</v>
      </c>
      <c r="J537" s="8">
        <v>2.1549046330000001</v>
      </c>
      <c r="K537" s="9">
        <v>24.988250000000001</v>
      </c>
      <c r="L537" s="9">
        <v>17.27628</v>
      </c>
      <c r="M537" s="9">
        <v>21.998830000000002</v>
      </c>
      <c r="N537" s="9">
        <v>8.97743</v>
      </c>
      <c r="O537" s="9">
        <v>319.00968382367103</v>
      </c>
      <c r="P537" s="9">
        <v>230.76536030915599</v>
      </c>
    </row>
    <row r="538" spans="1:16" ht="15.75" customHeight="1" x14ac:dyDescent="0.2">
      <c r="A538" s="11" t="s">
        <v>31</v>
      </c>
      <c r="B538" s="5">
        <v>2022</v>
      </c>
      <c r="C538" s="14">
        <v>44795</v>
      </c>
      <c r="D538" s="5">
        <v>2309</v>
      </c>
      <c r="E538" s="5">
        <v>3</v>
      </c>
      <c r="F538" s="5" t="s">
        <v>27</v>
      </c>
      <c r="G538" s="5" t="s">
        <v>21</v>
      </c>
      <c r="H538" s="5" t="s">
        <v>30</v>
      </c>
      <c r="I538" s="5">
        <v>220278</v>
      </c>
      <c r="J538" s="8">
        <v>2.0054986540000002</v>
      </c>
      <c r="K538" s="9">
        <v>23.921396999999999</v>
      </c>
      <c r="L538" s="9">
        <v>20.748432000000001</v>
      </c>
      <c r="M538" s="9">
        <v>26.211449999999999</v>
      </c>
      <c r="N538" s="9">
        <v>13.593166</v>
      </c>
      <c r="O538" s="9">
        <v>258.14023659019603</v>
      </c>
      <c r="P538" s="9">
        <v>185.83018809952199</v>
      </c>
    </row>
    <row r="539" spans="1:16" ht="15.75" customHeight="1" x14ac:dyDescent="0.2">
      <c r="A539" s="11" t="s">
        <v>31</v>
      </c>
      <c r="B539" s="5">
        <v>2022</v>
      </c>
      <c r="C539" s="14">
        <v>44795</v>
      </c>
      <c r="D539" s="5">
        <v>2310</v>
      </c>
      <c r="E539" s="5">
        <v>3</v>
      </c>
      <c r="F539" s="5" t="s">
        <v>23</v>
      </c>
      <c r="G539" s="5" t="s">
        <v>21</v>
      </c>
      <c r="H539" s="5" t="s">
        <v>30</v>
      </c>
      <c r="I539" s="5">
        <v>220279</v>
      </c>
      <c r="J539" s="8">
        <v>1.940102226</v>
      </c>
      <c r="K539" s="9">
        <v>23.999165999999999</v>
      </c>
      <c r="L539" s="9">
        <v>17.509689000000002</v>
      </c>
      <c r="M539" s="9">
        <v>22.122800999999999</v>
      </c>
      <c r="N539" s="9">
        <v>9.9767700000000001</v>
      </c>
      <c r="O539" s="9">
        <v>316.457477173217</v>
      </c>
      <c r="P539" s="9">
        <v>230.56479294224101</v>
      </c>
    </row>
    <row r="540" spans="1:16" ht="15.75" customHeight="1" x14ac:dyDescent="0.2">
      <c r="A540" s="11" t="s">
        <v>31</v>
      </c>
      <c r="B540" s="5">
        <v>2022</v>
      </c>
      <c r="C540" s="14">
        <v>44795</v>
      </c>
      <c r="D540" s="5">
        <v>2311</v>
      </c>
      <c r="E540" s="5">
        <v>3</v>
      </c>
      <c r="F540" s="5" t="s">
        <v>26</v>
      </c>
      <c r="G540" s="5" t="s">
        <v>21</v>
      </c>
      <c r="H540" s="5" t="s">
        <v>30</v>
      </c>
      <c r="I540" s="5">
        <v>220280</v>
      </c>
      <c r="J540" s="8">
        <v>1.5088542570000001</v>
      </c>
      <c r="K540" s="9">
        <v>25.557390000000002</v>
      </c>
      <c r="L540" s="9">
        <v>19.528749999999999</v>
      </c>
      <c r="M540" s="9">
        <v>24.794619999999998</v>
      </c>
      <c r="N540" s="9">
        <v>8.9418699999999998</v>
      </c>
      <c r="O540" s="9">
        <v>276.45571105044502</v>
      </c>
      <c r="P540" s="9">
        <v>192.137107125239</v>
      </c>
    </row>
    <row r="541" spans="1:16" ht="15.75" customHeight="1" x14ac:dyDescent="0.2">
      <c r="A541" s="11" t="s">
        <v>31</v>
      </c>
      <c r="B541" s="5">
        <v>2022</v>
      </c>
      <c r="C541" s="14">
        <v>44795</v>
      </c>
      <c r="D541" s="5">
        <v>2312</v>
      </c>
      <c r="E541" s="5">
        <v>3</v>
      </c>
      <c r="F541" s="5" t="s">
        <v>24</v>
      </c>
      <c r="G541" s="5" t="s">
        <v>21</v>
      </c>
      <c r="H541" s="5" t="s">
        <v>30</v>
      </c>
      <c r="I541" s="5">
        <v>220281</v>
      </c>
      <c r="J541" s="8">
        <v>1.318200579</v>
      </c>
      <c r="K541" s="9">
        <v>29.092680000000001</v>
      </c>
      <c r="L541" s="9">
        <v>17.382072000000001</v>
      </c>
      <c r="M541" s="9">
        <v>22.42848</v>
      </c>
      <c r="N541" s="9">
        <v>6.7561200000000001</v>
      </c>
      <c r="O541" s="9">
        <v>312.55678375036098</v>
      </c>
      <c r="P541" s="9">
        <v>219.34754903685399</v>
      </c>
    </row>
    <row r="542" spans="1:16" ht="15.75" customHeight="1" x14ac:dyDescent="0.2">
      <c r="A542" s="11" t="s">
        <v>31</v>
      </c>
      <c r="B542" s="5">
        <v>2022</v>
      </c>
      <c r="C542" s="14">
        <v>44795</v>
      </c>
      <c r="D542" s="5">
        <v>2401</v>
      </c>
      <c r="E542" s="5">
        <v>4</v>
      </c>
      <c r="F542" s="5" t="s">
        <v>26</v>
      </c>
      <c r="G542" s="5" t="s">
        <v>21</v>
      </c>
      <c r="H542" s="5" t="s">
        <v>30</v>
      </c>
      <c r="I542" s="5">
        <v>220282</v>
      </c>
      <c r="J542" s="8">
        <v>1.871657103</v>
      </c>
      <c r="K542" s="9">
        <v>25.850715999999998</v>
      </c>
      <c r="L542" s="9">
        <v>17.751683</v>
      </c>
      <c r="M542" s="9">
        <v>22.651551999999999</v>
      </c>
      <c r="N542" s="9">
        <v>7.9335589999999998</v>
      </c>
      <c r="O542" s="9">
        <v>308.29629992312601</v>
      </c>
      <c r="P542" s="9">
        <v>219.122380302783</v>
      </c>
    </row>
    <row r="543" spans="1:16" ht="15.75" customHeight="1" x14ac:dyDescent="0.2">
      <c r="A543" s="11" t="s">
        <v>31</v>
      </c>
      <c r="B543" s="5">
        <v>2022</v>
      </c>
      <c r="C543" s="14">
        <v>44795</v>
      </c>
      <c r="D543" s="5">
        <v>2402</v>
      </c>
      <c r="E543" s="5">
        <v>4</v>
      </c>
      <c r="F543" s="5" t="s">
        <v>23</v>
      </c>
      <c r="G543" s="5" t="s">
        <v>21</v>
      </c>
      <c r="H543" s="5" t="s">
        <v>30</v>
      </c>
      <c r="I543" s="5">
        <v>220283</v>
      </c>
      <c r="J543" s="8">
        <v>1.6376054369999999</v>
      </c>
      <c r="K543" s="9">
        <v>26.307513</v>
      </c>
      <c r="L543" s="9">
        <v>17.713540999999999</v>
      </c>
      <c r="M543" s="9">
        <v>22.139621000000002</v>
      </c>
      <c r="N543" s="9">
        <v>8.1237010000000005</v>
      </c>
      <c r="O543" s="9">
        <v>315.54982958296301</v>
      </c>
      <c r="P543" s="9">
        <v>228.25065324396201</v>
      </c>
    </row>
    <row r="544" spans="1:16" ht="15.75" customHeight="1" x14ac:dyDescent="0.2">
      <c r="A544" s="11" t="s">
        <v>31</v>
      </c>
      <c r="B544" s="5">
        <v>2022</v>
      </c>
      <c r="C544" s="14">
        <v>44795</v>
      </c>
      <c r="D544" s="5">
        <v>2403</v>
      </c>
      <c r="E544" s="5">
        <v>4</v>
      </c>
      <c r="F544" s="5" t="s">
        <v>20</v>
      </c>
      <c r="G544" s="5" t="s">
        <v>21</v>
      </c>
      <c r="H544" s="5" t="s">
        <v>30</v>
      </c>
      <c r="I544" s="5">
        <v>220284</v>
      </c>
      <c r="J544" s="8">
        <v>2.1119080330000002</v>
      </c>
      <c r="K544" s="9">
        <v>22.574881999999999</v>
      </c>
      <c r="L544" s="9">
        <v>20.417870000000001</v>
      </c>
      <c r="M544" s="9">
        <v>26.326608</v>
      </c>
      <c r="N544" s="9">
        <v>12.601006</v>
      </c>
      <c r="O544" s="9">
        <v>257.92096414925697</v>
      </c>
      <c r="P544" s="9">
        <v>183.26997719583599</v>
      </c>
    </row>
    <row r="545" spans="1:16" ht="15.75" customHeight="1" x14ac:dyDescent="0.2">
      <c r="A545" s="11" t="s">
        <v>31</v>
      </c>
      <c r="B545" s="5">
        <v>2022</v>
      </c>
      <c r="C545" s="14">
        <v>44795</v>
      </c>
      <c r="D545" s="5">
        <v>2404</v>
      </c>
      <c r="E545" s="5">
        <v>4</v>
      </c>
      <c r="F545" s="5" t="s">
        <v>24</v>
      </c>
      <c r="G545" s="5" t="s">
        <v>21</v>
      </c>
      <c r="H545" s="5" t="s">
        <v>30</v>
      </c>
      <c r="I545" s="5">
        <v>220285</v>
      </c>
      <c r="J545" s="8">
        <v>1.650815369</v>
      </c>
      <c r="K545" s="9">
        <v>23.488602</v>
      </c>
      <c r="L545" s="9">
        <v>22.073958000000001</v>
      </c>
      <c r="M545" s="9">
        <v>27.025212</v>
      </c>
      <c r="N545" s="9">
        <v>12.153078000000001</v>
      </c>
      <c r="O545" s="9">
        <v>246.813068798541</v>
      </c>
      <c r="P545" s="9">
        <v>173.802674109718</v>
      </c>
    </row>
    <row r="546" spans="1:16" ht="15.75" customHeight="1" x14ac:dyDescent="0.2">
      <c r="A546" s="11" t="s">
        <v>31</v>
      </c>
      <c r="B546" s="5">
        <v>2022</v>
      </c>
      <c r="C546" s="14">
        <v>44795</v>
      </c>
      <c r="D546" s="5">
        <v>2405</v>
      </c>
      <c r="E546" s="5">
        <v>4</v>
      </c>
      <c r="F546" s="5" t="s">
        <v>25</v>
      </c>
      <c r="G546" s="5" t="s">
        <v>21</v>
      </c>
      <c r="H546" s="5" t="s">
        <v>30</v>
      </c>
      <c r="I546" s="5">
        <v>220286</v>
      </c>
      <c r="J546" s="8">
        <v>1.418025087</v>
      </c>
      <c r="K546" s="9">
        <v>27.443127</v>
      </c>
      <c r="L546" s="9">
        <v>17.559536999999999</v>
      </c>
      <c r="M546" s="9">
        <v>21.706949999999999</v>
      </c>
      <c r="N546" s="9">
        <v>8.0639009999999995</v>
      </c>
      <c r="O546" s="9">
        <v>322.35360340116102</v>
      </c>
      <c r="P546" s="9">
        <v>235.417608935928</v>
      </c>
    </row>
    <row r="547" spans="1:16" ht="15.75" customHeight="1" x14ac:dyDescent="0.2">
      <c r="A547" s="11" t="s">
        <v>31</v>
      </c>
      <c r="B547" s="5">
        <v>2022</v>
      </c>
      <c r="C547" s="14">
        <v>44795</v>
      </c>
      <c r="D547" s="5">
        <v>2406</v>
      </c>
      <c r="E547" s="5">
        <v>4</v>
      </c>
      <c r="F547" s="5" t="s">
        <v>27</v>
      </c>
      <c r="G547" s="5" t="s">
        <v>21</v>
      </c>
      <c r="H547" s="5" t="s">
        <v>30</v>
      </c>
      <c r="I547" s="5">
        <v>220287</v>
      </c>
      <c r="J547" s="8">
        <v>1.424145266</v>
      </c>
      <c r="K547" s="9">
        <v>26.732410000000002</v>
      </c>
      <c r="L547" s="9">
        <v>19.143556</v>
      </c>
      <c r="M547" s="9">
        <v>25.15719</v>
      </c>
      <c r="N547" s="9">
        <v>9.1362760000000005</v>
      </c>
      <c r="O547" s="9">
        <v>273.58092975906999</v>
      </c>
      <c r="P547" s="9">
        <v>190.24122810731299</v>
      </c>
    </row>
    <row r="548" spans="1:16" ht="15.75" customHeight="1" x14ac:dyDescent="0.2">
      <c r="A548" s="5" t="s">
        <v>31</v>
      </c>
      <c r="B548" s="5">
        <v>2022</v>
      </c>
      <c r="C548" s="14">
        <v>44775</v>
      </c>
      <c r="D548" s="5">
        <v>2407</v>
      </c>
      <c r="E548" s="5">
        <v>4</v>
      </c>
      <c r="F548" s="5" t="s">
        <v>27</v>
      </c>
      <c r="G548" s="5" t="s">
        <v>28</v>
      </c>
      <c r="H548" s="5" t="s">
        <v>30</v>
      </c>
      <c r="I548" s="5">
        <v>220234</v>
      </c>
      <c r="J548" s="8">
        <v>1.191725114</v>
      </c>
      <c r="K548" s="9">
        <v>21.172872000000002</v>
      </c>
      <c r="L548" s="9">
        <v>18.411988000000001</v>
      </c>
      <c r="M548" s="9">
        <v>26.173546000000002</v>
      </c>
      <c r="N548" s="9">
        <v>11.692618</v>
      </c>
      <c r="O548" s="9">
        <v>264.98284147328098</v>
      </c>
      <c r="P548" s="9">
        <v>181.03942486467099</v>
      </c>
    </row>
    <row r="549" spans="1:16" ht="15.75" customHeight="1" x14ac:dyDescent="0.2">
      <c r="A549" s="5" t="s">
        <v>31</v>
      </c>
      <c r="B549" s="5">
        <v>2022</v>
      </c>
      <c r="C549" s="14">
        <v>44775</v>
      </c>
      <c r="D549" s="5">
        <v>2408</v>
      </c>
      <c r="E549" s="5">
        <v>4</v>
      </c>
      <c r="F549" s="5" t="s">
        <v>23</v>
      </c>
      <c r="G549" s="5" t="s">
        <v>28</v>
      </c>
      <c r="H549" s="5" t="s">
        <v>30</v>
      </c>
      <c r="I549" s="5">
        <v>220235</v>
      </c>
      <c r="J549" s="8">
        <v>1.8963427429999999</v>
      </c>
      <c r="K549" s="9">
        <v>19.064430000000002</v>
      </c>
      <c r="L549" s="9">
        <v>22.82413</v>
      </c>
      <c r="M549" s="9">
        <v>29.582419999999999</v>
      </c>
      <c r="N549" s="9">
        <v>19.898900000000001</v>
      </c>
      <c r="O549" s="9">
        <v>223.640060801039</v>
      </c>
      <c r="P549" s="9">
        <v>165.890661384575</v>
      </c>
    </row>
    <row r="550" spans="1:16" ht="15.75" customHeight="1" x14ac:dyDescent="0.2">
      <c r="A550" s="5" t="s">
        <v>31</v>
      </c>
      <c r="B550" s="5">
        <v>2022</v>
      </c>
      <c r="C550" s="14">
        <v>44775</v>
      </c>
      <c r="D550" s="5">
        <v>2409</v>
      </c>
      <c r="E550" s="5">
        <v>4</v>
      </c>
      <c r="F550" s="5" t="s">
        <v>20</v>
      </c>
      <c r="G550" s="5" t="s">
        <v>28</v>
      </c>
      <c r="H550" s="5" t="s">
        <v>30</v>
      </c>
      <c r="I550" s="5">
        <v>220236</v>
      </c>
      <c r="J550" s="8">
        <v>2.0808998600000002</v>
      </c>
      <c r="K550" s="9">
        <v>20.209199999999999</v>
      </c>
      <c r="L550" s="9">
        <v>21.339078000000001</v>
      </c>
      <c r="M550" s="9">
        <v>28.458227999999998</v>
      </c>
      <c r="N550" s="9">
        <v>16.893053999999999</v>
      </c>
      <c r="O550" s="9">
        <v>236.25605477974</v>
      </c>
      <c r="P550" s="9">
        <v>170.02667608868799</v>
      </c>
    </row>
    <row r="551" spans="1:16" ht="15.75" customHeight="1" x14ac:dyDescent="0.2">
      <c r="A551" s="5" t="s">
        <v>31</v>
      </c>
      <c r="B551" s="5">
        <v>2022</v>
      </c>
      <c r="C551" s="14">
        <v>44775</v>
      </c>
      <c r="D551" s="5">
        <v>2410</v>
      </c>
      <c r="E551" s="5">
        <v>4</v>
      </c>
      <c r="F551" s="5" t="s">
        <v>26</v>
      </c>
      <c r="G551" s="5" t="s">
        <v>28</v>
      </c>
      <c r="H551" s="5" t="s">
        <v>30</v>
      </c>
      <c r="I551" s="5">
        <v>220237</v>
      </c>
      <c r="J551" s="8">
        <v>1.8353540180000001</v>
      </c>
      <c r="K551" s="9">
        <v>19.813079999999999</v>
      </c>
      <c r="L551" s="9">
        <v>20.435960000000001</v>
      </c>
      <c r="M551" s="9">
        <v>28.331880000000002</v>
      </c>
      <c r="N551" s="9">
        <v>14.37204</v>
      </c>
      <c r="O551" s="9">
        <v>239.61958134038599</v>
      </c>
      <c r="P551" s="9">
        <v>165.28889039822599</v>
      </c>
    </row>
    <row r="552" spans="1:16" ht="15.75" customHeight="1" x14ac:dyDescent="0.2">
      <c r="A552" s="5" t="s">
        <v>31</v>
      </c>
      <c r="B552" s="5">
        <v>2022</v>
      </c>
      <c r="C552" s="14">
        <v>44775</v>
      </c>
      <c r="D552" s="5">
        <v>2411</v>
      </c>
      <c r="E552" s="5">
        <v>4</v>
      </c>
      <c r="F552" s="5" t="s">
        <v>25</v>
      </c>
      <c r="G552" s="5" t="s">
        <v>28</v>
      </c>
      <c r="H552" s="5" t="s">
        <v>30</v>
      </c>
      <c r="I552" s="5">
        <v>220238</v>
      </c>
      <c r="J552" s="8">
        <v>1.668156931</v>
      </c>
      <c r="K552" s="9">
        <v>19.150236</v>
      </c>
      <c r="L552" s="9">
        <v>23.362919999999999</v>
      </c>
      <c r="M552" s="9">
        <v>28.936907999999999</v>
      </c>
      <c r="N552" s="9">
        <v>19.150236</v>
      </c>
      <c r="O552" s="9">
        <v>227.279664000102</v>
      </c>
      <c r="P552" s="9">
        <v>170.832458960841</v>
      </c>
    </row>
    <row r="553" spans="1:16" ht="15.75" customHeight="1" x14ac:dyDescent="0.2">
      <c r="A553" s="5" t="s">
        <v>31</v>
      </c>
      <c r="B553" s="5">
        <v>2022</v>
      </c>
      <c r="C553" s="14">
        <v>44775</v>
      </c>
      <c r="D553" s="5">
        <v>2412</v>
      </c>
      <c r="E553" s="5">
        <v>4</v>
      </c>
      <c r="F553" s="5" t="s">
        <v>24</v>
      </c>
      <c r="G553" s="5" t="s">
        <v>28</v>
      </c>
      <c r="H553" s="5" t="s">
        <v>30</v>
      </c>
      <c r="I553" s="5">
        <v>220239</v>
      </c>
      <c r="J553" s="8">
        <v>1.1021621509999999</v>
      </c>
      <c r="K553" s="9">
        <v>19.888784999999999</v>
      </c>
      <c r="L553" s="9">
        <v>23.502420000000001</v>
      </c>
      <c r="M553" s="9">
        <v>28.844715000000001</v>
      </c>
      <c r="N553" s="9">
        <v>17.461304999999999</v>
      </c>
      <c r="O553" s="9">
        <v>227.65563271195199</v>
      </c>
      <c r="P553" s="9">
        <v>167.91477685083899</v>
      </c>
    </row>
    <row r="554" spans="1:16" ht="15.75" customHeight="1" x14ac:dyDescent="0.2">
      <c r="A554" s="5" t="s">
        <v>31</v>
      </c>
      <c r="B554" s="5">
        <v>2022</v>
      </c>
      <c r="C554" s="14">
        <v>44811</v>
      </c>
      <c r="D554" s="5">
        <v>2107</v>
      </c>
      <c r="E554" s="5">
        <v>1</v>
      </c>
      <c r="F554" s="5" t="s">
        <v>23</v>
      </c>
      <c r="G554" s="5" t="s">
        <v>28</v>
      </c>
      <c r="H554" s="5" t="s">
        <v>34</v>
      </c>
      <c r="I554" s="5">
        <v>220312</v>
      </c>
      <c r="J554" s="8">
        <v>2.6824075680000004</v>
      </c>
      <c r="K554" s="9">
        <v>17.392022999999998</v>
      </c>
      <c r="L554" s="9">
        <v>28.274697</v>
      </c>
      <c r="M554" s="9">
        <v>37.582974</v>
      </c>
      <c r="N554" s="9">
        <v>21.507552</v>
      </c>
      <c r="O554" s="9">
        <v>165.52277730868201</v>
      </c>
      <c r="P554" s="9">
        <v>115.54365023152801</v>
      </c>
    </row>
    <row r="555" spans="1:16" ht="15.75" customHeight="1" x14ac:dyDescent="0.2">
      <c r="A555" s="5" t="s">
        <v>31</v>
      </c>
      <c r="B555" s="5">
        <v>2022</v>
      </c>
      <c r="C555" s="14">
        <v>44811</v>
      </c>
      <c r="D555" s="5">
        <v>2108</v>
      </c>
      <c r="E555" s="5">
        <v>1</v>
      </c>
      <c r="F555" s="5" t="s">
        <v>27</v>
      </c>
      <c r="G555" s="5" t="s">
        <v>28</v>
      </c>
      <c r="H555" s="5" t="s">
        <v>34</v>
      </c>
      <c r="I555" s="5">
        <v>220313</v>
      </c>
      <c r="J555" s="8">
        <v>2.433037321</v>
      </c>
      <c r="K555" s="9">
        <v>19.563345000000002</v>
      </c>
      <c r="L555" s="9">
        <v>23.91985</v>
      </c>
      <c r="M555" s="9">
        <v>35.21584</v>
      </c>
      <c r="N555" s="9">
        <v>13.47879</v>
      </c>
      <c r="O555" s="9">
        <v>185.61001896398199</v>
      </c>
      <c r="P555" s="9">
        <v>110.755528655066</v>
      </c>
    </row>
    <row r="556" spans="1:16" ht="15.75" customHeight="1" x14ac:dyDescent="0.2">
      <c r="A556" s="5" t="s">
        <v>31</v>
      </c>
      <c r="B556" s="5">
        <v>2022</v>
      </c>
      <c r="C556" s="14">
        <v>44811</v>
      </c>
      <c r="D556" s="5">
        <v>2109</v>
      </c>
      <c r="E556" s="5">
        <v>1</v>
      </c>
      <c r="F556" s="5" t="s">
        <v>20</v>
      </c>
      <c r="G556" s="5" t="s">
        <v>28</v>
      </c>
      <c r="H556" s="5" t="s">
        <v>34</v>
      </c>
      <c r="I556" s="5">
        <v>220314</v>
      </c>
      <c r="J556" s="8">
        <v>2.7439068020000001</v>
      </c>
      <c r="K556" s="9">
        <v>17.07264</v>
      </c>
      <c r="L556" s="9">
        <v>28.782720000000001</v>
      </c>
      <c r="M556" s="9">
        <v>39.717599999999997</v>
      </c>
      <c r="N556" s="9">
        <v>19.77216</v>
      </c>
      <c r="O556" s="9">
        <v>155.699848183993</v>
      </c>
      <c r="P556" s="9">
        <v>99.9014912087287</v>
      </c>
    </row>
    <row r="557" spans="1:16" ht="15.75" customHeight="1" x14ac:dyDescent="0.2">
      <c r="A557" s="5" t="s">
        <v>31</v>
      </c>
      <c r="B557" s="5">
        <v>2022</v>
      </c>
      <c r="C557" s="14">
        <v>44811</v>
      </c>
      <c r="D557" s="5">
        <v>2110</v>
      </c>
      <c r="E557" s="5">
        <v>1</v>
      </c>
      <c r="F557" s="5" t="s">
        <v>24</v>
      </c>
      <c r="G557" s="5" t="s">
        <v>28</v>
      </c>
      <c r="H557" s="5" t="s">
        <v>34</v>
      </c>
      <c r="I557" s="5">
        <v>220315</v>
      </c>
      <c r="J557" s="8">
        <v>2.5562408300000001</v>
      </c>
      <c r="K557" s="9">
        <v>17.094068</v>
      </c>
      <c r="L557" s="9">
        <v>30.674151999999999</v>
      </c>
      <c r="M557" s="9">
        <v>41.188651</v>
      </c>
      <c r="N557" s="9">
        <v>21.660416999999999</v>
      </c>
      <c r="O557" s="9">
        <v>146.81134981620599</v>
      </c>
      <c r="P557" s="9">
        <v>97.428588687558701</v>
      </c>
    </row>
    <row r="558" spans="1:16" ht="15.75" customHeight="1" x14ac:dyDescent="0.2">
      <c r="A558" s="5" t="s">
        <v>31</v>
      </c>
      <c r="B558" s="5">
        <v>2022</v>
      </c>
      <c r="C558" s="14">
        <v>44811</v>
      </c>
      <c r="D558" s="5">
        <v>2111</v>
      </c>
      <c r="E558" s="5">
        <v>1</v>
      </c>
      <c r="F558" s="5" t="s">
        <v>25</v>
      </c>
      <c r="G558" s="5" t="s">
        <v>28</v>
      </c>
      <c r="H558" s="5" t="s">
        <v>34</v>
      </c>
      <c r="I558" s="5">
        <v>220316</v>
      </c>
      <c r="J558" s="8">
        <v>2.5116609510000001</v>
      </c>
      <c r="K558" s="9">
        <v>17.566604999999999</v>
      </c>
      <c r="L558" s="9">
        <v>28.309365</v>
      </c>
      <c r="M558" s="9">
        <v>37.773224999999996</v>
      </c>
      <c r="N558" s="9">
        <v>21.266279999999998</v>
      </c>
      <c r="O558" s="9">
        <v>164.622586907759</v>
      </c>
      <c r="P558" s="9">
        <v>112.59496349563101</v>
      </c>
    </row>
    <row r="559" spans="1:16" ht="15.75" customHeight="1" x14ac:dyDescent="0.2">
      <c r="A559" s="5" t="s">
        <v>31</v>
      </c>
      <c r="B559" s="5">
        <v>2022</v>
      </c>
      <c r="C559" s="14">
        <v>44811</v>
      </c>
      <c r="D559" s="5">
        <v>2112</v>
      </c>
      <c r="E559" s="5">
        <v>1</v>
      </c>
      <c r="F559" s="5" t="s">
        <v>26</v>
      </c>
      <c r="G559" s="5" t="s">
        <v>28</v>
      </c>
      <c r="H559" s="5" t="s">
        <v>34</v>
      </c>
      <c r="I559" s="5">
        <v>220317</v>
      </c>
      <c r="J559" s="8">
        <v>2.5077163160000002</v>
      </c>
      <c r="K559" s="9">
        <v>17.380689</v>
      </c>
      <c r="L559" s="9">
        <v>27.943436999999999</v>
      </c>
      <c r="M559" s="9">
        <v>36.288744000000001</v>
      </c>
      <c r="N559" s="9">
        <v>22.855284000000001</v>
      </c>
      <c r="O559" s="9">
        <v>172.08760464177601</v>
      </c>
      <c r="P559" s="9">
        <v>125.301017754445</v>
      </c>
    </row>
    <row r="560" spans="1:16" ht="15.75" customHeight="1" x14ac:dyDescent="0.2">
      <c r="A560" s="5" t="s">
        <v>31</v>
      </c>
      <c r="B560" s="5">
        <v>2022</v>
      </c>
      <c r="C560" s="14">
        <v>44811</v>
      </c>
      <c r="D560" s="5">
        <v>2207</v>
      </c>
      <c r="E560" s="5">
        <v>2</v>
      </c>
      <c r="F560" s="5" t="s">
        <v>20</v>
      </c>
      <c r="G560" s="5" t="s">
        <v>28</v>
      </c>
      <c r="H560" s="5" t="s">
        <v>34</v>
      </c>
      <c r="I560" s="5">
        <v>220318</v>
      </c>
      <c r="J560" s="8">
        <v>2.2985307659999998</v>
      </c>
      <c r="K560" s="9">
        <v>21.012056000000001</v>
      </c>
      <c r="L560" s="9">
        <v>25.536003999999998</v>
      </c>
      <c r="M560" s="9">
        <v>35.14472</v>
      </c>
      <c r="N560" s="9">
        <v>15.160833999999999</v>
      </c>
      <c r="O560" s="9">
        <v>182.65326748079599</v>
      </c>
      <c r="P560" s="9">
        <v>119.411045928473</v>
      </c>
    </row>
    <row r="561" spans="1:16" ht="15.75" customHeight="1" x14ac:dyDescent="0.2">
      <c r="A561" s="5" t="s">
        <v>31</v>
      </c>
      <c r="B561" s="5">
        <v>2022</v>
      </c>
      <c r="C561" s="14">
        <v>44811</v>
      </c>
      <c r="D561" s="5">
        <v>2208</v>
      </c>
      <c r="E561" s="5">
        <v>2</v>
      </c>
      <c r="F561" s="5" t="s">
        <v>24</v>
      </c>
      <c r="G561" s="5" t="s">
        <v>28</v>
      </c>
      <c r="H561" s="5" t="s">
        <v>34</v>
      </c>
      <c r="I561" s="5">
        <v>220319</v>
      </c>
      <c r="J561" s="8">
        <v>2.2497377230000004</v>
      </c>
      <c r="K561" s="9">
        <v>20.546189999999999</v>
      </c>
      <c r="L561" s="9">
        <v>26.258123999999999</v>
      </c>
      <c r="M561" s="9">
        <v>35.380445999999999</v>
      </c>
      <c r="N561" s="9">
        <v>14.796984</v>
      </c>
      <c r="O561" s="9">
        <v>179.95729711632899</v>
      </c>
      <c r="P561" s="9">
        <v>116.72830817325401</v>
      </c>
    </row>
    <row r="562" spans="1:16" ht="15.75" customHeight="1" x14ac:dyDescent="0.2">
      <c r="A562" s="5" t="s">
        <v>31</v>
      </c>
      <c r="B562" s="5">
        <v>2022</v>
      </c>
      <c r="C562" s="14">
        <v>44811</v>
      </c>
      <c r="D562" s="5">
        <v>2209</v>
      </c>
      <c r="E562" s="5">
        <v>2</v>
      </c>
      <c r="F562" s="5" t="s">
        <v>23</v>
      </c>
      <c r="G562" s="5" t="s">
        <v>28</v>
      </c>
      <c r="H562" s="5" t="s">
        <v>34</v>
      </c>
      <c r="I562" s="5">
        <v>220320</v>
      </c>
      <c r="J562" s="8">
        <v>2.5645319690000004</v>
      </c>
      <c r="K562" s="9">
        <v>20.098155999999999</v>
      </c>
      <c r="L562" s="9">
        <v>24.15072</v>
      </c>
      <c r="M562" s="9">
        <v>31.743559999999999</v>
      </c>
      <c r="N562" s="9">
        <v>16.530436000000002</v>
      </c>
      <c r="O562" s="9">
        <v>205.38599668207399</v>
      </c>
      <c r="P562" s="9">
        <v>140.76748143401301</v>
      </c>
    </row>
    <row r="563" spans="1:16" ht="15.75" customHeight="1" x14ac:dyDescent="0.2">
      <c r="A563" s="5" t="s">
        <v>31</v>
      </c>
      <c r="B563" s="5">
        <v>2022</v>
      </c>
      <c r="C563" s="14">
        <v>44811</v>
      </c>
      <c r="D563" s="5">
        <v>2210</v>
      </c>
      <c r="E563" s="5">
        <v>2</v>
      </c>
      <c r="F563" s="5" t="s">
        <v>25</v>
      </c>
      <c r="G563" s="5" t="s">
        <v>28</v>
      </c>
      <c r="H563" s="5" t="s">
        <v>34</v>
      </c>
      <c r="I563" s="5">
        <v>220321</v>
      </c>
      <c r="J563" s="8">
        <v>2.5502484669999999</v>
      </c>
      <c r="K563" s="9">
        <v>21.211925000000001</v>
      </c>
      <c r="L563" s="9">
        <v>23.920224999999999</v>
      </c>
      <c r="M563" s="9">
        <v>31.173275</v>
      </c>
      <c r="N563" s="9">
        <v>14.626675000000001</v>
      </c>
      <c r="O563" s="9">
        <v>209.67914201552301</v>
      </c>
      <c r="P563" s="9">
        <v>144.15436264081501</v>
      </c>
    </row>
    <row r="564" spans="1:16" ht="15.75" customHeight="1" x14ac:dyDescent="0.2">
      <c r="A564" s="5" t="s">
        <v>31</v>
      </c>
      <c r="B564" s="5">
        <v>2022</v>
      </c>
      <c r="C564" s="14">
        <v>44811</v>
      </c>
      <c r="D564" s="5">
        <v>2211</v>
      </c>
      <c r="E564" s="5">
        <v>2</v>
      </c>
      <c r="F564" s="5" t="s">
        <v>26</v>
      </c>
      <c r="G564" s="5" t="s">
        <v>28</v>
      </c>
      <c r="H564" s="5" t="s">
        <v>34</v>
      </c>
      <c r="I564" s="5">
        <v>220322</v>
      </c>
      <c r="J564" s="8">
        <v>2.1311806600000001</v>
      </c>
      <c r="K564" s="9">
        <v>17.228016</v>
      </c>
      <c r="L564" s="9">
        <v>29.375976000000001</v>
      </c>
      <c r="M564" s="9">
        <v>38.330494999999999</v>
      </c>
      <c r="N564" s="9">
        <v>23.237575</v>
      </c>
      <c r="O564" s="9">
        <v>160.21274771456299</v>
      </c>
      <c r="P564" s="9">
        <v>115.002689472669</v>
      </c>
    </row>
    <row r="565" spans="1:16" ht="15.75" customHeight="1" x14ac:dyDescent="0.2">
      <c r="A565" s="5" t="s">
        <v>31</v>
      </c>
      <c r="B565" s="5">
        <v>2022</v>
      </c>
      <c r="C565" s="14">
        <v>44811</v>
      </c>
      <c r="D565" s="5">
        <v>2212</v>
      </c>
      <c r="E565" s="5">
        <v>2</v>
      </c>
      <c r="F565" s="5" t="s">
        <v>27</v>
      </c>
      <c r="G565" s="5" t="s">
        <v>28</v>
      </c>
      <c r="H565" s="5" t="s">
        <v>34</v>
      </c>
      <c r="I565" s="5">
        <v>220323</v>
      </c>
      <c r="J565" s="8">
        <v>1.7688846460000001</v>
      </c>
      <c r="K565" s="9">
        <v>21.936222000000001</v>
      </c>
      <c r="L565" s="9">
        <v>23.521421</v>
      </c>
      <c r="M565" s="9">
        <v>28.909265000000001</v>
      </c>
      <c r="N565" s="9">
        <v>14.816571</v>
      </c>
      <c r="O565" s="9">
        <v>227.09968358055801</v>
      </c>
      <c r="P565" s="9">
        <v>160.66673513416001</v>
      </c>
    </row>
    <row r="566" spans="1:16" ht="15.75" customHeight="1" x14ac:dyDescent="0.2">
      <c r="A566" s="5" t="s">
        <v>31</v>
      </c>
      <c r="B566" s="5">
        <v>2022</v>
      </c>
      <c r="C566" s="14">
        <v>44811</v>
      </c>
      <c r="D566" s="5">
        <v>2301</v>
      </c>
      <c r="E566" s="5">
        <v>3</v>
      </c>
      <c r="F566" s="5" t="s">
        <v>20</v>
      </c>
      <c r="G566" s="5" t="s">
        <v>28</v>
      </c>
      <c r="H566" s="5" t="s">
        <v>34</v>
      </c>
      <c r="I566" s="5">
        <v>220324</v>
      </c>
      <c r="J566" s="8">
        <v>2.5782452509999998</v>
      </c>
      <c r="K566" s="9">
        <v>20.195837999999998</v>
      </c>
      <c r="L566" s="9">
        <v>23.170914</v>
      </c>
      <c r="M566" s="9">
        <v>31.621590000000001</v>
      </c>
      <c r="N566" s="9">
        <v>16.025255999999999</v>
      </c>
      <c r="O566" s="9">
        <v>208.42356328565799</v>
      </c>
      <c r="P566" s="9">
        <v>140.12209214725499</v>
      </c>
    </row>
    <row r="567" spans="1:16" ht="15.75" customHeight="1" x14ac:dyDescent="0.2">
      <c r="A567" s="5" t="s">
        <v>31</v>
      </c>
      <c r="B567" s="5">
        <v>2022</v>
      </c>
      <c r="C567" s="14">
        <v>44811</v>
      </c>
      <c r="D567" s="5">
        <v>2302</v>
      </c>
      <c r="E567" s="5">
        <v>3</v>
      </c>
      <c r="F567" s="5" t="s">
        <v>24</v>
      </c>
      <c r="G567" s="5" t="s">
        <v>28</v>
      </c>
      <c r="H567" s="5" t="s">
        <v>34</v>
      </c>
      <c r="I567" s="5">
        <v>220325</v>
      </c>
      <c r="J567" s="8">
        <v>2.23736595</v>
      </c>
      <c r="K567" s="9">
        <v>18.689475000000002</v>
      </c>
      <c r="L567" s="9">
        <v>26.066175000000001</v>
      </c>
      <c r="M567" s="9">
        <v>37.085349999999998</v>
      </c>
      <c r="N567" s="9">
        <v>16.891175</v>
      </c>
      <c r="O567" s="9">
        <v>172.05929132487299</v>
      </c>
      <c r="P567" s="9">
        <v>108.448706913469</v>
      </c>
    </row>
    <row r="568" spans="1:16" ht="15.75" customHeight="1" x14ac:dyDescent="0.2">
      <c r="A568" s="5" t="s">
        <v>31</v>
      </c>
      <c r="B568" s="5">
        <v>2022</v>
      </c>
      <c r="C568" s="14">
        <v>44811</v>
      </c>
      <c r="D568" s="5">
        <v>2303</v>
      </c>
      <c r="E568" s="5">
        <v>3</v>
      </c>
      <c r="F568" s="5" t="s">
        <v>27</v>
      </c>
      <c r="G568" s="5" t="s">
        <v>28</v>
      </c>
      <c r="H568" s="5" t="s">
        <v>34</v>
      </c>
      <c r="I568" s="5">
        <v>220326</v>
      </c>
      <c r="J568" s="8">
        <v>2.2590474349999998</v>
      </c>
      <c r="K568" s="9">
        <v>17.76652</v>
      </c>
      <c r="L568" s="9">
        <v>28.050954000000001</v>
      </c>
      <c r="M568" s="9">
        <v>38.381177999999998</v>
      </c>
      <c r="N568" s="9">
        <v>18.279368000000002</v>
      </c>
      <c r="O568" s="9">
        <v>162.50287571975099</v>
      </c>
      <c r="P568" s="9">
        <v>104.15557725601001</v>
      </c>
    </row>
    <row r="569" spans="1:16" ht="15.75" customHeight="1" x14ac:dyDescent="0.2">
      <c r="A569" s="5" t="s">
        <v>31</v>
      </c>
      <c r="B569" s="5">
        <v>2022</v>
      </c>
      <c r="C569" s="14">
        <v>44811</v>
      </c>
      <c r="D569" s="5">
        <v>2304</v>
      </c>
      <c r="E569" s="5">
        <v>3</v>
      </c>
      <c r="F569" s="5" t="s">
        <v>26</v>
      </c>
      <c r="G569" s="5" t="s">
        <v>28</v>
      </c>
      <c r="H569" s="5" t="s">
        <v>34</v>
      </c>
      <c r="I569" s="5">
        <v>220327</v>
      </c>
      <c r="J569" s="8">
        <v>2.2289488550000001</v>
      </c>
      <c r="K569" s="9">
        <v>18.600581999999999</v>
      </c>
      <c r="L569" s="9">
        <v>32.722901999999998</v>
      </c>
      <c r="M569" s="9">
        <v>43.881393000000003</v>
      </c>
      <c r="N569" s="9">
        <v>20.356580999999998</v>
      </c>
      <c r="O569" s="9">
        <v>134.419127110251</v>
      </c>
      <c r="P569" s="9">
        <v>86.278418963935593</v>
      </c>
    </row>
    <row r="570" spans="1:16" ht="15.75" customHeight="1" x14ac:dyDescent="0.2">
      <c r="A570" s="5" t="s">
        <v>31</v>
      </c>
      <c r="B570" s="5">
        <v>2022</v>
      </c>
      <c r="C570" s="14">
        <v>44811</v>
      </c>
      <c r="D570" s="5">
        <v>2305</v>
      </c>
      <c r="E570" s="5">
        <v>3</v>
      </c>
      <c r="F570" s="5" t="s">
        <v>25</v>
      </c>
      <c r="G570" s="5" t="s">
        <v>28</v>
      </c>
      <c r="H570" s="5" t="s">
        <v>34</v>
      </c>
      <c r="I570" s="5">
        <v>220328</v>
      </c>
      <c r="J570" s="8">
        <v>2.2759306649999997</v>
      </c>
      <c r="K570" s="9">
        <v>23.976704000000002</v>
      </c>
      <c r="L570" s="9">
        <v>20.332543999999999</v>
      </c>
      <c r="M570" s="9">
        <v>27.405951999999999</v>
      </c>
      <c r="N570" s="9">
        <v>9.4935039999999997</v>
      </c>
      <c r="O570" s="9">
        <v>247.98873166862299</v>
      </c>
      <c r="P570" s="9">
        <v>168.63477183075</v>
      </c>
    </row>
    <row r="571" spans="1:16" ht="15.75" customHeight="1" x14ac:dyDescent="0.2">
      <c r="A571" s="5" t="s">
        <v>31</v>
      </c>
      <c r="B571" s="5">
        <v>2022</v>
      </c>
      <c r="C571" s="14">
        <v>44811</v>
      </c>
      <c r="D571" s="5">
        <v>2306</v>
      </c>
      <c r="E571" s="5">
        <v>3</v>
      </c>
      <c r="F571" s="5" t="s">
        <v>23</v>
      </c>
      <c r="G571" s="5" t="s">
        <v>28</v>
      </c>
      <c r="H571" s="5" t="s">
        <v>34</v>
      </c>
      <c r="I571" s="5">
        <v>220329</v>
      </c>
      <c r="J571" s="8">
        <v>2.4129600390000001</v>
      </c>
      <c r="K571" s="9">
        <v>20.220247000000001</v>
      </c>
      <c r="L571" s="9">
        <v>26.4708735</v>
      </c>
      <c r="M571" s="9">
        <v>33.5403345</v>
      </c>
      <c r="N571" s="9">
        <v>18.188200999999999</v>
      </c>
      <c r="O571" s="9">
        <v>189.38021343957899</v>
      </c>
      <c r="P571" s="9">
        <v>136.31330633237101</v>
      </c>
    </row>
    <row r="572" spans="1:16" ht="15.75" customHeight="1" x14ac:dyDescent="0.2">
      <c r="A572" s="5" t="s">
        <v>31</v>
      </c>
      <c r="B572" s="5">
        <v>2022</v>
      </c>
      <c r="C572" s="14">
        <v>44811</v>
      </c>
      <c r="D572" s="5">
        <v>2407</v>
      </c>
      <c r="E572" s="5">
        <v>4</v>
      </c>
      <c r="F572" s="5" t="s">
        <v>27</v>
      </c>
      <c r="G572" s="5" t="s">
        <v>28</v>
      </c>
      <c r="H572" s="5" t="s">
        <v>34</v>
      </c>
      <c r="I572" s="5">
        <v>220330</v>
      </c>
      <c r="J572" s="8">
        <v>2.2417877349999999</v>
      </c>
      <c r="K572" s="9">
        <v>20.531589</v>
      </c>
      <c r="L572" s="9">
        <v>21.606922999999998</v>
      </c>
      <c r="M572" s="9">
        <v>30.045560999999999</v>
      </c>
      <c r="N572" s="9">
        <v>14.334749</v>
      </c>
      <c r="O572" s="9">
        <v>223.12844330756701</v>
      </c>
      <c r="P572" s="9">
        <v>148.746142848142</v>
      </c>
    </row>
    <row r="573" spans="1:16" ht="15.75" customHeight="1" x14ac:dyDescent="0.2">
      <c r="A573" s="5" t="s">
        <v>31</v>
      </c>
      <c r="B573" s="5">
        <v>2022</v>
      </c>
      <c r="C573" s="14">
        <v>44811</v>
      </c>
      <c r="D573" s="5">
        <v>2408</v>
      </c>
      <c r="E573" s="5">
        <v>4</v>
      </c>
      <c r="F573" s="5" t="s">
        <v>23</v>
      </c>
      <c r="G573" s="5" t="s">
        <v>28</v>
      </c>
      <c r="H573" s="5" t="s">
        <v>34</v>
      </c>
      <c r="I573" s="5">
        <v>220331</v>
      </c>
      <c r="J573" s="8">
        <v>2.2935898029999997</v>
      </c>
      <c r="K573" s="9">
        <v>16.966586</v>
      </c>
      <c r="L573" s="9">
        <v>29.549064999999999</v>
      </c>
      <c r="M573" s="9">
        <v>38.703301000000003</v>
      </c>
      <c r="N573" s="9">
        <v>23.988510000000002</v>
      </c>
      <c r="O573" s="9">
        <v>158.345434429422</v>
      </c>
      <c r="P573" s="9">
        <v>114.38587726359999</v>
      </c>
    </row>
    <row r="574" spans="1:16" ht="15.75" customHeight="1" x14ac:dyDescent="0.2">
      <c r="A574" s="5" t="s">
        <v>31</v>
      </c>
      <c r="B574" s="5">
        <v>2022</v>
      </c>
      <c r="C574" s="14">
        <v>44811</v>
      </c>
      <c r="D574" s="5">
        <v>2409</v>
      </c>
      <c r="E574" s="5">
        <v>4</v>
      </c>
      <c r="F574" s="5" t="s">
        <v>20</v>
      </c>
      <c r="G574" s="5" t="s">
        <v>28</v>
      </c>
      <c r="H574" s="5" t="s">
        <v>34</v>
      </c>
      <c r="I574" s="5">
        <v>220332</v>
      </c>
      <c r="J574" s="8">
        <v>2.6798914859999998</v>
      </c>
      <c r="K574" s="9">
        <v>16.993407000000001</v>
      </c>
      <c r="L574" s="9">
        <v>29.393011999999999</v>
      </c>
      <c r="M574" s="9">
        <v>38.260331000000001</v>
      </c>
      <c r="N574" s="9">
        <v>22.721933</v>
      </c>
      <c r="O574" s="9">
        <v>160.47428887869199</v>
      </c>
      <c r="P574" s="9">
        <v>113.318393884228</v>
      </c>
    </row>
    <row r="575" spans="1:16" ht="15.75" customHeight="1" x14ac:dyDescent="0.2">
      <c r="A575" s="5" t="s">
        <v>31</v>
      </c>
      <c r="B575" s="5">
        <v>2022</v>
      </c>
      <c r="C575" s="14">
        <v>44811</v>
      </c>
      <c r="D575" s="5">
        <v>2410</v>
      </c>
      <c r="E575" s="5">
        <v>4</v>
      </c>
      <c r="F575" s="5" t="s">
        <v>26</v>
      </c>
      <c r="G575" s="5" t="s">
        <v>28</v>
      </c>
      <c r="H575" s="5" t="s">
        <v>34</v>
      </c>
      <c r="I575" s="5">
        <v>220333</v>
      </c>
      <c r="J575" s="8">
        <v>2.599432486</v>
      </c>
      <c r="K575" s="9">
        <v>19.417090000000002</v>
      </c>
      <c r="L575" s="9">
        <v>26.287469999999999</v>
      </c>
      <c r="M575" s="9">
        <v>33.497695</v>
      </c>
      <c r="N575" s="9">
        <v>18.562885000000001</v>
      </c>
      <c r="O575" s="9">
        <v>190.00838331198301</v>
      </c>
      <c r="P575" s="9">
        <v>133.40879367191499</v>
      </c>
    </row>
    <row r="576" spans="1:16" ht="15.75" customHeight="1" x14ac:dyDescent="0.2">
      <c r="A576" s="5" t="s">
        <v>31</v>
      </c>
      <c r="B576" s="5">
        <v>2022</v>
      </c>
      <c r="C576" s="14">
        <v>44811</v>
      </c>
      <c r="D576" s="5">
        <v>2411</v>
      </c>
      <c r="E576" s="5">
        <v>4</v>
      </c>
      <c r="F576" s="5" t="s">
        <v>25</v>
      </c>
      <c r="G576" s="5" t="s">
        <v>28</v>
      </c>
      <c r="H576" s="5" t="s">
        <v>34</v>
      </c>
      <c r="I576" s="5">
        <v>220334</v>
      </c>
      <c r="J576" s="8">
        <v>2.5440874259999999</v>
      </c>
      <c r="K576" s="9">
        <v>21.589942000000001</v>
      </c>
      <c r="L576" s="9">
        <v>24.241012000000001</v>
      </c>
      <c r="M576" s="9">
        <v>30.891942</v>
      </c>
      <c r="N576" s="9">
        <v>15.469226000000001</v>
      </c>
      <c r="O576" s="9">
        <v>210.83620086293499</v>
      </c>
      <c r="P576" s="9">
        <v>148.71285273872999</v>
      </c>
    </row>
    <row r="577" spans="1:16" ht="15.75" customHeight="1" x14ac:dyDescent="0.2">
      <c r="A577" s="5" t="s">
        <v>31</v>
      </c>
      <c r="B577" s="5">
        <v>2022</v>
      </c>
      <c r="C577" s="14">
        <v>44811</v>
      </c>
      <c r="D577" s="5">
        <v>2412</v>
      </c>
      <c r="E577" s="5">
        <v>4</v>
      </c>
      <c r="F577" s="5" t="s">
        <v>24</v>
      </c>
      <c r="G577" s="5" t="s">
        <v>28</v>
      </c>
      <c r="H577" s="5" t="s">
        <v>34</v>
      </c>
      <c r="I577" s="5">
        <v>220335</v>
      </c>
      <c r="J577" s="8">
        <v>1.9347279820000001</v>
      </c>
      <c r="K577" s="9">
        <v>22.613308</v>
      </c>
      <c r="L577" s="9">
        <v>21.124628999999999</v>
      </c>
      <c r="M577" s="9">
        <v>27.097611000000001</v>
      </c>
      <c r="N577" s="9">
        <v>10.091965</v>
      </c>
      <c r="O577" s="9">
        <v>248.692356865823</v>
      </c>
      <c r="P577" s="9">
        <v>167.444632511218</v>
      </c>
    </row>
    <row r="578" spans="1:16" ht="15.75" customHeight="1" x14ac:dyDescent="0.2">
      <c r="A578" s="11" t="s">
        <v>19</v>
      </c>
      <c r="B578" s="5">
        <v>2023</v>
      </c>
      <c r="C578" s="15"/>
      <c r="D578" s="11">
        <v>1101</v>
      </c>
      <c r="E578" s="5">
        <v>1</v>
      </c>
      <c r="F578" s="5" t="s">
        <v>25</v>
      </c>
      <c r="G578" s="5" t="s">
        <v>21</v>
      </c>
      <c r="H578" s="5" t="s">
        <v>33</v>
      </c>
      <c r="J578" s="8">
        <v>0</v>
      </c>
      <c r="K578" s="9"/>
      <c r="L578" s="9"/>
      <c r="M578" s="9"/>
      <c r="N578" s="9"/>
      <c r="O578" s="9"/>
    </row>
    <row r="579" spans="1:16" ht="15.75" customHeight="1" x14ac:dyDescent="0.2">
      <c r="A579" s="11" t="s">
        <v>19</v>
      </c>
      <c r="B579" s="5">
        <v>2023</v>
      </c>
      <c r="C579" s="15"/>
      <c r="D579" s="11">
        <v>1102</v>
      </c>
      <c r="E579" s="5">
        <v>1</v>
      </c>
      <c r="F579" s="5" t="s">
        <v>24</v>
      </c>
      <c r="G579" s="5" t="s">
        <v>21</v>
      </c>
      <c r="H579" s="5" t="s">
        <v>33</v>
      </c>
      <c r="J579" s="8">
        <v>0</v>
      </c>
      <c r="K579" s="9"/>
      <c r="L579" s="9"/>
      <c r="M579" s="9"/>
      <c r="N579" s="9"/>
      <c r="O579" s="9"/>
    </row>
    <row r="580" spans="1:16" ht="15.75" customHeight="1" x14ac:dyDescent="0.2">
      <c r="A580" s="11" t="s">
        <v>19</v>
      </c>
      <c r="B580" s="5">
        <v>2023</v>
      </c>
      <c r="C580" s="15"/>
      <c r="D580" s="11">
        <v>1103</v>
      </c>
      <c r="E580" s="5">
        <v>1</v>
      </c>
      <c r="F580" s="5" t="s">
        <v>20</v>
      </c>
      <c r="G580" s="5" t="s">
        <v>21</v>
      </c>
      <c r="H580" s="5" t="s">
        <v>33</v>
      </c>
      <c r="J580" s="8">
        <v>0</v>
      </c>
      <c r="K580" s="9"/>
      <c r="L580" s="9"/>
      <c r="M580" s="9"/>
      <c r="N580" s="9"/>
      <c r="O580" s="9"/>
    </row>
    <row r="581" spans="1:16" ht="15.75" customHeight="1" x14ac:dyDescent="0.2">
      <c r="A581" s="11" t="s">
        <v>19</v>
      </c>
      <c r="B581" s="5">
        <v>2023</v>
      </c>
      <c r="C581" s="15"/>
      <c r="D581" s="11">
        <v>1104</v>
      </c>
      <c r="E581" s="5">
        <v>1</v>
      </c>
      <c r="F581" s="5" t="s">
        <v>23</v>
      </c>
      <c r="G581" s="5" t="s">
        <v>21</v>
      </c>
      <c r="H581" s="5" t="s">
        <v>33</v>
      </c>
      <c r="J581" s="8">
        <v>0</v>
      </c>
      <c r="K581" s="9"/>
      <c r="L581" s="9"/>
      <c r="M581" s="9"/>
      <c r="N581" s="9"/>
      <c r="O581" s="9"/>
    </row>
    <row r="582" spans="1:16" ht="15.75" customHeight="1" x14ac:dyDescent="0.2">
      <c r="A582" s="11" t="s">
        <v>19</v>
      </c>
      <c r="B582" s="5">
        <v>2023</v>
      </c>
      <c r="C582" s="15"/>
      <c r="D582" s="11">
        <v>1105</v>
      </c>
      <c r="E582" s="5">
        <v>1</v>
      </c>
      <c r="F582" s="5" t="s">
        <v>26</v>
      </c>
      <c r="G582" s="5" t="s">
        <v>21</v>
      </c>
      <c r="H582" s="5" t="s">
        <v>33</v>
      </c>
      <c r="J582" s="8">
        <v>0</v>
      </c>
      <c r="K582" s="9"/>
      <c r="L582" s="9"/>
      <c r="M582" s="9"/>
      <c r="N582" s="9"/>
      <c r="O582" s="9"/>
    </row>
    <row r="583" spans="1:16" ht="15.75" customHeight="1" x14ac:dyDescent="0.2">
      <c r="A583" s="11" t="s">
        <v>19</v>
      </c>
      <c r="B583" s="5">
        <v>2023</v>
      </c>
      <c r="C583" s="15"/>
      <c r="D583" s="11">
        <v>1106</v>
      </c>
      <c r="E583" s="5">
        <v>1</v>
      </c>
      <c r="F583" s="5" t="s">
        <v>27</v>
      </c>
      <c r="G583" s="5" t="s">
        <v>21</v>
      </c>
      <c r="H583" s="5" t="s">
        <v>33</v>
      </c>
      <c r="J583" s="8">
        <v>0</v>
      </c>
      <c r="K583" s="9"/>
      <c r="L583" s="9"/>
      <c r="M583" s="9"/>
      <c r="N583" s="9"/>
      <c r="O583" s="9"/>
    </row>
    <row r="584" spans="1:16" ht="15.75" customHeight="1" x14ac:dyDescent="0.2">
      <c r="A584" s="11" t="s">
        <v>19</v>
      </c>
      <c r="B584" s="5">
        <v>2023</v>
      </c>
      <c r="C584" s="15"/>
      <c r="D584" s="11">
        <v>1107</v>
      </c>
      <c r="E584" s="5">
        <v>2</v>
      </c>
      <c r="F584" s="5" t="s">
        <v>24</v>
      </c>
      <c r="G584" s="5" t="s">
        <v>28</v>
      </c>
      <c r="H584" s="5" t="s">
        <v>33</v>
      </c>
      <c r="J584" s="8">
        <v>0</v>
      </c>
      <c r="K584" s="9"/>
      <c r="L584" s="9"/>
      <c r="M584" s="9"/>
      <c r="N584" s="9"/>
      <c r="O584" s="9"/>
    </row>
    <row r="585" spans="1:16" ht="15.75" customHeight="1" x14ac:dyDescent="0.2">
      <c r="A585" s="11" t="s">
        <v>19</v>
      </c>
      <c r="B585" s="5">
        <v>2023</v>
      </c>
      <c r="C585" s="15"/>
      <c r="D585" s="11">
        <v>1108</v>
      </c>
      <c r="E585" s="5">
        <v>2</v>
      </c>
      <c r="F585" s="5" t="s">
        <v>26</v>
      </c>
      <c r="G585" s="5" t="s">
        <v>28</v>
      </c>
      <c r="H585" s="5" t="s">
        <v>33</v>
      </c>
      <c r="J585" s="8">
        <v>0</v>
      </c>
      <c r="K585" s="9"/>
      <c r="L585" s="9"/>
      <c r="M585" s="9"/>
      <c r="N585" s="9"/>
      <c r="O585" s="9"/>
    </row>
    <row r="586" spans="1:16" ht="15.75" customHeight="1" x14ac:dyDescent="0.2">
      <c r="A586" s="11" t="s">
        <v>19</v>
      </c>
      <c r="B586" s="5">
        <v>2023</v>
      </c>
      <c r="C586" s="15"/>
      <c r="D586" s="11">
        <v>1109</v>
      </c>
      <c r="E586" s="5">
        <v>2</v>
      </c>
      <c r="F586" s="5" t="s">
        <v>27</v>
      </c>
      <c r="G586" s="5" t="s">
        <v>28</v>
      </c>
      <c r="H586" s="5" t="s">
        <v>33</v>
      </c>
      <c r="J586" s="8">
        <v>0</v>
      </c>
      <c r="K586" s="9"/>
      <c r="L586" s="9"/>
      <c r="M586" s="9"/>
      <c r="N586" s="9"/>
      <c r="O586" s="9"/>
    </row>
    <row r="587" spans="1:16" ht="15.75" customHeight="1" x14ac:dyDescent="0.2">
      <c r="A587" s="11" t="s">
        <v>19</v>
      </c>
      <c r="B587" s="5">
        <v>2023</v>
      </c>
      <c r="C587" s="15"/>
      <c r="D587" s="11">
        <v>1110</v>
      </c>
      <c r="E587" s="5">
        <v>2</v>
      </c>
      <c r="F587" s="5" t="s">
        <v>20</v>
      </c>
      <c r="G587" s="5" t="s">
        <v>28</v>
      </c>
      <c r="H587" s="5" t="s">
        <v>33</v>
      </c>
      <c r="J587" s="8">
        <v>0</v>
      </c>
      <c r="K587" s="9"/>
      <c r="L587" s="9"/>
      <c r="M587" s="9"/>
      <c r="N587" s="9"/>
      <c r="O587" s="9"/>
    </row>
    <row r="588" spans="1:16" ht="15.75" customHeight="1" x14ac:dyDescent="0.2">
      <c r="A588" s="11" t="s">
        <v>19</v>
      </c>
      <c r="B588" s="5">
        <v>2023</v>
      </c>
      <c r="C588" s="15"/>
      <c r="D588" s="11">
        <v>1111</v>
      </c>
      <c r="E588" s="5">
        <v>2</v>
      </c>
      <c r="F588" s="5" t="s">
        <v>23</v>
      </c>
      <c r="G588" s="5" t="s">
        <v>28</v>
      </c>
      <c r="H588" s="5" t="s">
        <v>33</v>
      </c>
      <c r="J588" s="8">
        <v>0</v>
      </c>
      <c r="K588" s="9"/>
      <c r="L588" s="9"/>
      <c r="M588" s="9"/>
      <c r="N588" s="9"/>
      <c r="O588" s="9"/>
    </row>
    <row r="589" spans="1:16" ht="15.75" customHeight="1" x14ac:dyDescent="0.2">
      <c r="A589" s="11" t="s">
        <v>19</v>
      </c>
      <c r="B589" s="5">
        <v>2023</v>
      </c>
      <c r="C589" s="15"/>
      <c r="D589" s="11">
        <v>1112</v>
      </c>
      <c r="E589" s="5">
        <v>2</v>
      </c>
      <c r="F589" s="5" t="s">
        <v>25</v>
      </c>
      <c r="G589" s="5" t="s">
        <v>28</v>
      </c>
      <c r="H589" s="5" t="s">
        <v>33</v>
      </c>
      <c r="J589" s="8">
        <v>0</v>
      </c>
      <c r="K589" s="9"/>
      <c r="L589" s="9"/>
      <c r="M589" s="9"/>
      <c r="N589" s="9"/>
      <c r="O589" s="9"/>
    </row>
    <row r="590" spans="1:16" ht="15.75" customHeight="1" x14ac:dyDescent="0.2">
      <c r="A590" s="11" t="s">
        <v>19</v>
      </c>
      <c r="B590" s="5">
        <v>2023</v>
      </c>
      <c r="C590" s="15"/>
      <c r="D590" s="11">
        <v>1201</v>
      </c>
      <c r="E590" s="5">
        <v>3</v>
      </c>
      <c r="F590" s="5" t="s">
        <v>20</v>
      </c>
      <c r="G590" s="5" t="s">
        <v>21</v>
      </c>
      <c r="H590" s="5" t="s">
        <v>33</v>
      </c>
      <c r="J590" s="8">
        <v>0</v>
      </c>
      <c r="K590" s="9"/>
      <c r="L590" s="9"/>
      <c r="M590" s="9"/>
      <c r="N590" s="9"/>
      <c r="O590" s="9"/>
    </row>
    <row r="591" spans="1:16" ht="15.75" customHeight="1" x14ac:dyDescent="0.2">
      <c r="A591" s="11" t="s">
        <v>19</v>
      </c>
      <c r="B591" s="5">
        <v>2023</v>
      </c>
      <c r="C591" s="15"/>
      <c r="D591" s="11">
        <v>1202</v>
      </c>
      <c r="E591" s="5">
        <v>3</v>
      </c>
      <c r="F591" s="5" t="s">
        <v>23</v>
      </c>
      <c r="G591" s="5" t="s">
        <v>21</v>
      </c>
      <c r="H591" s="5" t="s">
        <v>33</v>
      </c>
      <c r="J591" s="8">
        <v>0</v>
      </c>
      <c r="K591" s="9"/>
      <c r="L591" s="9"/>
      <c r="M591" s="9"/>
      <c r="N591" s="9"/>
      <c r="O591" s="9"/>
    </row>
    <row r="592" spans="1:16" ht="15.75" customHeight="1" x14ac:dyDescent="0.2">
      <c r="A592" s="11" t="s">
        <v>19</v>
      </c>
      <c r="B592" s="5">
        <v>2023</v>
      </c>
      <c r="C592" s="15"/>
      <c r="D592" s="11">
        <v>1203</v>
      </c>
      <c r="E592" s="5">
        <v>3</v>
      </c>
      <c r="F592" s="5" t="s">
        <v>26</v>
      </c>
      <c r="G592" s="5" t="s">
        <v>21</v>
      </c>
      <c r="H592" s="5" t="s">
        <v>33</v>
      </c>
      <c r="J592" s="8">
        <v>0</v>
      </c>
      <c r="K592" s="9"/>
      <c r="L592" s="9"/>
      <c r="M592" s="9"/>
      <c r="N592" s="9"/>
      <c r="O592" s="9"/>
    </row>
    <row r="593" spans="1:15" ht="15.75" customHeight="1" x14ac:dyDescent="0.2">
      <c r="A593" s="11" t="s">
        <v>19</v>
      </c>
      <c r="B593" s="5">
        <v>2023</v>
      </c>
      <c r="C593" s="15"/>
      <c r="D593" s="11">
        <v>1204</v>
      </c>
      <c r="E593" s="5">
        <v>3</v>
      </c>
      <c r="F593" s="5" t="s">
        <v>27</v>
      </c>
      <c r="G593" s="5" t="s">
        <v>21</v>
      </c>
      <c r="H593" s="5" t="s">
        <v>33</v>
      </c>
      <c r="J593" s="8">
        <v>0</v>
      </c>
      <c r="K593" s="9"/>
      <c r="L593" s="9"/>
      <c r="M593" s="9"/>
      <c r="N593" s="9"/>
      <c r="O593" s="9"/>
    </row>
    <row r="594" spans="1:15" ht="15.75" customHeight="1" x14ac:dyDescent="0.2">
      <c r="A594" s="11" t="s">
        <v>19</v>
      </c>
      <c r="B594" s="5">
        <v>2023</v>
      </c>
      <c r="C594" s="15"/>
      <c r="D594" s="11">
        <v>1205</v>
      </c>
      <c r="E594" s="5">
        <v>3</v>
      </c>
      <c r="F594" s="5" t="s">
        <v>24</v>
      </c>
      <c r="G594" s="5" t="s">
        <v>21</v>
      </c>
      <c r="H594" s="5" t="s">
        <v>33</v>
      </c>
      <c r="J594" s="8">
        <v>0</v>
      </c>
      <c r="K594" s="9"/>
      <c r="L594" s="9"/>
      <c r="M594" s="9"/>
      <c r="N594" s="9"/>
      <c r="O594" s="9"/>
    </row>
    <row r="595" spans="1:15" ht="15.75" customHeight="1" x14ac:dyDescent="0.2">
      <c r="A595" s="11" t="s">
        <v>19</v>
      </c>
      <c r="B595" s="5">
        <v>2023</v>
      </c>
      <c r="C595" s="15"/>
      <c r="D595" s="11">
        <v>1206</v>
      </c>
      <c r="E595" s="5">
        <v>3</v>
      </c>
      <c r="F595" s="5" t="s">
        <v>25</v>
      </c>
      <c r="G595" s="5" t="s">
        <v>21</v>
      </c>
      <c r="H595" s="5" t="s">
        <v>33</v>
      </c>
      <c r="J595" s="8">
        <v>0</v>
      </c>
      <c r="K595" s="9"/>
      <c r="L595" s="9"/>
      <c r="M595" s="9"/>
      <c r="N595" s="9"/>
      <c r="O595" s="9"/>
    </row>
    <row r="596" spans="1:15" ht="15.75" customHeight="1" x14ac:dyDescent="0.2">
      <c r="A596" s="11" t="s">
        <v>19</v>
      </c>
      <c r="B596" s="5">
        <v>2023</v>
      </c>
      <c r="C596" s="15"/>
      <c r="D596" s="11">
        <v>1207</v>
      </c>
      <c r="E596" s="5">
        <v>4</v>
      </c>
      <c r="F596" s="5" t="s">
        <v>23</v>
      </c>
      <c r="G596" s="5" t="s">
        <v>28</v>
      </c>
      <c r="H596" s="5" t="s">
        <v>33</v>
      </c>
      <c r="J596" s="8">
        <v>0</v>
      </c>
      <c r="K596" s="9"/>
      <c r="L596" s="9"/>
      <c r="M596" s="9"/>
      <c r="N596" s="9"/>
      <c r="O596" s="9"/>
    </row>
    <row r="597" spans="1:15" ht="15.75" customHeight="1" x14ac:dyDescent="0.2">
      <c r="A597" s="11" t="s">
        <v>19</v>
      </c>
      <c r="B597" s="5">
        <v>2023</v>
      </c>
      <c r="C597" s="15"/>
      <c r="D597" s="11">
        <v>1208</v>
      </c>
      <c r="E597" s="5">
        <v>4</v>
      </c>
      <c r="F597" s="5" t="s">
        <v>20</v>
      </c>
      <c r="G597" s="5" t="s">
        <v>28</v>
      </c>
      <c r="H597" s="5" t="s">
        <v>33</v>
      </c>
      <c r="J597" s="8">
        <v>0</v>
      </c>
      <c r="K597" s="9"/>
      <c r="L597" s="9"/>
      <c r="M597" s="9"/>
      <c r="N597" s="9"/>
      <c r="O597" s="9"/>
    </row>
    <row r="598" spans="1:15" ht="15.75" customHeight="1" x14ac:dyDescent="0.2">
      <c r="A598" s="11" t="s">
        <v>19</v>
      </c>
      <c r="B598" s="5">
        <v>2023</v>
      </c>
      <c r="C598" s="15"/>
      <c r="D598" s="11">
        <v>1209</v>
      </c>
      <c r="E598" s="5">
        <v>4</v>
      </c>
      <c r="F598" s="5" t="s">
        <v>25</v>
      </c>
      <c r="G598" s="5" t="s">
        <v>28</v>
      </c>
      <c r="H598" s="5" t="s">
        <v>33</v>
      </c>
      <c r="J598" s="8">
        <v>0</v>
      </c>
      <c r="K598" s="9"/>
      <c r="L598" s="9"/>
      <c r="M598" s="9"/>
      <c r="N598" s="9"/>
      <c r="O598" s="9"/>
    </row>
    <row r="599" spans="1:15" ht="15.75" customHeight="1" x14ac:dyDescent="0.2">
      <c r="A599" s="11" t="s">
        <v>19</v>
      </c>
      <c r="B599" s="5">
        <v>2023</v>
      </c>
      <c r="C599" s="15"/>
      <c r="D599" s="11">
        <v>1210</v>
      </c>
      <c r="E599" s="5">
        <v>4</v>
      </c>
      <c r="F599" s="5" t="s">
        <v>27</v>
      </c>
      <c r="G599" s="5" t="s">
        <v>28</v>
      </c>
      <c r="H599" s="5" t="s">
        <v>33</v>
      </c>
      <c r="J599" s="8">
        <v>0</v>
      </c>
      <c r="K599" s="9"/>
      <c r="L599" s="9"/>
      <c r="M599" s="9"/>
      <c r="N599" s="9"/>
      <c r="O599" s="9"/>
    </row>
    <row r="600" spans="1:15" ht="15.75" customHeight="1" x14ac:dyDescent="0.2">
      <c r="A600" s="11" t="s">
        <v>19</v>
      </c>
      <c r="B600" s="5">
        <v>2023</v>
      </c>
      <c r="C600" s="15"/>
      <c r="D600" s="11">
        <v>1211</v>
      </c>
      <c r="E600" s="5">
        <v>4</v>
      </c>
      <c r="F600" s="5" t="s">
        <v>26</v>
      </c>
      <c r="G600" s="5" t="s">
        <v>28</v>
      </c>
      <c r="H600" s="5" t="s">
        <v>33</v>
      </c>
      <c r="J600" s="8">
        <v>0</v>
      </c>
      <c r="K600" s="9"/>
      <c r="L600" s="9"/>
      <c r="M600" s="9"/>
      <c r="N600" s="9"/>
      <c r="O600" s="9"/>
    </row>
    <row r="601" spans="1:15" ht="15.75" customHeight="1" x14ac:dyDescent="0.2">
      <c r="A601" s="11" t="s">
        <v>19</v>
      </c>
      <c r="B601" s="5">
        <v>2023</v>
      </c>
      <c r="C601" s="15"/>
      <c r="D601" s="11">
        <v>1212</v>
      </c>
      <c r="E601" s="5">
        <v>4</v>
      </c>
      <c r="F601" s="5" t="s">
        <v>24</v>
      </c>
      <c r="G601" s="5" t="s">
        <v>28</v>
      </c>
      <c r="H601" s="5" t="s">
        <v>33</v>
      </c>
      <c r="J601" s="8">
        <v>0</v>
      </c>
      <c r="K601" s="9"/>
      <c r="L601" s="9"/>
      <c r="M601" s="9"/>
      <c r="N601" s="9"/>
      <c r="O601" s="9"/>
    </row>
    <row r="602" spans="1:15" ht="15.75" customHeight="1" x14ac:dyDescent="0.2">
      <c r="A602" s="11" t="s">
        <v>19</v>
      </c>
      <c r="B602" s="5">
        <v>2023</v>
      </c>
      <c r="C602" s="15"/>
      <c r="D602" s="11">
        <v>1301</v>
      </c>
      <c r="E602" s="5">
        <v>1</v>
      </c>
      <c r="F602" s="5" t="s">
        <v>23</v>
      </c>
      <c r="G602" s="5" t="s">
        <v>28</v>
      </c>
      <c r="H602" s="5" t="s">
        <v>33</v>
      </c>
      <c r="J602" s="8">
        <v>0</v>
      </c>
      <c r="K602" s="9"/>
      <c r="L602" s="9"/>
      <c r="M602" s="9"/>
      <c r="N602" s="9"/>
      <c r="O602" s="9"/>
    </row>
    <row r="603" spans="1:15" ht="15.75" customHeight="1" x14ac:dyDescent="0.2">
      <c r="A603" s="11" t="s">
        <v>19</v>
      </c>
      <c r="B603" s="5">
        <v>2023</v>
      </c>
      <c r="C603" s="15"/>
      <c r="D603" s="11">
        <v>1302</v>
      </c>
      <c r="E603" s="5">
        <v>1</v>
      </c>
      <c r="F603" s="5" t="s">
        <v>27</v>
      </c>
      <c r="G603" s="5" t="s">
        <v>28</v>
      </c>
      <c r="H603" s="5" t="s">
        <v>33</v>
      </c>
      <c r="J603" s="8">
        <v>0</v>
      </c>
      <c r="K603" s="9"/>
      <c r="L603" s="9"/>
      <c r="M603" s="9"/>
      <c r="N603" s="9"/>
      <c r="O603" s="9"/>
    </row>
    <row r="604" spans="1:15" ht="15.75" customHeight="1" x14ac:dyDescent="0.2">
      <c r="A604" s="11" t="s">
        <v>19</v>
      </c>
      <c r="B604" s="5">
        <v>2023</v>
      </c>
      <c r="C604" s="15"/>
      <c r="D604" s="11">
        <v>1303</v>
      </c>
      <c r="E604" s="5">
        <v>1</v>
      </c>
      <c r="F604" s="5" t="s">
        <v>20</v>
      </c>
      <c r="G604" s="5" t="s">
        <v>28</v>
      </c>
      <c r="H604" s="5" t="s">
        <v>33</v>
      </c>
      <c r="J604" s="8">
        <v>0</v>
      </c>
      <c r="K604" s="9"/>
      <c r="L604" s="9"/>
      <c r="M604" s="9"/>
      <c r="N604" s="9"/>
      <c r="O604" s="9"/>
    </row>
    <row r="605" spans="1:15" ht="15.75" customHeight="1" x14ac:dyDescent="0.2">
      <c r="A605" s="11" t="s">
        <v>19</v>
      </c>
      <c r="B605" s="5">
        <v>2023</v>
      </c>
      <c r="C605" s="15"/>
      <c r="D605" s="11">
        <v>1304</v>
      </c>
      <c r="E605" s="5">
        <v>1</v>
      </c>
      <c r="F605" s="5" t="s">
        <v>24</v>
      </c>
      <c r="G605" s="5" t="s">
        <v>28</v>
      </c>
      <c r="H605" s="5" t="s">
        <v>33</v>
      </c>
      <c r="J605" s="8">
        <v>0</v>
      </c>
      <c r="K605" s="9"/>
      <c r="L605" s="9"/>
      <c r="M605" s="9"/>
      <c r="N605" s="9"/>
      <c r="O605" s="9"/>
    </row>
    <row r="606" spans="1:15" ht="15.75" customHeight="1" x14ac:dyDescent="0.2">
      <c r="A606" s="11" t="s">
        <v>19</v>
      </c>
      <c r="B606" s="5">
        <v>2023</v>
      </c>
      <c r="C606" s="15"/>
      <c r="D606" s="11">
        <v>1305</v>
      </c>
      <c r="E606" s="5">
        <v>1</v>
      </c>
      <c r="F606" s="5" t="s">
        <v>25</v>
      </c>
      <c r="G606" s="5" t="s">
        <v>28</v>
      </c>
      <c r="H606" s="5" t="s">
        <v>33</v>
      </c>
      <c r="J606" s="8">
        <v>0</v>
      </c>
      <c r="K606" s="9"/>
      <c r="L606" s="9"/>
      <c r="M606" s="9"/>
      <c r="N606" s="9"/>
      <c r="O606" s="9"/>
    </row>
    <row r="607" spans="1:15" ht="15.75" customHeight="1" x14ac:dyDescent="0.2">
      <c r="A607" s="11" t="s">
        <v>19</v>
      </c>
      <c r="B607" s="5">
        <v>2023</v>
      </c>
      <c r="C607" s="15"/>
      <c r="D607" s="11">
        <v>1306</v>
      </c>
      <c r="E607" s="5">
        <v>1</v>
      </c>
      <c r="F607" s="5" t="s">
        <v>26</v>
      </c>
      <c r="G607" s="5" t="s">
        <v>28</v>
      </c>
      <c r="H607" s="5" t="s">
        <v>33</v>
      </c>
      <c r="J607" s="8">
        <v>0</v>
      </c>
      <c r="K607" s="9"/>
      <c r="L607" s="9"/>
      <c r="M607" s="9"/>
      <c r="N607" s="9"/>
      <c r="O607" s="9"/>
    </row>
    <row r="608" spans="1:15" ht="15.75" customHeight="1" x14ac:dyDescent="0.2">
      <c r="A608" s="11" t="s">
        <v>19</v>
      </c>
      <c r="B608" s="5">
        <v>2023</v>
      </c>
      <c r="C608" s="15"/>
      <c r="D608" s="11">
        <v>1307</v>
      </c>
      <c r="E608" s="5">
        <v>2</v>
      </c>
      <c r="F608" s="5" t="s">
        <v>20</v>
      </c>
      <c r="G608" s="5" t="s">
        <v>21</v>
      </c>
      <c r="H608" s="5" t="s">
        <v>33</v>
      </c>
      <c r="J608" s="8">
        <v>0</v>
      </c>
      <c r="K608" s="9"/>
      <c r="L608" s="9"/>
      <c r="M608" s="9"/>
      <c r="N608" s="9"/>
      <c r="O608" s="9"/>
    </row>
    <row r="609" spans="1:15" ht="15.75" customHeight="1" x14ac:dyDescent="0.2">
      <c r="A609" s="11" t="s">
        <v>19</v>
      </c>
      <c r="B609" s="5">
        <v>2023</v>
      </c>
      <c r="C609" s="15"/>
      <c r="D609" s="11">
        <v>1308</v>
      </c>
      <c r="E609" s="5">
        <v>2</v>
      </c>
      <c r="F609" s="5" t="s">
        <v>24</v>
      </c>
      <c r="G609" s="5" t="s">
        <v>21</v>
      </c>
      <c r="H609" s="5" t="s">
        <v>33</v>
      </c>
      <c r="J609" s="8">
        <v>0</v>
      </c>
      <c r="K609" s="9"/>
      <c r="L609" s="9"/>
      <c r="M609" s="9"/>
      <c r="N609" s="9"/>
      <c r="O609" s="9"/>
    </row>
    <row r="610" spans="1:15" ht="15.75" customHeight="1" x14ac:dyDescent="0.2">
      <c r="A610" s="11" t="s">
        <v>19</v>
      </c>
      <c r="B610" s="5">
        <v>2023</v>
      </c>
      <c r="C610" s="15"/>
      <c r="D610" s="11">
        <v>1309</v>
      </c>
      <c r="E610" s="5">
        <v>2</v>
      </c>
      <c r="F610" s="5" t="s">
        <v>23</v>
      </c>
      <c r="G610" s="5" t="s">
        <v>21</v>
      </c>
      <c r="H610" s="5" t="s">
        <v>33</v>
      </c>
      <c r="J610" s="8">
        <v>0</v>
      </c>
      <c r="K610" s="9"/>
      <c r="L610" s="9"/>
      <c r="M610" s="9"/>
      <c r="N610" s="9"/>
      <c r="O610" s="9"/>
    </row>
    <row r="611" spans="1:15" ht="15.75" customHeight="1" x14ac:dyDescent="0.2">
      <c r="A611" s="11" t="s">
        <v>19</v>
      </c>
      <c r="B611" s="5">
        <v>2023</v>
      </c>
      <c r="C611" s="15"/>
      <c r="D611" s="11">
        <v>1310</v>
      </c>
      <c r="E611" s="5">
        <v>2</v>
      </c>
      <c r="F611" s="5" t="s">
        <v>25</v>
      </c>
      <c r="G611" s="5" t="s">
        <v>21</v>
      </c>
      <c r="H611" s="5" t="s">
        <v>33</v>
      </c>
      <c r="J611" s="8">
        <v>0</v>
      </c>
      <c r="K611" s="9"/>
      <c r="L611" s="9"/>
      <c r="M611" s="9"/>
      <c r="N611" s="9"/>
      <c r="O611" s="9"/>
    </row>
    <row r="612" spans="1:15" ht="15.75" customHeight="1" x14ac:dyDescent="0.2">
      <c r="A612" s="11" t="s">
        <v>19</v>
      </c>
      <c r="B612" s="5">
        <v>2023</v>
      </c>
      <c r="C612" s="15"/>
      <c r="D612" s="11">
        <v>1311</v>
      </c>
      <c r="E612" s="5">
        <v>2</v>
      </c>
      <c r="F612" s="5" t="s">
        <v>26</v>
      </c>
      <c r="G612" s="5" t="s">
        <v>21</v>
      </c>
      <c r="H612" s="5" t="s">
        <v>33</v>
      </c>
      <c r="J612" s="8">
        <v>0</v>
      </c>
      <c r="K612" s="9"/>
      <c r="L612" s="9"/>
      <c r="M612" s="9"/>
      <c r="N612" s="9"/>
      <c r="O612" s="9"/>
    </row>
    <row r="613" spans="1:15" ht="15.75" customHeight="1" x14ac:dyDescent="0.2">
      <c r="A613" s="11" t="s">
        <v>19</v>
      </c>
      <c r="B613" s="5">
        <v>2023</v>
      </c>
      <c r="C613" s="15"/>
      <c r="D613" s="11">
        <v>1312</v>
      </c>
      <c r="E613" s="5">
        <v>2</v>
      </c>
      <c r="F613" s="5" t="s">
        <v>27</v>
      </c>
      <c r="G613" s="5" t="s">
        <v>21</v>
      </c>
      <c r="H613" s="5" t="s">
        <v>33</v>
      </c>
      <c r="J613" s="8">
        <v>0</v>
      </c>
      <c r="K613" s="9"/>
      <c r="L613" s="9"/>
      <c r="M613" s="9"/>
      <c r="N613" s="9"/>
      <c r="O613" s="9"/>
    </row>
    <row r="614" spans="1:15" ht="15.75" customHeight="1" x14ac:dyDescent="0.2">
      <c r="A614" s="11" t="s">
        <v>19</v>
      </c>
      <c r="B614" s="5">
        <v>2023</v>
      </c>
      <c r="C614" s="15"/>
      <c r="D614" s="11">
        <v>1401</v>
      </c>
      <c r="E614" s="5">
        <v>3</v>
      </c>
      <c r="F614" s="5" t="s">
        <v>20</v>
      </c>
      <c r="G614" s="5" t="s">
        <v>21</v>
      </c>
      <c r="H614" s="5" t="s">
        <v>33</v>
      </c>
      <c r="J614" s="8">
        <v>0</v>
      </c>
      <c r="K614" s="9"/>
      <c r="L614" s="9"/>
      <c r="M614" s="9"/>
      <c r="N614" s="9"/>
      <c r="O614" s="9"/>
    </row>
    <row r="615" spans="1:15" ht="15.75" customHeight="1" x14ac:dyDescent="0.2">
      <c r="A615" s="11" t="s">
        <v>19</v>
      </c>
      <c r="B615" s="5">
        <v>2023</v>
      </c>
      <c r="C615" s="15"/>
      <c r="D615" s="11">
        <v>1402</v>
      </c>
      <c r="E615" s="5">
        <v>3</v>
      </c>
      <c r="F615" s="5" t="s">
        <v>24</v>
      </c>
      <c r="G615" s="5" t="s">
        <v>21</v>
      </c>
      <c r="H615" s="5" t="s">
        <v>33</v>
      </c>
      <c r="J615" s="8">
        <v>0</v>
      </c>
      <c r="K615" s="9"/>
      <c r="L615" s="9"/>
      <c r="M615" s="9"/>
      <c r="N615" s="9"/>
      <c r="O615" s="9"/>
    </row>
    <row r="616" spans="1:15" ht="15.75" customHeight="1" x14ac:dyDescent="0.2">
      <c r="A616" s="11" t="s">
        <v>19</v>
      </c>
      <c r="B616" s="5">
        <v>2023</v>
      </c>
      <c r="C616" s="15"/>
      <c r="D616" s="11">
        <v>1403</v>
      </c>
      <c r="E616" s="5">
        <v>3</v>
      </c>
      <c r="F616" s="5" t="s">
        <v>27</v>
      </c>
      <c r="G616" s="5" t="s">
        <v>21</v>
      </c>
      <c r="H616" s="5" t="s">
        <v>33</v>
      </c>
      <c r="J616" s="8">
        <v>0</v>
      </c>
      <c r="K616" s="9"/>
      <c r="L616" s="9"/>
      <c r="M616" s="9"/>
      <c r="N616" s="9"/>
      <c r="O616" s="9"/>
    </row>
    <row r="617" spans="1:15" ht="15.75" customHeight="1" x14ac:dyDescent="0.2">
      <c r="A617" s="11" t="s">
        <v>19</v>
      </c>
      <c r="B617" s="5">
        <v>2023</v>
      </c>
      <c r="C617" s="15"/>
      <c r="D617" s="11">
        <v>1404</v>
      </c>
      <c r="E617" s="5">
        <v>3</v>
      </c>
      <c r="F617" s="5" t="s">
        <v>26</v>
      </c>
      <c r="G617" s="5" t="s">
        <v>21</v>
      </c>
      <c r="H617" s="5" t="s">
        <v>33</v>
      </c>
      <c r="J617" s="8">
        <v>0</v>
      </c>
      <c r="K617" s="9"/>
      <c r="L617" s="9"/>
      <c r="M617" s="9"/>
      <c r="N617" s="9"/>
      <c r="O617" s="9"/>
    </row>
    <row r="618" spans="1:15" ht="15.75" customHeight="1" x14ac:dyDescent="0.2">
      <c r="A618" s="11" t="s">
        <v>19</v>
      </c>
      <c r="B618" s="5">
        <v>2023</v>
      </c>
      <c r="C618" s="15"/>
      <c r="D618" s="11">
        <v>1405</v>
      </c>
      <c r="E618" s="5">
        <v>3</v>
      </c>
      <c r="F618" s="5" t="s">
        <v>25</v>
      </c>
      <c r="G618" s="5" t="s">
        <v>21</v>
      </c>
      <c r="H618" s="5" t="s">
        <v>33</v>
      </c>
      <c r="J618" s="8">
        <v>0</v>
      </c>
      <c r="K618" s="9"/>
      <c r="L618" s="9"/>
      <c r="M618" s="9"/>
      <c r="N618" s="9"/>
      <c r="O618" s="9"/>
    </row>
    <row r="619" spans="1:15" ht="15.75" customHeight="1" x14ac:dyDescent="0.2">
      <c r="A619" s="11" t="s">
        <v>19</v>
      </c>
      <c r="B619" s="5">
        <v>2023</v>
      </c>
      <c r="C619" s="15"/>
      <c r="D619" s="11">
        <v>1406</v>
      </c>
      <c r="E619" s="5">
        <v>3</v>
      </c>
      <c r="F619" s="5" t="s">
        <v>23</v>
      </c>
      <c r="G619" s="5" t="s">
        <v>21</v>
      </c>
      <c r="H619" s="5" t="s">
        <v>33</v>
      </c>
      <c r="J619" s="8">
        <v>0</v>
      </c>
      <c r="K619" s="9"/>
      <c r="L619" s="9"/>
      <c r="M619" s="9"/>
      <c r="N619" s="9"/>
      <c r="O619" s="9"/>
    </row>
    <row r="620" spans="1:15" ht="15.75" customHeight="1" x14ac:dyDescent="0.2">
      <c r="A620" s="11" t="s">
        <v>19</v>
      </c>
      <c r="B620" s="5">
        <v>2023</v>
      </c>
      <c r="C620" s="15"/>
      <c r="D620" s="11">
        <v>1407</v>
      </c>
      <c r="E620" s="5">
        <v>4</v>
      </c>
      <c r="F620" s="5" t="s">
        <v>27</v>
      </c>
      <c r="G620" s="5" t="s">
        <v>28</v>
      </c>
      <c r="H620" s="5" t="s">
        <v>33</v>
      </c>
      <c r="J620" s="8">
        <v>0</v>
      </c>
      <c r="K620" s="9"/>
      <c r="L620" s="9"/>
      <c r="M620" s="9"/>
      <c r="N620" s="9"/>
      <c r="O620" s="9"/>
    </row>
    <row r="621" spans="1:15" ht="15.75" customHeight="1" x14ac:dyDescent="0.2">
      <c r="A621" s="11" t="s">
        <v>19</v>
      </c>
      <c r="B621" s="5">
        <v>2023</v>
      </c>
      <c r="C621" s="15"/>
      <c r="D621" s="11">
        <v>1408</v>
      </c>
      <c r="E621" s="5">
        <v>4</v>
      </c>
      <c r="F621" s="5" t="s">
        <v>23</v>
      </c>
      <c r="G621" s="5" t="s">
        <v>28</v>
      </c>
      <c r="H621" s="5" t="s">
        <v>33</v>
      </c>
      <c r="J621" s="8">
        <v>0</v>
      </c>
      <c r="K621" s="9"/>
      <c r="L621" s="9"/>
      <c r="M621" s="9"/>
      <c r="N621" s="9"/>
      <c r="O621" s="9"/>
    </row>
    <row r="622" spans="1:15" ht="15.75" customHeight="1" x14ac:dyDescent="0.2">
      <c r="A622" s="11" t="s">
        <v>19</v>
      </c>
      <c r="B622" s="5">
        <v>2023</v>
      </c>
      <c r="C622" s="15"/>
      <c r="D622" s="11">
        <v>1409</v>
      </c>
      <c r="E622" s="5">
        <v>4</v>
      </c>
      <c r="F622" s="5" t="s">
        <v>20</v>
      </c>
      <c r="G622" s="5" t="s">
        <v>28</v>
      </c>
      <c r="H622" s="5" t="s">
        <v>33</v>
      </c>
      <c r="J622" s="8">
        <v>0</v>
      </c>
      <c r="K622" s="9"/>
      <c r="L622" s="9"/>
      <c r="M622" s="9"/>
      <c r="N622" s="9"/>
      <c r="O622" s="9"/>
    </row>
    <row r="623" spans="1:15" ht="15.75" customHeight="1" x14ac:dyDescent="0.2">
      <c r="A623" s="11" t="s">
        <v>19</v>
      </c>
      <c r="B623" s="5">
        <v>2023</v>
      </c>
      <c r="C623" s="15"/>
      <c r="D623" s="11">
        <v>1410</v>
      </c>
      <c r="E623" s="5">
        <v>4</v>
      </c>
      <c r="F623" s="5" t="s">
        <v>26</v>
      </c>
      <c r="G623" s="5" t="s">
        <v>28</v>
      </c>
      <c r="H623" s="5" t="s">
        <v>33</v>
      </c>
      <c r="J623" s="8">
        <v>0</v>
      </c>
      <c r="K623" s="9"/>
      <c r="L623" s="9"/>
      <c r="M623" s="9"/>
      <c r="N623" s="9"/>
      <c r="O623" s="9"/>
    </row>
    <row r="624" spans="1:15" ht="15.75" customHeight="1" x14ac:dyDescent="0.2">
      <c r="A624" s="11" t="s">
        <v>19</v>
      </c>
      <c r="B624" s="5">
        <v>2023</v>
      </c>
      <c r="C624" s="15"/>
      <c r="D624" s="11">
        <v>1411</v>
      </c>
      <c r="E624" s="5">
        <v>4</v>
      </c>
      <c r="F624" s="5" t="s">
        <v>25</v>
      </c>
      <c r="G624" s="5" t="s">
        <v>28</v>
      </c>
      <c r="H624" s="5" t="s">
        <v>33</v>
      </c>
      <c r="J624" s="8">
        <v>0</v>
      </c>
      <c r="K624" s="9"/>
      <c r="L624" s="9"/>
      <c r="M624" s="9"/>
      <c r="N624" s="9"/>
      <c r="O624" s="9"/>
    </row>
    <row r="625" spans="1:15" ht="15.75" customHeight="1" x14ac:dyDescent="0.2">
      <c r="A625" s="11" t="s">
        <v>19</v>
      </c>
      <c r="B625" s="5">
        <v>2023</v>
      </c>
      <c r="C625" s="15"/>
      <c r="D625" s="11">
        <v>1412</v>
      </c>
      <c r="E625" s="5">
        <v>4</v>
      </c>
      <c r="F625" s="5" t="s">
        <v>24</v>
      </c>
      <c r="G625" s="5" t="s">
        <v>28</v>
      </c>
      <c r="H625" s="5" t="s">
        <v>33</v>
      </c>
      <c r="J625" s="8">
        <v>0</v>
      </c>
      <c r="K625" s="9"/>
      <c r="L625" s="9"/>
      <c r="M625" s="9"/>
      <c r="N625" s="9"/>
      <c r="O625" s="9"/>
    </row>
    <row r="626" spans="1:15" ht="15.75" customHeight="1" x14ac:dyDescent="0.2">
      <c r="A626" s="11" t="s">
        <v>19</v>
      </c>
      <c r="B626" s="5">
        <v>2023</v>
      </c>
      <c r="C626" s="15"/>
      <c r="D626" s="11">
        <v>1101</v>
      </c>
      <c r="E626" s="5">
        <v>2</v>
      </c>
      <c r="F626" s="5" t="s">
        <v>25</v>
      </c>
      <c r="G626" s="5" t="s">
        <v>21</v>
      </c>
      <c r="H626" s="5" t="s">
        <v>29</v>
      </c>
      <c r="J626" s="8">
        <v>0</v>
      </c>
      <c r="K626" s="9"/>
      <c r="L626" s="9"/>
      <c r="M626" s="9"/>
      <c r="N626" s="9"/>
      <c r="O626" s="9"/>
    </row>
    <row r="627" spans="1:15" ht="15.75" customHeight="1" x14ac:dyDescent="0.2">
      <c r="A627" s="11" t="s">
        <v>19</v>
      </c>
      <c r="B627" s="5">
        <v>2023</v>
      </c>
      <c r="C627" s="15"/>
      <c r="D627" s="11">
        <v>1102</v>
      </c>
      <c r="E627" s="5">
        <v>2</v>
      </c>
      <c r="F627" s="5" t="s">
        <v>24</v>
      </c>
      <c r="G627" s="5" t="s">
        <v>21</v>
      </c>
      <c r="H627" s="5" t="s">
        <v>29</v>
      </c>
      <c r="J627" s="8">
        <v>0</v>
      </c>
      <c r="K627" s="9"/>
      <c r="L627" s="9"/>
      <c r="M627" s="9"/>
      <c r="N627" s="9"/>
      <c r="O627" s="9"/>
    </row>
    <row r="628" spans="1:15" ht="15.75" customHeight="1" x14ac:dyDescent="0.2">
      <c r="A628" s="11" t="s">
        <v>19</v>
      </c>
      <c r="B628" s="5">
        <v>2023</v>
      </c>
      <c r="C628" s="15"/>
      <c r="D628" s="11">
        <v>1103</v>
      </c>
      <c r="E628" s="5">
        <v>2</v>
      </c>
      <c r="F628" s="5" t="s">
        <v>20</v>
      </c>
      <c r="G628" s="5" t="s">
        <v>21</v>
      </c>
      <c r="H628" s="5" t="s">
        <v>29</v>
      </c>
      <c r="J628" s="8">
        <v>0</v>
      </c>
      <c r="K628" s="9"/>
      <c r="L628" s="9"/>
      <c r="M628" s="9"/>
      <c r="N628" s="9"/>
      <c r="O628" s="9"/>
    </row>
    <row r="629" spans="1:15" ht="15.75" customHeight="1" x14ac:dyDescent="0.2">
      <c r="A629" s="11" t="s">
        <v>19</v>
      </c>
      <c r="B629" s="5">
        <v>2023</v>
      </c>
      <c r="C629" s="15"/>
      <c r="D629" s="11">
        <v>1104</v>
      </c>
      <c r="E629" s="5">
        <v>2</v>
      </c>
      <c r="F629" s="5" t="s">
        <v>23</v>
      </c>
      <c r="G629" s="5" t="s">
        <v>21</v>
      </c>
      <c r="H629" s="5" t="s">
        <v>29</v>
      </c>
      <c r="J629" s="8">
        <v>0</v>
      </c>
      <c r="K629" s="9"/>
      <c r="L629" s="9"/>
      <c r="M629" s="9"/>
      <c r="N629" s="9"/>
      <c r="O629" s="9"/>
    </row>
    <row r="630" spans="1:15" ht="15.75" customHeight="1" x14ac:dyDescent="0.2">
      <c r="A630" s="11" t="s">
        <v>19</v>
      </c>
      <c r="B630" s="5">
        <v>2023</v>
      </c>
      <c r="C630" s="15"/>
      <c r="D630" s="11">
        <v>1105</v>
      </c>
      <c r="E630" s="5">
        <v>2</v>
      </c>
      <c r="F630" s="5" t="s">
        <v>26</v>
      </c>
      <c r="G630" s="5" t="s">
        <v>21</v>
      </c>
      <c r="H630" s="5" t="s">
        <v>29</v>
      </c>
      <c r="J630" s="8">
        <v>0</v>
      </c>
      <c r="K630" s="9"/>
      <c r="L630" s="9"/>
      <c r="M630" s="9"/>
      <c r="N630" s="9"/>
      <c r="O630" s="9"/>
    </row>
    <row r="631" spans="1:15" ht="15.75" customHeight="1" x14ac:dyDescent="0.2">
      <c r="A631" s="11" t="s">
        <v>19</v>
      </c>
      <c r="B631" s="5">
        <v>2023</v>
      </c>
      <c r="C631" s="15"/>
      <c r="D631" s="11">
        <v>1106</v>
      </c>
      <c r="E631" s="5">
        <v>2</v>
      </c>
      <c r="F631" s="5" t="s">
        <v>27</v>
      </c>
      <c r="G631" s="5" t="s">
        <v>21</v>
      </c>
      <c r="H631" s="5" t="s">
        <v>29</v>
      </c>
      <c r="J631" s="8">
        <v>0</v>
      </c>
      <c r="K631" s="9"/>
      <c r="L631" s="9"/>
      <c r="M631" s="9"/>
      <c r="N631" s="9"/>
      <c r="O631" s="9"/>
    </row>
    <row r="632" spans="1:15" ht="15.75" customHeight="1" x14ac:dyDescent="0.2">
      <c r="A632" s="11" t="s">
        <v>19</v>
      </c>
      <c r="B632" s="5">
        <v>2023</v>
      </c>
      <c r="C632" s="15"/>
      <c r="D632" s="11">
        <v>1107</v>
      </c>
      <c r="E632" s="5">
        <v>3</v>
      </c>
      <c r="F632" s="5" t="s">
        <v>24</v>
      </c>
      <c r="G632" s="5" t="s">
        <v>28</v>
      </c>
      <c r="H632" s="5" t="s">
        <v>29</v>
      </c>
      <c r="J632" s="8">
        <v>0</v>
      </c>
      <c r="K632" s="9"/>
      <c r="L632" s="9"/>
      <c r="M632" s="9"/>
      <c r="N632" s="9"/>
      <c r="O632" s="9"/>
    </row>
    <row r="633" spans="1:15" ht="15.75" customHeight="1" x14ac:dyDescent="0.2">
      <c r="A633" s="11" t="s">
        <v>19</v>
      </c>
      <c r="B633" s="5">
        <v>2023</v>
      </c>
      <c r="C633" s="15"/>
      <c r="D633" s="11">
        <v>1108</v>
      </c>
      <c r="E633" s="5">
        <v>3</v>
      </c>
      <c r="F633" s="5" t="s">
        <v>26</v>
      </c>
      <c r="G633" s="5" t="s">
        <v>28</v>
      </c>
      <c r="H633" s="5" t="s">
        <v>29</v>
      </c>
      <c r="J633" s="8">
        <v>0</v>
      </c>
      <c r="K633" s="9"/>
      <c r="L633" s="9"/>
      <c r="M633" s="9"/>
      <c r="N633" s="9"/>
      <c r="O633" s="9"/>
    </row>
    <row r="634" spans="1:15" ht="15.75" customHeight="1" x14ac:dyDescent="0.2">
      <c r="A634" s="11" t="s">
        <v>19</v>
      </c>
      <c r="B634" s="5">
        <v>2023</v>
      </c>
      <c r="C634" s="15"/>
      <c r="D634" s="11">
        <v>1109</v>
      </c>
      <c r="E634" s="5">
        <v>3</v>
      </c>
      <c r="F634" s="5" t="s">
        <v>27</v>
      </c>
      <c r="G634" s="5" t="s">
        <v>28</v>
      </c>
      <c r="H634" s="5" t="s">
        <v>29</v>
      </c>
      <c r="J634" s="8">
        <v>0</v>
      </c>
      <c r="K634" s="9"/>
      <c r="L634" s="9"/>
      <c r="M634" s="9"/>
      <c r="N634" s="9"/>
      <c r="O634" s="9"/>
    </row>
    <row r="635" spans="1:15" ht="15.75" customHeight="1" x14ac:dyDescent="0.2">
      <c r="A635" s="11" t="s">
        <v>19</v>
      </c>
      <c r="B635" s="5">
        <v>2023</v>
      </c>
      <c r="C635" s="15"/>
      <c r="D635" s="11">
        <v>1110</v>
      </c>
      <c r="E635" s="5">
        <v>3</v>
      </c>
      <c r="F635" s="5" t="s">
        <v>20</v>
      </c>
      <c r="G635" s="5" t="s">
        <v>28</v>
      </c>
      <c r="H635" s="5" t="s">
        <v>29</v>
      </c>
      <c r="J635" s="8">
        <v>0</v>
      </c>
      <c r="K635" s="9"/>
      <c r="L635" s="9"/>
      <c r="M635" s="9"/>
      <c r="N635" s="9"/>
      <c r="O635" s="9"/>
    </row>
    <row r="636" spans="1:15" ht="15.75" customHeight="1" x14ac:dyDescent="0.2">
      <c r="A636" s="11" t="s">
        <v>19</v>
      </c>
      <c r="B636" s="5">
        <v>2023</v>
      </c>
      <c r="C636" s="15"/>
      <c r="D636" s="11">
        <v>1111</v>
      </c>
      <c r="E636" s="5">
        <v>3</v>
      </c>
      <c r="F636" s="5" t="s">
        <v>23</v>
      </c>
      <c r="G636" s="5" t="s">
        <v>28</v>
      </c>
      <c r="H636" s="5" t="s">
        <v>29</v>
      </c>
      <c r="J636" s="8">
        <v>0</v>
      </c>
      <c r="K636" s="9"/>
      <c r="L636" s="9"/>
      <c r="M636" s="9"/>
      <c r="N636" s="9"/>
      <c r="O636" s="9"/>
    </row>
    <row r="637" spans="1:15" ht="15.75" customHeight="1" x14ac:dyDescent="0.2">
      <c r="A637" s="11" t="s">
        <v>19</v>
      </c>
      <c r="B637" s="5">
        <v>2023</v>
      </c>
      <c r="C637" s="15"/>
      <c r="D637" s="11">
        <v>1112</v>
      </c>
      <c r="E637" s="5">
        <v>3</v>
      </c>
      <c r="F637" s="5" t="s">
        <v>25</v>
      </c>
      <c r="G637" s="5" t="s">
        <v>28</v>
      </c>
      <c r="H637" s="5" t="s">
        <v>29</v>
      </c>
      <c r="J637" s="8">
        <v>0</v>
      </c>
      <c r="K637" s="9"/>
      <c r="L637" s="9"/>
      <c r="M637" s="9"/>
      <c r="N637" s="9"/>
      <c r="O637" s="9"/>
    </row>
    <row r="638" spans="1:15" ht="15.75" customHeight="1" x14ac:dyDescent="0.2">
      <c r="A638" s="11" t="s">
        <v>19</v>
      </c>
      <c r="B638" s="5">
        <v>2023</v>
      </c>
      <c r="C638" s="15"/>
      <c r="D638" s="11">
        <v>1201</v>
      </c>
      <c r="E638" s="5">
        <v>4</v>
      </c>
      <c r="F638" s="5" t="s">
        <v>20</v>
      </c>
      <c r="G638" s="5" t="s">
        <v>21</v>
      </c>
      <c r="H638" s="5" t="s">
        <v>29</v>
      </c>
      <c r="J638" s="8">
        <v>0</v>
      </c>
      <c r="K638" s="9"/>
      <c r="L638" s="9"/>
      <c r="M638" s="9"/>
      <c r="N638" s="9"/>
      <c r="O638" s="9"/>
    </row>
    <row r="639" spans="1:15" ht="15.75" customHeight="1" x14ac:dyDescent="0.2">
      <c r="A639" s="11" t="s">
        <v>19</v>
      </c>
      <c r="B639" s="5">
        <v>2023</v>
      </c>
      <c r="C639" s="15"/>
      <c r="D639" s="11">
        <v>1202</v>
      </c>
      <c r="E639" s="5">
        <v>4</v>
      </c>
      <c r="F639" s="5" t="s">
        <v>23</v>
      </c>
      <c r="G639" s="5" t="s">
        <v>21</v>
      </c>
      <c r="H639" s="5" t="s">
        <v>29</v>
      </c>
      <c r="J639" s="8">
        <v>0</v>
      </c>
      <c r="K639" s="9"/>
      <c r="L639" s="9"/>
      <c r="M639" s="9"/>
      <c r="N639" s="9"/>
      <c r="O639" s="9"/>
    </row>
    <row r="640" spans="1:15" ht="15.75" customHeight="1" x14ac:dyDescent="0.2">
      <c r="A640" s="11" t="s">
        <v>19</v>
      </c>
      <c r="B640" s="5">
        <v>2023</v>
      </c>
      <c r="C640" s="15"/>
      <c r="D640" s="11">
        <v>1203</v>
      </c>
      <c r="E640" s="5">
        <v>4</v>
      </c>
      <c r="F640" s="5" t="s">
        <v>26</v>
      </c>
      <c r="G640" s="5" t="s">
        <v>21</v>
      </c>
      <c r="H640" s="5" t="s">
        <v>29</v>
      </c>
      <c r="J640" s="8">
        <v>0</v>
      </c>
      <c r="K640" s="9"/>
      <c r="L640" s="9"/>
      <c r="M640" s="9"/>
      <c r="N640" s="9"/>
      <c r="O640" s="9"/>
    </row>
    <row r="641" spans="1:15" ht="15.75" customHeight="1" x14ac:dyDescent="0.2">
      <c r="A641" s="11" t="s">
        <v>19</v>
      </c>
      <c r="B641" s="5">
        <v>2023</v>
      </c>
      <c r="C641" s="15"/>
      <c r="D641" s="11">
        <v>1204</v>
      </c>
      <c r="E641" s="5">
        <v>4</v>
      </c>
      <c r="F641" s="5" t="s">
        <v>27</v>
      </c>
      <c r="G641" s="5" t="s">
        <v>21</v>
      </c>
      <c r="H641" s="5" t="s">
        <v>29</v>
      </c>
      <c r="J641" s="8">
        <v>0</v>
      </c>
      <c r="K641" s="9"/>
      <c r="L641" s="9"/>
      <c r="M641" s="9"/>
      <c r="N641" s="9"/>
      <c r="O641" s="9"/>
    </row>
    <row r="642" spans="1:15" ht="15.75" customHeight="1" x14ac:dyDescent="0.2">
      <c r="A642" s="11" t="s">
        <v>19</v>
      </c>
      <c r="B642" s="5">
        <v>2023</v>
      </c>
      <c r="C642" s="15"/>
      <c r="D642" s="11">
        <v>1205</v>
      </c>
      <c r="E642" s="5">
        <v>4</v>
      </c>
      <c r="F642" s="5" t="s">
        <v>24</v>
      </c>
      <c r="G642" s="5" t="s">
        <v>21</v>
      </c>
      <c r="H642" s="5" t="s">
        <v>29</v>
      </c>
      <c r="J642" s="8">
        <v>0</v>
      </c>
      <c r="K642" s="9"/>
      <c r="L642" s="9"/>
      <c r="M642" s="9"/>
      <c r="N642" s="9"/>
      <c r="O642" s="9"/>
    </row>
    <row r="643" spans="1:15" ht="15.75" customHeight="1" x14ac:dyDescent="0.2">
      <c r="A643" s="11" t="s">
        <v>19</v>
      </c>
      <c r="B643" s="5">
        <v>2023</v>
      </c>
      <c r="C643" s="15"/>
      <c r="D643" s="11">
        <v>1206</v>
      </c>
      <c r="E643" s="5">
        <v>4</v>
      </c>
      <c r="F643" s="5" t="s">
        <v>25</v>
      </c>
      <c r="G643" s="5" t="s">
        <v>21</v>
      </c>
      <c r="H643" s="5" t="s">
        <v>29</v>
      </c>
      <c r="J643" s="8">
        <v>0</v>
      </c>
      <c r="K643" s="9"/>
      <c r="L643" s="9"/>
      <c r="M643" s="9"/>
      <c r="N643" s="9"/>
      <c r="O643" s="9"/>
    </row>
    <row r="644" spans="1:15" ht="15.75" customHeight="1" x14ac:dyDescent="0.2">
      <c r="A644" s="11" t="s">
        <v>19</v>
      </c>
      <c r="B644" s="5">
        <v>2023</v>
      </c>
      <c r="C644" s="15"/>
      <c r="D644" s="11">
        <v>1207</v>
      </c>
      <c r="E644" s="5">
        <v>1</v>
      </c>
      <c r="F644" s="5" t="s">
        <v>23</v>
      </c>
      <c r="G644" s="5" t="s">
        <v>28</v>
      </c>
      <c r="H644" s="5" t="s">
        <v>29</v>
      </c>
      <c r="J644" s="8">
        <v>0</v>
      </c>
      <c r="K644" s="9"/>
      <c r="L644" s="9"/>
      <c r="M644" s="9"/>
      <c r="N644" s="9"/>
      <c r="O644" s="9"/>
    </row>
    <row r="645" spans="1:15" ht="15.75" customHeight="1" x14ac:dyDescent="0.2">
      <c r="A645" s="11" t="s">
        <v>19</v>
      </c>
      <c r="B645" s="5">
        <v>2023</v>
      </c>
      <c r="C645" s="15"/>
      <c r="D645" s="11">
        <v>1208</v>
      </c>
      <c r="E645" s="5">
        <v>1</v>
      </c>
      <c r="F645" s="5" t="s">
        <v>20</v>
      </c>
      <c r="G645" s="5" t="s">
        <v>28</v>
      </c>
      <c r="H645" s="5" t="s">
        <v>29</v>
      </c>
      <c r="J645" s="8">
        <v>0</v>
      </c>
      <c r="K645" s="9"/>
      <c r="L645" s="9"/>
      <c r="M645" s="9"/>
      <c r="N645" s="9"/>
      <c r="O645" s="9"/>
    </row>
    <row r="646" spans="1:15" ht="15.75" customHeight="1" x14ac:dyDescent="0.2">
      <c r="A646" s="11" t="s">
        <v>19</v>
      </c>
      <c r="B646" s="5">
        <v>2023</v>
      </c>
      <c r="C646" s="15"/>
      <c r="D646" s="11">
        <v>1209</v>
      </c>
      <c r="E646" s="5">
        <v>1</v>
      </c>
      <c r="F646" s="5" t="s">
        <v>25</v>
      </c>
      <c r="G646" s="5" t="s">
        <v>28</v>
      </c>
      <c r="H646" s="5" t="s">
        <v>29</v>
      </c>
      <c r="J646" s="8">
        <v>0</v>
      </c>
      <c r="K646" s="9"/>
      <c r="L646" s="9"/>
      <c r="M646" s="9"/>
      <c r="N646" s="9"/>
      <c r="O646" s="9"/>
    </row>
    <row r="647" spans="1:15" ht="15.75" customHeight="1" x14ac:dyDescent="0.2">
      <c r="A647" s="11" t="s">
        <v>19</v>
      </c>
      <c r="B647" s="5">
        <v>2023</v>
      </c>
      <c r="C647" s="15"/>
      <c r="D647" s="11">
        <v>1210</v>
      </c>
      <c r="E647" s="5">
        <v>1</v>
      </c>
      <c r="F647" s="5" t="s">
        <v>27</v>
      </c>
      <c r="G647" s="5" t="s">
        <v>28</v>
      </c>
      <c r="H647" s="5" t="s">
        <v>29</v>
      </c>
      <c r="J647" s="8">
        <v>0</v>
      </c>
      <c r="K647" s="9"/>
      <c r="L647" s="9"/>
      <c r="M647" s="9"/>
      <c r="N647" s="9"/>
      <c r="O647" s="9"/>
    </row>
    <row r="648" spans="1:15" ht="15.75" customHeight="1" x14ac:dyDescent="0.2">
      <c r="A648" s="11" t="s">
        <v>19</v>
      </c>
      <c r="B648" s="5">
        <v>2023</v>
      </c>
      <c r="C648" s="15"/>
      <c r="D648" s="11">
        <v>1211</v>
      </c>
      <c r="E648" s="5">
        <v>1</v>
      </c>
      <c r="F648" s="5" t="s">
        <v>26</v>
      </c>
      <c r="G648" s="5" t="s">
        <v>28</v>
      </c>
      <c r="H648" s="5" t="s">
        <v>29</v>
      </c>
      <c r="J648" s="8">
        <v>0</v>
      </c>
      <c r="K648" s="9"/>
      <c r="L648" s="9"/>
      <c r="M648" s="9"/>
      <c r="N648" s="9"/>
      <c r="O648" s="9"/>
    </row>
    <row r="649" spans="1:15" ht="15.75" customHeight="1" x14ac:dyDescent="0.2">
      <c r="A649" s="11" t="s">
        <v>19</v>
      </c>
      <c r="B649" s="5">
        <v>2023</v>
      </c>
      <c r="C649" s="15"/>
      <c r="D649" s="11">
        <v>1212</v>
      </c>
      <c r="E649" s="5">
        <v>1</v>
      </c>
      <c r="F649" s="5" t="s">
        <v>24</v>
      </c>
      <c r="G649" s="5" t="s">
        <v>28</v>
      </c>
      <c r="H649" s="5" t="s">
        <v>29</v>
      </c>
      <c r="J649" s="8">
        <v>0</v>
      </c>
      <c r="K649" s="9"/>
      <c r="L649" s="9"/>
      <c r="M649" s="9"/>
      <c r="N649" s="9"/>
      <c r="O649" s="9"/>
    </row>
    <row r="650" spans="1:15" ht="15.75" customHeight="1" x14ac:dyDescent="0.2">
      <c r="A650" s="11" t="s">
        <v>19</v>
      </c>
      <c r="B650" s="5">
        <v>2023</v>
      </c>
      <c r="C650" s="15"/>
      <c r="D650" s="11">
        <v>1301</v>
      </c>
      <c r="E650" s="5">
        <v>2</v>
      </c>
      <c r="F650" s="5" t="s">
        <v>23</v>
      </c>
      <c r="G650" s="5" t="s">
        <v>28</v>
      </c>
      <c r="H650" s="5" t="s">
        <v>29</v>
      </c>
      <c r="J650" s="8">
        <v>0</v>
      </c>
      <c r="K650" s="9"/>
      <c r="L650" s="9"/>
      <c r="M650" s="9"/>
      <c r="N650" s="9"/>
      <c r="O650" s="9"/>
    </row>
    <row r="651" spans="1:15" ht="15.75" customHeight="1" x14ac:dyDescent="0.2">
      <c r="A651" s="11" t="s">
        <v>19</v>
      </c>
      <c r="B651" s="5">
        <v>2023</v>
      </c>
      <c r="C651" s="15"/>
      <c r="D651" s="11">
        <v>1302</v>
      </c>
      <c r="E651" s="5">
        <v>2</v>
      </c>
      <c r="F651" s="5" t="s">
        <v>27</v>
      </c>
      <c r="G651" s="5" t="s">
        <v>28</v>
      </c>
      <c r="H651" s="5" t="s">
        <v>29</v>
      </c>
      <c r="J651" s="8">
        <v>0</v>
      </c>
      <c r="K651" s="9"/>
      <c r="L651" s="9"/>
      <c r="M651" s="9"/>
      <c r="N651" s="9"/>
      <c r="O651" s="9"/>
    </row>
    <row r="652" spans="1:15" ht="15.75" customHeight="1" x14ac:dyDescent="0.2">
      <c r="A652" s="11" t="s">
        <v>19</v>
      </c>
      <c r="B652" s="5">
        <v>2023</v>
      </c>
      <c r="C652" s="15"/>
      <c r="D652" s="11">
        <v>1303</v>
      </c>
      <c r="E652" s="5">
        <v>2</v>
      </c>
      <c r="F652" s="5" t="s">
        <v>20</v>
      </c>
      <c r="G652" s="5" t="s">
        <v>28</v>
      </c>
      <c r="H652" s="5" t="s">
        <v>29</v>
      </c>
      <c r="J652" s="8">
        <v>0</v>
      </c>
      <c r="K652" s="9"/>
      <c r="L652" s="9"/>
      <c r="M652" s="9"/>
      <c r="N652" s="9"/>
      <c r="O652" s="9"/>
    </row>
    <row r="653" spans="1:15" ht="15.75" customHeight="1" x14ac:dyDescent="0.2">
      <c r="A653" s="11" t="s">
        <v>19</v>
      </c>
      <c r="B653" s="5">
        <v>2023</v>
      </c>
      <c r="C653" s="15"/>
      <c r="D653" s="11">
        <v>1304</v>
      </c>
      <c r="E653" s="5">
        <v>2</v>
      </c>
      <c r="F653" s="5" t="s">
        <v>24</v>
      </c>
      <c r="G653" s="5" t="s">
        <v>28</v>
      </c>
      <c r="H653" s="5" t="s">
        <v>29</v>
      </c>
      <c r="J653" s="8">
        <v>0</v>
      </c>
      <c r="K653" s="9"/>
      <c r="L653" s="9"/>
      <c r="M653" s="9"/>
      <c r="N653" s="9"/>
      <c r="O653" s="9"/>
    </row>
    <row r="654" spans="1:15" ht="15.75" customHeight="1" x14ac:dyDescent="0.2">
      <c r="A654" s="11" t="s">
        <v>19</v>
      </c>
      <c r="B654" s="5">
        <v>2023</v>
      </c>
      <c r="C654" s="15"/>
      <c r="D654" s="11">
        <v>1305</v>
      </c>
      <c r="E654" s="5">
        <v>2</v>
      </c>
      <c r="F654" s="5" t="s">
        <v>25</v>
      </c>
      <c r="G654" s="5" t="s">
        <v>28</v>
      </c>
      <c r="H654" s="5" t="s">
        <v>29</v>
      </c>
      <c r="J654" s="8">
        <v>0</v>
      </c>
      <c r="K654" s="9"/>
      <c r="L654" s="9"/>
      <c r="M654" s="9"/>
      <c r="N654" s="9"/>
      <c r="O654" s="9"/>
    </row>
    <row r="655" spans="1:15" ht="15.75" customHeight="1" x14ac:dyDescent="0.2">
      <c r="A655" s="11" t="s">
        <v>19</v>
      </c>
      <c r="B655" s="5">
        <v>2023</v>
      </c>
      <c r="C655" s="15"/>
      <c r="D655" s="11">
        <v>1306</v>
      </c>
      <c r="E655" s="5">
        <v>2</v>
      </c>
      <c r="F655" s="5" t="s">
        <v>26</v>
      </c>
      <c r="G655" s="5" t="s">
        <v>28</v>
      </c>
      <c r="H655" s="5" t="s">
        <v>29</v>
      </c>
      <c r="J655" s="8">
        <v>0</v>
      </c>
      <c r="K655" s="9"/>
      <c r="L655" s="9"/>
      <c r="M655" s="9"/>
      <c r="N655" s="9"/>
      <c r="O655" s="9"/>
    </row>
    <row r="656" spans="1:15" ht="15.75" customHeight="1" x14ac:dyDescent="0.2">
      <c r="A656" s="11" t="s">
        <v>19</v>
      </c>
      <c r="B656" s="5">
        <v>2023</v>
      </c>
      <c r="C656" s="15"/>
      <c r="D656" s="11">
        <v>1307</v>
      </c>
      <c r="E656" s="5">
        <v>3</v>
      </c>
      <c r="F656" s="5" t="s">
        <v>20</v>
      </c>
      <c r="G656" s="5" t="s">
        <v>21</v>
      </c>
      <c r="H656" s="5" t="s">
        <v>29</v>
      </c>
      <c r="J656" s="8">
        <v>0</v>
      </c>
      <c r="K656" s="9"/>
      <c r="L656" s="9"/>
      <c r="M656" s="9"/>
      <c r="N656" s="9"/>
      <c r="O656" s="9"/>
    </row>
    <row r="657" spans="1:15" ht="15.75" customHeight="1" x14ac:dyDescent="0.2">
      <c r="A657" s="11" t="s">
        <v>19</v>
      </c>
      <c r="B657" s="5">
        <v>2023</v>
      </c>
      <c r="C657" s="15"/>
      <c r="D657" s="11">
        <v>1308</v>
      </c>
      <c r="E657" s="5">
        <v>3</v>
      </c>
      <c r="F657" s="5" t="s">
        <v>24</v>
      </c>
      <c r="G657" s="5" t="s">
        <v>21</v>
      </c>
      <c r="H657" s="5" t="s">
        <v>29</v>
      </c>
      <c r="J657" s="8">
        <v>0</v>
      </c>
      <c r="K657" s="9"/>
      <c r="L657" s="9"/>
      <c r="M657" s="9"/>
      <c r="N657" s="9"/>
      <c r="O657" s="9"/>
    </row>
    <row r="658" spans="1:15" ht="15.75" customHeight="1" x14ac:dyDescent="0.2">
      <c r="A658" s="11" t="s">
        <v>19</v>
      </c>
      <c r="B658" s="5">
        <v>2023</v>
      </c>
      <c r="C658" s="15"/>
      <c r="D658" s="11">
        <v>1309</v>
      </c>
      <c r="E658" s="5">
        <v>3</v>
      </c>
      <c r="F658" s="5" t="s">
        <v>23</v>
      </c>
      <c r="G658" s="5" t="s">
        <v>21</v>
      </c>
      <c r="H658" s="5" t="s">
        <v>29</v>
      </c>
      <c r="J658" s="8">
        <v>0</v>
      </c>
      <c r="K658" s="9"/>
      <c r="L658" s="9"/>
      <c r="M658" s="9"/>
      <c r="N658" s="9"/>
      <c r="O658" s="9"/>
    </row>
    <row r="659" spans="1:15" ht="15.75" customHeight="1" x14ac:dyDescent="0.2">
      <c r="A659" s="11" t="s">
        <v>19</v>
      </c>
      <c r="B659" s="5">
        <v>2023</v>
      </c>
      <c r="C659" s="15"/>
      <c r="D659" s="11">
        <v>1310</v>
      </c>
      <c r="E659" s="5">
        <v>3</v>
      </c>
      <c r="F659" s="5" t="s">
        <v>25</v>
      </c>
      <c r="G659" s="5" t="s">
        <v>21</v>
      </c>
      <c r="H659" s="5" t="s">
        <v>29</v>
      </c>
      <c r="J659" s="8">
        <v>0</v>
      </c>
      <c r="K659" s="9"/>
      <c r="L659" s="9"/>
      <c r="M659" s="9"/>
      <c r="N659" s="9"/>
      <c r="O659" s="9"/>
    </row>
    <row r="660" spans="1:15" ht="15.75" customHeight="1" x14ac:dyDescent="0.2">
      <c r="A660" s="11" t="s">
        <v>19</v>
      </c>
      <c r="B660" s="5">
        <v>2023</v>
      </c>
      <c r="C660" s="15"/>
      <c r="D660" s="11">
        <v>1311</v>
      </c>
      <c r="E660" s="5">
        <v>3</v>
      </c>
      <c r="F660" s="5" t="s">
        <v>26</v>
      </c>
      <c r="G660" s="5" t="s">
        <v>21</v>
      </c>
      <c r="H660" s="5" t="s">
        <v>29</v>
      </c>
      <c r="J660" s="8">
        <v>0</v>
      </c>
      <c r="K660" s="9"/>
      <c r="L660" s="9"/>
      <c r="M660" s="9"/>
      <c r="N660" s="9"/>
      <c r="O660" s="9"/>
    </row>
    <row r="661" spans="1:15" ht="15.75" customHeight="1" x14ac:dyDescent="0.2">
      <c r="A661" s="11" t="s">
        <v>19</v>
      </c>
      <c r="B661" s="5">
        <v>2023</v>
      </c>
      <c r="C661" s="15"/>
      <c r="D661" s="11">
        <v>1312</v>
      </c>
      <c r="E661" s="5">
        <v>3</v>
      </c>
      <c r="F661" s="5" t="s">
        <v>27</v>
      </c>
      <c r="G661" s="5" t="s">
        <v>21</v>
      </c>
      <c r="H661" s="5" t="s">
        <v>29</v>
      </c>
      <c r="J661" s="8">
        <v>0</v>
      </c>
      <c r="K661" s="9"/>
      <c r="L661" s="9"/>
      <c r="M661" s="9"/>
      <c r="N661" s="9"/>
      <c r="O661" s="9"/>
    </row>
    <row r="662" spans="1:15" ht="15.75" customHeight="1" x14ac:dyDescent="0.2">
      <c r="A662" s="11" t="s">
        <v>19</v>
      </c>
      <c r="B662" s="5">
        <v>2023</v>
      </c>
      <c r="C662" s="15"/>
      <c r="D662" s="11">
        <v>1401</v>
      </c>
      <c r="E662" s="5">
        <v>4</v>
      </c>
      <c r="F662" s="5" t="s">
        <v>20</v>
      </c>
      <c r="G662" s="5" t="s">
        <v>21</v>
      </c>
      <c r="H662" s="5" t="s">
        <v>29</v>
      </c>
      <c r="J662" s="8">
        <v>0</v>
      </c>
      <c r="K662" s="9"/>
      <c r="L662" s="9"/>
      <c r="M662" s="9"/>
      <c r="N662" s="9"/>
      <c r="O662" s="9"/>
    </row>
    <row r="663" spans="1:15" ht="15.75" customHeight="1" x14ac:dyDescent="0.2">
      <c r="A663" s="11" t="s">
        <v>19</v>
      </c>
      <c r="B663" s="5">
        <v>2023</v>
      </c>
      <c r="C663" s="15"/>
      <c r="D663" s="11">
        <v>1402</v>
      </c>
      <c r="E663" s="5">
        <v>4</v>
      </c>
      <c r="F663" s="5" t="s">
        <v>24</v>
      </c>
      <c r="G663" s="5" t="s">
        <v>21</v>
      </c>
      <c r="H663" s="5" t="s">
        <v>29</v>
      </c>
      <c r="J663" s="8">
        <v>0</v>
      </c>
      <c r="K663" s="9"/>
      <c r="L663" s="9"/>
      <c r="M663" s="9"/>
      <c r="N663" s="9"/>
      <c r="O663" s="9"/>
    </row>
    <row r="664" spans="1:15" ht="15.75" customHeight="1" x14ac:dyDescent="0.2">
      <c r="A664" s="11" t="s">
        <v>19</v>
      </c>
      <c r="B664" s="5">
        <v>2023</v>
      </c>
      <c r="C664" s="15"/>
      <c r="D664" s="11">
        <v>1403</v>
      </c>
      <c r="E664" s="5">
        <v>4</v>
      </c>
      <c r="F664" s="5" t="s">
        <v>27</v>
      </c>
      <c r="G664" s="5" t="s">
        <v>21</v>
      </c>
      <c r="H664" s="5" t="s">
        <v>29</v>
      </c>
      <c r="J664" s="8">
        <v>0</v>
      </c>
      <c r="K664" s="9"/>
      <c r="L664" s="9"/>
      <c r="M664" s="9"/>
      <c r="N664" s="9"/>
      <c r="O664" s="9"/>
    </row>
    <row r="665" spans="1:15" ht="15.75" customHeight="1" x14ac:dyDescent="0.2">
      <c r="A665" s="11" t="s">
        <v>19</v>
      </c>
      <c r="B665" s="5">
        <v>2023</v>
      </c>
      <c r="C665" s="15"/>
      <c r="D665" s="11">
        <v>1404</v>
      </c>
      <c r="E665" s="5">
        <v>4</v>
      </c>
      <c r="F665" s="5" t="s">
        <v>26</v>
      </c>
      <c r="G665" s="5" t="s">
        <v>21</v>
      </c>
      <c r="H665" s="5" t="s">
        <v>29</v>
      </c>
      <c r="J665" s="8">
        <v>0</v>
      </c>
      <c r="K665" s="9"/>
      <c r="L665" s="9"/>
      <c r="M665" s="9"/>
      <c r="N665" s="9"/>
      <c r="O665" s="9"/>
    </row>
    <row r="666" spans="1:15" ht="15.75" customHeight="1" x14ac:dyDescent="0.2">
      <c r="A666" s="11" t="s">
        <v>19</v>
      </c>
      <c r="B666" s="5">
        <v>2023</v>
      </c>
      <c r="C666" s="15"/>
      <c r="D666" s="11">
        <v>1405</v>
      </c>
      <c r="E666" s="5">
        <v>4</v>
      </c>
      <c r="F666" s="5" t="s">
        <v>25</v>
      </c>
      <c r="G666" s="5" t="s">
        <v>21</v>
      </c>
      <c r="H666" s="5" t="s">
        <v>29</v>
      </c>
      <c r="J666" s="8">
        <v>0</v>
      </c>
      <c r="K666" s="9"/>
      <c r="L666" s="9"/>
      <c r="M666" s="9"/>
      <c r="N666" s="9"/>
      <c r="O666" s="9"/>
    </row>
    <row r="667" spans="1:15" ht="15.75" customHeight="1" x14ac:dyDescent="0.2">
      <c r="A667" s="11" t="s">
        <v>19</v>
      </c>
      <c r="B667" s="5">
        <v>2023</v>
      </c>
      <c r="C667" s="15"/>
      <c r="D667" s="11">
        <v>1406</v>
      </c>
      <c r="E667" s="5">
        <v>4</v>
      </c>
      <c r="F667" s="5" t="s">
        <v>23</v>
      </c>
      <c r="G667" s="5" t="s">
        <v>21</v>
      </c>
      <c r="H667" s="5" t="s">
        <v>29</v>
      </c>
      <c r="J667" s="8">
        <v>0</v>
      </c>
      <c r="K667" s="9"/>
      <c r="L667" s="9"/>
      <c r="M667" s="9"/>
      <c r="N667" s="9"/>
      <c r="O667" s="9"/>
    </row>
    <row r="668" spans="1:15" ht="15.75" customHeight="1" x14ac:dyDescent="0.2">
      <c r="A668" s="11" t="s">
        <v>19</v>
      </c>
      <c r="B668" s="5">
        <v>2023</v>
      </c>
      <c r="C668" s="15"/>
      <c r="D668" s="11">
        <v>1407</v>
      </c>
      <c r="E668" s="5">
        <v>1</v>
      </c>
      <c r="F668" s="5" t="s">
        <v>27</v>
      </c>
      <c r="G668" s="5" t="s">
        <v>28</v>
      </c>
      <c r="H668" s="5" t="s">
        <v>29</v>
      </c>
      <c r="J668" s="8">
        <v>0</v>
      </c>
      <c r="K668" s="9"/>
      <c r="L668" s="9"/>
      <c r="M668" s="9"/>
      <c r="N668" s="9"/>
      <c r="O668" s="9"/>
    </row>
    <row r="669" spans="1:15" ht="15.75" customHeight="1" x14ac:dyDescent="0.2">
      <c r="A669" s="11" t="s">
        <v>19</v>
      </c>
      <c r="B669" s="5">
        <v>2023</v>
      </c>
      <c r="C669" s="15"/>
      <c r="D669" s="11">
        <v>1408</v>
      </c>
      <c r="E669" s="5">
        <v>1</v>
      </c>
      <c r="F669" s="5" t="s">
        <v>23</v>
      </c>
      <c r="G669" s="5" t="s">
        <v>28</v>
      </c>
      <c r="H669" s="5" t="s">
        <v>29</v>
      </c>
      <c r="J669" s="8">
        <v>0</v>
      </c>
      <c r="K669" s="9"/>
      <c r="L669" s="9"/>
      <c r="M669" s="9"/>
      <c r="N669" s="9"/>
      <c r="O669" s="9"/>
    </row>
    <row r="670" spans="1:15" ht="15.75" customHeight="1" x14ac:dyDescent="0.2">
      <c r="A670" s="11" t="s">
        <v>19</v>
      </c>
      <c r="B670" s="5">
        <v>2023</v>
      </c>
      <c r="C670" s="15"/>
      <c r="D670" s="11">
        <v>1409</v>
      </c>
      <c r="E670" s="5">
        <v>1</v>
      </c>
      <c r="F670" s="5" t="s">
        <v>20</v>
      </c>
      <c r="G670" s="5" t="s">
        <v>28</v>
      </c>
      <c r="H670" s="5" t="s">
        <v>29</v>
      </c>
      <c r="J670" s="8">
        <v>0</v>
      </c>
      <c r="K670" s="9"/>
      <c r="L670" s="9"/>
      <c r="M670" s="9"/>
      <c r="N670" s="9"/>
      <c r="O670" s="9"/>
    </row>
    <row r="671" spans="1:15" ht="15.75" customHeight="1" x14ac:dyDescent="0.2">
      <c r="A671" s="11" t="s">
        <v>19</v>
      </c>
      <c r="B671" s="5">
        <v>2023</v>
      </c>
      <c r="C671" s="15"/>
      <c r="D671" s="11">
        <v>1410</v>
      </c>
      <c r="E671" s="5">
        <v>1</v>
      </c>
      <c r="F671" s="5" t="s">
        <v>26</v>
      </c>
      <c r="G671" s="5" t="s">
        <v>28</v>
      </c>
      <c r="H671" s="5" t="s">
        <v>29</v>
      </c>
      <c r="J671" s="8">
        <v>0</v>
      </c>
      <c r="K671" s="9"/>
      <c r="L671" s="9"/>
      <c r="M671" s="9"/>
      <c r="N671" s="9"/>
      <c r="O671" s="9"/>
    </row>
    <row r="672" spans="1:15" ht="15.75" customHeight="1" x14ac:dyDescent="0.2">
      <c r="A672" s="11" t="s">
        <v>19</v>
      </c>
      <c r="B672" s="5">
        <v>2023</v>
      </c>
      <c r="C672" s="15"/>
      <c r="D672" s="11">
        <v>1411</v>
      </c>
      <c r="E672" s="5">
        <v>1</v>
      </c>
      <c r="F672" s="5" t="s">
        <v>25</v>
      </c>
      <c r="G672" s="5" t="s">
        <v>28</v>
      </c>
      <c r="H672" s="5" t="s">
        <v>29</v>
      </c>
      <c r="J672" s="8">
        <v>0</v>
      </c>
      <c r="K672" s="9"/>
      <c r="L672" s="9"/>
      <c r="M672" s="9"/>
      <c r="N672" s="9"/>
      <c r="O672" s="9"/>
    </row>
    <row r="673" spans="1:15" ht="15.75" customHeight="1" x14ac:dyDescent="0.2">
      <c r="A673" s="11" t="s">
        <v>19</v>
      </c>
      <c r="B673" s="5">
        <v>2023</v>
      </c>
      <c r="C673" s="15"/>
      <c r="D673" s="11">
        <v>1412</v>
      </c>
      <c r="E673" s="5">
        <v>1</v>
      </c>
      <c r="F673" s="5" t="s">
        <v>24</v>
      </c>
      <c r="G673" s="5" t="s">
        <v>28</v>
      </c>
      <c r="H673" s="5" t="s">
        <v>29</v>
      </c>
      <c r="J673" s="8">
        <v>0</v>
      </c>
      <c r="K673" s="9"/>
      <c r="L673" s="9"/>
      <c r="M673" s="9"/>
      <c r="N673" s="9"/>
      <c r="O673" s="9"/>
    </row>
    <row r="674" spans="1:15" ht="15.75" customHeight="1" x14ac:dyDescent="0.2">
      <c r="A674" s="11" t="s">
        <v>19</v>
      </c>
      <c r="B674" s="5">
        <v>2023</v>
      </c>
      <c r="C674" s="15"/>
      <c r="D674" s="11">
        <v>1101</v>
      </c>
      <c r="E674" s="5">
        <v>2</v>
      </c>
      <c r="F674" s="5" t="s">
        <v>25</v>
      </c>
      <c r="G674" s="5" t="s">
        <v>21</v>
      </c>
      <c r="H674" s="5" t="s">
        <v>30</v>
      </c>
      <c r="J674" s="8">
        <v>0</v>
      </c>
      <c r="K674" s="9"/>
      <c r="L674" s="9"/>
      <c r="M674" s="9"/>
      <c r="N674" s="9"/>
      <c r="O674" s="9"/>
    </row>
    <row r="675" spans="1:15" ht="15.75" customHeight="1" x14ac:dyDescent="0.2">
      <c r="A675" s="11" t="s">
        <v>19</v>
      </c>
      <c r="B675" s="5">
        <v>2023</v>
      </c>
      <c r="C675" s="15"/>
      <c r="D675" s="11">
        <v>1102</v>
      </c>
      <c r="E675" s="5">
        <v>2</v>
      </c>
      <c r="F675" s="5" t="s">
        <v>24</v>
      </c>
      <c r="G675" s="5" t="s">
        <v>21</v>
      </c>
      <c r="H675" s="5" t="s">
        <v>30</v>
      </c>
      <c r="J675" s="8">
        <v>0</v>
      </c>
      <c r="K675" s="9"/>
      <c r="L675" s="9"/>
      <c r="M675" s="9"/>
      <c r="N675" s="9"/>
      <c r="O675" s="9"/>
    </row>
    <row r="676" spans="1:15" ht="15.75" customHeight="1" x14ac:dyDescent="0.2">
      <c r="A676" s="11" t="s">
        <v>19</v>
      </c>
      <c r="B676" s="5">
        <v>2023</v>
      </c>
      <c r="C676" s="15"/>
      <c r="D676" s="11">
        <v>1103</v>
      </c>
      <c r="E676" s="5">
        <v>2</v>
      </c>
      <c r="F676" s="5" t="s">
        <v>20</v>
      </c>
      <c r="G676" s="5" t="s">
        <v>21</v>
      </c>
      <c r="H676" s="5" t="s">
        <v>30</v>
      </c>
      <c r="J676" s="8">
        <v>0</v>
      </c>
      <c r="K676" s="9"/>
      <c r="L676" s="9"/>
      <c r="M676" s="9"/>
      <c r="N676" s="9"/>
      <c r="O676" s="9"/>
    </row>
    <row r="677" spans="1:15" ht="15.75" customHeight="1" x14ac:dyDescent="0.2">
      <c r="A677" s="11" t="s">
        <v>19</v>
      </c>
      <c r="B677" s="5">
        <v>2023</v>
      </c>
      <c r="C677" s="15"/>
      <c r="D677" s="11">
        <v>1104</v>
      </c>
      <c r="E677" s="5">
        <v>2</v>
      </c>
      <c r="F677" s="5" t="s">
        <v>23</v>
      </c>
      <c r="G677" s="5" t="s">
        <v>21</v>
      </c>
      <c r="H677" s="5" t="s">
        <v>30</v>
      </c>
      <c r="J677" s="8">
        <v>0</v>
      </c>
      <c r="K677" s="9"/>
      <c r="L677" s="9"/>
      <c r="M677" s="9"/>
      <c r="N677" s="9"/>
      <c r="O677" s="9"/>
    </row>
    <row r="678" spans="1:15" ht="15.75" customHeight="1" x14ac:dyDescent="0.2">
      <c r="A678" s="11" t="s">
        <v>19</v>
      </c>
      <c r="B678" s="5">
        <v>2023</v>
      </c>
      <c r="C678" s="15"/>
      <c r="D678" s="11">
        <v>1105</v>
      </c>
      <c r="E678" s="5">
        <v>2</v>
      </c>
      <c r="F678" s="5" t="s">
        <v>26</v>
      </c>
      <c r="G678" s="5" t="s">
        <v>21</v>
      </c>
      <c r="H678" s="5" t="s">
        <v>30</v>
      </c>
      <c r="J678" s="8">
        <v>0</v>
      </c>
      <c r="K678" s="9"/>
      <c r="L678" s="9"/>
      <c r="M678" s="9"/>
      <c r="N678" s="9"/>
      <c r="O678" s="9"/>
    </row>
    <row r="679" spans="1:15" ht="15.75" customHeight="1" x14ac:dyDescent="0.2">
      <c r="A679" s="11" t="s">
        <v>19</v>
      </c>
      <c r="B679" s="5">
        <v>2023</v>
      </c>
      <c r="C679" s="15"/>
      <c r="D679" s="11">
        <v>1106</v>
      </c>
      <c r="E679" s="5">
        <v>2</v>
      </c>
      <c r="F679" s="5" t="s">
        <v>27</v>
      </c>
      <c r="G679" s="5" t="s">
        <v>21</v>
      </c>
      <c r="H679" s="5" t="s">
        <v>30</v>
      </c>
      <c r="J679" s="8">
        <v>0</v>
      </c>
      <c r="K679" s="9"/>
      <c r="L679" s="9"/>
      <c r="M679" s="9"/>
      <c r="N679" s="9"/>
      <c r="O679" s="9"/>
    </row>
    <row r="680" spans="1:15" ht="15.75" customHeight="1" x14ac:dyDescent="0.2">
      <c r="A680" s="11" t="s">
        <v>19</v>
      </c>
      <c r="B680" s="5">
        <v>2023</v>
      </c>
      <c r="C680" s="15"/>
      <c r="D680" s="11">
        <v>1107</v>
      </c>
      <c r="E680" s="5">
        <v>3</v>
      </c>
      <c r="F680" s="5" t="s">
        <v>24</v>
      </c>
      <c r="G680" s="5" t="s">
        <v>28</v>
      </c>
      <c r="H680" s="5" t="s">
        <v>30</v>
      </c>
      <c r="J680" s="8">
        <v>0</v>
      </c>
      <c r="K680" s="9"/>
      <c r="L680" s="9"/>
      <c r="M680" s="9"/>
      <c r="N680" s="9"/>
      <c r="O680" s="9"/>
    </row>
    <row r="681" spans="1:15" ht="15.75" customHeight="1" x14ac:dyDescent="0.2">
      <c r="A681" s="11" t="s">
        <v>19</v>
      </c>
      <c r="B681" s="5">
        <v>2023</v>
      </c>
      <c r="C681" s="15"/>
      <c r="D681" s="11">
        <v>1108</v>
      </c>
      <c r="E681" s="5">
        <v>3</v>
      </c>
      <c r="F681" s="5" t="s">
        <v>26</v>
      </c>
      <c r="G681" s="5" t="s">
        <v>28</v>
      </c>
      <c r="H681" s="5" t="s">
        <v>30</v>
      </c>
      <c r="J681" s="8">
        <v>0</v>
      </c>
      <c r="K681" s="9"/>
      <c r="L681" s="9"/>
      <c r="M681" s="9"/>
      <c r="N681" s="9"/>
      <c r="O681" s="9"/>
    </row>
    <row r="682" spans="1:15" ht="15.75" customHeight="1" x14ac:dyDescent="0.2">
      <c r="A682" s="11" t="s">
        <v>19</v>
      </c>
      <c r="B682" s="5">
        <v>2023</v>
      </c>
      <c r="C682" s="15"/>
      <c r="D682" s="11">
        <v>1109</v>
      </c>
      <c r="E682" s="5">
        <v>3</v>
      </c>
      <c r="F682" s="5" t="s">
        <v>27</v>
      </c>
      <c r="G682" s="5" t="s">
        <v>28</v>
      </c>
      <c r="H682" s="5" t="s">
        <v>30</v>
      </c>
      <c r="J682" s="8">
        <v>0</v>
      </c>
      <c r="K682" s="9"/>
      <c r="L682" s="9"/>
      <c r="M682" s="9"/>
      <c r="N682" s="9"/>
      <c r="O682" s="9"/>
    </row>
    <row r="683" spans="1:15" ht="15.75" customHeight="1" x14ac:dyDescent="0.2">
      <c r="A683" s="11" t="s">
        <v>19</v>
      </c>
      <c r="B683" s="5">
        <v>2023</v>
      </c>
      <c r="C683" s="15"/>
      <c r="D683" s="11">
        <v>1110</v>
      </c>
      <c r="E683" s="5">
        <v>3</v>
      </c>
      <c r="F683" s="5" t="s">
        <v>20</v>
      </c>
      <c r="G683" s="5" t="s">
        <v>28</v>
      </c>
      <c r="H683" s="5" t="s">
        <v>30</v>
      </c>
      <c r="J683" s="8">
        <v>0</v>
      </c>
      <c r="K683" s="9"/>
      <c r="L683" s="9"/>
      <c r="M683" s="9"/>
      <c r="N683" s="9"/>
      <c r="O683" s="9"/>
    </row>
    <row r="684" spans="1:15" ht="15.75" customHeight="1" x14ac:dyDescent="0.2">
      <c r="A684" s="11" t="s">
        <v>19</v>
      </c>
      <c r="B684" s="5">
        <v>2023</v>
      </c>
      <c r="C684" s="15"/>
      <c r="D684" s="11">
        <v>1111</v>
      </c>
      <c r="E684" s="5">
        <v>3</v>
      </c>
      <c r="F684" s="5" t="s">
        <v>23</v>
      </c>
      <c r="G684" s="5" t="s">
        <v>28</v>
      </c>
      <c r="H684" s="5" t="s">
        <v>30</v>
      </c>
      <c r="J684" s="8">
        <v>0</v>
      </c>
      <c r="K684" s="9"/>
      <c r="L684" s="9"/>
      <c r="M684" s="9"/>
      <c r="N684" s="9"/>
      <c r="O684" s="9"/>
    </row>
    <row r="685" spans="1:15" ht="15.75" customHeight="1" x14ac:dyDescent="0.2">
      <c r="A685" s="11" t="s">
        <v>19</v>
      </c>
      <c r="B685" s="5">
        <v>2023</v>
      </c>
      <c r="C685" s="15"/>
      <c r="D685" s="11">
        <v>1112</v>
      </c>
      <c r="E685" s="5">
        <v>3</v>
      </c>
      <c r="F685" s="5" t="s">
        <v>25</v>
      </c>
      <c r="G685" s="5" t="s">
        <v>28</v>
      </c>
      <c r="H685" s="5" t="s">
        <v>30</v>
      </c>
      <c r="J685" s="8">
        <v>0</v>
      </c>
      <c r="K685" s="9"/>
      <c r="L685" s="9"/>
      <c r="M685" s="9"/>
      <c r="N685" s="9"/>
      <c r="O685" s="9"/>
    </row>
    <row r="686" spans="1:15" ht="15.75" customHeight="1" x14ac:dyDescent="0.2">
      <c r="A686" s="11" t="s">
        <v>19</v>
      </c>
      <c r="B686" s="5">
        <v>2023</v>
      </c>
      <c r="C686" s="15"/>
      <c r="D686" s="11">
        <v>1201</v>
      </c>
      <c r="E686" s="5">
        <v>4</v>
      </c>
      <c r="F686" s="5" t="s">
        <v>20</v>
      </c>
      <c r="G686" s="5" t="s">
        <v>21</v>
      </c>
      <c r="H686" s="5" t="s">
        <v>30</v>
      </c>
      <c r="J686" s="8">
        <v>0</v>
      </c>
      <c r="K686" s="9"/>
      <c r="L686" s="9"/>
      <c r="M686" s="9"/>
      <c r="N686" s="9"/>
      <c r="O686" s="9"/>
    </row>
    <row r="687" spans="1:15" ht="15.75" customHeight="1" x14ac:dyDescent="0.2">
      <c r="A687" s="11" t="s">
        <v>19</v>
      </c>
      <c r="B687" s="5">
        <v>2023</v>
      </c>
      <c r="C687" s="15"/>
      <c r="D687" s="11">
        <v>1202</v>
      </c>
      <c r="E687" s="5">
        <v>4</v>
      </c>
      <c r="F687" s="5" t="s">
        <v>23</v>
      </c>
      <c r="G687" s="5" t="s">
        <v>21</v>
      </c>
      <c r="H687" s="5" t="s">
        <v>30</v>
      </c>
      <c r="J687" s="8">
        <v>0</v>
      </c>
      <c r="K687" s="9"/>
      <c r="L687" s="9"/>
      <c r="M687" s="9"/>
      <c r="N687" s="9"/>
      <c r="O687" s="9"/>
    </row>
    <row r="688" spans="1:15" ht="15.75" customHeight="1" x14ac:dyDescent="0.2">
      <c r="A688" s="11" t="s">
        <v>19</v>
      </c>
      <c r="B688" s="5">
        <v>2023</v>
      </c>
      <c r="C688" s="15"/>
      <c r="D688" s="11">
        <v>1203</v>
      </c>
      <c r="E688" s="5">
        <v>4</v>
      </c>
      <c r="F688" s="5" t="s">
        <v>26</v>
      </c>
      <c r="G688" s="5" t="s">
        <v>21</v>
      </c>
      <c r="H688" s="5" t="s">
        <v>30</v>
      </c>
      <c r="J688" s="8">
        <v>0</v>
      </c>
      <c r="K688" s="9"/>
      <c r="L688" s="9"/>
      <c r="M688" s="9"/>
      <c r="N688" s="9"/>
      <c r="O688" s="9"/>
    </row>
    <row r="689" spans="1:15" ht="15.75" customHeight="1" x14ac:dyDescent="0.2">
      <c r="A689" s="11" t="s">
        <v>19</v>
      </c>
      <c r="B689" s="5">
        <v>2023</v>
      </c>
      <c r="C689" s="15"/>
      <c r="D689" s="11">
        <v>1204</v>
      </c>
      <c r="E689" s="5">
        <v>4</v>
      </c>
      <c r="F689" s="5" t="s">
        <v>27</v>
      </c>
      <c r="G689" s="5" t="s">
        <v>21</v>
      </c>
      <c r="H689" s="5" t="s">
        <v>30</v>
      </c>
      <c r="J689" s="8">
        <v>0</v>
      </c>
      <c r="K689" s="9"/>
      <c r="L689" s="9"/>
      <c r="M689" s="9"/>
      <c r="N689" s="9"/>
      <c r="O689" s="9"/>
    </row>
    <row r="690" spans="1:15" ht="15.75" customHeight="1" x14ac:dyDescent="0.2">
      <c r="A690" s="11" t="s">
        <v>19</v>
      </c>
      <c r="B690" s="5">
        <v>2023</v>
      </c>
      <c r="C690" s="15"/>
      <c r="D690" s="11">
        <v>1205</v>
      </c>
      <c r="E690" s="5">
        <v>4</v>
      </c>
      <c r="F690" s="5" t="s">
        <v>24</v>
      </c>
      <c r="G690" s="5" t="s">
        <v>21</v>
      </c>
      <c r="H690" s="5" t="s">
        <v>30</v>
      </c>
      <c r="J690" s="8">
        <v>0</v>
      </c>
      <c r="K690" s="9"/>
      <c r="L690" s="9"/>
      <c r="M690" s="9"/>
      <c r="N690" s="9"/>
      <c r="O690" s="9"/>
    </row>
    <row r="691" spans="1:15" ht="15.75" customHeight="1" x14ac:dyDescent="0.2">
      <c r="A691" s="11" t="s">
        <v>19</v>
      </c>
      <c r="B691" s="5">
        <v>2023</v>
      </c>
      <c r="C691" s="15"/>
      <c r="D691" s="11">
        <v>1206</v>
      </c>
      <c r="E691" s="5">
        <v>4</v>
      </c>
      <c r="F691" s="5" t="s">
        <v>25</v>
      </c>
      <c r="G691" s="5" t="s">
        <v>21</v>
      </c>
      <c r="H691" s="5" t="s">
        <v>30</v>
      </c>
      <c r="J691" s="8">
        <v>0</v>
      </c>
      <c r="K691" s="9"/>
      <c r="L691" s="9"/>
      <c r="M691" s="9"/>
      <c r="N691" s="9"/>
      <c r="O691" s="9"/>
    </row>
    <row r="692" spans="1:15" ht="15.75" customHeight="1" x14ac:dyDescent="0.2">
      <c r="A692" s="11" t="s">
        <v>19</v>
      </c>
      <c r="B692" s="5">
        <v>2023</v>
      </c>
      <c r="C692" s="15"/>
      <c r="D692" s="11">
        <v>1207</v>
      </c>
      <c r="E692" s="5">
        <v>1</v>
      </c>
      <c r="F692" s="5" t="s">
        <v>23</v>
      </c>
      <c r="G692" s="5" t="s">
        <v>28</v>
      </c>
      <c r="H692" s="5" t="s">
        <v>30</v>
      </c>
      <c r="J692" s="8">
        <v>0</v>
      </c>
      <c r="K692" s="9"/>
      <c r="L692" s="9"/>
      <c r="M692" s="9"/>
      <c r="N692" s="9"/>
      <c r="O692" s="9"/>
    </row>
    <row r="693" spans="1:15" ht="15.75" customHeight="1" x14ac:dyDescent="0.2">
      <c r="A693" s="11" t="s">
        <v>19</v>
      </c>
      <c r="B693" s="5">
        <v>2023</v>
      </c>
      <c r="C693" s="15"/>
      <c r="D693" s="11">
        <v>1208</v>
      </c>
      <c r="E693" s="5">
        <v>1</v>
      </c>
      <c r="F693" s="5" t="s">
        <v>20</v>
      </c>
      <c r="G693" s="5" t="s">
        <v>28</v>
      </c>
      <c r="H693" s="5" t="s">
        <v>30</v>
      </c>
      <c r="J693" s="8">
        <v>0</v>
      </c>
      <c r="K693" s="9"/>
      <c r="L693" s="9"/>
      <c r="M693" s="9"/>
      <c r="N693" s="9"/>
      <c r="O693" s="9"/>
    </row>
    <row r="694" spans="1:15" ht="15.75" customHeight="1" x14ac:dyDescent="0.2">
      <c r="A694" s="11" t="s">
        <v>19</v>
      </c>
      <c r="B694" s="5">
        <v>2023</v>
      </c>
      <c r="C694" s="15"/>
      <c r="D694" s="11">
        <v>1209</v>
      </c>
      <c r="E694" s="5">
        <v>1</v>
      </c>
      <c r="F694" s="5" t="s">
        <v>25</v>
      </c>
      <c r="G694" s="5" t="s">
        <v>28</v>
      </c>
      <c r="H694" s="5" t="s">
        <v>30</v>
      </c>
      <c r="J694" s="8">
        <v>0</v>
      </c>
      <c r="K694" s="9"/>
      <c r="L694" s="9"/>
      <c r="M694" s="9"/>
      <c r="N694" s="9"/>
      <c r="O694" s="9"/>
    </row>
    <row r="695" spans="1:15" ht="15.75" customHeight="1" x14ac:dyDescent="0.2">
      <c r="A695" s="11" t="s">
        <v>19</v>
      </c>
      <c r="B695" s="5">
        <v>2023</v>
      </c>
      <c r="C695" s="15"/>
      <c r="D695" s="11">
        <v>1210</v>
      </c>
      <c r="E695" s="5">
        <v>1</v>
      </c>
      <c r="F695" s="5" t="s">
        <v>27</v>
      </c>
      <c r="G695" s="5" t="s">
        <v>28</v>
      </c>
      <c r="H695" s="5" t="s">
        <v>30</v>
      </c>
      <c r="J695" s="8">
        <v>0</v>
      </c>
      <c r="K695" s="9"/>
      <c r="L695" s="9"/>
      <c r="M695" s="9"/>
      <c r="N695" s="9"/>
      <c r="O695" s="9"/>
    </row>
    <row r="696" spans="1:15" ht="15.75" customHeight="1" x14ac:dyDescent="0.2">
      <c r="A696" s="11" t="s">
        <v>19</v>
      </c>
      <c r="B696" s="5">
        <v>2023</v>
      </c>
      <c r="C696" s="15"/>
      <c r="D696" s="11">
        <v>1211</v>
      </c>
      <c r="E696" s="5">
        <v>1</v>
      </c>
      <c r="F696" s="5" t="s">
        <v>26</v>
      </c>
      <c r="G696" s="5" t="s">
        <v>28</v>
      </c>
      <c r="H696" s="5" t="s">
        <v>30</v>
      </c>
      <c r="J696" s="8">
        <v>0</v>
      </c>
      <c r="K696" s="9"/>
      <c r="L696" s="9"/>
      <c r="M696" s="9"/>
      <c r="N696" s="9"/>
      <c r="O696" s="9"/>
    </row>
    <row r="697" spans="1:15" ht="15.75" customHeight="1" x14ac:dyDescent="0.2">
      <c r="A697" s="11" t="s">
        <v>19</v>
      </c>
      <c r="B697" s="5">
        <v>2023</v>
      </c>
      <c r="C697" s="15"/>
      <c r="D697" s="11">
        <v>1212</v>
      </c>
      <c r="E697" s="5">
        <v>1</v>
      </c>
      <c r="F697" s="5" t="s">
        <v>24</v>
      </c>
      <c r="G697" s="5" t="s">
        <v>28</v>
      </c>
      <c r="H697" s="5" t="s">
        <v>30</v>
      </c>
      <c r="J697" s="8">
        <v>0</v>
      </c>
      <c r="K697" s="9"/>
      <c r="L697" s="9"/>
      <c r="M697" s="9"/>
      <c r="N697" s="9"/>
      <c r="O697" s="9"/>
    </row>
    <row r="698" spans="1:15" ht="15.75" customHeight="1" x14ac:dyDescent="0.2">
      <c r="A698" s="11" t="s">
        <v>19</v>
      </c>
      <c r="B698" s="5">
        <v>2023</v>
      </c>
      <c r="C698" s="15"/>
      <c r="D698" s="11">
        <v>1301</v>
      </c>
      <c r="E698" s="5">
        <v>2</v>
      </c>
      <c r="F698" s="5" t="s">
        <v>23</v>
      </c>
      <c r="G698" s="5" t="s">
        <v>28</v>
      </c>
      <c r="H698" s="5" t="s">
        <v>30</v>
      </c>
      <c r="J698" s="8">
        <v>0</v>
      </c>
      <c r="K698" s="9"/>
      <c r="L698" s="9"/>
      <c r="M698" s="9"/>
      <c r="N698" s="9"/>
      <c r="O698" s="9"/>
    </row>
    <row r="699" spans="1:15" ht="15.75" customHeight="1" x14ac:dyDescent="0.2">
      <c r="A699" s="11" t="s">
        <v>19</v>
      </c>
      <c r="B699" s="5">
        <v>2023</v>
      </c>
      <c r="C699" s="15"/>
      <c r="D699" s="11">
        <v>1302</v>
      </c>
      <c r="E699" s="5">
        <v>2</v>
      </c>
      <c r="F699" s="5" t="s">
        <v>27</v>
      </c>
      <c r="G699" s="5" t="s">
        <v>28</v>
      </c>
      <c r="H699" s="5" t="s">
        <v>30</v>
      </c>
      <c r="J699" s="8">
        <v>0</v>
      </c>
      <c r="K699" s="9"/>
      <c r="L699" s="9"/>
      <c r="M699" s="9"/>
      <c r="N699" s="9"/>
      <c r="O699" s="9"/>
    </row>
    <row r="700" spans="1:15" ht="15.75" customHeight="1" x14ac:dyDescent="0.2">
      <c r="A700" s="11" t="s">
        <v>19</v>
      </c>
      <c r="B700" s="5">
        <v>2023</v>
      </c>
      <c r="C700" s="15"/>
      <c r="D700" s="11">
        <v>1303</v>
      </c>
      <c r="E700" s="5">
        <v>2</v>
      </c>
      <c r="F700" s="5" t="s">
        <v>20</v>
      </c>
      <c r="G700" s="5" t="s">
        <v>28</v>
      </c>
      <c r="H700" s="5" t="s">
        <v>30</v>
      </c>
      <c r="J700" s="8">
        <v>0</v>
      </c>
      <c r="K700" s="9"/>
      <c r="L700" s="9"/>
      <c r="M700" s="9"/>
      <c r="N700" s="9"/>
      <c r="O700" s="9"/>
    </row>
    <row r="701" spans="1:15" ht="15.75" customHeight="1" x14ac:dyDescent="0.2">
      <c r="A701" s="11" t="s">
        <v>19</v>
      </c>
      <c r="B701" s="5">
        <v>2023</v>
      </c>
      <c r="C701" s="15"/>
      <c r="D701" s="11">
        <v>1304</v>
      </c>
      <c r="E701" s="5">
        <v>2</v>
      </c>
      <c r="F701" s="5" t="s">
        <v>24</v>
      </c>
      <c r="G701" s="5" t="s">
        <v>28</v>
      </c>
      <c r="H701" s="5" t="s">
        <v>30</v>
      </c>
      <c r="J701" s="8">
        <v>0</v>
      </c>
      <c r="K701" s="9"/>
      <c r="L701" s="9"/>
      <c r="M701" s="9"/>
      <c r="N701" s="9"/>
      <c r="O701" s="9"/>
    </row>
    <row r="702" spans="1:15" ht="15.75" customHeight="1" x14ac:dyDescent="0.2">
      <c r="A702" s="11" t="s">
        <v>19</v>
      </c>
      <c r="B702" s="5">
        <v>2023</v>
      </c>
      <c r="C702" s="15"/>
      <c r="D702" s="11">
        <v>1305</v>
      </c>
      <c r="E702" s="5">
        <v>2</v>
      </c>
      <c r="F702" s="5" t="s">
        <v>25</v>
      </c>
      <c r="G702" s="5" t="s">
        <v>28</v>
      </c>
      <c r="H702" s="5" t="s">
        <v>30</v>
      </c>
      <c r="J702" s="8">
        <v>0</v>
      </c>
      <c r="K702" s="9"/>
      <c r="L702" s="9"/>
      <c r="M702" s="9"/>
      <c r="N702" s="9"/>
      <c r="O702" s="9"/>
    </row>
    <row r="703" spans="1:15" ht="15.75" customHeight="1" x14ac:dyDescent="0.2">
      <c r="A703" s="11" t="s">
        <v>19</v>
      </c>
      <c r="B703" s="5">
        <v>2023</v>
      </c>
      <c r="C703" s="15"/>
      <c r="D703" s="11">
        <v>1306</v>
      </c>
      <c r="E703" s="5">
        <v>2</v>
      </c>
      <c r="F703" s="5" t="s">
        <v>26</v>
      </c>
      <c r="G703" s="5" t="s">
        <v>28</v>
      </c>
      <c r="H703" s="5" t="s">
        <v>30</v>
      </c>
      <c r="J703" s="8">
        <v>0</v>
      </c>
      <c r="K703" s="9"/>
      <c r="L703" s="9"/>
      <c r="M703" s="9"/>
      <c r="N703" s="9"/>
      <c r="O703" s="9"/>
    </row>
    <row r="704" spans="1:15" ht="15.75" customHeight="1" x14ac:dyDescent="0.2">
      <c r="A704" s="11" t="s">
        <v>19</v>
      </c>
      <c r="B704" s="5">
        <v>2023</v>
      </c>
      <c r="C704" s="15"/>
      <c r="D704" s="11">
        <v>1307</v>
      </c>
      <c r="E704" s="5">
        <v>3</v>
      </c>
      <c r="F704" s="5" t="s">
        <v>20</v>
      </c>
      <c r="G704" s="5" t="s">
        <v>21</v>
      </c>
      <c r="H704" s="5" t="s">
        <v>30</v>
      </c>
      <c r="J704" s="8">
        <v>0</v>
      </c>
      <c r="K704" s="9"/>
      <c r="L704" s="9"/>
      <c r="M704" s="9"/>
      <c r="N704" s="9"/>
      <c r="O704" s="9"/>
    </row>
    <row r="705" spans="1:15" ht="15.75" customHeight="1" x14ac:dyDescent="0.2">
      <c r="A705" s="11" t="s">
        <v>19</v>
      </c>
      <c r="B705" s="5">
        <v>2023</v>
      </c>
      <c r="C705" s="15"/>
      <c r="D705" s="11">
        <v>1308</v>
      </c>
      <c r="E705" s="5">
        <v>3</v>
      </c>
      <c r="F705" s="5" t="s">
        <v>24</v>
      </c>
      <c r="G705" s="5" t="s">
        <v>21</v>
      </c>
      <c r="H705" s="5" t="s">
        <v>30</v>
      </c>
      <c r="J705" s="8">
        <v>0</v>
      </c>
      <c r="K705" s="9"/>
      <c r="L705" s="9"/>
      <c r="M705" s="9"/>
      <c r="N705" s="9"/>
      <c r="O705" s="9"/>
    </row>
    <row r="706" spans="1:15" ht="15.75" customHeight="1" x14ac:dyDescent="0.2">
      <c r="A706" s="11" t="s">
        <v>19</v>
      </c>
      <c r="B706" s="5">
        <v>2023</v>
      </c>
      <c r="C706" s="15"/>
      <c r="D706" s="11">
        <v>1309</v>
      </c>
      <c r="E706" s="5">
        <v>3</v>
      </c>
      <c r="F706" s="5" t="s">
        <v>23</v>
      </c>
      <c r="G706" s="5" t="s">
        <v>21</v>
      </c>
      <c r="H706" s="5" t="s">
        <v>30</v>
      </c>
      <c r="J706" s="8">
        <v>0</v>
      </c>
      <c r="K706" s="9"/>
      <c r="L706" s="9"/>
      <c r="M706" s="9"/>
      <c r="N706" s="9"/>
      <c r="O706" s="9"/>
    </row>
    <row r="707" spans="1:15" ht="15.75" customHeight="1" x14ac:dyDescent="0.2">
      <c r="A707" s="11" t="s">
        <v>19</v>
      </c>
      <c r="B707" s="5">
        <v>2023</v>
      </c>
      <c r="C707" s="15"/>
      <c r="D707" s="11">
        <v>1310</v>
      </c>
      <c r="E707" s="5">
        <v>3</v>
      </c>
      <c r="F707" s="5" t="s">
        <v>25</v>
      </c>
      <c r="G707" s="5" t="s">
        <v>21</v>
      </c>
      <c r="H707" s="5" t="s">
        <v>30</v>
      </c>
      <c r="J707" s="8">
        <v>0</v>
      </c>
      <c r="K707" s="9"/>
      <c r="L707" s="9"/>
      <c r="M707" s="9"/>
      <c r="N707" s="9"/>
      <c r="O707" s="9"/>
    </row>
    <row r="708" spans="1:15" ht="15.75" customHeight="1" x14ac:dyDescent="0.2">
      <c r="A708" s="11" t="s">
        <v>19</v>
      </c>
      <c r="B708" s="5">
        <v>2023</v>
      </c>
      <c r="C708" s="15"/>
      <c r="D708" s="11">
        <v>1311</v>
      </c>
      <c r="E708" s="5">
        <v>3</v>
      </c>
      <c r="F708" s="5" t="s">
        <v>26</v>
      </c>
      <c r="G708" s="5" t="s">
        <v>21</v>
      </c>
      <c r="H708" s="5" t="s">
        <v>30</v>
      </c>
      <c r="J708" s="8">
        <v>0</v>
      </c>
      <c r="K708" s="9"/>
      <c r="L708" s="9"/>
      <c r="M708" s="9"/>
      <c r="N708" s="9"/>
      <c r="O708" s="9"/>
    </row>
    <row r="709" spans="1:15" ht="15.75" customHeight="1" x14ac:dyDescent="0.2">
      <c r="A709" s="11" t="s">
        <v>19</v>
      </c>
      <c r="B709" s="5">
        <v>2023</v>
      </c>
      <c r="C709" s="15"/>
      <c r="D709" s="11">
        <v>1312</v>
      </c>
      <c r="E709" s="5">
        <v>3</v>
      </c>
      <c r="F709" s="5" t="s">
        <v>27</v>
      </c>
      <c r="G709" s="5" t="s">
        <v>21</v>
      </c>
      <c r="H709" s="5" t="s">
        <v>30</v>
      </c>
      <c r="J709" s="8">
        <v>0</v>
      </c>
      <c r="K709" s="9"/>
      <c r="L709" s="9"/>
      <c r="M709" s="9"/>
      <c r="N709" s="9"/>
      <c r="O709" s="9"/>
    </row>
    <row r="710" spans="1:15" ht="15.75" customHeight="1" x14ac:dyDescent="0.2">
      <c r="A710" s="11" t="s">
        <v>19</v>
      </c>
      <c r="B710" s="5">
        <v>2023</v>
      </c>
      <c r="C710" s="15"/>
      <c r="D710" s="11">
        <v>1401</v>
      </c>
      <c r="E710" s="5">
        <v>4</v>
      </c>
      <c r="F710" s="5" t="s">
        <v>20</v>
      </c>
      <c r="G710" s="5" t="s">
        <v>21</v>
      </c>
      <c r="H710" s="5" t="s">
        <v>30</v>
      </c>
      <c r="J710" s="8">
        <v>0</v>
      </c>
      <c r="K710" s="9"/>
      <c r="L710" s="9"/>
      <c r="M710" s="9"/>
      <c r="N710" s="9"/>
      <c r="O710" s="9"/>
    </row>
    <row r="711" spans="1:15" ht="15.75" customHeight="1" x14ac:dyDescent="0.2">
      <c r="A711" s="11" t="s">
        <v>19</v>
      </c>
      <c r="B711" s="5">
        <v>2023</v>
      </c>
      <c r="C711" s="15"/>
      <c r="D711" s="11">
        <v>1402</v>
      </c>
      <c r="E711" s="5">
        <v>4</v>
      </c>
      <c r="F711" s="5" t="s">
        <v>24</v>
      </c>
      <c r="G711" s="5" t="s">
        <v>21</v>
      </c>
      <c r="H711" s="5" t="s">
        <v>30</v>
      </c>
      <c r="J711" s="8">
        <v>0</v>
      </c>
      <c r="K711" s="9"/>
      <c r="L711" s="9"/>
      <c r="M711" s="9"/>
      <c r="N711" s="9"/>
      <c r="O711" s="9"/>
    </row>
    <row r="712" spans="1:15" ht="15.75" customHeight="1" x14ac:dyDescent="0.2">
      <c r="A712" s="11" t="s">
        <v>19</v>
      </c>
      <c r="B712" s="5">
        <v>2023</v>
      </c>
      <c r="C712" s="15"/>
      <c r="D712" s="11">
        <v>1403</v>
      </c>
      <c r="E712" s="5">
        <v>4</v>
      </c>
      <c r="F712" s="5" t="s">
        <v>27</v>
      </c>
      <c r="G712" s="5" t="s">
        <v>21</v>
      </c>
      <c r="H712" s="5" t="s">
        <v>30</v>
      </c>
      <c r="J712" s="8">
        <v>0</v>
      </c>
      <c r="K712" s="9"/>
      <c r="L712" s="9"/>
      <c r="M712" s="9"/>
      <c r="N712" s="9"/>
      <c r="O712" s="9"/>
    </row>
    <row r="713" spans="1:15" ht="15.75" customHeight="1" x14ac:dyDescent="0.2">
      <c r="A713" s="11" t="s">
        <v>19</v>
      </c>
      <c r="B713" s="5">
        <v>2023</v>
      </c>
      <c r="C713" s="15"/>
      <c r="D713" s="11">
        <v>1404</v>
      </c>
      <c r="E713" s="5">
        <v>4</v>
      </c>
      <c r="F713" s="5" t="s">
        <v>26</v>
      </c>
      <c r="G713" s="5" t="s">
        <v>21</v>
      </c>
      <c r="H713" s="5" t="s">
        <v>30</v>
      </c>
      <c r="J713" s="8">
        <v>0</v>
      </c>
      <c r="K713" s="9"/>
      <c r="L713" s="9"/>
      <c r="M713" s="9"/>
      <c r="N713" s="9"/>
      <c r="O713" s="9"/>
    </row>
    <row r="714" spans="1:15" ht="15.75" customHeight="1" x14ac:dyDescent="0.2">
      <c r="A714" s="11" t="s">
        <v>19</v>
      </c>
      <c r="B714" s="5">
        <v>2023</v>
      </c>
      <c r="C714" s="15"/>
      <c r="D714" s="11">
        <v>1405</v>
      </c>
      <c r="E714" s="5">
        <v>4</v>
      </c>
      <c r="F714" s="5" t="s">
        <v>25</v>
      </c>
      <c r="G714" s="5" t="s">
        <v>21</v>
      </c>
      <c r="H714" s="5" t="s">
        <v>30</v>
      </c>
      <c r="J714" s="8">
        <v>0</v>
      </c>
      <c r="K714" s="9"/>
      <c r="L714" s="9"/>
      <c r="M714" s="9"/>
      <c r="N714" s="9"/>
      <c r="O714" s="9"/>
    </row>
    <row r="715" spans="1:15" ht="15.75" customHeight="1" x14ac:dyDescent="0.2">
      <c r="A715" s="11" t="s">
        <v>19</v>
      </c>
      <c r="B715" s="5">
        <v>2023</v>
      </c>
      <c r="C715" s="15"/>
      <c r="D715" s="11">
        <v>1406</v>
      </c>
      <c r="E715" s="5">
        <v>4</v>
      </c>
      <c r="F715" s="5" t="s">
        <v>23</v>
      </c>
      <c r="G715" s="5" t="s">
        <v>21</v>
      </c>
      <c r="H715" s="5" t="s">
        <v>30</v>
      </c>
      <c r="J715" s="8">
        <v>0</v>
      </c>
      <c r="K715" s="9"/>
      <c r="L715" s="9"/>
      <c r="M715" s="9"/>
      <c r="N715" s="9"/>
      <c r="O715" s="9"/>
    </row>
    <row r="716" spans="1:15" ht="15.75" customHeight="1" x14ac:dyDescent="0.2">
      <c r="A716" s="11" t="s">
        <v>19</v>
      </c>
      <c r="B716" s="5">
        <v>2023</v>
      </c>
      <c r="C716" s="15"/>
      <c r="D716" s="11">
        <v>1407</v>
      </c>
      <c r="E716" s="5">
        <v>1</v>
      </c>
      <c r="F716" s="5" t="s">
        <v>27</v>
      </c>
      <c r="G716" s="5" t="s">
        <v>28</v>
      </c>
      <c r="H716" s="5" t="s">
        <v>30</v>
      </c>
      <c r="J716" s="8">
        <v>0</v>
      </c>
      <c r="K716" s="9"/>
      <c r="L716" s="9"/>
      <c r="M716" s="9"/>
      <c r="N716" s="9"/>
      <c r="O716" s="9"/>
    </row>
    <row r="717" spans="1:15" ht="15.75" customHeight="1" x14ac:dyDescent="0.2">
      <c r="A717" s="11" t="s">
        <v>19</v>
      </c>
      <c r="B717" s="5">
        <v>2023</v>
      </c>
      <c r="C717" s="15"/>
      <c r="D717" s="11">
        <v>1408</v>
      </c>
      <c r="E717" s="5">
        <v>1</v>
      </c>
      <c r="F717" s="5" t="s">
        <v>23</v>
      </c>
      <c r="G717" s="5" t="s">
        <v>28</v>
      </c>
      <c r="H717" s="5" t="s">
        <v>30</v>
      </c>
      <c r="J717" s="8">
        <v>0</v>
      </c>
      <c r="K717" s="9"/>
      <c r="L717" s="9"/>
      <c r="M717" s="9"/>
      <c r="N717" s="9"/>
      <c r="O717" s="9"/>
    </row>
    <row r="718" spans="1:15" ht="15.75" customHeight="1" x14ac:dyDescent="0.2">
      <c r="A718" s="11" t="s">
        <v>19</v>
      </c>
      <c r="B718" s="5">
        <v>2023</v>
      </c>
      <c r="C718" s="15"/>
      <c r="D718" s="11">
        <v>1409</v>
      </c>
      <c r="E718" s="5">
        <v>1</v>
      </c>
      <c r="F718" s="5" t="s">
        <v>20</v>
      </c>
      <c r="G718" s="5" t="s">
        <v>28</v>
      </c>
      <c r="H718" s="5" t="s">
        <v>30</v>
      </c>
      <c r="J718" s="8">
        <v>0</v>
      </c>
      <c r="K718" s="9"/>
      <c r="L718" s="9"/>
      <c r="M718" s="9"/>
      <c r="N718" s="9"/>
      <c r="O718" s="9"/>
    </row>
    <row r="719" spans="1:15" ht="15.75" customHeight="1" x14ac:dyDescent="0.2">
      <c r="A719" s="11" t="s">
        <v>19</v>
      </c>
      <c r="B719" s="5">
        <v>2023</v>
      </c>
      <c r="C719" s="15"/>
      <c r="D719" s="11">
        <v>1410</v>
      </c>
      <c r="E719" s="5">
        <v>1</v>
      </c>
      <c r="F719" s="5" t="s">
        <v>26</v>
      </c>
      <c r="G719" s="5" t="s">
        <v>28</v>
      </c>
      <c r="H719" s="5" t="s">
        <v>30</v>
      </c>
      <c r="J719" s="8">
        <v>0</v>
      </c>
      <c r="K719" s="9"/>
      <c r="L719" s="9"/>
      <c r="M719" s="9"/>
      <c r="N719" s="9"/>
      <c r="O719" s="9"/>
    </row>
    <row r="720" spans="1:15" ht="15.75" customHeight="1" x14ac:dyDescent="0.2">
      <c r="A720" s="11" t="s">
        <v>19</v>
      </c>
      <c r="B720" s="5">
        <v>2023</v>
      </c>
      <c r="C720" s="15"/>
      <c r="D720" s="11">
        <v>1411</v>
      </c>
      <c r="E720" s="5">
        <v>1</v>
      </c>
      <c r="F720" s="5" t="s">
        <v>25</v>
      </c>
      <c r="G720" s="5" t="s">
        <v>28</v>
      </c>
      <c r="H720" s="5" t="s">
        <v>30</v>
      </c>
      <c r="J720" s="8">
        <v>0</v>
      </c>
      <c r="K720" s="9"/>
      <c r="L720" s="9"/>
      <c r="M720" s="9"/>
      <c r="N720" s="9"/>
      <c r="O720" s="9"/>
    </row>
    <row r="721" spans="1:15" ht="15.75" customHeight="1" x14ac:dyDescent="0.2">
      <c r="A721" s="11" t="s">
        <v>19</v>
      </c>
      <c r="B721" s="5">
        <v>2023</v>
      </c>
      <c r="C721" s="15"/>
      <c r="D721" s="11">
        <v>1412</v>
      </c>
      <c r="E721" s="5">
        <v>1</v>
      </c>
      <c r="F721" s="5" t="s">
        <v>24</v>
      </c>
      <c r="G721" s="5" t="s">
        <v>28</v>
      </c>
      <c r="H721" s="5" t="s">
        <v>30</v>
      </c>
      <c r="J721" s="8">
        <v>0</v>
      </c>
      <c r="K721" s="9"/>
      <c r="L721" s="9"/>
      <c r="M721" s="9"/>
      <c r="N721" s="9"/>
      <c r="O721" s="9"/>
    </row>
    <row r="722" spans="1:15" ht="15.75" customHeight="1" x14ac:dyDescent="0.2">
      <c r="A722" s="11" t="s">
        <v>19</v>
      </c>
      <c r="B722" s="5">
        <v>2023</v>
      </c>
      <c r="C722" s="15"/>
      <c r="D722" s="11">
        <v>1101</v>
      </c>
      <c r="E722" s="5">
        <v>2</v>
      </c>
      <c r="F722" s="5" t="s">
        <v>25</v>
      </c>
      <c r="G722" s="5" t="s">
        <v>21</v>
      </c>
      <c r="H722" s="5" t="s">
        <v>34</v>
      </c>
      <c r="J722" s="8">
        <v>0</v>
      </c>
      <c r="K722" s="9"/>
      <c r="L722" s="9"/>
      <c r="M722" s="9"/>
      <c r="N722" s="9"/>
      <c r="O722" s="9"/>
    </row>
    <row r="723" spans="1:15" ht="15.75" customHeight="1" x14ac:dyDescent="0.2">
      <c r="A723" s="11" t="s">
        <v>19</v>
      </c>
      <c r="B723" s="5">
        <v>2023</v>
      </c>
      <c r="C723" s="15"/>
      <c r="D723" s="11">
        <v>1102</v>
      </c>
      <c r="E723" s="5">
        <v>2</v>
      </c>
      <c r="F723" s="5" t="s">
        <v>24</v>
      </c>
      <c r="G723" s="5" t="s">
        <v>21</v>
      </c>
      <c r="H723" s="5" t="s">
        <v>34</v>
      </c>
      <c r="J723" s="8">
        <v>0</v>
      </c>
      <c r="K723" s="9"/>
      <c r="L723" s="9"/>
      <c r="M723" s="9"/>
      <c r="N723" s="9"/>
      <c r="O723" s="9"/>
    </row>
    <row r="724" spans="1:15" ht="15.75" customHeight="1" x14ac:dyDescent="0.2">
      <c r="A724" s="11" t="s">
        <v>19</v>
      </c>
      <c r="B724" s="5">
        <v>2023</v>
      </c>
      <c r="C724" s="15"/>
      <c r="D724" s="11">
        <v>1103</v>
      </c>
      <c r="E724" s="5">
        <v>2</v>
      </c>
      <c r="F724" s="5" t="s">
        <v>20</v>
      </c>
      <c r="G724" s="5" t="s">
        <v>21</v>
      </c>
      <c r="H724" s="5" t="s">
        <v>34</v>
      </c>
      <c r="J724" s="8">
        <v>0</v>
      </c>
      <c r="K724" s="9"/>
      <c r="L724" s="9"/>
      <c r="M724" s="9"/>
      <c r="N724" s="9"/>
      <c r="O724" s="9"/>
    </row>
    <row r="725" spans="1:15" ht="15.75" customHeight="1" x14ac:dyDescent="0.2">
      <c r="A725" s="11" t="s">
        <v>19</v>
      </c>
      <c r="B725" s="5">
        <v>2023</v>
      </c>
      <c r="C725" s="15"/>
      <c r="D725" s="11">
        <v>1104</v>
      </c>
      <c r="E725" s="5">
        <v>2</v>
      </c>
      <c r="F725" s="5" t="s">
        <v>23</v>
      </c>
      <c r="G725" s="5" t="s">
        <v>21</v>
      </c>
      <c r="H725" s="5" t="s">
        <v>34</v>
      </c>
      <c r="J725" s="8">
        <v>0</v>
      </c>
      <c r="K725" s="9"/>
      <c r="L725" s="9"/>
      <c r="M725" s="9"/>
      <c r="N725" s="9"/>
      <c r="O725" s="9"/>
    </row>
    <row r="726" spans="1:15" ht="15.75" customHeight="1" x14ac:dyDescent="0.2">
      <c r="A726" s="11" t="s">
        <v>19</v>
      </c>
      <c r="B726" s="5">
        <v>2023</v>
      </c>
      <c r="C726" s="15"/>
      <c r="D726" s="11">
        <v>1105</v>
      </c>
      <c r="E726" s="5">
        <v>2</v>
      </c>
      <c r="F726" s="5" t="s">
        <v>26</v>
      </c>
      <c r="G726" s="5" t="s">
        <v>21</v>
      </c>
      <c r="H726" s="5" t="s">
        <v>34</v>
      </c>
      <c r="J726" s="8">
        <v>0</v>
      </c>
      <c r="K726" s="9"/>
      <c r="L726" s="9"/>
      <c r="M726" s="9"/>
      <c r="N726" s="9"/>
      <c r="O726" s="9"/>
    </row>
    <row r="727" spans="1:15" ht="15.75" customHeight="1" x14ac:dyDescent="0.2">
      <c r="A727" s="11" t="s">
        <v>19</v>
      </c>
      <c r="B727" s="5">
        <v>2023</v>
      </c>
      <c r="C727" s="15"/>
      <c r="D727" s="11">
        <v>1106</v>
      </c>
      <c r="E727" s="5">
        <v>2</v>
      </c>
      <c r="F727" s="5" t="s">
        <v>27</v>
      </c>
      <c r="G727" s="5" t="s">
        <v>21</v>
      </c>
      <c r="H727" s="5" t="s">
        <v>34</v>
      </c>
      <c r="J727" s="8">
        <v>0</v>
      </c>
      <c r="K727" s="9"/>
      <c r="L727" s="9"/>
      <c r="M727" s="9"/>
      <c r="N727" s="9"/>
      <c r="O727" s="9"/>
    </row>
    <row r="728" spans="1:15" ht="15.75" customHeight="1" x14ac:dyDescent="0.2">
      <c r="A728" s="11" t="s">
        <v>19</v>
      </c>
      <c r="B728" s="5">
        <v>2023</v>
      </c>
      <c r="C728" s="15"/>
      <c r="D728" s="11">
        <v>1107</v>
      </c>
      <c r="E728" s="5">
        <v>3</v>
      </c>
      <c r="F728" s="5" t="s">
        <v>24</v>
      </c>
      <c r="G728" s="5" t="s">
        <v>28</v>
      </c>
      <c r="H728" s="5" t="s">
        <v>34</v>
      </c>
      <c r="J728" s="8">
        <v>0</v>
      </c>
      <c r="K728" s="9"/>
      <c r="L728" s="9"/>
      <c r="M728" s="9"/>
      <c r="N728" s="9"/>
      <c r="O728" s="9"/>
    </row>
    <row r="729" spans="1:15" ht="15.75" customHeight="1" x14ac:dyDescent="0.2">
      <c r="A729" s="11" t="s">
        <v>19</v>
      </c>
      <c r="B729" s="5">
        <v>2023</v>
      </c>
      <c r="C729" s="15"/>
      <c r="D729" s="11">
        <v>1108</v>
      </c>
      <c r="E729" s="5">
        <v>3</v>
      </c>
      <c r="F729" s="5" t="s">
        <v>26</v>
      </c>
      <c r="G729" s="5" t="s">
        <v>28</v>
      </c>
      <c r="H729" s="5" t="s">
        <v>34</v>
      </c>
      <c r="J729" s="8">
        <v>0</v>
      </c>
      <c r="K729" s="9"/>
      <c r="L729" s="9"/>
      <c r="M729" s="9"/>
      <c r="N729" s="9"/>
      <c r="O729" s="9"/>
    </row>
    <row r="730" spans="1:15" ht="15.75" customHeight="1" x14ac:dyDescent="0.2">
      <c r="A730" s="11" t="s">
        <v>19</v>
      </c>
      <c r="B730" s="5">
        <v>2023</v>
      </c>
      <c r="C730" s="15"/>
      <c r="D730" s="11">
        <v>1109</v>
      </c>
      <c r="E730" s="5">
        <v>3</v>
      </c>
      <c r="F730" s="5" t="s">
        <v>27</v>
      </c>
      <c r="G730" s="5" t="s">
        <v>28</v>
      </c>
      <c r="H730" s="5" t="s">
        <v>34</v>
      </c>
      <c r="J730" s="8">
        <v>0</v>
      </c>
      <c r="K730" s="9"/>
      <c r="L730" s="9"/>
      <c r="M730" s="9"/>
      <c r="N730" s="9"/>
      <c r="O730" s="9"/>
    </row>
    <row r="731" spans="1:15" ht="15.75" customHeight="1" x14ac:dyDescent="0.2">
      <c r="A731" s="11" t="s">
        <v>19</v>
      </c>
      <c r="B731" s="5">
        <v>2023</v>
      </c>
      <c r="C731" s="15"/>
      <c r="D731" s="11">
        <v>1110</v>
      </c>
      <c r="E731" s="5">
        <v>3</v>
      </c>
      <c r="F731" s="5" t="s">
        <v>20</v>
      </c>
      <c r="G731" s="5" t="s">
        <v>28</v>
      </c>
      <c r="H731" s="5" t="s">
        <v>34</v>
      </c>
      <c r="J731" s="8">
        <v>0</v>
      </c>
      <c r="K731" s="9"/>
      <c r="L731" s="9"/>
      <c r="M731" s="9"/>
      <c r="N731" s="9"/>
      <c r="O731" s="9"/>
    </row>
    <row r="732" spans="1:15" ht="15.75" customHeight="1" x14ac:dyDescent="0.2">
      <c r="A732" s="11" t="s">
        <v>19</v>
      </c>
      <c r="B732" s="5">
        <v>2023</v>
      </c>
      <c r="C732" s="15"/>
      <c r="D732" s="11">
        <v>1111</v>
      </c>
      <c r="E732" s="5">
        <v>3</v>
      </c>
      <c r="F732" s="5" t="s">
        <v>23</v>
      </c>
      <c r="G732" s="5" t="s">
        <v>28</v>
      </c>
      <c r="H732" s="5" t="s">
        <v>34</v>
      </c>
      <c r="J732" s="8">
        <v>0</v>
      </c>
      <c r="K732" s="9"/>
      <c r="L732" s="9"/>
      <c r="M732" s="9"/>
      <c r="N732" s="9"/>
      <c r="O732" s="9"/>
    </row>
    <row r="733" spans="1:15" ht="15.75" customHeight="1" x14ac:dyDescent="0.2">
      <c r="A733" s="11" t="s">
        <v>19</v>
      </c>
      <c r="B733" s="5">
        <v>2023</v>
      </c>
      <c r="C733" s="15"/>
      <c r="D733" s="11">
        <v>1112</v>
      </c>
      <c r="E733" s="5">
        <v>3</v>
      </c>
      <c r="F733" s="5" t="s">
        <v>25</v>
      </c>
      <c r="G733" s="5" t="s">
        <v>28</v>
      </c>
      <c r="H733" s="5" t="s">
        <v>34</v>
      </c>
      <c r="J733" s="8">
        <v>0</v>
      </c>
      <c r="K733" s="9"/>
      <c r="L733" s="9"/>
      <c r="M733" s="9"/>
      <c r="N733" s="9"/>
      <c r="O733" s="9"/>
    </row>
    <row r="734" spans="1:15" ht="15.75" customHeight="1" x14ac:dyDescent="0.2">
      <c r="A734" s="11" t="s">
        <v>19</v>
      </c>
      <c r="B734" s="5">
        <v>2023</v>
      </c>
      <c r="C734" s="15"/>
      <c r="D734" s="11">
        <v>1201</v>
      </c>
      <c r="E734" s="5">
        <v>4</v>
      </c>
      <c r="F734" s="5" t="s">
        <v>20</v>
      </c>
      <c r="G734" s="5" t="s">
        <v>21</v>
      </c>
      <c r="H734" s="5" t="s">
        <v>34</v>
      </c>
      <c r="J734" s="8">
        <v>0</v>
      </c>
      <c r="K734" s="9"/>
      <c r="L734" s="9"/>
      <c r="M734" s="9"/>
      <c r="N734" s="9"/>
      <c r="O734" s="9"/>
    </row>
    <row r="735" spans="1:15" ht="15.75" customHeight="1" x14ac:dyDescent="0.2">
      <c r="A735" s="11" t="s">
        <v>19</v>
      </c>
      <c r="B735" s="5">
        <v>2023</v>
      </c>
      <c r="C735" s="15"/>
      <c r="D735" s="11">
        <v>1202</v>
      </c>
      <c r="E735" s="5">
        <v>4</v>
      </c>
      <c r="F735" s="5" t="s">
        <v>23</v>
      </c>
      <c r="G735" s="5" t="s">
        <v>21</v>
      </c>
      <c r="H735" s="5" t="s">
        <v>34</v>
      </c>
      <c r="J735" s="8">
        <v>0</v>
      </c>
      <c r="K735" s="9"/>
      <c r="L735" s="9"/>
      <c r="M735" s="9"/>
      <c r="N735" s="9"/>
      <c r="O735" s="9"/>
    </row>
    <row r="736" spans="1:15" ht="15.75" customHeight="1" x14ac:dyDescent="0.2">
      <c r="A736" s="11" t="s">
        <v>19</v>
      </c>
      <c r="B736" s="5">
        <v>2023</v>
      </c>
      <c r="C736" s="15"/>
      <c r="D736" s="11">
        <v>1203</v>
      </c>
      <c r="E736" s="5">
        <v>4</v>
      </c>
      <c r="F736" s="5" t="s">
        <v>26</v>
      </c>
      <c r="G736" s="5" t="s">
        <v>21</v>
      </c>
      <c r="H736" s="5" t="s">
        <v>34</v>
      </c>
      <c r="J736" s="8">
        <v>0</v>
      </c>
      <c r="K736" s="9"/>
      <c r="L736" s="9"/>
      <c r="M736" s="9"/>
      <c r="N736" s="9"/>
      <c r="O736" s="9"/>
    </row>
    <row r="737" spans="1:15" ht="15.75" customHeight="1" x14ac:dyDescent="0.2">
      <c r="A737" s="11" t="s">
        <v>19</v>
      </c>
      <c r="B737" s="5">
        <v>2023</v>
      </c>
      <c r="C737" s="15"/>
      <c r="D737" s="11">
        <v>1204</v>
      </c>
      <c r="E737" s="5">
        <v>4</v>
      </c>
      <c r="F737" s="5" t="s">
        <v>27</v>
      </c>
      <c r="G737" s="5" t="s">
        <v>21</v>
      </c>
      <c r="H737" s="5" t="s">
        <v>34</v>
      </c>
      <c r="J737" s="8">
        <v>0</v>
      </c>
      <c r="K737" s="9"/>
      <c r="L737" s="9"/>
      <c r="M737" s="9"/>
      <c r="N737" s="9"/>
      <c r="O737" s="9"/>
    </row>
    <row r="738" spans="1:15" ht="15.75" customHeight="1" x14ac:dyDescent="0.2">
      <c r="A738" s="11" t="s">
        <v>19</v>
      </c>
      <c r="B738" s="5">
        <v>2023</v>
      </c>
      <c r="C738" s="15"/>
      <c r="D738" s="11">
        <v>1205</v>
      </c>
      <c r="E738" s="5">
        <v>4</v>
      </c>
      <c r="F738" s="5" t="s">
        <v>24</v>
      </c>
      <c r="G738" s="5" t="s">
        <v>21</v>
      </c>
      <c r="H738" s="5" t="s">
        <v>34</v>
      </c>
      <c r="J738" s="8">
        <v>0</v>
      </c>
      <c r="K738" s="9"/>
      <c r="L738" s="9"/>
      <c r="M738" s="9"/>
      <c r="N738" s="9"/>
      <c r="O738" s="9"/>
    </row>
    <row r="739" spans="1:15" ht="15.75" customHeight="1" x14ac:dyDescent="0.2">
      <c r="A739" s="11" t="s">
        <v>19</v>
      </c>
      <c r="B739" s="5">
        <v>2023</v>
      </c>
      <c r="C739" s="15"/>
      <c r="D739" s="11">
        <v>1206</v>
      </c>
      <c r="E739" s="5">
        <v>4</v>
      </c>
      <c r="F739" s="5" t="s">
        <v>25</v>
      </c>
      <c r="G739" s="5" t="s">
        <v>21</v>
      </c>
      <c r="H739" s="5" t="s">
        <v>34</v>
      </c>
      <c r="J739" s="8">
        <v>0</v>
      </c>
      <c r="K739" s="9"/>
      <c r="L739" s="9"/>
      <c r="M739" s="9"/>
      <c r="N739" s="9"/>
      <c r="O739" s="9"/>
    </row>
    <row r="740" spans="1:15" ht="15.75" customHeight="1" x14ac:dyDescent="0.2">
      <c r="A740" s="11" t="s">
        <v>19</v>
      </c>
      <c r="B740" s="5">
        <v>2023</v>
      </c>
      <c r="C740" s="15"/>
      <c r="D740" s="11">
        <v>1207</v>
      </c>
      <c r="E740" s="5">
        <v>1</v>
      </c>
      <c r="F740" s="5" t="s">
        <v>23</v>
      </c>
      <c r="G740" s="5" t="s">
        <v>28</v>
      </c>
      <c r="H740" s="5" t="s">
        <v>34</v>
      </c>
      <c r="J740" s="8">
        <v>0</v>
      </c>
      <c r="K740" s="9"/>
      <c r="L740" s="9"/>
      <c r="M740" s="9"/>
      <c r="N740" s="9"/>
      <c r="O740" s="9"/>
    </row>
    <row r="741" spans="1:15" ht="15.75" customHeight="1" x14ac:dyDescent="0.2">
      <c r="A741" s="11" t="s">
        <v>19</v>
      </c>
      <c r="B741" s="5">
        <v>2023</v>
      </c>
      <c r="C741" s="15"/>
      <c r="D741" s="11">
        <v>1208</v>
      </c>
      <c r="E741" s="5">
        <v>1</v>
      </c>
      <c r="F741" s="5" t="s">
        <v>20</v>
      </c>
      <c r="G741" s="5" t="s">
        <v>28</v>
      </c>
      <c r="H741" s="5" t="s">
        <v>34</v>
      </c>
      <c r="J741" s="8">
        <v>0</v>
      </c>
      <c r="K741" s="9"/>
      <c r="L741" s="9"/>
      <c r="M741" s="9"/>
      <c r="N741" s="9"/>
      <c r="O741" s="9"/>
    </row>
    <row r="742" spans="1:15" ht="15.75" customHeight="1" x14ac:dyDescent="0.2">
      <c r="A742" s="11" t="s">
        <v>19</v>
      </c>
      <c r="B742" s="5">
        <v>2023</v>
      </c>
      <c r="C742" s="15"/>
      <c r="D742" s="11">
        <v>1209</v>
      </c>
      <c r="E742" s="5">
        <v>1</v>
      </c>
      <c r="F742" s="5" t="s">
        <v>25</v>
      </c>
      <c r="G742" s="5" t="s">
        <v>28</v>
      </c>
      <c r="H742" s="5" t="s">
        <v>34</v>
      </c>
      <c r="J742" s="8">
        <v>0</v>
      </c>
      <c r="K742" s="9"/>
      <c r="L742" s="9"/>
      <c r="M742" s="9"/>
      <c r="N742" s="9"/>
      <c r="O742" s="9"/>
    </row>
    <row r="743" spans="1:15" ht="15.75" customHeight="1" x14ac:dyDescent="0.2">
      <c r="A743" s="11" t="s">
        <v>19</v>
      </c>
      <c r="B743" s="5">
        <v>2023</v>
      </c>
      <c r="C743" s="15"/>
      <c r="D743" s="11">
        <v>1210</v>
      </c>
      <c r="E743" s="5">
        <v>1</v>
      </c>
      <c r="F743" s="5" t="s">
        <v>27</v>
      </c>
      <c r="G743" s="5" t="s">
        <v>28</v>
      </c>
      <c r="H743" s="5" t="s">
        <v>34</v>
      </c>
      <c r="J743" s="8">
        <v>0</v>
      </c>
      <c r="K743" s="9"/>
      <c r="L743" s="9"/>
      <c r="M743" s="9"/>
      <c r="N743" s="9"/>
      <c r="O743" s="9"/>
    </row>
    <row r="744" spans="1:15" ht="15.75" customHeight="1" x14ac:dyDescent="0.2">
      <c r="A744" s="11" t="s">
        <v>19</v>
      </c>
      <c r="B744" s="5">
        <v>2023</v>
      </c>
      <c r="C744" s="15"/>
      <c r="D744" s="11">
        <v>1211</v>
      </c>
      <c r="E744" s="5">
        <v>1</v>
      </c>
      <c r="F744" s="5" t="s">
        <v>26</v>
      </c>
      <c r="G744" s="5" t="s">
        <v>28</v>
      </c>
      <c r="H744" s="5" t="s">
        <v>34</v>
      </c>
      <c r="J744" s="8">
        <v>0</v>
      </c>
      <c r="K744" s="9"/>
      <c r="L744" s="9"/>
      <c r="M744" s="9"/>
      <c r="N744" s="9"/>
      <c r="O744" s="9"/>
    </row>
    <row r="745" spans="1:15" ht="15.75" customHeight="1" x14ac:dyDescent="0.2">
      <c r="A745" s="11" t="s">
        <v>19</v>
      </c>
      <c r="B745" s="5">
        <v>2023</v>
      </c>
      <c r="C745" s="15"/>
      <c r="D745" s="11">
        <v>1212</v>
      </c>
      <c r="E745" s="5">
        <v>1</v>
      </c>
      <c r="F745" s="5" t="s">
        <v>24</v>
      </c>
      <c r="G745" s="5" t="s">
        <v>28</v>
      </c>
      <c r="H745" s="5" t="s">
        <v>34</v>
      </c>
      <c r="J745" s="8">
        <v>0</v>
      </c>
      <c r="K745" s="9"/>
      <c r="L745" s="9"/>
      <c r="M745" s="9"/>
      <c r="N745" s="9"/>
      <c r="O745" s="9"/>
    </row>
    <row r="746" spans="1:15" ht="15.75" customHeight="1" x14ac:dyDescent="0.2">
      <c r="A746" s="11" t="s">
        <v>19</v>
      </c>
      <c r="B746" s="5">
        <v>2023</v>
      </c>
      <c r="C746" s="15"/>
      <c r="D746" s="11">
        <v>1301</v>
      </c>
      <c r="E746" s="5">
        <v>2</v>
      </c>
      <c r="F746" s="5" t="s">
        <v>23</v>
      </c>
      <c r="G746" s="5" t="s">
        <v>28</v>
      </c>
      <c r="H746" s="5" t="s">
        <v>34</v>
      </c>
      <c r="J746" s="8">
        <v>0</v>
      </c>
      <c r="K746" s="9"/>
      <c r="L746" s="9"/>
      <c r="M746" s="9"/>
      <c r="N746" s="9"/>
      <c r="O746" s="9"/>
    </row>
    <row r="747" spans="1:15" ht="15.75" customHeight="1" x14ac:dyDescent="0.2">
      <c r="A747" s="11" t="s">
        <v>19</v>
      </c>
      <c r="B747" s="5">
        <v>2023</v>
      </c>
      <c r="C747" s="15"/>
      <c r="D747" s="11">
        <v>1302</v>
      </c>
      <c r="E747" s="5">
        <v>2</v>
      </c>
      <c r="F747" s="5" t="s">
        <v>27</v>
      </c>
      <c r="G747" s="5" t="s">
        <v>28</v>
      </c>
      <c r="H747" s="5" t="s">
        <v>34</v>
      </c>
      <c r="J747" s="8">
        <v>0</v>
      </c>
      <c r="K747" s="9"/>
      <c r="L747" s="9"/>
      <c r="M747" s="9"/>
      <c r="N747" s="9"/>
      <c r="O747" s="9"/>
    </row>
    <row r="748" spans="1:15" ht="15.75" customHeight="1" x14ac:dyDescent="0.2">
      <c r="A748" s="11" t="s">
        <v>19</v>
      </c>
      <c r="B748" s="5">
        <v>2023</v>
      </c>
      <c r="C748" s="15"/>
      <c r="D748" s="11">
        <v>1303</v>
      </c>
      <c r="E748" s="5">
        <v>2</v>
      </c>
      <c r="F748" s="5" t="s">
        <v>20</v>
      </c>
      <c r="G748" s="5" t="s">
        <v>28</v>
      </c>
      <c r="H748" s="5" t="s">
        <v>34</v>
      </c>
      <c r="J748" s="8">
        <v>0</v>
      </c>
      <c r="K748" s="9"/>
      <c r="L748" s="9"/>
      <c r="M748" s="9"/>
      <c r="N748" s="9"/>
      <c r="O748" s="9"/>
    </row>
    <row r="749" spans="1:15" ht="15.75" customHeight="1" x14ac:dyDescent="0.2">
      <c r="A749" s="11" t="s">
        <v>19</v>
      </c>
      <c r="B749" s="5">
        <v>2023</v>
      </c>
      <c r="C749" s="15"/>
      <c r="D749" s="11">
        <v>1304</v>
      </c>
      <c r="E749" s="5">
        <v>2</v>
      </c>
      <c r="F749" s="5" t="s">
        <v>24</v>
      </c>
      <c r="G749" s="5" t="s">
        <v>28</v>
      </c>
      <c r="H749" s="5" t="s">
        <v>34</v>
      </c>
      <c r="J749" s="8">
        <v>0</v>
      </c>
      <c r="K749" s="9"/>
      <c r="L749" s="9"/>
      <c r="M749" s="9"/>
      <c r="N749" s="9"/>
      <c r="O749" s="9"/>
    </row>
    <row r="750" spans="1:15" ht="15.75" customHeight="1" x14ac:dyDescent="0.2">
      <c r="A750" s="11" t="s">
        <v>19</v>
      </c>
      <c r="B750" s="5">
        <v>2023</v>
      </c>
      <c r="C750" s="15"/>
      <c r="D750" s="11">
        <v>1305</v>
      </c>
      <c r="E750" s="5">
        <v>2</v>
      </c>
      <c r="F750" s="5" t="s">
        <v>25</v>
      </c>
      <c r="G750" s="5" t="s">
        <v>28</v>
      </c>
      <c r="H750" s="5" t="s">
        <v>34</v>
      </c>
      <c r="J750" s="8">
        <v>0</v>
      </c>
      <c r="K750" s="9"/>
      <c r="L750" s="9"/>
      <c r="M750" s="9"/>
      <c r="N750" s="9"/>
      <c r="O750" s="9"/>
    </row>
    <row r="751" spans="1:15" ht="15.75" customHeight="1" x14ac:dyDescent="0.2">
      <c r="A751" s="11" t="s">
        <v>19</v>
      </c>
      <c r="B751" s="5">
        <v>2023</v>
      </c>
      <c r="C751" s="15"/>
      <c r="D751" s="11">
        <v>1306</v>
      </c>
      <c r="E751" s="5">
        <v>2</v>
      </c>
      <c r="F751" s="5" t="s">
        <v>26</v>
      </c>
      <c r="G751" s="5" t="s">
        <v>28</v>
      </c>
      <c r="H751" s="5" t="s">
        <v>34</v>
      </c>
      <c r="J751" s="8">
        <v>0</v>
      </c>
      <c r="K751" s="9"/>
      <c r="L751" s="9"/>
      <c r="M751" s="9"/>
      <c r="N751" s="9"/>
      <c r="O751" s="9"/>
    </row>
    <row r="752" spans="1:15" ht="15.75" customHeight="1" x14ac:dyDescent="0.2">
      <c r="A752" s="11" t="s">
        <v>19</v>
      </c>
      <c r="B752" s="5">
        <v>2023</v>
      </c>
      <c r="C752" s="15"/>
      <c r="D752" s="11">
        <v>1307</v>
      </c>
      <c r="E752" s="5">
        <v>3</v>
      </c>
      <c r="F752" s="5" t="s">
        <v>20</v>
      </c>
      <c r="G752" s="5" t="s">
        <v>21</v>
      </c>
      <c r="H752" s="5" t="s">
        <v>34</v>
      </c>
      <c r="J752" s="8">
        <v>0</v>
      </c>
      <c r="K752" s="9"/>
      <c r="L752" s="9"/>
      <c r="M752" s="9"/>
      <c r="N752" s="9"/>
      <c r="O752" s="9"/>
    </row>
    <row r="753" spans="1:15" ht="15.75" customHeight="1" x14ac:dyDescent="0.2">
      <c r="A753" s="11" t="s">
        <v>19</v>
      </c>
      <c r="B753" s="5">
        <v>2023</v>
      </c>
      <c r="C753" s="15"/>
      <c r="D753" s="11">
        <v>1308</v>
      </c>
      <c r="E753" s="5">
        <v>3</v>
      </c>
      <c r="F753" s="5" t="s">
        <v>24</v>
      </c>
      <c r="G753" s="5" t="s">
        <v>21</v>
      </c>
      <c r="H753" s="5" t="s">
        <v>34</v>
      </c>
      <c r="J753" s="8">
        <v>0</v>
      </c>
      <c r="K753" s="9"/>
      <c r="L753" s="9"/>
      <c r="M753" s="9"/>
      <c r="N753" s="9"/>
      <c r="O753" s="9"/>
    </row>
    <row r="754" spans="1:15" ht="15.75" customHeight="1" x14ac:dyDescent="0.2">
      <c r="A754" s="11" t="s">
        <v>19</v>
      </c>
      <c r="B754" s="5">
        <v>2023</v>
      </c>
      <c r="C754" s="15"/>
      <c r="D754" s="11">
        <v>1309</v>
      </c>
      <c r="E754" s="5">
        <v>3</v>
      </c>
      <c r="F754" s="5" t="s">
        <v>23</v>
      </c>
      <c r="G754" s="5" t="s">
        <v>21</v>
      </c>
      <c r="H754" s="5" t="s">
        <v>34</v>
      </c>
      <c r="J754" s="8">
        <v>0</v>
      </c>
      <c r="K754" s="9"/>
      <c r="L754" s="9"/>
      <c r="M754" s="9"/>
      <c r="N754" s="9"/>
      <c r="O754" s="9"/>
    </row>
    <row r="755" spans="1:15" ht="15.75" customHeight="1" x14ac:dyDescent="0.2">
      <c r="A755" s="11" t="s">
        <v>19</v>
      </c>
      <c r="B755" s="5">
        <v>2023</v>
      </c>
      <c r="C755" s="15"/>
      <c r="D755" s="11">
        <v>1310</v>
      </c>
      <c r="E755" s="5">
        <v>3</v>
      </c>
      <c r="F755" s="5" t="s">
        <v>25</v>
      </c>
      <c r="G755" s="5" t="s">
        <v>21</v>
      </c>
      <c r="H755" s="5" t="s">
        <v>34</v>
      </c>
      <c r="J755" s="8">
        <v>0</v>
      </c>
      <c r="K755" s="9"/>
      <c r="L755" s="9"/>
      <c r="M755" s="9"/>
      <c r="N755" s="9"/>
      <c r="O755" s="9"/>
    </row>
    <row r="756" spans="1:15" ht="15.75" customHeight="1" x14ac:dyDescent="0.2">
      <c r="A756" s="11" t="s">
        <v>19</v>
      </c>
      <c r="B756" s="5">
        <v>2023</v>
      </c>
      <c r="C756" s="15"/>
      <c r="D756" s="11">
        <v>1311</v>
      </c>
      <c r="E756" s="5">
        <v>3</v>
      </c>
      <c r="F756" s="5" t="s">
        <v>26</v>
      </c>
      <c r="G756" s="5" t="s">
        <v>21</v>
      </c>
      <c r="H756" s="5" t="s">
        <v>34</v>
      </c>
      <c r="J756" s="8">
        <v>0</v>
      </c>
      <c r="K756" s="9"/>
      <c r="L756" s="9"/>
      <c r="M756" s="9"/>
      <c r="N756" s="9"/>
      <c r="O756" s="9"/>
    </row>
    <row r="757" spans="1:15" ht="15.75" customHeight="1" x14ac:dyDescent="0.2">
      <c r="A757" s="11" t="s">
        <v>19</v>
      </c>
      <c r="B757" s="5">
        <v>2023</v>
      </c>
      <c r="C757" s="15"/>
      <c r="D757" s="11">
        <v>1312</v>
      </c>
      <c r="E757" s="5">
        <v>3</v>
      </c>
      <c r="F757" s="5" t="s">
        <v>27</v>
      </c>
      <c r="G757" s="5" t="s">
        <v>21</v>
      </c>
      <c r="H757" s="5" t="s">
        <v>34</v>
      </c>
      <c r="J757" s="8">
        <v>0</v>
      </c>
      <c r="K757" s="9"/>
      <c r="L757" s="9"/>
      <c r="M757" s="9"/>
      <c r="N757" s="9"/>
      <c r="O757" s="9"/>
    </row>
    <row r="758" spans="1:15" ht="15.75" customHeight="1" x14ac:dyDescent="0.2">
      <c r="A758" s="11" t="s">
        <v>19</v>
      </c>
      <c r="B758" s="5">
        <v>2023</v>
      </c>
      <c r="C758" s="15"/>
      <c r="D758" s="11">
        <v>1401</v>
      </c>
      <c r="E758" s="5">
        <v>4</v>
      </c>
      <c r="F758" s="5" t="s">
        <v>20</v>
      </c>
      <c r="G758" s="5" t="s">
        <v>21</v>
      </c>
      <c r="H758" s="5" t="s">
        <v>34</v>
      </c>
      <c r="J758" s="8">
        <v>0</v>
      </c>
      <c r="K758" s="9"/>
      <c r="L758" s="9"/>
      <c r="M758" s="9"/>
      <c r="N758" s="9"/>
      <c r="O758" s="9"/>
    </row>
    <row r="759" spans="1:15" ht="15.75" customHeight="1" x14ac:dyDescent="0.2">
      <c r="A759" s="11" t="s">
        <v>19</v>
      </c>
      <c r="B759" s="5">
        <v>2023</v>
      </c>
      <c r="C759" s="15"/>
      <c r="D759" s="11">
        <v>1402</v>
      </c>
      <c r="E759" s="5">
        <v>4</v>
      </c>
      <c r="F759" s="5" t="s">
        <v>24</v>
      </c>
      <c r="G759" s="5" t="s">
        <v>21</v>
      </c>
      <c r="H759" s="5" t="s">
        <v>34</v>
      </c>
      <c r="J759" s="8">
        <v>0</v>
      </c>
      <c r="K759" s="9"/>
      <c r="L759" s="9"/>
      <c r="M759" s="9"/>
      <c r="N759" s="9"/>
      <c r="O759" s="9"/>
    </row>
    <row r="760" spans="1:15" ht="15.75" customHeight="1" x14ac:dyDescent="0.2">
      <c r="A760" s="11" t="s">
        <v>19</v>
      </c>
      <c r="B760" s="5">
        <v>2023</v>
      </c>
      <c r="C760" s="15"/>
      <c r="D760" s="11">
        <v>1403</v>
      </c>
      <c r="E760" s="5">
        <v>4</v>
      </c>
      <c r="F760" s="5" t="s">
        <v>27</v>
      </c>
      <c r="G760" s="5" t="s">
        <v>21</v>
      </c>
      <c r="H760" s="5" t="s">
        <v>34</v>
      </c>
      <c r="J760" s="8">
        <v>0</v>
      </c>
      <c r="K760" s="9"/>
      <c r="L760" s="9"/>
      <c r="M760" s="9"/>
      <c r="N760" s="9"/>
      <c r="O760" s="9"/>
    </row>
    <row r="761" spans="1:15" ht="15.75" customHeight="1" x14ac:dyDescent="0.2">
      <c r="A761" s="11" t="s">
        <v>19</v>
      </c>
      <c r="B761" s="5">
        <v>2023</v>
      </c>
      <c r="C761" s="15"/>
      <c r="D761" s="11">
        <v>1404</v>
      </c>
      <c r="E761" s="5">
        <v>4</v>
      </c>
      <c r="F761" s="5" t="s">
        <v>26</v>
      </c>
      <c r="G761" s="5" t="s">
        <v>21</v>
      </c>
      <c r="H761" s="5" t="s">
        <v>34</v>
      </c>
      <c r="J761" s="8">
        <v>0</v>
      </c>
      <c r="K761" s="9"/>
      <c r="L761" s="9"/>
      <c r="M761" s="9"/>
      <c r="N761" s="9"/>
      <c r="O761" s="9"/>
    </row>
    <row r="762" spans="1:15" ht="15.75" customHeight="1" x14ac:dyDescent="0.2">
      <c r="A762" s="11" t="s">
        <v>19</v>
      </c>
      <c r="B762" s="5">
        <v>2023</v>
      </c>
      <c r="C762" s="15"/>
      <c r="D762" s="11">
        <v>1405</v>
      </c>
      <c r="E762" s="5">
        <v>4</v>
      </c>
      <c r="F762" s="5" t="s">
        <v>25</v>
      </c>
      <c r="G762" s="5" t="s">
        <v>21</v>
      </c>
      <c r="H762" s="5" t="s">
        <v>34</v>
      </c>
      <c r="J762" s="8">
        <v>0</v>
      </c>
      <c r="K762" s="9"/>
      <c r="L762" s="9"/>
      <c r="M762" s="9"/>
      <c r="N762" s="9"/>
      <c r="O762" s="9"/>
    </row>
    <row r="763" spans="1:15" ht="15.75" customHeight="1" x14ac:dyDescent="0.2">
      <c r="A763" s="11" t="s">
        <v>19</v>
      </c>
      <c r="B763" s="5">
        <v>2023</v>
      </c>
      <c r="C763" s="15"/>
      <c r="D763" s="11">
        <v>1406</v>
      </c>
      <c r="E763" s="5">
        <v>4</v>
      </c>
      <c r="F763" s="5" t="s">
        <v>23</v>
      </c>
      <c r="G763" s="5" t="s">
        <v>21</v>
      </c>
      <c r="H763" s="5" t="s">
        <v>34</v>
      </c>
      <c r="J763" s="8">
        <v>0</v>
      </c>
      <c r="K763" s="9"/>
      <c r="L763" s="9"/>
      <c r="M763" s="9"/>
      <c r="N763" s="9"/>
      <c r="O763" s="9"/>
    </row>
    <row r="764" spans="1:15" ht="15.75" customHeight="1" x14ac:dyDescent="0.2">
      <c r="A764" s="11" t="s">
        <v>19</v>
      </c>
      <c r="B764" s="5">
        <v>2023</v>
      </c>
      <c r="C764" s="15"/>
      <c r="D764" s="11">
        <v>1407</v>
      </c>
      <c r="E764" s="5">
        <v>1</v>
      </c>
      <c r="F764" s="5" t="s">
        <v>27</v>
      </c>
      <c r="G764" s="5" t="s">
        <v>28</v>
      </c>
      <c r="H764" s="5" t="s">
        <v>34</v>
      </c>
      <c r="J764" s="8">
        <v>0</v>
      </c>
      <c r="K764" s="9"/>
      <c r="L764" s="9"/>
      <c r="M764" s="9"/>
      <c r="N764" s="9"/>
      <c r="O764" s="9"/>
    </row>
    <row r="765" spans="1:15" ht="15.75" customHeight="1" x14ac:dyDescent="0.2">
      <c r="A765" s="11" t="s">
        <v>19</v>
      </c>
      <c r="B765" s="5">
        <v>2023</v>
      </c>
      <c r="C765" s="15"/>
      <c r="D765" s="11">
        <v>1408</v>
      </c>
      <c r="E765" s="5">
        <v>1</v>
      </c>
      <c r="F765" s="5" t="s">
        <v>23</v>
      </c>
      <c r="G765" s="5" t="s">
        <v>28</v>
      </c>
      <c r="H765" s="5" t="s">
        <v>34</v>
      </c>
      <c r="J765" s="8">
        <v>0</v>
      </c>
      <c r="K765" s="9"/>
      <c r="L765" s="9"/>
      <c r="M765" s="9"/>
      <c r="N765" s="9"/>
      <c r="O765" s="9"/>
    </row>
    <row r="766" spans="1:15" ht="15.75" customHeight="1" x14ac:dyDescent="0.2">
      <c r="A766" s="11" t="s">
        <v>19</v>
      </c>
      <c r="B766" s="5">
        <v>2023</v>
      </c>
      <c r="C766" s="15"/>
      <c r="D766" s="11">
        <v>1409</v>
      </c>
      <c r="E766" s="5">
        <v>1</v>
      </c>
      <c r="F766" s="5" t="s">
        <v>20</v>
      </c>
      <c r="G766" s="5" t="s">
        <v>28</v>
      </c>
      <c r="H766" s="5" t="s">
        <v>34</v>
      </c>
      <c r="J766" s="8">
        <v>0</v>
      </c>
      <c r="K766" s="9"/>
      <c r="L766" s="9"/>
      <c r="M766" s="9"/>
      <c r="N766" s="9"/>
      <c r="O766" s="9"/>
    </row>
    <row r="767" spans="1:15" ht="15.75" customHeight="1" x14ac:dyDescent="0.2">
      <c r="A767" s="11" t="s">
        <v>19</v>
      </c>
      <c r="B767" s="5">
        <v>2023</v>
      </c>
      <c r="C767" s="15"/>
      <c r="D767" s="11">
        <v>1410</v>
      </c>
      <c r="E767" s="5">
        <v>1</v>
      </c>
      <c r="F767" s="5" t="s">
        <v>26</v>
      </c>
      <c r="G767" s="5" t="s">
        <v>28</v>
      </c>
      <c r="H767" s="5" t="s">
        <v>34</v>
      </c>
      <c r="J767" s="8">
        <v>0</v>
      </c>
      <c r="K767" s="9"/>
      <c r="L767" s="9"/>
      <c r="M767" s="9"/>
      <c r="N767" s="9"/>
      <c r="O767" s="9"/>
    </row>
    <row r="768" spans="1:15" ht="15.75" customHeight="1" x14ac:dyDescent="0.2">
      <c r="A768" s="11" t="s">
        <v>19</v>
      </c>
      <c r="B768" s="5">
        <v>2023</v>
      </c>
      <c r="C768" s="15"/>
      <c r="D768" s="11">
        <v>1411</v>
      </c>
      <c r="E768" s="5">
        <v>1</v>
      </c>
      <c r="F768" s="5" t="s">
        <v>25</v>
      </c>
      <c r="G768" s="5" t="s">
        <v>28</v>
      </c>
      <c r="H768" s="5" t="s">
        <v>34</v>
      </c>
      <c r="J768" s="8">
        <v>0</v>
      </c>
      <c r="K768" s="9"/>
      <c r="L768" s="9"/>
      <c r="M768" s="9"/>
      <c r="N768" s="9"/>
      <c r="O768" s="9"/>
    </row>
    <row r="769" spans="1:15" ht="15.75" customHeight="1" x14ac:dyDescent="0.2">
      <c r="A769" s="11" t="s">
        <v>19</v>
      </c>
      <c r="B769" s="5">
        <v>2023</v>
      </c>
      <c r="C769" s="15"/>
      <c r="D769" s="11">
        <v>1412</v>
      </c>
      <c r="E769" s="5">
        <v>1</v>
      </c>
      <c r="F769" s="5" t="s">
        <v>24</v>
      </c>
      <c r="G769" s="5" t="s">
        <v>28</v>
      </c>
      <c r="H769" s="5" t="s">
        <v>34</v>
      </c>
      <c r="J769" s="8">
        <v>0</v>
      </c>
      <c r="K769" s="9"/>
      <c r="L769" s="9"/>
      <c r="M769" s="9"/>
      <c r="N769" s="9"/>
      <c r="O769" s="9"/>
    </row>
    <row r="770" spans="1:15" ht="15.75" customHeight="1" x14ac:dyDescent="0.2">
      <c r="A770" s="11" t="s">
        <v>19</v>
      </c>
      <c r="B770" s="5">
        <v>2023</v>
      </c>
      <c r="C770" s="15"/>
      <c r="D770" s="11">
        <v>1107</v>
      </c>
      <c r="E770" s="5">
        <v>4</v>
      </c>
      <c r="F770" s="5" t="s">
        <v>24</v>
      </c>
      <c r="G770" s="5" t="s">
        <v>28</v>
      </c>
      <c r="H770" s="5" t="s">
        <v>35</v>
      </c>
      <c r="J770" s="8">
        <v>0</v>
      </c>
      <c r="K770" s="9"/>
      <c r="L770" s="9"/>
      <c r="M770" s="9"/>
      <c r="N770" s="9"/>
      <c r="O770" s="9"/>
    </row>
    <row r="771" spans="1:15" ht="15.75" customHeight="1" x14ac:dyDescent="0.2">
      <c r="A771" s="11" t="s">
        <v>19</v>
      </c>
      <c r="B771" s="5">
        <v>2023</v>
      </c>
      <c r="C771" s="15"/>
      <c r="D771" s="11">
        <v>1108</v>
      </c>
      <c r="E771" s="5">
        <v>4</v>
      </c>
      <c r="F771" s="5" t="s">
        <v>26</v>
      </c>
      <c r="G771" s="5" t="s">
        <v>28</v>
      </c>
      <c r="H771" s="5" t="s">
        <v>35</v>
      </c>
      <c r="J771" s="8">
        <v>0</v>
      </c>
      <c r="K771" s="9"/>
      <c r="L771" s="9"/>
      <c r="M771" s="9"/>
      <c r="N771" s="9"/>
      <c r="O771" s="9"/>
    </row>
    <row r="772" spans="1:15" ht="15.75" customHeight="1" x14ac:dyDescent="0.2">
      <c r="A772" s="11" t="s">
        <v>19</v>
      </c>
      <c r="B772" s="5">
        <v>2023</v>
      </c>
      <c r="C772" s="15"/>
      <c r="D772" s="11">
        <v>1109</v>
      </c>
      <c r="E772" s="5">
        <v>4</v>
      </c>
      <c r="F772" s="5" t="s">
        <v>27</v>
      </c>
      <c r="G772" s="5" t="s">
        <v>28</v>
      </c>
      <c r="H772" s="5" t="s">
        <v>35</v>
      </c>
      <c r="J772" s="8">
        <v>0</v>
      </c>
      <c r="K772" s="9"/>
      <c r="L772" s="9"/>
      <c r="M772" s="9"/>
      <c r="N772" s="9"/>
      <c r="O772" s="9"/>
    </row>
    <row r="773" spans="1:15" ht="15.75" customHeight="1" x14ac:dyDescent="0.2">
      <c r="A773" s="11" t="s">
        <v>19</v>
      </c>
      <c r="B773" s="5">
        <v>2023</v>
      </c>
      <c r="C773" s="15"/>
      <c r="D773" s="11">
        <v>1110</v>
      </c>
      <c r="E773" s="5">
        <v>4</v>
      </c>
      <c r="F773" s="5" t="s">
        <v>20</v>
      </c>
      <c r="G773" s="5" t="s">
        <v>28</v>
      </c>
      <c r="H773" s="5" t="s">
        <v>35</v>
      </c>
      <c r="J773" s="8">
        <v>0</v>
      </c>
      <c r="K773" s="9"/>
      <c r="L773" s="9"/>
      <c r="M773" s="9"/>
      <c r="N773" s="9"/>
      <c r="O773" s="9"/>
    </row>
    <row r="774" spans="1:15" ht="15.75" customHeight="1" x14ac:dyDescent="0.2">
      <c r="A774" s="11" t="s">
        <v>19</v>
      </c>
      <c r="B774" s="5">
        <v>2023</v>
      </c>
      <c r="C774" s="15"/>
      <c r="D774" s="11">
        <v>1111</v>
      </c>
      <c r="E774" s="5">
        <v>4</v>
      </c>
      <c r="F774" s="5" t="s">
        <v>23</v>
      </c>
      <c r="G774" s="5" t="s">
        <v>28</v>
      </c>
      <c r="H774" s="5" t="s">
        <v>35</v>
      </c>
      <c r="J774" s="8">
        <v>0</v>
      </c>
      <c r="K774" s="9"/>
      <c r="L774" s="9"/>
      <c r="M774" s="9"/>
      <c r="N774" s="9"/>
      <c r="O774" s="9"/>
    </row>
    <row r="775" spans="1:15" ht="15.75" customHeight="1" x14ac:dyDescent="0.2">
      <c r="A775" s="11" t="s">
        <v>19</v>
      </c>
      <c r="B775" s="5">
        <v>2023</v>
      </c>
      <c r="C775" s="15"/>
      <c r="D775" s="11">
        <v>1112</v>
      </c>
      <c r="E775" s="5">
        <v>4</v>
      </c>
      <c r="F775" s="5" t="s">
        <v>25</v>
      </c>
      <c r="G775" s="5" t="s">
        <v>28</v>
      </c>
      <c r="H775" s="5" t="s">
        <v>35</v>
      </c>
      <c r="J775" s="8">
        <v>0</v>
      </c>
      <c r="K775" s="9"/>
      <c r="L775" s="9"/>
      <c r="M775" s="9"/>
      <c r="N775" s="9"/>
      <c r="O775" s="9"/>
    </row>
    <row r="776" spans="1:15" ht="15.75" customHeight="1" x14ac:dyDescent="0.2">
      <c r="A776" s="11" t="s">
        <v>19</v>
      </c>
      <c r="B776" s="5">
        <v>2023</v>
      </c>
      <c r="C776" s="15"/>
      <c r="D776" s="11">
        <v>1207</v>
      </c>
      <c r="E776" s="5">
        <v>1</v>
      </c>
      <c r="F776" s="5" t="s">
        <v>23</v>
      </c>
      <c r="G776" s="5" t="s">
        <v>28</v>
      </c>
      <c r="H776" s="5" t="s">
        <v>35</v>
      </c>
      <c r="J776" s="8">
        <v>0</v>
      </c>
      <c r="K776" s="9"/>
      <c r="L776" s="9"/>
      <c r="M776" s="9"/>
      <c r="N776" s="9"/>
      <c r="O776" s="9"/>
    </row>
    <row r="777" spans="1:15" ht="15.75" customHeight="1" x14ac:dyDescent="0.2">
      <c r="A777" s="11" t="s">
        <v>19</v>
      </c>
      <c r="B777" s="5">
        <v>2023</v>
      </c>
      <c r="C777" s="15"/>
      <c r="D777" s="11">
        <v>1208</v>
      </c>
      <c r="E777" s="5">
        <v>1</v>
      </c>
      <c r="F777" s="5" t="s">
        <v>20</v>
      </c>
      <c r="G777" s="5" t="s">
        <v>28</v>
      </c>
      <c r="H777" s="5" t="s">
        <v>35</v>
      </c>
      <c r="J777" s="8">
        <v>0</v>
      </c>
      <c r="K777" s="9"/>
      <c r="L777" s="9"/>
      <c r="M777" s="9"/>
      <c r="N777" s="9"/>
      <c r="O777" s="9"/>
    </row>
    <row r="778" spans="1:15" ht="15.75" customHeight="1" x14ac:dyDescent="0.2">
      <c r="A778" s="11" t="s">
        <v>19</v>
      </c>
      <c r="B778" s="5">
        <v>2023</v>
      </c>
      <c r="C778" s="15"/>
      <c r="D778" s="11">
        <v>1209</v>
      </c>
      <c r="E778" s="5">
        <v>1</v>
      </c>
      <c r="F778" s="5" t="s">
        <v>25</v>
      </c>
      <c r="G778" s="5" t="s">
        <v>28</v>
      </c>
      <c r="H778" s="5" t="s">
        <v>35</v>
      </c>
      <c r="J778" s="8">
        <v>0</v>
      </c>
      <c r="K778" s="9"/>
      <c r="L778" s="9"/>
      <c r="M778" s="9"/>
      <c r="N778" s="9"/>
      <c r="O778" s="9"/>
    </row>
    <row r="779" spans="1:15" ht="15.75" customHeight="1" x14ac:dyDescent="0.2">
      <c r="A779" s="11" t="s">
        <v>19</v>
      </c>
      <c r="B779" s="5">
        <v>2023</v>
      </c>
      <c r="C779" s="15"/>
      <c r="D779" s="11">
        <v>1210</v>
      </c>
      <c r="E779" s="5">
        <v>1</v>
      </c>
      <c r="F779" s="5" t="s">
        <v>27</v>
      </c>
      <c r="G779" s="5" t="s">
        <v>28</v>
      </c>
      <c r="H779" s="5" t="s">
        <v>35</v>
      </c>
      <c r="J779" s="8">
        <v>0</v>
      </c>
      <c r="K779" s="9"/>
      <c r="L779" s="9"/>
      <c r="M779" s="9"/>
      <c r="N779" s="9"/>
      <c r="O779" s="9"/>
    </row>
    <row r="780" spans="1:15" ht="15.75" customHeight="1" x14ac:dyDescent="0.2">
      <c r="A780" s="11" t="s">
        <v>19</v>
      </c>
      <c r="B780" s="5">
        <v>2023</v>
      </c>
      <c r="C780" s="15"/>
      <c r="D780" s="11">
        <v>1211</v>
      </c>
      <c r="E780" s="5">
        <v>1</v>
      </c>
      <c r="F780" s="5" t="s">
        <v>26</v>
      </c>
      <c r="G780" s="5" t="s">
        <v>28</v>
      </c>
      <c r="H780" s="5" t="s">
        <v>35</v>
      </c>
      <c r="J780" s="8">
        <v>0</v>
      </c>
      <c r="K780" s="9"/>
      <c r="L780" s="9"/>
      <c r="M780" s="9"/>
      <c r="N780" s="9"/>
      <c r="O780" s="9"/>
    </row>
    <row r="781" spans="1:15" ht="15.75" customHeight="1" x14ac:dyDescent="0.2">
      <c r="A781" s="11" t="s">
        <v>19</v>
      </c>
      <c r="B781" s="5">
        <v>2023</v>
      </c>
      <c r="C781" s="15"/>
      <c r="D781" s="11">
        <v>1212</v>
      </c>
      <c r="E781" s="5">
        <v>1</v>
      </c>
      <c r="F781" s="5" t="s">
        <v>24</v>
      </c>
      <c r="G781" s="5" t="s">
        <v>28</v>
      </c>
      <c r="H781" s="5" t="s">
        <v>35</v>
      </c>
      <c r="J781" s="8">
        <v>0</v>
      </c>
      <c r="K781" s="9"/>
      <c r="L781" s="9"/>
      <c r="M781" s="9"/>
      <c r="N781" s="9"/>
      <c r="O781" s="9"/>
    </row>
    <row r="782" spans="1:15" ht="15.75" customHeight="1" x14ac:dyDescent="0.2">
      <c r="A782" s="11" t="s">
        <v>19</v>
      </c>
      <c r="B782" s="5">
        <v>2023</v>
      </c>
      <c r="C782" s="15"/>
      <c r="D782" s="11">
        <v>1301</v>
      </c>
      <c r="E782" s="5">
        <v>4</v>
      </c>
      <c r="F782" s="5" t="s">
        <v>23</v>
      </c>
      <c r="G782" s="5" t="s">
        <v>28</v>
      </c>
      <c r="H782" s="5" t="s">
        <v>35</v>
      </c>
      <c r="J782" s="8">
        <v>0</v>
      </c>
      <c r="K782" s="9"/>
      <c r="L782" s="9"/>
      <c r="M782" s="9"/>
      <c r="N782" s="9"/>
      <c r="O782" s="9"/>
    </row>
    <row r="783" spans="1:15" ht="15.75" customHeight="1" x14ac:dyDescent="0.2">
      <c r="A783" s="11" t="s">
        <v>19</v>
      </c>
      <c r="B783" s="5">
        <v>2023</v>
      </c>
      <c r="C783" s="15"/>
      <c r="D783" s="11">
        <v>1302</v>
      </c>
      <c r="E783" s="5">
        <v>4</v>
      </c>
      <c r="F783" s="5" t="s">
        <v>27</v>
      </c>
      <c r="G783" s="5" t="s">
        <v>28</v>
      </c>
      <c r="H783" s="5" t="s">
        <v>35</v>
      </c>
      <c r="J783" s="8">
        <v>0</v>
      </c>
      <c r="K783" s="9"/>
      <c r="L783" s="9"/>
      <c r="M783" s="9"/>
      <c r="N783" s="9"/>
      <c r="O783" s="9"/>
    </row>
    <row r="784" spans="1:15" ht="15.75" customHeight="1" x14ac:dyDescent="0.2">
      <c r="A784" s="11" t="s">
        <v>19</v>
      </c>
      <c r="B784" s="5">
        <v>2023</v>
      </c>
      <c r="C784" s="15"/>
      <c r="D784" s="11">
        <v>1303</v>
      </c>
      <c r="E784" s="5">
        <v>4</v>
      </c>
      <c r="F784" s="5" t="s">
        <v>20</v>
      </c>
      <c r="G784" s="5" t="s">
        <v>28</v>
      </c>
      <c r="H784" s="5" t="s">
        <v>35</v>
      </c>
      <c r="J784" s="8">
        <v>0</v>
      </c>
      <c r="K784" s="9"/>
      <c r="L784" s="9"/>
      <c r="M784" s="9"/>
      <c r="N784" s="9"/>
      <c r="O784" s="9"/>
    </row>
    <row r="785" spans="1:15" ht="15.75" customHeight="1" x14ac:dyDescent="0.2">
      <c r="A785" s="11" t="s">
        <v>19</v>
      </c>
      <c r="B785" s="5">
        <v>2023</v>
      </c>
      <c r="C785" s="15"/>
      <c r="D785" s="11">
        <v>1304</v>
      </c>
      <c r="E785" s="5">
        <v>4</v>
      </c>
      <c r="F785" s="5" t="s">
        <v>24</v>
      </c>
      <c r="G785" s="5" t="s">
        <v>28</v>
      </c>
      <c r="H785" s="5" t="s">
        <v>35</v>
      </c>
      <c r="J785" s="8">
        <v>0</v>
      </c>
      <c r="K785" s="9"/>
      <c r="L785" s="9"/>
      <c r="M785" s="9"/>
      <c r="N785" s="9"/>
      <c r="O785" s="9"/>
    </row>
    <row r="786" spans="1:15" ht="15.75" customHeight="1" x14ac:dyDescent="0.2">
      <c r="A786" s="11" t="s">
        <v>19</v>
      </c>
      <c r="B786" s="5">
        <v>2023</v>
      </c>
      <c r="C786" s="15"/>
      <c r="D786" s="11">
        <v>1305</v>
      </c>
      <c r="E786" s="5">
        <v>4</v>
      </c>
      <c r="F786" s="5" t="s">
        <v>25</v>
      </c>
      <c r="G786" s="5" t="s">
        <v>28</v>
      </c>
      <c r="H786" s="5" t="s">
        <v>35</v>
      </c>
      <c r="J786" s="8">
        <v>0</v>
      </c>
      <c r="K786" s="9"/>
      <c r="L786" s="9"/>
      <c r="M786" s="9"/>
      <c r="N786" s="9"/>
      <c r="O786" s="9"/>
    </row>
    <row r="787" spans="1:15" ht="15.75" customHeight="1" x14ac:dyDescent="0.2">
      <c r="A787" s="11" t="s">
        <v>19</v>
      </c>
      <c r="B787" s="5">
        <v>2023</v>
      </c>
      <c r="C787" s="15"/>
      <c r="D787" s="11">
        <v>1306</v>
      </c>
      <c r="E787" s="5">
        <v>4</v>
      </c>
      <c r="F787" s="5" t="s">
        <v>26</v>
      </c>
      <c r="G787" s="5" t="s">
        <v>28</v>
      </c>
      <c r="H787" s="5" t="s">
        <v>35</v>
      </c>
      <c r="J787" s="8">
        <v>0</v>
      </c>
      <c r="K787" s="9"/>
      <c r="L787" s="9"/>
      <c r="M787" s="9"/>
      <c r="N787" s="9"/>
      <c r="O787" s="9"/>
    </row>
    <row r="788" spans="1:15" ht="15.75" customHeight="1" x14ac:dyDescent="0.2">
      <c r="A788" s="11" t="s">
        <v>19</v>
      </c>
      <c r="B788" s="5">
        <v>2023</v>
      </c>
      <c r="C788" s="15"/>
      <c r="D788" s="11">
        <v>1407</v>
      </c>
      <c r="E788" s="5">
        <v>2</v>
      </c>
      <c r="F788" s="5" t="s">
        <v>27</v>
      </c>
      <c r="G788" s="5" t="s">
        <v>28</v>
      </c>
      <c r="H788" s="5" t="s">
        <v>35</v>
      </c>
      <c r="J788" s="8">
        <v>0</v>
      </c>
      <c r="K788" s="9"/>
      <c r="L788" s="9"/>
      <c r="M788" s="9"/>
      <c r="N788" s="9"/>
      <c r="O788" s="9"/>
    </row>
    <row r="789" spans="1:15" ht="15.75" customHeight="1" x14ac:dyDescent="0.2">
      <c r="A789" s="11" t="s">
        <v>19</v>
      </c>
      <c r="B789" s="5">
        <v>2023</v>
      </c>
      <c r="C789" s="15"/>
      <c r="D789" s="11">
        <v>1408</v>
      </c>
      <c r="E789" s="5">
        <v>2</v>
      </c>
      <c r="F789" s="5" t="s">
        <v>23</v>
      </c>
      <c r="G789" s="5" t="s">
        <v>28</v>
      </c>
      <c r="H789" s="5" t="s">
        <v>35</v>
      </c>
      <c r="J789" s="8">
        <v>0</v>
      </c>
      <c r="K789" s="9"/>
      <c r="L789" s="9"/>
      <c r="M789" s="9"/>
      <c r="N789" s="9"/>
      <c r="O789" s="9"/>
    </row>
    <row r="790" spans="1:15" ht="15.75" customHeight="1" x14ac:dyDescent="0.2">
      <c r="A790" s="11" t="s">
        <v>19</v>
      </c>
      <c r="B790" s="5">
        <v>2023</v>
      </c>
      <c r="C790" s="15"/>
      <c r="D790" s="11">
        <v>1409</v>
      </c>
      <c r="E790" s="5">
        <v>2</v>
      </c>
      <c r="F790" s="5" t="s">
        <v>20</v>
      </c>
      <c r="G790" s="5" t="s">
        <v>28</v>
      </c>
      <c r="H790" s="5" t="s">
        <v>35</v>
      </c>
      <c r="J790" s="8">
        <v>0</v>
      </c>
      <c r="K790" s="9"/>
      <c r="L790" s="9"/>
      <c r="M790" s="9"/>
      <c r="N790" s="9"/>
      <c r="O790" s="9"/>
    </row>
    <row r="791" spans="1:15" ht="15.75" customHeight="1" x14ac:dyDescent="0.2">
      <c r="A791" s="11" t="s">
        <v>19</v>
      </c>
      <c r="B791" s="5">
        <v>2023</v>
      </c>
      <c r="C791" s="15"/>
      <c r="D791" s="11">
        <v>1410</v>
      </c>
      <c r="E791" s="5">
        <v>2</v>
      </c>
      <c r="F791" s="5" t="s">
        <v>26</v>
      </c>
      <c r="G791" s="5" t="s">
        <v>28</v>
      </c>
      <c r="H791" s="5" t="s">
        <v>35</v>
      </c>
      <c r="J791" s="8">
        <v>0</v>
      </c>
      <c r="K791" s="9"/>
      <c r="L791" s="9"/>
      <c r="M791" s="9"/>
      <c r="N791" s="9"/>
      <c r="O791" s="9"/>
    </row>
    <row r="792" spans="1:15" ht="15.75" customHeight="1" x14ac:dyDescent="0.2">
      <c r="A792" s="11" t="s">
        <v>19</v>
      </c>
      <c r="B792" s="5">
        <v>2023</v>
      </c>
      <c r="C792" s="15"/>
      <c r="D792" s="11">
        <v>1411</v>
      </c>
      <c r="E792" s="5">
        <v>2</v>
      </c>
      <c r="F792" s="5" t="s">
        <v>25</v>
      </c>
      <c r="G792" s="5" t="s">
        <v>28</v>
      </c>
      <c r="H792" s="5" t="s">
        <v>35</v>
      </c>
      <c r="J792" s="8">
        <v>0</v>
      </c>
      <c r="K792" s="9"/>
      <c r="L792" s="9"/>
      <c r="M792" s="9"/>
      <c r="N792" s="9"/>
      <c r="O792" s="9"/>
    </row>
    <row r="793" spans="1:15" ht="15.75" customHeight="1" x14ac:dyDescent="0.2">
      <c r="A793" s="11" t="s">
        <v>19</v>
      </c>
      <c r="B793" s="5">
        <v>2023</v>
      </c>
      <c r="C793" s="15"/>
      <c r="D793" s="11">
        <v>1412</v>
      </c>
      <c r="E793" s="5">
        <v>2</v>
      </c>
      <c r="F793" s="5" t="s">
        <v>24</v>
      </c>
      <c r="G793" s="5" t="s">
        <v>28</v>
      </c>
      <c r="H793" s="5" t="s">
        <v>35</v>
      </c>
      <c r="J793" s="8">
        <v>0</v>
      </c>
      <c r="K793" s="9"/>
      <c r="L793" s="9"/>
      <c r="M793" s="9"/>
      <c r="N793" s="9"/>
      <c r="O793" s="9"/>
    </row>
    <row r="794" spans="1:15" ht="15.75" customHeight="1" x14ac:dyDescent="0.2">
      <c r="A794" s="11" t="s">
        <v>31</v>
      </c>
      <c r="B794" s="5">
        <v>2023</v>
      </c>
      <c r="C794" s="15"/>
      <c r="D794" s="11">
        <v>2101</v>
      </c>
      <c r="E794" s="5">
        <v>2</v>
      </c>
      <c r="F794" s="5" t="s">
        <v>20</v>
      </c>
      <c r="G794" s="5" t="s">
        <v>21</v>
      </c>
      <c r="H794" s="5" t="s">
        <v>33</v>
      </c>
      <c r="J794" s="8">
        <v>0</v>
      </c>
    </row>
    <row r="795" spans="1:15" ht="15.75" customHeight="1" x14ac:dyDescent="0.2">
      <c r="A795" s="11" t="s">
        <v>31</v>
      </c>
      <c r="B795" s="5">
        <v>2023</v>
      </c>
      <c r="C795" s="15"/>
      <c r="D795" s="11">
        <v>2102</v>
      </c>
      <c r="E795" s="5">
        <v>2</v>
      </c>
      <c r="F795" s="5" t="s">
        <v>23</v>
      </c>
      <c r="G795" s="5" t="s">
        <v>21</v>
      </c>
      <c r="H795" s="5" t="s">
        <v>33</v>
      </c>
      <c r="J795" s="8">
        <v>0</v>
      </c>
    </row>
    <row r="796" spans="1:15" ht="15.75" customHeight="1" x14ac:dyDescent="0.2">
      <c r="A796" s="11" t="s">
        <v>31</v>
      </c>
      <c r="B796" s="5">
        <v>2023</v>
      </c>
      <c r="C796" s="15"/>
      <c r="D796" s="11">
        <v>2103</v>
      </c>
      <c r="E796" s="5">
        <v>2</v>
      </c>
      <c r="F796" s="5" t="s">
        <v>24</v>
      </c>
      <c r="G796" s="5" t="s">
        <v>21</v>
      </c>
      <c r="H796" s="5" t="s">
        <v>33</v>
      </c>
      <c r="J796" s="8">
        <v>0</v>
      </c>
    </row>
    <row r="797" spans="1:15" ht="15.75" customHeight="1" x14ac:dyDescent="0.2">
      <c r="A797" s="11" t="s">
        <v>31</v>
      </c>
      <c r="B797" s="5">
        <v>2023</v>
      </c>
      <c r="C797" s="15"/>
      <c r="D797" s="11">
        <v>2104</v>
      </c>
      <c r="E797" s="5">
        <v>2</v>
      </c>
      <c r="F797" s="5" t="s">
        <v>25</v>
      </c>
      <c r="G797" s="5" t="s">
        <v>21</v>
      </c>
      <c r="H797" s="5" t="s">
        <v>33</v>
      </c>
      <c r="J797" s="8">
        <v>0</v>
      </c>
    </row>
    <row r="798" spans="1:15" ht="15.75" customHeight="1" x14ac:dyDescent="0.2">
      <c r="A798" s="11" t="s">
        <v>31</v>
      </c>
      <c r="B798" s="5">
        <v>2023</v>
      </c>
      <c r="C798" s="15"/>
      <c r="D798" s="11">
        <v>2105</v>
      </c>
      <c r="E798" s="5">
        <v>2</v>
      </c>
      <c r="F798" s="5" t="s">
        <v>26</v>
      </c>
      <c r="G798" s="5" t="s">
        <v>21</v>
      </c>
      <c r="H798" s="5" t="s">
        <v>33</v>
      </c>
      <c r="J798" s="8">
        <v>0</v>
      </c>
    </row>
    <row r="799" spans="1:15" ht="15.75" customHeight="1" x14ac:dyDescent="0.2">
      <c r="A799" s="11" t="s">
        <v>31</v>
      </c>
      <c r="B799" s="5">
        <v>2023</v>
      </c>
      <c r="C799" s="15"/>
      <c r="D799" s="11">
        <v>2106</v>
      </c>
      <c r="E799" s="5">
        <v>2</v>
      </c>
      <c r="F799" s="5" t="s">
        <v>27</v>
      </c>
      <c r="G799" s="5" t="s">
        <v>21</v>
      </c>
      <c r="H799" s="5" t="s">
        <v>33</v>
      </c>
      <c r="J799" s="8">
        <v>0</v>
      </c>
    </row>
    <row r="800" spans="1:15" ht="15.75" customHeight="1" x14ac:dyDescent="0.2">
      <c r="A800" s="11" t="s">
        <v>31</v>
      </c>
      <c r="B800" s="5">
        <v>2023</v>
      </c>
      <c r="C800" s="15"/>
      <c r="D800" s="11">
        <v>2107</v>
      </c>
      <c r="E800" s="5">
        <v>3</v>
      </c>
      <c r="F800" s="5" t="s">
        <v>26</v>
      </c>
      <c r="G800" s="5" t="s">
        <v>28</v>
      </c>
      <c r="H800" s="5" t="s">
        <v>33</v>
      </c>
      <c r="J800" s="8">
        <v>0</v>
      </c>
    </row>
    <row r="801" spans="1:10" ht="15.75" customHeight="1" x14ac:dyDescent="0.2">
      <c r="A801" s="11" t="s">
        <v>31</v>
      </c>
      <c r="B801" s="5">
        <v>2023</v>
      </c>
      <c r="C801" s="15"/>
      <c r="D801" s="11">
        <v>2108</v>
      </c>
      <c r="E801" s="5">
        <v>3</v>
      </c>
      <c r="F801" s="5" t="s">
        <v>25</v>
      </c>
      <c r="G801" s="5" t="s">
        <v>28</v>
      </c>
      <c r="H801" s="5" t="s">
        <v>33</v>
      </c>
      <c r="J801" s="8">
        <v>0</v>
      </c>
    </row>
    <row r="802" spans="1:10" ht="15.75" customHeight="1" x14ac:dyDescent="0.2">
      <c r="A802" s="11" t="s">
        <v>31</v>
      </c>
      <c r="B802" s="5">
        <v>2023</v>
      </c>
      <c r="C802" s="15"/>
      <c r="D802" s="11">
        <v>2109</v>
      </c>
      <c r="E802" s="5">
        <v>3</v>
      </c>
      <c r="F802" s="5" t="s">
        <v>23</v>
      </c>
      <c r="G802" s="5" t="s">
        <v>28</v>
      </c>
      <c r="H802" s="5" t="s">
        <v>33</v>
      </c>
      <c r="J802" s="8">
        <v>0</v>
      </c>
    </row>
    <row r="803" spans="1:10" ht="15.75" customHeight="1" x14ac:dyDescent="0.2">
      <c r="A803" s="11" t="s">
        <v>31</v>
      </c>
      <c r="B803" s="5">
        <v>2023</v>
      </c>
      <c r="C803" s="15"/>
      <c r="D803" s="11">
        <v>2110</v>
      </c>
      <c r="E803" s="5">
        <v>3</v>
      </c>
      <c r="F803" s="5" t="s">
        <v>20</v>
      </c>
      <c r="G803" s="5" t="s">
        <v>28</v>
      </c>
      <c r="H803" s="5" t="s">
        <v>33</v>
      </c>
      <c r="J803" s="8">
        <v>0</v>
      </c>
    </row>
    <row r="804" spans="1:10" ht="15.75" customHeight="1" x14ac:dyDescent="0.2">
      <c r="A804" s="11" t="s">
        <v>31</v>
      </c>
      <c r="B804" s="5">
        <v>2023</v>
      </c>
      <c r="C804" s="15"/>
      <c r="D804" s="11">
        <v>2111</v>
      </c>
      <c r="E804" s="5">
        <v>3</v>
      </c>
      <c r="F804" s="5" t="s">
        <v>24</v>
      </c>
      <c r="G804" s="5" t="s">
        <v>28</v>
      </c>
      <c r="H804" s="5" t="s">
        <v>33</v>
      </c>
      <c r="J804" s="8">
        <v>0</v>
      </c>
    </row>
    <row r="805" spans="1:10" ht="15.75" customHeight="1" x14ac:dyDescent="0.2">
      <c r="A805" s="11" t="s">
        <v>31</v>
      </c>
      <c r="B805" s="5">
        <v>2023</v>
      </c>
      <c r="C805" s="15"/>
      <c r="D805" s="11">
        <v>2112</v>
      </c>
      <c r="E805" s="5">
        <v>3</v>
      </c>
      <c r="F805" s="5" t="s">
        <v>27</v>
      </c>
      <c r="G805" s="5" t="s">
        <v>28</v>
      </c>
      <c r="H805" s="5" t="s">
        <v>33</v>
      </c>
      <c r="J805" s="8">
        <v>0</v>
      </c>
    </row>
    <row r="806" spans="1:10" ht="15.75" customHeight="1" x14ac:dyDescent="0.2">
      <c r="A806" s="11" t="s">
        <v>31</v>
      </c>
      <c r="B806" s="5">
        <v>2023</v>
      </c>
      <c r="C806" s="15"/>
      <c r="D806" s="11">
        <v>2201</v>
      </c>
      <c r="E806" s="5">
        <v>4</v>
      </c>
      <c r="F806" s="5" t="s">
        <v>23</v>
      </c>
      <c r="G806" s="5" t="s">
        <v>21</v>
      </c>
      <c r="H806" s="5" t="s">
        <v>33</v>
      </c>
      <c r="J806" s="8">
        <v>0</v>
      </c>
    </row>
    <row r="807" spans="1:10" ht="15.75" customHeight="1" x14ac:dyDescent="0.2">
      <c r="A807" s="11" t="s">
        <v>31</v>
      </c>
      <c r="B807" s="5">
        <v>2023</v>
      </c>
      <c r="C807" s="15"/>
      <c r="D807" s="11">
        <v>2202</v>
      </c>
      <c r="E807" s="5">
        <v>4</v>
      </c>
      <c r="F807" s="5" t="s">
        <v>20</v>
      </c>
      <c r="G807" s="5" t="s">
        <v>21</v>
      </c>
      <c r="H807" s="5" t="s">
        <v>33</v>
      </c>
      <c r="J807" s="8">
        <v>0</v>
      </c>
    </row>
    <row r="808" spans="1:10" ht="15.75" customHeight="1" x14ac:dyDescent="0.2">
      <c r="A808" s="11" t="s">
        <v>31</v>
      </c>
      <c r="B808" s="5">
        <v>2023</v>
      </c>
      <c r="C808" s="15"/>
      <c r="D808" s="11">
        <v>2203</v>
      </c>
      <c r="E808" s="5">
        <v>4</v>
      </c>
      <c r="F808" s="5" t="s">
        <v>27</v>
      </c>
      <c r="G808" s="5" t="s">
        <v>21</v>
      </c>
      <c r="H808" s="5" t="s">
        <v>33</v>
      </c>
      <c r="J808" s="8">
        <v>0</v>
      </c>
    </row>
    <row r="809" spans="1:10" ht="15.75" customHeight="1" x14ac:dyDescent="0.2">
      <c r="A809" s="11" t="s">
        <v>31</v>
      </c>
      <c r="B809" s="5">
        <v>2023</v>
      </c>
      <c r="C809" s="15"/>
      <c r="D809" s="11">
        <v>2204</v>
      </c>
      <c r="E809" s="5">
        <v>4</v>
      </c>
      <c r="F809" s="5" t="s">
        <v>25</v>
      </c>
      <c r="G809" s="5" t="s">
        <v>21</v>
      </c>
      <c r="H809" s="5" t="s">
        <v>33</v>
      </c>
      <c r="J809" s="8">
        <v>0</v>
      </c>
    </row>
    <row r="810" spans="1:10" ht="15.75" customHeight="1" x14ac:dyDescent="0.2">
      <c r="A810" s="11" t="s">
        <v>31</v>
      </c>
      <c r="B810" s="5">
        <v>2023</v>
      </c>
      <c r="C810" s="15"/>
      <c r="D810" s="11">
        <v>2205</v>
      </c>
      <c r="E810" s="5">
        <v>4</v>
      </c>
      <c r="F810" s="5" t="s">
        <v>26</v>
      </c>
      <c r="G810" s="5" t="s">
        <v>21</v>
      </c>
      <c r="H810" s="5" t="s">
        <v>33</v>
      </c>
      <c r="J810" s="8">
        <v>0</v>
      </c>
    </row>
    <row r="811" spans="1:10" ht="15.75" customHeight="1" x14ac:dyDescent="0.2">
      <c r="A811" s="11" t="s">
        <v>31</v>
      </c>
      <c r="B811" s="5">
        <v>2023</v>
      </c>
      <c r="C811" s="15"/>
      <c r="D811" s="11">
        <v>2206</v>
      </c>
      <c r="E811" s="5">
        <v>4</v>
      </c>
      <c r="F811" s="5" t="s">
        <v>24</v>
      </c>
      <c r="G811" s="5" t="s">
        <v>21</v>
      </c>
      <c r="H811" s="5" t="s">
        <v>33</v>
      </c>
      <c r="J811" s="8">
        <v>0</v>
      </c>
    </row>
    <row r="812" spans="1:10" ht="15.75" customHeight="1" x14ac:dyDescent="0.2">
      <c r="A812" s="11" t="s">
        <v>31</v>
      </c>
      <c r="B812" s="5">
        <v>2023</v>
      </c>
      <c r="C812" s="15"/>
      <c r="D812" s="11">
        <v>2207</v>
      </c>
      <c r="E812" s="5">
        <v>1</v>
      </c>
      <c r="F812" s="5" t="s">
        <v>20</v>
      </c>
      <c r="G812" s="5" t="s">
        <v>28</v>
      </c>
      <c r="H812" s="5" t="s">
        <v>33</v>
      </c>
      <c r="J812" s="8">
        <v>0</v>
      </c>
    </row>
    <row r="813" spans="1:10" ht="15.75" customHeight="1" x14ac:dyDescent="0.2">
      <c r="A813" s="11" t="s">
        <v>31</v>
      </c>
      <c r="B813" s="5">
        <v>2023</v>
      </c>
      <c r="C813" s="15"/>
      <c r="D813" s="11">
        <v>2208</v>
      </c>
      <c r="E813" s="5">
        <v>1</v>
      </c>
      <c r="F813" s="5" t="s">
        <v>24</v>
      </c>
      <c r="G813" s="5" t="s">
        <v>28</v>
      </c>
      <c r="H813" s="5" t="s">
        <v>33</v>
      </c>
      <c r="J813" s="8">
        <v>0</v>
      </c>
    </row>
    <row r="814" spans="1:10" ht="15.75" customHeight="1" x14ac:dyDescent="0.2">
      <c r="A814" s="11" t="s">
        <v>31</v>
      </c>
      <c r="B814" s="5">
        <v>2023</v>
      </c>
      <c r="C814" s="15"/>
      <c r="D814" s="11">
        <v>2209</v>
      </c>
      <c r="E814" s="5">
        <v>1</v>
      </c>
      <c r="F814" s="5" t="s">
        <v>25</v>
      </c>
      <c r="G814" s="5" t="s">
        <v>28</v>
      </c>
      <c r="H814" s="5" t="s">
        <v>33</v>
      </c>
      <c r="J814" s="8">
        <v>0</v>
      </c>
    </row>
    <row r="815" spans="1:10" ht="15.75" customHeight="1" x14ac:dyDescent="0.2">
      <c r="A815" s="11" t="s">
        <v>31</v>
      </c>
      <c r="B815" s="5">
        <v>2023</v>
      </c>
      <c r="C815" s="15"/>
      <c r="D815" s="11">
        <v>2210</v>
      </c>
      <c r="E815" s="5">
        <v>1</v>
      </c>
      <c r="F815" s="5" t="s">
        <v>23</v>
      </c>
      <c r="G815" s="5" t="s">
        <v>28</v>
      </c>
      <c r="H815" s="5" t="s">
        <v>33</v>
      </c>
      <c r="J815" s="8">
        <v>0</v>
      </c>
    </row>
    <row r="816" spans="1:10" ht="15.75" customHeight="1" x14ac:dyDescent="0.2">
      <c r="A816" s="11" t="s">
        <v>31</v>
      </c>
      <c r="B816" s="5">
        <v>2023</v>
      </c>
      <c r="C816" s="15"/>
      <c r="D816" s="11">
        <v>2211</v>
      </c>
      <c r="E816" s="5">
        <v>1</v>
      </c>
      <c r="F816" s="5" t="s">
        <v>27</v>
      </c>
      <c r="G816" s="5" t="s">
        <v>28</v>
      </c>
      <c r="H816" s="5" t="s">
        <v>33</v>
      </c>
      <c r="J816" s="8">
        <v>0</v>
      </c>
    </row>
    <row r="817" spans="1:10" ht="15.75" customHeight="1" x14ac:dyDescent="0.2">
      <c r="A817" s="11" t="s">
        <v>31</v>
      </c>
      <c r="B817" s="5">
        <v>2023</v>
      </c>
      <c r="C817" s="15"/>
      <c r="D817" s="11">
        <v>2212</v>
      </c>
      <c r="E817" s="5">
        <v>1</v>
      </c>
      <c r="F817" s="5" t="s">
        <v>26</v>
      </c>
      <c r="G817" s="5" t="s">
        <v>28</v>
      </c>
      <c r="H817" s="5" t="s">
        <v>33</v>
      </c>
      <c r="J817" s="8">
        <v>0</v>
      </c>
    </row>
    <row r="818" spans="1:10" ht="15.75" customHeight="1" x14ac:dyDescent="0.2">
      <c r="A818" s="11" t="s">
        <v>31</v>
      </c>
      <c r="B818" s="5">
        <v>2023</v>
      </c>
      <c r="C818" s="15"/>
      <c r="D818" s="11">
        <v>2301</v>
      </c>
      <c r="E818" s="5">
        <v>2</v>
      </c>
      <c r="F818" s="5" t="s">
        <v>27</v>
      </c>
      <c r="G818" s="5" t="s">
        <v>28</v>
      </c>
      <c r="H818" s="5" t="s">
        <v>33</v>
      </c>
      <c r="J818" s="8">
        <v>0</v>
      </c>
    </row>
    <row r="819" spans="1:10" ht="15.75" customHeight="1" x14ac:dyDescent="0.2">
      <c r="A819" s="11" t="s">
        <v>31</v>
      </c>
      <c r="B819" s="5">
        <v>2023</v>
      </c>
      <c r="C819" s="15"/>
      <c r="D819" s="11">
        <v>2302</v>
      </c>
      <c r="E819" s="5">
        <v>2</v>
      </c>
      <c r="F819" s="5" t="s">
        <v>26</v>
      </c>
      <c r="G819" s="5" t="s">
        <v>28</v>
      </c>
      <c r="H819" s="5" t="s">
        <v>33</v>
      </c>
      <c r="J819" s="8">
        <v>0</v>
      </c>
    </row>
    <row r="820" spans="1:10" ht="15.75" customHeight="1" x14ac:dyDescent="0.2">
      <c r="A820" s="11" t="s">
        <v>31</v>
      </c>
      <c r="B820" s="5">
        <v>2023</v>
      </c>
      <c r="C820" s="15"/>
      <c r="D820" s="11">
        <v>2303</v>
      </c>
      <c r="E820" s="5">
        <v>2</v>
      </c>
      <c r="F820" s="5" t="s">
        <v>23</v>
      </c>
      <c r="G820" s="5" t="s">
        <v>28</v>
      </c>
      <c r="H820" s="5" t="s">
        <v>33</v>
      </c>
      <c r="J820" s="8">
        <v>0</v>
      </c>
    </row>
    <row r="821" spans="1:10" ht="15.75" customHeight="1" x14ac:dyDescent="0.2">
      <c r="A821" s="11" t="s">
        <v>31</v>
      </c>
      <c r="B821" s="5">
        <v>2023</v>
      </c>
      <c r="C821" s="15"/>
      <c r="D821" s="11">
        <v>2304</v>
      </c>
      <c r="E821" s="5">
        <v>2</v>
      </c>
      <c r="F821" s="5" t="s">
        <v>24</v>
      </c>
      <c r="G821" s="5" t="s">
        <v>28</v>
      </c>
      <c r="H821" s="5" t="s">
        <v>33</v>
      </c>
      <c r="J821" s="8">
        <v>0</v>
      </c>
    </row>
    <row r="822" spans="1:10" ht="15.75" customHeight="1" x14ac:dyDescent="0.2">
      <c r="A822" s="11" t="s">
        <v>31</v>
      </c>
      <c r="B822" s="5">
        <v>2023</v>
      </c>
      <c r="C822" s="15"/>
      <c r="D822" s="11">
        <v>2305</v>
      </c>
      <c r="E822" s="5">
        <v>2</v>
      </c>
      <c r="F822" s="5" t="s">
        <v>20</v>
      </c>
      <c r="G822" s="5" t="s">
        <v>28</v>
      </c>
      <c r="H822" s="5" t="s">
        <v>33</v>
      </c>
      <c r="J822" s="8">
        <v>0</v>
      </c>
    </row>
    <row r="823" spans="1:10" ht="15.75" customHeight="1" x14ac:dyDescent="0.2">
      <c r="A823" s="11" t="s">
        <v>31</v>
      </c>
      <c r="B823" s="5">
        <v>2023</v>
      </c>
      <c r="C823" s="15"/>
      <c r="D823" s="11">
        <v>2306</v>
      </c>
      <c r="E823" s="5">
        <v>2</v>
      </c>
      <c r="F823" s="5" t="s">
        <v>25</v>
      </c>
      <c r="G823" s="5" t="s">
        <v>28</v>
      </c>
      <c r="H823" s="5" t="s">
        <v>33</v>
      </c>
      <c r="J823" s="8">
        <v>0</v>
      </c>
    </row>
    <row r="824" spans="1:10" ht="15.75" customHeight="1" x14ac:dyDescent="0.2">
      <c r="A824" s="11" t="s">
        <v>31</v>
      </c>
      <c r="B824" s="5">
        <v>2023</v>
      </c>
      <c r="C824" s="15"/>
      <c r="D824" s="11">
        <v>2307</v>
      </c>
      <c r="E824" s="5">
        <v>3</v>
      </c>
      <c r="F824" s="5" t="s">
        <v>20</v>
      </c>
      <c r="G824" s="5" t="s">
        <v>21</v>
      </c>
      <c r="H824" s="5" t="s">
        <v>33</v>
      </c>
      <c r="J824" s="8">
        <v>0</v>
      </c>
    </row>
    <row r="825" spans="1:10" ht="15.75" customHeight="1" x14ac:dyDescent="0.2">
      <c r="A825" s="11" t="s">
        <v>31</v>
      </c>
      <c r="B825" s="5">
        <v>2023</v>
      </c>
      <c r="C825" s="15"/>
      <c r="D825" s="11">
        <v>2308</v>
      </c>
      <c r="E825" s="5">
        <v>3</v>
      </c>
      <c r="F825" s="5" t="s">
        <v>23</v>
      </c>
      <c r="G825" s="5" t="s">
        <v>21</v>
      </c>
      <c r="H825" s="5" t="s">
        <v>33</v>
      </c>
      <c r="J825" s="8">
        <v>0</v>
      </c>
    </row>
    <row r="826" spans="1:10" ht="15.75" customHeight="1" x14ac:dyDescent="0.2">
      <c r="A826" s="11" t="s">
        <v>31</v>
      </c>
      <c r="B826" s="5">
        <v>2023</v>
      </c>
      <c r="C826" s="15"/>
      <c r="D826" s="11">
        <v>2309</v>
      </c>
      <c r="E826" s="5">
        <v>3</v>
      </c>
      <c r="F826" s="5" t="s">
        <v>25</v>
      </c>
      <c r="G826" s="5" t="s">
        <v>21</v>
      </c>
      <c r="H826" s="5" t="s">
        <v>33</v>
      </c>
      <c r="J826" s="8">
        <v>0</v>
      </c>
    </row>
    <row r="827" spans="1:10" ht="15.75" customHeight="1" x14ac:dyDescent="0.2">
      <c r="A827" s="11" t="s">
        <v>31</v>
      </c>
      <c r="B827" s="5">
        <v>2023</v>
      </c>
      <c r="C827" s="15"/>
      <c r="D827" s="11">
        <v>2310</v>
      </c>
      <c r="E827" s="5">
        <v>3</v>
      </c>
      <c r="F827" s="5" t="s">
        <v>24</v>
      </c>
      <c r="G827" s="5" t="s">
        <v>21</v>
      </c>
      <c r="H827" s="5" t="s">
        <v>33</v>
      </c>
      <c r="J827" s="8">
        <v>0</v>
      </c>
    </row>
    <row r="828" spans="1:10" ht="15.75" customHeight="1" x14ac:dyDescent="0.2">
      <c r="A828" s="11" t="s">
        <v>31</v>
      </c>
      <c r="B828" s="5">
        <v>2023</v>
      </c>
      <c r="C828" s="15"/>
      <c r="D828" s="11">
        <v>2311</v>
      </c>
      <c r="E828" s="5">
        <v>3</v>
      </c>
      <c r="F828" s="5" t="s">
        <v>27</v>
      </c>
      <c r="G828" s="5" t="s">
        <v>21</v>
      </c>
      <c r="H828" s="5" t="s">
        <v>33</v>
      </c>
      <c r="J828" s="8">
        <v>0</v>
      </c>
    </row>
    <row r="829" spans="1:10" ht="15.75" customHeight="1" x14ac:dyDescent="0.2">
      <c r="A829" s="11" t="s">
        <v>31</v>
      </c>
      <c r="B829" s="5">
        <v>2023</v>
      </c>
      <c r="C829" s="15"/>
      <c r="D829" s="11">
        <v>2312</v>
      </c>
      <c r="E829" s="5">
        <v>3</v>
      </c>
      <c r="F829" s="5" t="s">
        <v>26</v>
      </c>
      <c r="G829" s="5" t="s">
        <v>21</v>
      </c>
      <c r="H829" s="5" t="s">
        <v>33</v>
      </c>
      <c r="J829" s="8">
        <v>0</v>
      </c>
    </row>
    <row r="830" spans="1:10" ht="15.75" customHeight="1" x14ac:dyDescent="0.2">
      <c r="A830" s="11" t="s">
        <v>31</v>
      </c>
      <c r="B830" s="5">
        <v>2023</v>
      </c>
      <c r="C830" s="15"/>
      <c r="D830" s="11">
        <v>2401</v>
      </c>
      <c r="E830" s="5">
        <v>4</v>
      </c>
      <c r="F830" s="5" t="s">
        <v>20</v>
      </c>
      <c r="G830" s="5" t="s">
        <v>21</v>
      </c>
      <c r="H830" s="5" t="s">
        <v>33</v>
      </c>
      <c r="J830" s="8">
        <v>0</v>
      </c>
    </row>
    <row r="831" spans="1:10" ht="15.75" customHeight="1" x14ac:dyDescent="0.2">
      <c r="A831" s="11" t="s">
        <v>31</v>
      </c>
      <c r="B831" s="5">
        <v>2023</v>
      </c>
      <c r="C831" s="15"/>
      <c r="D831" s="11">
        <v>2402</v>
      </c>
      <c r="E831" s="5">
        <v>4</v>
      </c>
      <c r="F831" s="5" t="s">
        <v>25</v>
      </c>
      <c r="G831" s="5" t="s">
        <v>21</v>
      </c>
      <c r="H831" s="5" t="s">
        <v>33</v>
      </c>
      <c r="J831" s="8">
        <v>0</v>
      </c>
    </row>
    <row r="832" spans="1:10" ht="15.75" customHeight="1" x14ac:dyDescent="0.2">
      <c r="A832" s="11" t="s">
        <v>31</v>
      </c>
      <c r="B832" s="5">
        <v>2023</v>
      </c>
      <c r="C832" s="15"/>
      <c r="D832" s="11">
        <v>2403</v>
      </c>
      <c r="E832" s="5">
        <v>4</v>
      </c>
      <c r="F832" s="5" t="s">
        <v>27</v>
      </c>
      <c r="G832" s="5" t="s">
        <v>21</v>
      </c>
      <c r="H832" s="5" t="s">
        <v>33</v>
      </c>
      <c r="J832" s="8">
        <v>0</v>
      </c>
    </row>
    <row r="833" spans="1:10" ht="15.75" customHeight="1" x14ac:dyDescent="0.2">
      <c r="A833" s="11" t="s">
        <v>31</v>
      </c>
      <c r="B833" s="5">
        <v>2023</v>
      </c>
      <c r="C833" s="15"/>
      <c r="D833" s="11">
        <v>2404</v>
      </c>
      <c r="E833" s="5">
        <v>4</v>
      </c>
      <c r="F833" s="5" t="s">
        <v>23</v>
      </c>
      <c r="G833" s="5" t="s">
        <v>21</v>
      </c>
      <c r="H833" s="5" t="s">
        <v>33</v>
      </c>
      <c r="J833" s="8">
        <v>0</v>
      </c>
    </row>
    <row r="834" spans="1:10" ht="15.75" customHeight="1" x14ac:dyDescent="0.2">
      <c r="A834" s="11" t="s">
        <v>31</v>
      </c>
      <c r="B834" s="5">
        <v>2023</v>
      </c>
      <c r="C834" s="15"/>
      <c r="D834" s="11">
        <v>2405</v>
      </c>
      <c r="E834" s="5">
        <v>4</v>
      </c>
      <c r="F834" s="5" t="s">
        <v>26</v>
      </c>
      <c r="G834" s="5" t="s">
        <v>21</v>
      </c>
      <c r="H834" s="5" t="s">
        <v>33</v>
      </c>
      <c r="J834" s="8">
        <v>0</v>
      </c>
    </row>
    <row r="835" spans="1:10" ht="15.75" customHeight="1" x14ac:dyDescent="0.2">
      <c r="A835" s="11" t="s">
        <v>31</v>
      </c>
      <c r="B835" s="5">
        <v>2023</v>
      </c>
      <c r="C835" s="15"/>
      <c r="D835" s="11">
        <v>2406</v>
      </c>
      <c r="E835" s="5">
        <v>4</v>
      </c>
      <c r="F835" s="5" t="s">
        <v>24</v>
      </c>
      <c r="G835" s="5" t="s">
        <v>21</v>
      </c>
      <c r="H835" s="5" t="s">
        <v>33</v>
      </c>
      <c r="J835" s="8">
        <v>0</v>
      </c>
    </row>
    <row r="836" spans="1:10" ht="15.75" customHeight="1" x14ac:dyDescent="0.2">
      <c r="A836" s="11" t="s">
        <v>31</v>
      </c>
      <c r="B836" s="5">
        <v>2023</v>
      </c>
      <c r="C836" s="15"/>
      <c r="D836" s="11">
        <v>2407</v>
      </c>
      <c r="E836" s="5">
        <v>1</v>
      </c>
      <c r="F836" s="5" t="s">
        <v>26</v>
      </c>
      <c r="G836" s="5" t="s">
        <v>28</v>
      </c>
      <c r="H836" s="5" t="s">
        <v>33</v>
      </c>
      <c r="J836" s="8">
        <v>0</v>
      </c>
    </row>
    <row r="837" spans="1:10" ht="15.75" customHeight="1" x14ac:dyDescent="0.2">
      <c r="A837" s="11" t="s">
        <v>31</v>
      </c>
      <c r="B837" s="5">
        <v>2023</v>
      </c>
      <c r="C837" s="15"/>
      <c r="D837" s="11">
        <v>2408</v>
      </c>
      <c r="E837" s="5">
        <v>1</v>
      </c>
      <c r="F837" s="5" t="s">
        <v>23</v>
      </c>
      <c r="G837" s="5" t="s">
        <v>28</v>
      </c>
      <c r="H837" s="5" t="s">
        <v>33</v>
      </c>
      <c r="J837" s="8">
        <v>0</v>
      </c>
    </row>
    <row r="838" spans="1:10" ht="15.75" customHeight="1" x14ac:dyDescent="0.2">
      <c r="A838" s="11" t="s">
        <v>31</v>
      </c>
      <c r="B838" s="5">
        <v>2023</v>
      </c>
      <c r="C838" s="15"/>
      <c r="D838" s="11">
        <v>2409</v>
      </c>
      <c r="E838" s="5">
        <v>1</v>
      </c>
      <c r="F838" s="5" t="s">
        <v>20</v>
      </c>
      <c r="G838" s="5" t="s">
        <v>28</v>
      </c>
      <c r="H838" s="5" t="s">
        <v>33</v>
      </c>
      <c r="J838" s="8">
        <v>0</v>
      </c>
    </row>
    <row r="839" spans="1:10" ht="15.75" customHeight="1" x14ac:dyDescent="0.2">
      <c r="A839" s="11" t="s">
        <v>31</v>
      </c>
      <c r="B839" s="5">
        <v>2023</v>
      </c>
      <c r="C839" s="15"/>
      <c r="D839" s="11">
        <v>2410</v>
      </c>
      <c r="E839" s="5">
        <v>1</v>
      </c>
      <c r="F839" s="5" t="s">
        <v>24</v>
      </c>
      <c r="G839" s="5" t="s">
        <v>28</v>
      </c>
      <c r="H839" s="5" t="s">
        <v>33</v>
      </c>
      <c r="J839" s="8">
        <v>0</v>
      </c>
    </row>
    <row r="840" spans="1:10" ht="15.75" customHeight="1" x14ac:dyDescent="0.2">
      <c r="A840" s="11" t="s">
        <v>31</v>
      </c>
      <c r="B840" s="5">
        <v>2023</v>
      </c>
      <c r="C840" s="15"/>
      <c r="D840" s="11">
        <v>2411</v>
      </c>
      <c r="E840" s="5">
        <v>1</v>
      </c>
      <c r="F840" s="5" t="s">
        <v>25</v>
      </c>
      <c r="G840" s="5" t="s">
        <v>28</v>
      </c>
      <c r="H840" s="5" t="s">
        <v>33</v>
      </c>
      <c r="J840" s="8">
        <v>0</v>
      </c>
    </row>
    <row r="841" spans="1:10" ht="15.75" customHeight="1" x14ac:dyDescent="0.2">
      <c r="A841" s="11" t="s">
        <v>31</v>
      </c>
      <c r="B841" s="5">
        <v>2023</v>
      </c>
      <c r="C841" s="15"/>
      <c r="D841" s="11">
        <v>2412</v>
      </c>
      <c r="E841" s="5">
        <v>1</v>
      </c>
      <c r="F841" s="5" t="s">
        <v>27</v>
      </c>
      <c r="G841" s="5" t="s">
        <v>28</v>
      </c>
      <c r="H841" s="5" t="s">
        <v>33</v>
      </c>
      <c r="J841" s="8">
        <v>0</v>
      </c>
    </row>
    <row r="842" spans="1:10" ht="15.75" customHeight="1" x14ac:dyDescent="0.2">
      <c r="A842" s="11" t="s">
        <v>31</v>
      </c>
      <c r="B842" s="5">
        <v>2023</v>
      </c>
      <c r="C842" s="15"/>
      <c r="D842" s="11">
        <v>2101</v>
      </c>
      <c r="E842" s="5">
        <v>2</v>
      </c>
      <c r="F842" s="5" t="s">
        <v>20</v>
      </c>
      <c r="G842" s="5" t="s">
        <v>21</v>
      </c>
      <c r="H842" s="5" t="s">
        <v>29</v>
      </c>
      <c r="J842" s="8">
        <v>0</v>
      </c>
    </row>
    <row r="843" spans="1:10" ht="15.75" customHeight="1" x14ac:dyDescent="0.2">
      <c r="A843" s="11" t="s">
        <v>31</v>
      </c>
      <c r="B843" s="5">
        <v>2023</v>
      </c>
      <c r="C843" s="15"/>
      <c r="D843" s="11">
        <v>2102</v>
      </c>
      <c r="E843" s="5">
        <v>2</v>
      </c>
      <c r="F843" s="5" t="s">
        <v>23</v>
      </c>
      <c r="G843" s="5" t="s">
        <v>21</v>
      </c>
      <c r="H843" s="5" t="s">
        <v>29</v>
      </c>
      <c r="J843" s="8">
        <v>0</v>
      </c>
    </row>
    <row r="844" spans="1:10" ht="15.75" customHeight="1" x14ac:dyDescent="0.2">
      <c r="A844" s="11" t="s">
        <v>31</v>
      </c>
      <c r="B844" s="5">
        <v>2023</v>
      </c>
      <c r="C844" s="15"/>
      <c r="D844" s="11">
        <v>2103</v>
      </c>
      <c r="E844" s="5">
        <v>2</v>
      </c>
      <c r="F844" s="5" t="s">
        <v>24</v>
      </c>
      <c r="G844" s="5" t="s">
        <v>21</v>
      </c>
      <c r="H844" s="5" t="s">
        <v>29</v>
      </c>
      <c r="J844" s="8">
        <v>0</v>
      </c>
    </row>
    <row r="845" spans="1:10" ht="15.75" customHeight="1" x14ac:dyDescent="0.2">
      <c r="A845" s="11" t="s">
        <v>31</v>
      </c>
      <c r="B845" s="5">
        <v>2023</v>
      </c>
      <c r="C845" s="15"/>
      <c r="D845" s="11">
        <v>2104</v>
      </c>
      <c r="E845" s="5">
        <v>2</v>
      </c>
      <c r="F845" s="5" t="s">
        <v>25</v>
      </c>
      <c r="G845" s="5" t="s">
        <v>21</v>
      </c>
      <c r="H845" s="5" t="s">
        <v>29</v>
      </c>
      <c r="J845" s="8">
        <v>0</v>
      </c>
    </row>
    <row r="846" spans="1:10" ht="15.75" customHeight="1" x14ac:dyDescent="0.2">
      <c r="A846" s="11" t="s">
        <v>31</v>
      </c>
      <c r="B846" s="5">
        <v>2023</v>
      </c>
      <c r="C846" s="15"/>
      <c r="D846" s="11">
        <v>2105</v>
      </c>
      <c r="E846" s="5">
        <v>2</v>
      </c>
      <c r="F846" s="5" t="s">
        <v>26</v>
      </c>
      <c r="G846" s="5" t="s">
        <v>21</v>
      </c>
      <c r="H846" s="5" t="s">
        <v>29</v>
      </c>
      <c r="J846" s="8">
        <v>0</v>
      </c>
    </row>
    <row r="847" spans="1:10" ht="15.75" customHeight="1" x14ac:dyDescent="0.2">
      <c r="A847" s="11" t="s">
        <v>31</v>
      </c>
      <c r="B847" s="5">
        <v>2023</v>
      </c>
      <c r="C847" s="15"/>
      <c r="D847" s="11">
        <v>2106</v>
      </c>
      <c r="E847" s="5">
        <v>2</v>
      </c>
      <c r="F847" s="5" t="s">
        <v>27</v>
      </c>
      <c r="G847" s="5" t="s">
        <v>21</v>
      </c>
      <c r="H847" s="5" t="s">
        <v>29</v>
      </c>
      <c r="J847" s="8">
        <v>0</v>
      </c>
    </row>
    <row r="848" spans="1:10" ht="15.75" customHeight="1" x14ac:dyDescent="0.2">
      <c r="A848" s="11" t="s">
        <v>31</v>
      </c>
      <c r="B848" s="5">
        <v>2023</v>
      </c>
      <c r="C848" s="15"/>
      <c r="D848" s="11">
        <v>2107</v>
      </c>
      <c r="E848" s="5">
        <v>3</v>
      </c>
      <c r="F848" s="5" t="s">
        <v>26</v>
      </c>
      <c r="G848" s="5" t="s">
        <v>28</v>
      </c>
      <c r="H848" s="5" t="s">
        <v>29</v>
      </c>
      <c r="J848" s="8">
        <v>0</v>
      </c>
    </row>
    <row r="849" spans="1:10" ht="15.75" customHeight="1" x14ac:dyDescent="0.2">
      <c r="A849" s="11" t="s">
        <v>31</v>
      </c>
      <c r="B849" s="5">
        <v>2023</v>
      </c>
      <c r="C849" s="15"/>
      <c r="D849" s="11">
        <v>2108</v>
      </c>
      <c r="E849" s="5">
        <v>3</v>
      </c>
      <c r="F849" s="5" t="s">
        <v>25</v>
      </c>
      <c r="G849" s="5" t="s">
        <v>28</v>
      </c>
      <c r="H849" s="5" t="s">
        <v>29</v>
      </c>
      <c r="J849" s="8">
        <v>0</v>
      </c>
    </row>
    <row r="850" spans="1:10" ht="15.75" customHeight="1" x14ac:dyDescent="0.2">
      <c r="A850" s="11" t="s">
        <v>31</v>
      </c>
      <c r="B850" s="5">
        <v>2023</v>
      </c>
      <c r="C850" s="15"/>
      <c r="D850" s="11">
        <v>2109</v>
      </c>
      <c r="E850" s="5">
        <v>3</v>
      </c>
      <c r="F850" s="5" t="s">
        <v>23</v>
      </c>
      <c r="G850" s="5" t="s">
        <v>28</v>
      </c>
      <c r="H850" s="5" t="s">
        <v>29</v>
      </c>
      <c r="J850" s="8">
        <v>0</v>
      </c>
    </row>
    <row r="851" spans="1:10" ht="15.75" customHeight="1" x14ac:dyDescent="0.2">
      <c r="A851" s="11" t="s">
        <v>31</v>
      </c>
      <c r="B851" s="5">
        <v>2023</v>
      </c>
      <c r="C851" s="15"/>
      <c r="D851" s="11">
        <v>2110</v>
      </c>
      <c r="E851" s="5">
        <v>3</v>
      </c>
      <c r="F851" s="5" t="s">
        <v>20</v>
      </c>
      <c r="G851" s="5" t="s">
        <v>28</v>
      </c>
      <c r="H851" s="5" t="s">
        <v>29</v>
      </c>
      <c r="J851" s="8">
        <v>0</v>
      </c>
    </row>
    <row r="852" spans="1:10" ht="15.75" customHeight="1" x14ac:dyDescent="0.2">
      <c r="A852" s="11" t="s">
        <v>31</v>
      </c>
      <c r="B852" s="5">
        <v>2023</v>
      </c>
      <c r="C852" s="15"/>
      <c r="D852" s="11">
        <v>2111</v>
      </c>
      <c r="E852" s="5">
        <v>3</v>
      </c>
      <c r="F852" s="5" t="s">
        <v>24</v>
      </c>
      <c r="G852" s="5" t="s">
        <v>28</v>
      </c>
      <c r="H852" s="5" t="s">
        <v>29</v>
      </c>
      <c r="J852" s="8">
        <v>0</v>
      </c>
    </row>
    <row r="853" spans="1:10" ht="15.75" customHeight="1" x14ac:dyDescent="0.2">
      <c r="A853" s="11" t="s">
        <v>31</v>
      </c>
      <c r="B853" s="5">
        <v>2023</v>
      </c>
      <c r="C853" s="15"/>
      <c r="D853" s="11">
        <v>2112</v>
      </c>
      <c r="E853" s="5">
        <v>3</v>
      </c>
      <c r="F853" s="5" t="s">
        <v>27</v>
      </c>
      <c r="G853" s="5" t="s">
        <v>28</v>
      </c>
      <c r="H853" s="5" t="s">
        <v>29</v>
      </c>
      <c r="J853" s="8">
        <v>0</v>
      </c>
    </row>
    <row r="854" spans="1:10" ht="15.75" customHeight="1" x14ac:dyDescent="0.2">
      <c r="A854" s="11" t="s">
        <v>31</v>
      </c>
      <c r="B854" s="5">
        <v>2023</v>
      </c>
      <c r="C854" s="15"/>
      <c r="D854" s="11">
        <v>2201</v>
      </c>
      <c r="E854" s="5">
        <v>4</v>
      </c>
      <c r="F854" s="5" t="s">
        <v>23</v>
      </c>
      <c r="G854" s="5" t="s">
        <v>21</v>
      </c>
      <c r="H854" s="5" t="s">
        <v>29</v>
      </c>
      <c r="J854" s="8">
        <v>0</v>
      </c>
    </row>
    <row r="855" spans="1:10" ht="15.75" customHeight="1" x14ac:dyDescent="0.2">
      <c r="A855" s="11" t="s">
        <v>31</v>
      </c>
      <c r="B855" s="5">
        <v>2023</v>
      </c>
      <c r="C855" s="15"/>
      <c r="D855" s="11">
        <v>2202</v>
      </c>
      <c r="E855" s="5">
        <v>4</v>
      </c>
      <c r="F855" s="5" t="s">
        <v>20</v>
      </c>
      <c r="G855" s="5" t="s">
        <v>21</v>
      </c>
      <c r="H855" s="5" t="s">
        <v>29</v>
      </c>
      <c r="J855" s="8">
        <v>0</v>
      </c>
    </row>
    <row r="856" spans="1:10" ht="15.75" customHeight="1" x14ac:dyDescent="0.2">
      <c r="A856" s="11" t="s">
        <v>31</v>
      </c>
      <c r="B856" s="5">
        <v>2023</v>
      </c>
      <c r="C856" s="15"/>
      <c r="D856" s="11">
        <v>2203</v>
      </c>
      <c r="E856" s="5">
        <v>4</v>
      </c>
      <c r="F856" s="5" t="s">
        <v>27</v>
      </c>
      <c r="G856" s="5" t="s">
        <v>21</v>
      </c>
      <c r="H856" s="5" t="s">
        <v>29</v>
      </c>
      <c r="J856" s="8">
        <v>0</v>
      </c>
    </row>
    <row r="857" spans="1:10" ht="15.75" customHeight="1" x14ac:dyDescent="0.2">
      <c r="A857" s="11" t="s">
        <v>31</v>
      </c>
      <c r="B857" s="5">
        <v>2023</v>
      </c>
      <c r="C857" s="15"/>
      <c r="D857" s="11">
        <v>2204</v>
      </c>
      <c r="E857" s="5">
        <v>4</v>
      </c>
      <c r="F857" s="5" t="s">
        <v>25</v>
      </c>
      <c r="G857" s="5" t="s">
        <v>21</v>
      </c>
      <c r="H857" s="5" t="s">
        <v>29</v>
      </c>
      <c r="J857" s="8">
        <v>0</v>
      </c>
    </row>
    <row r="858" spans="1:10" ht="15.75" customHeight="1" x14ac:dyDescent="0.2">
      <c r="A858" s="11" t="s">
        <v>31</v>
      </c>
      <c r="B858" s="5">
        <v>2023</v>
      </c>
      <c r="C858" s="15"/>
      <c r="D858" s="11">
        <v>2205</v>
      </c>
      <c r="E858" s="5">
        <v>4</v>
      </c>
      <c r="F858" s="5" t="s">
        <v>26</v>
      </c>
      <c r="G858" s="5" t="s">
        <v>21</v>
      </c>
      <c r="H858" s="5" t="s">
        <v>29</v>
      </c>
      <c r="J858" s="8">
        <v>0</v>
      </c>
    </row>
    <row r="859" spans="1:10" ht="15.75" customHeight="1" x14ac:dyDescent="0.2">
      <c r="A859" s="11" t="s">
        <v>31</v>
      </c>
      <c r="B859" s="5">
        <v>2023</v>
      </c>
      <c r="C859" s="15"/>
      <c r="D859" s="11">
        <v>2206</v>
      </c>
      <c r="E859" s="5">
        <v>4</v>
      </c>
      <c r="F859" s="5" t="s">
        <v>24</v>
      </c>
      <c r="G859" s="5" t="s">
        <v>21</v>
      </c>
      <c r="H859" s="5" t="s">
        <v>29</v>
      </c>
      <c r="J859" s="8">
        <v>0</v>
      </c>
    </row>
    <row r="860" spans="1:10" ht="15.75" customHeight="1" x14ac:dyDescent="0.2">
      <c r="A860" s="11" t="s">
        <v>31</v>
      </c>
      <c r="B860" s="5">
        <v>2023</v>
      </c>
      <c r="C860" s="15"/>
      <c r="D860" s="11">
        <v>2207</v>
      </c>
      <c r="E860" s="5">
        <v>1</v>
      </c>
      <c r="F860" s="5" t="s">
        <v>20</v>
      </c>
      <c r="G860" s="5" t="s">
        <v>28</v>
      </c>
      <c r="H860" s="5" t="s">
        <v>29</v>
      </c>
      <c r="J860" s="8">
        <v>0</v>
      </c>
    </row>
    <row r="861" spans="1:10" ht="15.75" customHeight="1" x14ac:dyDescent="0.2">
      <c r="A861" s="11" t="s">
        <v>31</v>
      </c>
      <c r="B861" s="5">
        <v>2023</v>
      </c>
      <c r="C861" s="15"/>
      <c r="D861" s="11">
        <v>2208</v>
      </c>
      <c r="E861" s="5">
        <v>1</v>
      </c>
      <c r="F861" s="5" t="s">
        <v>24</v>
      </c>
      <c r="G861" s="5" t="s">
        <v>28</v>
      </c>
      <c r="H861" s="5" t="s">
        <v>29</v>
      </c>
      <c r="J861" s="8">
        <v>0</v>
      </c>
    </row>
    <row r="862" spans="1:10" ht="15.75" customHeight="1" x14ac:dyDescent="0.2">
      <c r="A862" s="11" t="s">
        <v>31</v>
      </c>
      <c r="B862" s="5">
        <v>2023</v>
      </c>
      <c r="C862" s="15"/>
      <c r="D862" s="11">
        <v>2209</v>
      </c>
      <c r="E862" s="5">
        <v>1</v>
      </c>
      <c r="F862" s="5" t="s">
        <v>25</v>
      </c>
      <c r="G862" s="5" t="s">
        <v>28</v>
      </c>
      <c r="H862" s="5" t="s">
        <v>29</v>
      </c>
      <c r="J862" s="8">
        <v>0</v>
      </c>
    </row>
    <row r="863" spans="1:10" ht="15.75" customHeight="1" x14ac:dyDescent="0.2">
      <c r="A863" s="11" t="s">
        <v>31</v>
      </c>
      <c r="B863" s="5">
        <v>2023</v>
      </c>
      <c r="C863" s="15"/>
      <c r="D863" s="11">
        <v>2210</v>
      </c>
      <c r="E863" s="5">
        <v>1</v>
      </c>
      <c r="F863" s="5" t="s">
        <v>23</v>
      </c>
      <c r="G863" s="5" t="s">
        <v>28</v>
      </c>
      <c r="H863" s="5" t="s">
        <v>29</v>
      </c>
      <c r="J863" s="8">
        <v>0</v>
      </c>
    </row>
    <row r="864" spans="1:10" ht="15.75" customHeight="1" x14ac:dyDescent="0.2">
      <c r="A864" s="11" t="s">
        <v>31</v>
      </c>
      <c r="B864" s="5">
        <v>2023</v>
      </c>
      <c r="C864" s="15"/>
      <c r="D864" s="11">
        <v>2211</v>
      </c>
      <c r="E864" s="5">
        <v>1</v>
      </c>
      <c r="F864" s="5" t="s">
        <v>27</v>
      </c>
      <c r="G864" s="5" t="s">
        <v>28</v>
      </c>
      <c r="H864" s="5" t="s">
        <v>29</v>
      </c>
      <c r="J864" s="8">
        <v>0</v>
      </c>
    </row>
    <row r="865" spans="1:10" ht="15.75" customHeight="1" x14ac:dyDescent="0.2">
      <c r="A865" s="11" t="s">
        <v>31</v>
      </c>
      <c r="B865" s="5">
        <v>2023</v>
      </c>
      <c r="C865" s="15"/>
      <c r="D865" s="11">
        <v>2212</v>
      </c>
      <c r="E865" s="5">
        <v>1</v>
      </c>
      <c r="F865" s="5" t="s">
        <v>26</v>
      </c>
      <c r="G865" s="5" t="s">
        <v>28</v>
      </c>
      <c r="H865" s="5" t="s">
        <v>29</v>
      </c>
      <c r="J865" s="8">
        <v>0</v>
      </c>
    </row>
    <row r="866" spans="1:10" ht="15.75" customHeight="1" x14ac:dyDescent="0.2">
      <c r="A866" s="11" t="s">
        <v>31</v>
      </c>
      <c r="B866" s="5">
        <v>2023</v>
      </c>
      <c r="C866" s="15"/>
      <c r="D866" s="11">
        <v>2301</v>
      </c>
      <c r="E866" s="5">
        <v>2</v>
      </c>
      <c r="F866" s="5" t="s">
        <v>27</v>
      </c>
      <c r="G866" s="5" t="s">
        <v>28</v>
      </c>
      <c r="H866" s="5" t="s">
        <v>29</v>
      </c>
      <c r="J866" s="8">
        <v>0</v>
      </c>
    </row>
    <row r="867" spans="1:10" ht="15.75" customHeight="1" x14ac:dyDescent="0.2">
      <c r="A867" s="11" t="s">
        <v>31</v>
      </c>
      <c r="B867" s="5">
        <v>2023</v>
      </c>
      <c r="C867" s="15"/>
      <c r="D867" s="11">
        <v>2302</v>
      </c>
      <c r="E867" s="5">
        <v>2</v>
      </c>
      <c r="F867" s="5" t="s">
        <v>26</v>
      </c>
      <c r="G867" s="5" t="s">
        <v>28</v>
      </c>
      <c r="H867" s="5" t="s">
        <v>29</v>
      </c>
      <c r="J867" s="8">
        <v>0</v>
      </c>
    </row>
    <row r="868" spans="1:10" ht="15.75" customHeight="1" x14ac:dyDescent="0.2">
      <c r="A868" s="11" t="s">
        <v>31</v>
      </c>
      <c r="B868" s="5">
        <v>2023</v>
      </c>
      <c r="C868" s="15"/>
      <c r="D868" s="11">
        <v>2303</v>
      </c>
      <c r="E868" s="5">
        <v>2</v>
      </c>
      <c r="F868" s="5" t="s">
        <v>23</v>
      </c>
      <c r="G868" s="5" t="s">
        <v>28</v>
      </c>
      <c r="H868" s="5" t="s">
        <v>29</v>
      </c>
      <c r="J868" s="8">
        <v>0</v>
      </c>
    </row>
    <row r="869" spans="1:10" ht="15.75" customHeight="1" x14ac:dyDescent="0.2">
      <c r="A869" s="11" t="s">
        <v>31</v>
      </c>
      <c r="B869" s="5">
        <v>2023</v>
      </c>
      <c r="C869" s="15"/>
      <c r="D869" s="11">
        <v>2304</v>
      </c>
      <c r="E869" s="5">
        <v>2</v>
      </c>
      <c r="F869" s="5" t="s">
        <v>24</v>
      </c>
      <c r="G869" s="5" t="s">
        <v>28</v>
      </c>
      <c r="H869" s="5" t="s">
        <v>29</v>
      </c>
      <c r="J869" s="8">
        <v>0</v>
      </c>
    </row>
    <row r="870" spans="1:10" ht="15.75" customHeight="1" x14ac:dyDescent="0.2">
      <c r="A870" s="11" t="s">
        <v>31</v>
      </c>
      <c r="B870" s="5">
        <v>2023</v>
      </c>
      <c r="C870" s="15"/>
      <c r="D870" s="11">
        <v>2305</v>
      </c>
      <c r="E870" s="5">
        <v>2</v>
      </c>
      <c r="F870" s="5" t="s">
        <v>20</v>
      </c>
      <c r="G870" s="5" t="s">
        <v>28</v>
      </c>
      <c r="H870" s="5" t="s">
        <v>29</v>
      </c>
      <c r="J870" s="8">
        <v>0</v>
      </c>
    </row>
    <row r="871" spans="1:10" ht="15.75" customHeight="1" x14ac:dyDescent="0.2">
      <c r="A871" s="11" t="s">
        <v>31</v>
      </c>
      <c r="B871" s="5">
        <v>2023</v>
      </c>
      <c r="C871" s="15"/>
      <c r="D871" s="11">
        <v>2306</v>
      </c>
      <c r="E871" s="5">
        <v>2</v>
      </c>
      <c r="F871" s="5" t="s">
        <v>25</v>
      </c>
      <c r="G871" s="5" t="s">
        <v>28</v>
      </c>
      <c r="H871" s="5" t="s">
        <v>29</v>
      </c>
      <c r="J871" s="8">
        <v>0</v>
      </c>
    </row>
    <row r="872" spans="1:10" ht="15.75" customHeight="1" x14ac:dyDescent="0.2">
      <c r="A872" s="11" t="s">
        <v>31</v>
      </c>
      <c r="B872" s="5">
        <v>2023</v>
      </c>
      <c r="C872" s="15"/>
      <c r="D872" s="11">
        <v>2307</v>
      </c>
      <c r="E872" s="5">
        <v>3</v>
      </c>
      <c r="F872" s="5" t="s">
        <v>20</v>
      </c>
      <c r="G872" s="5" t="s">
        <v>21</v>
      </c>
      <c r="H872" s="5" t="s">
        <v>29</v>
      </c>
      <c r="J872" s="8">
        <v>0</v>
      </c>
    </row>
    <row r="873" spans="1:10" ht="15.75" customHeight="1" x14ac:dyDescent="0.2">
      <c r="A873" s="11" t="s">
        <v>31</v>
      </c>
      <c r="B873" s="5">
        <v>2023</v>
      </c>
      <c r="C873" s="15"/>
      <c r="D873" s="11">
        <v>2308</v>
      </c>
      <c r="E873" s="5">
        <v>3</v>
      </c>
      <c r="F873" s="5" t="s">
        <v>23</v>
      </c>
      <c r="G873" s="5" t="s">
        <v>21</v>
      </c>
      <c r="H873" s="5" t="s">
        <v>29</v>
      </c>
      <c r="J873" s="8">
        <v>0</v>
      </c>
    </row>
    <row r="874" spans="1:10" ht="15.75" customHeight="1" x14ac:dyDescent="0.2">
      <c r="A874" s="11" t="s">
        <v>31</v>
      </c>
      <c r="B874" s="5">
        <v>2023</v>
      </c>
      <c r="C874" s="15"/>
      <c r="D874" s="11">
        <v>2309</v>
      </c>
      <c r="E874" s="5">
        <v>3</v>
      </c>
      <c r="F874" s="5" t="s">
        <v>25</v>
      </c>
      <c r="G874" s="5" t="s">
        <v>21</v>
      </c>
      <c r="H874" s="5" t="s">
        <v>29</v>
      </c>
      <c r="J874" s="8">
        <v>0</v>
      </c>
    </row>
    <row r="875" spans="1:10" ht="15.75" customHeight="1" x14ac:dyDescent="0.2">
      <c r="A875" s="11" t="s">
        <v>31</v>
      </c>
      <c r="B875" s="5">
        <v>2023</v>
      </c>
      <c r="C875" s="15"/>
      <c r="D875" s="11">
        <v>2310</v>
      </c>
      <c r="E875" s="5">
        <v>3</v>
      </c>
      <c r="F875" s="5" t="s">
        <v>24</v>
      </c>
      <c r="G875" s="5" t="s">
        <v>21</v>
      </c>
      <c r="H875" s="5" t="s">
        <v>29</v>
      </c>
      <c r="J875" s="8">
        <v>0</v>
      </c>
    </row>
    <row r="876" spans="1:10" ht="15.75" customHeight="1" x14ac:dyDescent="0.2">
      <c r="A876" s="11" t="s">
        <v>31</v>
      </c>
      <c r="B876" s="5">
        <v>2023</v>
      </c>
      <c r="C876" s="15"/>
      <c r="D876" s="11">
        <v>2311</v>
      </c>
      <c r="E876" s="5">
        <v>3</v>
      </c>
      <c r="F876" s="5" t="s">
        <v>27</v>
      </c>
      <c r="G876" s="5" t="s">
        <v>21</v>
      </c>
      <c r="H876" s="5" t="s">
        <v>29</v>
      </c>
      <c r="J876" s="8">
        <v>0</v>
      </c>
    </row>
    <row r="877" spans="1:10" ht="15.75" customHeight="1" x14ac:dyDescent="0.2">
      <c r="A877" s="11" t="s">
        <v>31</v>
      </c>
      <c r="B877" s="5">
        <v>2023</v>
      </c>
      <c r="C877" s="15"/>
      <c r="D877" s="11">
        <v>2312</v>
      </c>
      <c r="E877" s="5">
        <v>3</v>
      </c>
      <c r="F877" s="5" t="s">
        <v>26</v>
      </c>
      <c r="G877" s="5" t="s">
        <v>21</v>
      </c>
      <c r="H877" s="5" t="s">
        <v>29</v>
      </c>
      <c r="J877" s="8">
        <v>0</v>
      </c>
    </row>
    <row r="878" spans="1:10" ht="15.75" customHeight="1" x14ac:dyDescent="0.2">
      <c r="A878" s="11" t="s">
        <v>31</v>
      </c>
      <c r="B878" s="5">
        <v>2023</v>
      </c>
      <c r="C878" s="15"/>
      <c r="D878" s="11">
        <v>2401</v>
      </c>
      <c r="E878" s="5">
        <v>4</v>
      </c>
      <c r="F878" s="5" t="s">
        <v>20</v>
      </c>
      <c r="G878" s="5" t="s">
        <v>21</v>
      </c>
      <c r="H878" s="5" t="s">
        <v>29</v>
      </c>
      <c r="J878" s="8">
        <v>0</v>
      </c>
    </row>
    <row r="879" spans="1:10" ht="15.75" customHeight="1" x14ac:dyDescent="0.2">
      <c r="A879" s="11" t="s">
        <v>31</v>
      </c>
      <c r="B879" s="5">
        <v>2023</v>
      </c>
      <c r="C879" s="15"/>
      <c r="D879" s="11">
        <v>2402</v>
      </c>
      <c r="E879" s="5">
        <v>4</v>
      </c>
      <c r="F879" s="5" t="s">
        <v>25</v>
      </c>
      <c r="G879" s="5" t="s">
        <v>21</v>
      </c>
      <c r="H879" s="5" t="s">
        <v>29</v>
      </c>
      <c r="J879" s="8">
        <v>0</v>
      </c>
    </row>
    <row r="880" spans="1:10" ht="15.75" customHeight="1" x14ac:dyDescent="0.2">
      <c r="A880" s="11" t="s">
        <v>31</v>
      </c>
      <c r="B880" s="5">
        <v>2023</v>
      </c>
      <c r="C880" s="15"/>
      <c r="D880" s="11">
        <v>2403</v>
      </c>
      <c r="E880" s="5">
        <v>4</v>
      </c>
      <c r="F880" s="5" t="s">
        <v>27</v>
      </c>
      <c r="G880" s="5" t="s">
        <v>21</v>
      </c>
      <c r="H880" s="5" t="s">
        <v>29</v>
      </c>
      <c r="J880" s="8">
        <v>0</v>
      </c>
    </row>
    <row r="881" spans="1:10" ht="15.75" customHeight="1" x14ac:dyDescent="0.2">
      <c r="A881" s="11" t="s">
        <v>31</v>
      </c>
      <c r="B881" s="5">
        <v>2023</v>
      </c>
      <c r="C881" s="15"/>
      <c r="D881" s="11">
        <v>2404</v>
      </c>
      <c r="E881" s="5">
        <v>4</v>
      </c>
      <c r="F881" s="5" t="s">
        <v>23</v>
      </c>
      <c r="G881" s="5" t="s">
        <v>21</v>
      </c>
      <c r="H881" s="5" t="s">
        <v>29</v>
      </c>
      <c r="J881" s="8">
        <v>0</v>
      </c>
    </row>
    <row r="882" spans="1:10" ht="15.75" customHeight="1" x14ac:dyDescent="0.2">
      <c r="A882" s="11" t="s">
        <v>31</v>
      </c>
      <c r="B882" s="5">
        <v>2023</v>
      </c>
      <c r="C882" s="15"/>
      <c r="D882" s="11">
        <v>2405</v>
      </c>
      <c r="E882" s="5">
        <v>4</v>
      </c>
      <c r="F882" s="5" t="s">
        <v>26</v>
      </c>
      <c r="G882" s="5" t="s">
        <v>21</v>
      </c>
      <c r="H882" s="5" t="s">
        <v>29</v>
      </c>
      <c r="J882" s="8">
        <v>0</v>
      </c>
    </row>
    <row r="883" spans="1:10" ht="15.75" customHeight="1" x14ac:dyDescent="0.2">
      <c r="A883" s="11" t="s">
        <v>31</v>
      </c>
      <c r="B883" s="5">
        <v>2023</v>
      </c>
      <c r="C883" s="15"/>
      <c r="D883" s="11">
        <v>2406</v>
      </c>
      <c r="E883" s="5">
        <v>4</v>
      </c>
      <c r="F883" s="5" t="s">
        <v>24</v>
      </c>
      <c r="G883" s="5" t="s">
        <v>21</v>
      </c>
      <c r="H883" s="5" t="s">
        <v>29</v>
      </c>
      <c r="J883" s="8">
        <v>0</v>
      </c>
    </row>
    <row r="884" spans="1:10" ht="15.75" customHeight="1" x14ac:dyDescent="0.2">
      <c r="A884" s="11" t="s">
        <v>31</v>
      </c>
      <c r="B884" s="5">
        <v>2023</v>
      </c>
      <c r="C884" s="15"/>
      <c r="D884" s="11">
        <v>2407</v>
      </c>
      <c r="E884" s="5">
        <v>1</v>
      </c>
      <c r="F884" s="5" t="s">
        <v>26</v>
      </c>
      <c r="G884" s="5" t="s">
        <v>28</v>
      </c>
      <c r="H884" s="5" t="s">
        <v>29</v>
      </c>
      <c r="J884" s="8">
        <v>0</v>
      </c>
    </row>
    <row r="885" spans="1:10" ht="15.75" customHeight="1" x14ac:dyDescent="0.2">
      <c r="A885" s="11" t="s">
        <v>31</v>
      </c>
      <c r="B885" s="5">
        <v>2023</v>
      </c>
      <c r="C885" s="15"/>
      <c r="D885" s="11">
        <v>2408</v>
      </c>
      <c r="E885" s="5">
        <v>1</v>
      </c>
      <c r="F885" s="5" t="s">
        <v>23</v>
      </c>
      <c r="G885" s="5" t="s">
        <v>28</v>
      </c>
      <c r="H885" s="5" t="s">
        <v>29</v>
      </c>
      <c r="J885" s="8">
        <v>0</v>
      </c>
    </row>
    <row r="886" spans="1:10" ht="15.75" customHeight="1" x14ac:dyDescent="0.2">
      <c r="A886" s="11" t="s">
        <v>31</v>
      </c>
      <c r="B886" s="5">
        <v>2023</v>
      </c>
      <c r="C886" s="15"/>
      <c r="D886" s="11">
        <v>2409</v>
      </c>
      <c r="E886" s="5">
        <v>1</v>
      </c>
      <c r="F886" s="5" t="s">
        <v>20</v>
      </c>
      <c r="G886" s="5" t="s">
        <v>28</v>
      </c>
      <c r="H886" s="5" t="s">
        <v>29</v>
      </c>
      <c r="J886" s="8">
        <v>0</v>
      </c>
    </row>
    <row r="887" spans="1:10" ht="15.75" customHeight="1" x14ac:dyDescent="0.2">
      <c r="A887" s="11" t="s">
        <v>31</v>
      </c>
      <c r="B887" s="5">
        <v>2023</v>
      </c>
      <c r="C887" s="15"/>
      <c r="D887" s="11">
        <v>2410</v>
      </c>
      <c r="E887" s="5">
        <v>1</v>
      </c>
      <c r="F887" s="5" t="s">
        <v>24</v>
      </c>
      <c r="G887" s="5" t="s">
        <v>28</v>
      </c>
      <c r="H887" s="5" t="s">
        <v>29</v>
      </c>
      <c r="J887" s="8">
        <v>0</v>
      </c>
    </row>
    <row r="888" spans="1:10" ht="15.75" customHeight="1" x14ac:dyDescent="0.2">
      <c r="A888" s="11" t="s">
        <v>31</v>
      </c>
      <c r="B888" s="5">
        <v>2023</v>
      </c>
      <c r="C888" s="15"/>
      <c r="D888" s="11">
        <v>2411</v>
      </c>
      <c r="E888" s="5">
        <v>1</v>
      </c>
      <c r="F888" s="5" t="s">
        <v>25</v>
      </c>
      <c r="G888" s="5" t="s">
        <v>28</v>
      </c>
      <c r="H888" s="5" t="s">
        <v>29</v>
      </c>
      <c r="J888" s="8">
        <v>0</v>
      </c>
    </row>
    <row r="889" spans="1:10" ht="15.75" customHeight="1" x14ac:dyDescent="0.2">
      <c r="A889" s="11" t="s">
        <v>31</v>
      </c>
      <c r="B889" s="5">
        <v>2023</v>
      </c>
      <c r="C889" s="15"/>
      <c r="D889" s="11">
        <v>2412</v>
      </c>
      <c r="E889" s="5">
        <v>1</v>
      </c>
      <c r="F889" s="5" t="s">
        <v>27</v>
      </c>
      <c r="G889" s="5" t="s">
        <v>28</v>
      </c>
      <c r="H889" s="5" t="s">
        <v>29</v>
      </c>
      <c r="J889" s="8">
        <v>0</v>
      </c>
    </row>
    <row r="890" spans="1:10" ht="15.75" customHeight="1" x14ac:dyDescent="0.2">
      <c r="A890" s="11" t="s">
        <v>31</v>
      </c>
      <c r="B890" s="5">
        <v>2023</v>
      </c>
      <c r="C890" s="15"/>
      <c r="D890" s="11">
        <v>2101</v>
      </c>
      <c r="E890" s="5">
        <v>2</v>
      </c>
      <c r="F890" s="5" t="s">
        <v>20</v>
      </c>
      <c r="G890" s="5" t="s">
        <v>21</v>
      </c>
      <c r="H890" s="5" t="s">
        <v>30</v>
      </c>
      <c r="J890" s="8">
        <v>0</v>
      </c>
    </row>
    <row r="891" spans="1:10" ht="15.75" customHeight="1" x14ac:dyDescent="0.2">
      <c r="A891" s="11" t="s">
        <v>31</v>
      </c>
      <c r="B891" s="5">
        <v>2023</v>
      </c>
      <c r="C891" s="15"/>
      <c r="D891" s="11">
        <v>2102</v>
      </c>
      <c r="E891" s="5">
        <v>2</v>
      </c>
      <c r="F891" s="5" t="s">
        <v>23</v>
      </c>
      <c r="G891" s="5" t="s">
        <v>21</v>
      </c>
      <c r="H891" s="5" t="s">
        <v>30</v>
      </c>
      <c r="J891" s="8">
        <v>0</v>
      </c>
    </row>
    <row r="892" spans="1:10" ht="15.75" customHeight="1" x14ac:dyDescent="0.2">
      <c r="A892" s="11" t="s">
        <v>31</v>
      </c>
      <c r="B892" s="5">
        <v>2023</v>
      </c>
      <c r="C892" s="15"/>
      <c r="D892" s="11">
        <v>2103</v>
      </c>
      <c r="E892" s="5">
        <v>2</v>
      </c>
      <c r="F892" s="5" t="s">
        <v>24</v>
      </c>
      <c r="G892" s="5" t="s">
        <v>21</v>
      </c>
      <c r="H892" s="5" t="s">
        <v>30</v>
      </c>
      <c r="J892" s="8">
        <v>0</v>
      </c>
    </row>
    <row r="893" spans="1:10" ht="15.75" customHeight="1" x14ac:dyDescent="0.2">
      <c r="A893" s="11" t="s">
        <v>31</v>
      </c>
      <c r="B893" s="5">
        <v>2023</v>
      </c>
      <c r="C893" s="15"/>
      <c r="D893" s="11">
        <v>2104</v>
      </c>
      <c r="E893" s="5">
        <v>2</v>
      </c>
      <c r="F893" s="5" t="s">
        <v>25</v>
      </c>
      <c r="G893" s="5" t="s">
        <v>21</v>
      </c>
      <c r="H893" s="5" t="s">
        <v>30</v>
      </c>
      <c r="J893" s="8">
        <v>0</v>
      </c>
    </row>
    <row r="894" spans="1:10" ht="15.75" customHeight="1" x14ac:dyDescent="0.2">
      <c r="A894" s="11" t="s">
        <v>31</v>
      </c>
      <c r="B894" s="5">
        <v>2023</v>
      </c>
      <c r="C894" s="15"/>
      <c r="D894" s="11">
        <v>2105</v>
      </c>
      <c r="E894" s="5">
        <v>2</v>
      </c>
      <c r="F894" s="5" t="s">
        <v>26</v>
      </c>
      <c r="G894" s="5" t="s">
        <v>21</v>
      </c>
      <c r="H894" s="5" t="s">
        <v>30</v>
      </c>
      <c r="J894" s="8">
        <v>0</v>
      </c>
    </row>
    <row r="895" spans="1:10" ht="15.75" customHeight="1" x14ac:dyDescent="0.2">
      <c r="A895" s="11" t="s">
        <v>31</v>
      </c>
      <c r="B895" s="5">
        <v>2023</v>
      </c>
      <c r="C895" s="15"/>
      <c r="D895" s="11">
        <v>2106</v>
      </c>
      <c r="E895" s="5">
        <v>2</v>
      </c>
      <c r="F895" s="5" t="s">
        <v>27</v>
      </c>
      <c r="G895" s="5" t="s">
        <v>21</v>
      </c>
      <c r="H895" s="5" t="s">
        <v>30</v>
      </c>
      <c r="J895" s="8">
        <v>0</v>
      </c>
    </row>
    <row r="896" spans="1:10" ht="15.75" customHeight="1" x14ac:dyDescent="0.2">
      <c r="A896" s="11" t="s">
        <v>31</v>
      </c>
      <c r="B896" s="5">
        <v>2023</v>
      </c>
      <c r="C896" s="15"/>
      <c r="D896" s="11">
        <v>2107</v>
      </c>
      <c r="E896" s="5">
        <v>3</v>
      </c>
      <c r="F896" s="5" t="s">
        <v>26</v>
      </c>
      <c r="G896" s="5" t="s">
        <v>28</v>
      </c>
      <c r="H896" s="5" t="s">
        <v>30</v>
      </c>
      <c r="J896" s="8">
        <v>0</v>
      </c>
    </row>
    <row r="897" spans="1:10" ht="15.75" customHeight="1" x14ac:dyDescent="0.2">
      <c r="A897" s="11" t="s">
        <v>31</v>
      </c>
      <c r="B897" s="5">
        <v>2023</v>
      </c>
      <c r="C897" s="15"/>
      <c r="D897" s="11">
        <v>2108</v>
      </c>
      <c r="E897" s="5">
        <v>3</v>
      </c>
      <c r="F897" s="5" t="s">
        <v>25</v>
      </c>
      <c r="G897" s="5" t="s">
        <v>28</v>
      </c>
      <c r="H897" s="5" t="s">
        <v>30</v>
      </c>
      <c r="J897" s="8">
        <v>0</v>
      </c>
    </row>
    <row r="898" spans="1:10" ht="15.75" customHeight="1" x14ac:dyDescent="0.2">
      <c r="A898" s="11" t="s">
        <v>31</v>
      </c>
      <c r="B898" s="5">
        <v>2023</v>
      </c>
      <c r="C898" s="15"/>
      <c r="D898" s="11">
        <v>2109</v>
      </c>
      <c r="E898" s="5">
        <v>3</v>
      </c>
      <c r="F898" s="5" t="s">
        <v>23</v>
      </c>
      <c r="G898" s="5" t="s">
        <v>28</v>
      </c>
      <c r="H898" s="5" t="s">
        <v>30</v>
      </c>
      <c r="J898" s="8">
        <v>0</v>
      </c>
    </row>
    <row r="899" spans="1:10" ht="15.75" customHeight="1" x14ac:dyDescent="0.2">
      <c r="A899" s="11" t="s">
        <v>31</v>
      </c>
      <c r="B899" s="5">
        <v>2023</v>
      </c>
      <c r="C899" s="15"/>
      <c r="D899" s="11">
        <v>2110</v>
      </c>
      <c r="E899" s="5">
        <v>3</v>
      </c>
      <c r="F899" s="5" t="s">
        <v>20</v>
      </c>
      <c r="G899" s="5" t="s">
        <v>28</v>
      </c>
      <c r="H899" s="5" t="s">
        <v>30</v>
      </c>
      <c r="J899" s="8">
        <v>0</v>
      </c>
    </row>
    <row r="900" spans="1:10" ht="15.75" customHeight="1" x14ac:dyDescent="0.2">
      <c r="A900" s="11" t="s">
        <v>31</v>
      </c>
      <c r="B900" s="5">
        <v>2023</v>
      </c>
      <c r="C900" s="15"/>
      <c r="D900" s="11">
        <v>2111</v>
      </c>
      <c r="E900" s="5">
        <v>3</v>
      </c>
      <c r="F900" s="5" t="s">
        <v>24</v>
      </c>
      <c r="G900" s="5" t="s">
        <v>28</v>
      </c>
      <c r="H900" s="5" t="s">
        <v>30</v>
      </c>
      <c r="J900" s="8">
        <v>0</v>
      </c>
    </row>
    <row r="901" spans="1:10" ht="15.75" customHeight="1" x14ac:dyDescent="0.2">
      <c r="A901" s="11" t="s">
        <v>31</v>
      </c>
      <c r="B901" s="5">
        <v>2023</v>
      </c>
      <c r="C901" s="15"/>
      <c r="D901" s="11">
        <v>2112</v>
      </c>
      <c r="E901" s="5">
        <v>3</v>
      </c>
      <c r="F901" s="5" t="s">
        <v>27</v>
      </c>
      <c r="G901" s="5" t="s">
        <v>28</v>
      </c>
      <c r="H901" s="5" t="s">
        <v>30</v>
      </c>
      <c r="J901" s="8">
        <v>0</v>
      </c>
    </row>
    <row r="902" spans="1:10" ht="15.75" customHeight="1" x14ac:dyDescent="0.2">
      <c r="A902" s="11" t="s">
        <v>31</v>
      </c>
      <c r="B902" s="5">
        <v>2023</v>
      </c>
      <c r="C902" s="15"/>
      <c r="D902" s="11">
        <v>2201</v>
      </c>
      <c r="E902" s="5">
        <v>4</v>
      </c>
      <c r="F902" s="5" t="s">
        <v>23</v>
      </c>
      <c r="G902" s="5" t="s">
        <v>21</v>
      </c>
      <c r="H902" s="5" t="s">
        <v>30</v>
      </c>
      <c r="J902" s="8">
        <v>0</v>
      </c>
    </row>
    <row r="903" spans="1:10" ht="15.75" customHeight="1" x14ac:dyDescent="0.2">
      <c r="A903" s="11" t="s">
        <v>31</v>
      </c>
      <c r="B903" s="5">
        <v>2023</v>
      </c>
      <c r="C903" s="15"/>
      <c r="D903" s="11">
        <v>2202</v>
      </c>
      <c r="E903" s="5">
        <v>4</v>
      </c>
      <c r="F903" s="5" t="s">
        <v>20</v>
      </c>
      <c r="G903" s="5" t="s">
        <v>21</v>
      </c>
      <c r="H903" s="5" t="s">
        <v>30</v>
      </c>
      <c r="J903" s="8">
        <v>0</v>
      </c>
    </row>
    <row r="904" spans="1:10" ht="15.75" customHeight="1" x14ac:dyDescent="0.2">
      <c r="A904" s="11" t="s">
        <v>31</v>
      </c>
      <c r="B904" s="5">
        <v>2023</v>
      </c>
      <c r="C904" s="15"/>
      <c r="D904" s="11">
        <v>2203</v>
      </c>
      <c r="E904" s="5">
        <v>4</v>
      </c>
      <c r="F904" s="5" t="s">
        <v>27</v>
      </c>
      <c r="G904" s="5" t="s">
        <v>21</v>
      </c>
      <c r="H904" s="5" t="s">
        <v>30</v>
      </c>
      <c r="J904" s="8">
        <v>0</v>
      </c>
    </row>
    <row r="905" spans="1:10" ht="15.75" customHeight="1" x14ac:dyDescent="0.2">
      <c r="A905" s="11" t="s">
        <v>31</v>
      </c>
      <c r="B905" s="5">
        <v>2023</v>
      </c>
      <c r="C905" s="15"/>
      <c r="D905" s="11">
        <v>2204</v>
      </c>
      <c r="E905" s="5">
        <v>4</v>
      </c>
      <c r="F905" s="5" t="s">
        <v>25</v>
      </c>
      <c r="G905" s="5" t="s">
        <v>21</v>
      </c>
      <c r="H905" s="5" t="s">
        <v>30</v>
      </c>
      <c r="J905" s="8">
        <v>0</v>
      </c>
    </row>
    <row r="906" spans="1:10" ht="15.75" customHeight="1" x14ac:dyDescent="0.2">
      <c r="A906" s="11" t="s">
        <v>31</v>
      </c>
      <c r="B906" s="5">
        <v>2023</v>
      </c>
      <c r="C906" s="15"/>
      <c r="D906" s="11">
        <v>2205</v>
      </c>
      <c r="E906" s="5">
        <v>4</v>
      </c>
      <c r="F906" s="5" t="s">
        <v>26</v>
      </c>
      <c r="G906" s="5" t="s">
        <v>21</v>
      </c>
      <c r="H906" s="5" t="s">
        <v>30</v>
      </c>
      <c r="J906" s="8">
        <v>0</v>
      </c>
    </row>
    <row r="907" spans="1:10" ht="15.75" customHeight="1" x14ac:dyDescent="0.2">
      <c r="A907" s="11" t="s">
        <v>31</v>
      </c>
      <c r="B907" s="5">
        <v>2023</v>
      </c>
      <c r="C907" s="15"/>
      <c r="D907" s="11">
        <v>2206</v>
      </c>
      <c r="E907" s="5">
        <v>4</v>
      </c>
      <c r="F907" s="5" t="s">
        <v>24</v>
      </c>
      <c r="G907" s="5" t="s">
        <v>21</v>
      </c>
      <c r="H907" s="5" t="s">
        <v>30</v>
      </c>
      <c r="J907" s="8">
        <v>0</v>
      </c>
    </row>
    <row r="908" spans="1:10" ht="15.75" customHeight="1" x14ac:dyDescent="0.2">
      <c r="A908" s="11" t="s">
        <v>31</v>
      </c>
      <c r="B908" s="5">
        <v>2023</v>
      </c>
      <c r="C908" s="15"/>
      <c r="D908" s="11">
        <v>2207</v>
      </c>
      <c r="E908" s="5">
        <v>1</v>
      </c>
      <c r="F908" s="5" t="s">
        <v>20</v>
      </c>
      <c r="G908" s="5" t="s">
        <v>28</v>
      </c>
      <c r="H908" s="5" t="s">
        <v>30</v>
      </c>
      <c r="J908" s="8">
        <v>0</v>
      </c>
    </row>
    <row r="909" spans="1:10" ht="15.75" customHeight="1" x14ac:dyDescent="0.2">
      <c r="A909" s="11" t="s">
        <v>31</v>
      </c>
      <c r="B909" s="5">
        <v>2023</v>
      </c>
      <c r="C909" s="15"/>
      <c r="D909" s="11">
        <v>2208</v>
      </c>
      <c r="E909" s="5">
        <v>1</v>
      </c>
      <c r="F909" s="5" t="s">
        <v>24</v>
      </c>
      <c r="G909" s="5" t="s">
        <v>28</v>
      </c>
      <c r="H909" s="5" t="s">
        <v>30</v>
      </c>
      <c r="J909" s="8">
        <v>0</v>
      </c>
    </row>
    <row r="910" spans="1:10" ht="15.75" customHeight="1" x14ac:dyDescent="0.2">
      <c r="A910" s="11" t="s">
        <v>31</v>
      </c>
      <c r="B910" s="5">
        <v>2023</v>
      </c>
      <c r="C910" s="15"/>
      <c r="D910" s="11">
        <v>2209</v>
      </c>
      <c r="E910" s="5">
        <v>1</v>
      </c>
      <c r="F910" s="5" t="s">
        <v>25</v>
      </c>
      <c r="G910" s="5" t="s">
        <v>28</v>
      </c>
      <c r="H910" s="5" t="s">
        <v>30</v>
      </c>
      <c r="J910" s="8">
        <v>0</v>
      </c>
    </row>
    <row r="911" spans="1:10" ht="15.75" customHeight="1" x14ac:dyDescent="0.2">
      <c r="A911" s="11" t="s">
        <v>31</v>
      </c>
      <c r="B911" s="5">
        <v>2023</v>
      </c>
      <c r="C911" s="15"/>
      <c r="D911" s="11">
        <v>2210</v>
      </c>
      <c r="E911" s="5">
        <v>1</v>
      </c>
      <c r="F911" s="5" t="s">
        <v>23</v>
      </c>
      <c r="G911" s="5" t="s">
        <v>28</v>
      </c>
      <c r="H911" s="5" t="s">
        <v>30</v>
      </c>
      <c r="J911" s="8">
        <v>0</v>
      </c>
    </row>
    <row r="912" spans="1:10" ht="15.75" customHeight="1" x14ac:dyDescent="0.2">
      <c r="A912" s="11" t="s">
        <v>31</v>
      </c>
      <c r="B912" s="5">
        <v>2023</v>
      </c>
      <c r="C912" s="15"/>
      <c r="D912" s="11">
        <v>2211</v>
      </c>
      <c r="E912" s="5">
        <v>1</v>
      </c>
      <c r="F912" s="5" t="s">
        <v>27</v>
      </c>
      <c r="G912" s="5" t="s">
        <v>28</v>
      </c>
      <c r="H912" s="5" t="s">
        <v>30</v>
      </c>
      <c r="J912" s="8">
        <v>0</v>
      </c>
    </row>
    <row r="913" spans="1:10" ht="15.75" customHeight="1" x14ac:dyDescent="0.2">
      <c r="A913" s="11" t="s">
        <v>31</v>
      </c>
      <c r="B913" s="5">
        <v>2023</v>
      </c>
      <c r="C913" s="15"/>
      <c r="D913" s="11">
        <v>2212</v>
      </c>
      <c r="E913" s="5">
        <v>1</v>
      </c>
      <c r="F913" s="5" t="s">
        <v>26</v>
      </c>
      <c r="G913" s="5" t="s">
        <v>28</v>
      </c>
      <c r="H913" s="5" t="s">
        <v>30</v>
      </c>
      <c r="J913" s="8">
        <v>0</v>
      </c>
    </row>
    <row r="914" spans="1:10" ht="15.75" customHeight="1" x14ac:dyDescent="0.2">
      <c r="A914" s="11" t="s">
        <v>31</v>
      </c>
      <c r="B914" s="5">
        <v>2023</v>
      </c>
      <c r="C914" s="15"/>
      <c r="D914" s="11">
        <v>2301</v>
      </c>
      <c r="E914" s="5">
        <v>2</v>
      </c>
      <c r="F914" s="5" t="s">
        <v>27</v>
      </c>
      <c r="G914" s="5" t="s">
        <v>28</v>
      </c>
      <c r="H914" s="5" t="s">
        <v>30</v>
      </c>
      <c r="J914" s="8">
        <v>0</v>
      </c>
    </row>
    <row r="915" spans="1:10" ht="15.75" customHeight="1" x14ac:dyDescent="0.2">
      <c r="A915" s="11" t="s">
        <v>31</v>
      </c>
      <c r="B915" s="5">
        <v>2023</v>
      </c>
      <c r="C915" s="15"/>
      <c r="D915" s="11">
        <v>2302</v>
      </c>
      <c r="E915" s="5">
        <v>2</v>
      </c>
      <c r="F915" s="5" t="s">
        <v>26</v>
      </c>
      <c r="G915" s="5" t="s">
        <v>28</v>
      </c>
      <c r="H915" s="5" t="s">
        <v>30</v>
      </c>
      <c r="J915" s="8">
        <v>0</v>
      </c>
    </row>
    <row r="916" spans="1:10" ht="15.75" customHeight="1" x14ac:dyDescent="0.2">
      <c r="A916" s="11" t="s">
        <v>31</v>
      </c>
      <c r="B916" s="5">
        <v>2023</v>
      </c>
      <c r="C916" s="15"/>
      <c r="D916" s="11">
        <v>2303</v>
      </c>
      <c r="E916" s="5">
        <v>2</v>
      </c>
      <c r="F916" s="5" t="s">
        <v>23</v>
      </c>
      <c r="G916" s="5" t="s">
        <v>28</v>
      </c>
      <c r="H916" s="5" t="s">
        <v>30</v>
      </c>
      <c r="J916" s="8">
        <v>0</v>
      </c>
    </row>
    <row r="917" spans="1:10" ht="15.75" customHeight="1" x14ac:dyDescent="0.2">
      <c r="A917" s="11" t="s">
        <v>31</v>
      </c>
      <c r="B917" s="5">
        <v>2023</v>
      </c>
      <c r="C917" s="15"/>
      <c r="D917" s="11">
        <v>2304</v>
      </c>
      <c r="E917" s="5">
        <v>2</v>
      </c>
      <c r="F917" s="5" t="s">
        <v>24</v>
      </c>
      <c r="G917" s="5" t="s">
        <v>28</v>
      </c>
      <c r="H917" s="5" t="s">
        <v>30</v>
      </c>
      <c r="J917" s="8">
        <v>0</v>
      </c>
    </row>
    <row r="918" spans="1:10" ht="15.75" customHeight="1" x14ac:dyDescent="0.2">
      <c r="A918" s="11" t="s">
        <v>31</v>
      </c>
      <c r="B918" s="5">
        <v>2023</v>
      </c>
      <c r="C918" s="15"/>
      <c r="D918" s="11">
        <v>2305</v>
      </c>
      <c r="E918" s="5">
        <v>2</v>
      </c>
      <c r="F918" s="5" t="s">
        <v>20</v>
      </c>
      <c r="G918" s="5" t="s">
        <v>28</v>
      </c>
      <c r="H918" s="5" t="s">
        <v>30</v>
      </c>
      <c r="J918" s="8">
        <v>0</v>
      </c>
    </row>
    <row r="919" spans="1:10" ht="15.75" customHeight="1" x14ac:dyDescent="0.2">
      <c r="A919" s="11" t="s">
        <v>31</v>
      </c>
      <c r="B919" s="5">
        <v>2023</v>
      </c>
      <c r="C919" s="15"/>
      <c r="D919" s="11">
        <v>2306</v>
      </c>
      <c r="E919" s="5">
        <v>2</v>
      </c>
      <c r="F919" s="5" t="s">
        <v>25</v>
      </c>
      <c r="G919" s="5" t="s">
        <v>28</v>
      </c>
      <c r="H919" s="5" t="s">
        <v>30</v>
      </c>
      <c r="J919" s="8">
        <v>0</v>
      </c>
    </row>
    <row r="920" spans="1:10" ht="15.75" customHeight="1" x14ac:dyDescent="0.2">
      <c r="A920" s="11" t="s">
        <v>31</v>
      </c>
      <c r="B920" s="5">
        <v>2023</v>
      </c>
      <c r="C920" s="15"/>
      <c r="D920" s="11">
        <v>2307</v>
      </c>
      <c r="E920" s="5">
        <v>3</v>
      </c>
      <c r="F920" s="5" t="s">
        <v>20</v>
      </c>
      <c r="G920" s="5" t="s">
        <v>21</v>
      </c>
      <c r="H920" s="5" t="s">
        <v>30</v>
      </c>
      <c r="J920" s="8">
        <v>0</v>
      </c>
    </row>
    <row r="921" spans="1:10" ht="15.75" customHeight="1" x14ac:dyDescent="0.2">
      <c r="A921" s="11" t="s">
        <v>31</v>
      </c>
      <c r="B921" s="5">
        <v>2023</v>
      </c>
      <c r="C921" s="15"/>
      <c r="D921" s="11">
        <v>2308</v>
      </c>
      <c r="E921" s="5">
        <v>3</v>
      </c>
      <c r="F921" s="5" t="s">
        <v>23</v>
      </c>
      <c r="G921" s="5" t="s">
        <v>21</v>
      </c>
      <c r="H921" s="5" t="s">
        <v>30</v>
      </c>
      <c r="J921" s="8">
        <v>0</v>
      </c>
    </row>
    <row r="922" spans="1:10" ht="15.75" customHeight="1" x14ac:dyDescent="0.2">
      <c r="A922" s="11" t="s">
        <v>31</v>
      </c>
      <c r="B922" s="5">
        <v>2023</v>
      </c>
      <c r="C922" s="15"/>
      <c r="D922" s="11">
        <v>2309</v>
      </c>
      <c r="E922" s="5">
        <v>3</v>
      </c>
      <c r="F922" s="5" t="s">
        <v>25</v>
      </c>
      <c r="G922" s="5" t="s">
        <v>21</v>
      </c>
      <c r="H922" s="5" t="s">
        <v>30</v>
      </c>
      <c r="J922" s="8">
        <v>0</v>
      </c>
    </row>
    <row r="923" spans="1:10" ht="15.75" customHeight="1" x14ac:dyDescent="0.2">
      <c r="A923" s="11" t="s">
        <v>31</v>
      </c>
      <c r="B923" s="5">
        <v>2023</v>
      </c>
      <c r="C923" s="15"/>
      <c r="D923" s="11">
        <v>2310</v>
      </c>
      <c r="E923" s="5">
        <v>3</v>
      </c>
      <c r="F923" s="5" t="s">
        <v>24</v>
      </c>
      <c r="G923" s="5" t="s">
        <v>21</v>
      </c>
      <c r="H923" s="5" t="s">
        <v>30</v>
      </c>
      <c r="J923" s="8">
        <v>0</v>
      </c>
    </row>
    <row r="924" spans="1:10" ht="15.75" customHeight="1" x14ac:dyDescent="0.2">
      <c r="A924" s="11" t="s">
        <v>31</v>
      </c>
      <c r="B924" s="5">
        <v>2023</v>
      </c>
      <c r="C924" s="15"/>
      <c r="D924" s="11">
        <v>2311</v>
      </c>
      <c r="E924" s="5">
        <v>3</v>
      </c>
      <c r="F924" s="5" t="s">
        <v>27</v>
      </c>
      <c r="G924" s="5" t="s">
        <v>21</v>
      </c>
      <c r="H924" s="5" t="s">
        <v>30</v>
      </c>
      <c r="J924" s="8">
        <v>0</v>
      </c>
    </row>
    <row r="925" spans="1:10" ht="15.75" customHeight="1" x14ac:dyDescent="0.2">
      <c r="A925" s="11" t="s">
        <v>31</v>
      </c>
      <c r="B925" s="5">
        <v>2023</v>
      </c>
      <c r="C925" s="15"/>
      <c r="D925" s="11">
        <v>2312</v>
      </c>
      <c r="E925" s="5">
        <v>3</v>
      </c>
      <c r="F925" s="5" t="s">
        <v>26</v>
      </c>
      <c r="G925" s="5" t="s">
        <v>21</v>
      </c>
      <c r="H925" s="5" t="s">
        <v>30</v>
      </c>
      <c r="J925" s="8">
        <v>0</v>
      </c>
    </row>
    <row r="926" spans="1:10" ht="15.75" customHeight="1" x14ac:dyDescent="0.2">
      <c r="A926" s="11" t="s">
        <v>31</v>
      </c>
      <c r="B926" s="5">
        <v>2023</v>
      </c>
      <c r="C926" s="15"/>
      <c r="D926" s="11">
        <v>2401</v>
      </c>
      <c r="E926" s="5">
        <v>4</v>
      </c>
      <c r="F926" s="5" t="s">
        <v>20</v>
      </c>
      <c r="G926" s="5" t="s">
        <v>21</v>
      </c>
      <c r="H926" s="5" t="s">
        <v>30</v>
      </c>
      <c r="J926" s="8">
        <v>0</v>
      </c>
    </row>
    <row r="927" spans="1:10" ht="15.75" customHeight="1" x14ac:dyDescent="0.2">
      <c r="A927" s="11" t="s">
        <v>31</v>
      </c>
      <c r="B927" s="5">
        <v>2023</v>
      </c>
      <c r="C927" s="15"/>
      <c r="D927" s="11">
        <v>2402</v>
      </c>
      <c r="E927" s="5">
        <v>4</v>
      </c>
      <c r="F927" s="5" t="s">
        <v>25</v>
      </c>
      <c r="G927" s="5" t="s">
        <v>21</v>
      </c>
      <c r="H927" s="5" t="s">
        <v>30</v>
      </c>
      <c r="J927" s="8">
        <v>0</v>
      </c>
    </row>
    <row r="928" spans="1:10" ht="15.75" customHeight="1" x14ac:dyDescent="0.2">
      <c r="A928" s="11" t="s">
        <v>31</v>
      </c>
      <c r="B928" s="5">
        <v>2023</v>
      </c>
      <c r="C928" s="15"/>
      <c r="D928" s="11">
        <v>2403</v>
      </c>
      <c r="E928" s="5">
        <v>4</v>
      </c>
      <c r="F928" s="5" t="s">
        <v>27</v>
      </c>
      <c r="G928" s="5" t="s">
        <v>21</v>
      </c>
      <c r="H928" s="5" t="s">
        <v>30</v>
      </c>
      <c r="J928" s="8">
        <v>0</v>
      </c>
    </row>
    <row r="929" spans="1:10" ht="15.75" customHeight="1" x14ac:dyDescent="0.2">
      <c r="A929" s="11" t="s">
        <v>31</v>
      </c>
      <c r="B929" s="5">
        <v>2023</v>
      </c>
      <c r="C929" s="15"/>
      <c r="D929" s="11">
        <v>2404</v>
      </c>
      <c r="E929" s="5">
        <v>4</v>
      </c>
      <c r="F929" s="5" t="s">
        <v>23</v>
      </c>
      <c r="G929" s="5" t="s">
        <v>21</v>
      </c>
      <c r="H929" s="5" t="s">
        <v>30</v>
      </c>
      <c r="J929" s="8">
        <v>0</v>
      </c>
    </row>
    <row r="930" spans="1:10" ht="15.75" customHeight="1" x14ac:dyDescent="0.2">
      <c r="A930" s="11" t="s">
        <v>31</v>
      </c>
      <c r="B930" s="5">
        <v>2023</v>
      </c>
      <c r="C930" s="15"/>
      <c r="D930" s="11">
        <v>2405</v>
      </c>
      <c r="E930" s="5">
        <v>4</v>
      </c>
      <c r="F930" s="5" t="s">
        <v>26</v>
      </c>
      <c r="G930" s="5" t="s">
        <v>21</v>
      </c>
      <c r="H930" s="5" t="s">
        <v>30</v>
      </c>
      <c r="J930" s="8">
        <v>0</v>
      </c>
    </row>
    <row r="931" spans="1:10" ht="15.75" customHeight="1" x14ac:dyDescent="0.2">
      <c r="A931" s="11" t="s">
        <v>31</v>
      </c>
      <c r="B931" s="5">
        <v>2023</v>
      </c>
      <c r="C931" s="15"/>
      <c r="D931" s="11">
        <v>2406</v>
      </c>
      <c r="E931" s="5">
        <v>4</v>
      </c>
      <c r="F931" s="5" t="s">
        <v>24</v>
      </c>
      <c r="G931" s="5" t="s">
        <v>21</v>
      </c>
      <c r="H931" s="5" t="s">
        <v>30</v>
      </c>
      <c r="J931" s="8">
        <v>0</v>
      </c>
    </row>
    <row r="932" spans="1:10" ht="15.75" customHeight="1" x14ac:dyDescent="0.2">
      <c r="A932" s="11" t="s">
        <v>31</v>
      </c>
      <c r="B932" s="5">
        <v>2023</v>
      </c>
      <c r="C932" s="15"/>
      <c r="D932" s="11">
        <v>2407</v>
      </c>
      <c r="E932" s="5">
        <v>1</v>
      </c>
      <c r="F932" s="5" t="s">
        <v>26</v>
      </c>
      <c r="G932" s="5" t="s">
        <v>28</v>
      </c>
      <c r="H932" s="5" t="s">
        <v>30</v>
      </c>
      <c r="J932" s="8">
        <v>0</v>
      </c>
    </row>
    <row r="933" spans="1:10" ht="15.75" customHeight="1" x14ac:dyDescent="0.2">
      <c r="A933" s="11" t="s">
        <v>31</v>
      </c>
      <c r="B933" s="5">
        <v>2023</v>
      </c>
      <c r="C933" s="15"/>
      <c r="D933" s="11">
        <v>2408</v>
      </c>
      <c r="E933" s="5">
        <v>1</v>
      </c>
      <c r="F933" s="5" t="s">
        <v>23</v>
      </c>
      <c r="G933" s="5" t="s">
        <v>28</v>
      </c>
      <c r="H933" s="5" t="s">
        <v>30</v>
      </c>
      <c r="J933" s="8">
        <v>0</v>
      </c>
    </row>
    <row r="934" spans="1:10" ht="15.75" customHeight="1" x14ac:dyDescent="0.2">
      <c r="A934" s="11" t="s">
        <v>31</v>
      </c>
      <c r="B934" s="5">
        <v>2023</v>
      </c>
      <c r="C934" s="15"/>
      <c r="D934" s="11">
        <v>2409</v>
      </c>
      <c r="E934" s="5">
        <v>1</v>
      </c>
      <c r="F934" s="5" t="s">
        <v>20</v>
      </c>
      <c r="G934" s="5" t="s">
        <v>28</v>
      </c>
      <c r="H934" s="5" t="s">
        <v>30</v>
      </c>
      <c r="J934" s="8">
        <v>0</v>
      </c>
    </row>
    <row r="935" spans="1:10" ht="15.75" customHeight="1" x14ac:dyDescent="0.2">
      <c r="A935" s="11" t="s">
        <v>31</v>
      </c>
      <c r="B935" s="5">
        <v>2023</v>
      </c>
      <c r="C935" s="15"/>
      <c r="D935" s="11">
        <v>2410</v>
      </c>
      <c r="E935" s="5">
        <v>1</v>
      </c>
      <c r="F935" s="5" t="s">
        <v>24</v>
      </c>
      <c r="G935" s="5" t="s">
        <v>28</v>
      </c>
      <c r="H935" s="5" t="s">
        <v>30</v>
      </c>
      <c r="J935" s="8">
        <v>0</v>
      </c>
    </row>
    <row r="936" spans="1:10" ht="15.75" customHeight="1" x14ac:dyDescent="0.2">
      <c r="A936" s="11" t="s">
        <v>31</v>
      </c>
      <c r="B936" s="5">
        <v>2023</v>
      </c>
      <c r="C936" s="15"/>
      <c r="D936" s="11">
        <v>2411</v>
      </c>
      <c r="E936" s="5">
        <v>1</v>
      </c>
      <c r="F936" s="5" t="s">
        <v>25</v>
      </c>
      <c r="G936" s="5" t="s">
        <v>28</v>
      </c>
      <c r="H936" s="5" t="s">
        <v>30</v>
      </c>
      <c r="J936" s="8">
        <v>0</v>
      </c>
    </row>
    <row r="937" spans="1:10" ht="15.75" customHeight="1" x14ac:dyDescent="0.2">
      <c r="A937" s="11" t="s">
        <v>31</v>
      </c>
      <c r="B937" s="5">
        <v>2023</v>
      </c>
      <c r="C937" s="15"/>
      <c r="D937" s="11">
        <v>2412</v>
      </c>
      <c r="E937" s="5">
        <v>1</v>
      </c>
      <c r="F937" s="5" t="s">
        <v>27</v>
      </c>
      <c r="G937" s="5" t="s">
        <v>28</v>
      </c>
      <c r="H937" s="5" t="s">
        <v>30</v>
      </c>
      <c r="J937" s="8">
        <v>0</v>
      </c>
    </row>
    <row r="938" spans="1:10" ht="15.75" customHeight="1" x14ac:dyDescent="0.2">
      <c r="A938" s="11" t="s">
        <v>31</v>
      </c>
      <c r="B938" s="5">
        <v>2023</v>
      </c>
      <c r="C938" s="15"/>
      <c r="D938" s="11">
        <v>2101</v>
      </c>
      <c r="E938" s="5">
        <v>2</v>
      </c>
      <c r="F938" s="5" t="s">
        <v>20</v>
      </c>
      <c r="G938" s="5" t="s">
        <v>21</v>
      </c>
      <c r="H938" s="5" t="s">
        <v>34</v>
      </c>
      <c r="J938" s="8">
        <v>0</v>
      </c>
    </row>
    <row r="939" spans="1:10" ht="15.75" customHeight="1" x14ac:dyDescent="0.2">
      <c r="A939" s="11" t="s">
        <v>31</v>
      </c>
      <c r="B939" s="5">
        <v>2023</v>
      </c>
      <c r="C939" s="15"/>
      <c r="D939" s="11">
        <v>2102</v>
      </c>
      <c r="E939" s="5">
        <v>2</v>
      </c>
      <c r="F939" s="5" t="s">
        <v>23</v>
      </c>
      <c r="G939" s="5" t="s">
        <v>21</v>
      </c>
      <c r="H939" s="5" t="s">
        <v>34</v>
      </c>
      <c r="J939" s="8">
        <v>0</v>
      </c>
    </row>
    <row r="940" spans="1:10" ht="15.75" customHeight="1" x14ac:dyDescent="0.2">
      <c r="A940" s="11" t="s">
        <v>31</v>
      </c>
      <c r="B940" s="5">
        <v>2023</v>
      </c>
      <c r="C940" s="15"/>
      <c r="D940" s="11">
        <v>2103</v>
      </c>
      <c r="E940" s="5">
        <v>2</v>
      </c>
      <c r="F940" s="5" t="s">
        <v>24</v>
      </c>
      <c r="G940" s="5" t="s">
        <v>21</v>
      </c>
      <c r="H940" s="5" t="s">
        <v>34</v>
      </c>
      <c r="J940" s="8">
        <v>0</v>
      </c>
    </row>
    <row r="941" spans="1:10" ht="15.75" customHeight="1" x14ac:dyDescent="0.2">
      <c r="A941" s="11" t="s">
        <v>31</v>
      </c>
      <c r="B941" s="5">
        <v>2023</v>
      </c>
      <c r="C941" s="15"/>
      <c r="D941" s="11">
        <v>2104</v>
      </c>
      <c r="E941" s="5">
        <v>2</v>
      </c>
      <c r="F941" s="5" t="s">
        <v>25</v>
      </c>
      <c r="G941" s="5" t="s">
        <v>21</v>
      </c>
      <c r="H941" s="5" t="s">
        <v>34</v>
      </c>
      <c r="J941" s="8">
        <v>0</v>
      </c>
    </row>
    <row r="942" spans="1:10" ht="15.75" customHeight="1" x14ac:dyDescent="0.2">
      <c r="A942" s="11" t="s">
        <v>31</v>
      </c>
      <c r="B942" s="5">
        <v>2023</v>
      </c>
      <c r="C942" s="15"/>
      <c r="D942" s="11">
        <v>2105</v>
      </c>
      <c r="E942" s="5">
        <v>2</v>
      </c>
      <c r="F942" s="5" t="s">
        <v>26</v>
      </c>
      <c r="G942" s="5" t="s">
        <v>21</v>
      </c>
      <c r="H942" s="5" t="s">
        <v>34</v>
      </c>
      <c r="J942" s="8">
        <v>0</v>
      </c>
    </row>
    <row r="943" spans="1:10" ht="15.75" customHeight="1" x14ac:dyDescent="0.2">
      <c r="A943" s="11" t="s">
        <v>31</v>
      </c>
      <c r="B943" s="5">
        <v>2023</v>
      </c>
      <c r="C943" s="15"/>
      <c r="D943" s="11">
        <v>2106</v>
      </c>
      <c r="E943" s="5">
        <v>2</v>
      </c>
      <c r="F943" s="5" t="s">
        <v>27</v>
      </c>
      <c r="G943" s="5" t="s">
        <v>21</v>
      </c>
      <c r="H943" s="5" t="s">
        <v>34</v>
      </c>
      <c r="J943" s="8">
        <v>0</v>
      </c>
    </row>
    <row r="944" spans="1:10" ht="15.75" customHeight="1" x14ac:dyDescent="0.2">
      <c r="A944" s="11" t="s">
        <v>31</v>
      </c>
      <c r="B944" s="5">
        <v>2023</v>
      </c>
      <c r="C944" s="15"/>
      <c r="D944" s="11">
        <v>2107</v>
      </c>
      <c r="E944" s="5">
        <v>3</v>
      </c>
      <c r="F944" s="5" t="s">
        <v>26</v>
      </c>
      <c r="G944" s="5" t="s">
        <v>28</v>
      </c>
      <c r="H944" s="5" t="s">
        <v>34</v>
      </c>
      <c r="J944" s="8">
        <v>0</v>
      </c>
    </row>
    <row r="945" spans="1:10" ht="15.75" customHeight="1" x14ac:dyDescent="0.2">
      <c r="A945" s="11" t="s">
        <v>31</v>
      </c>
      <c r="B945" s="5">
        <v>2023</v>
      </c>
      <c r="C945" s="15"/>
      <c r="D945" s="11">
        <v>2108</v>
      </c>
      <c r="E945" s="5">
        <v>3</v>
      </c>
      <c r="F945" s="5" t="s">
        <v>25</v>
      </c>
      <c r="G945" s="5" t="s">
        <v>28</v>
      </c>
      <c r="H945" s="5" t="s">
        <v>34</v>
      </c>
      <c r="J945" s="8">
        <v>0</v>
      </c>
    </row>
    <row r="946" spans="1:10" ht="15.75" customHeight="1" x14ac:dyDescent="0.2">
      <c r="A946" s="11" t="s">
        <v>31</v>
      </c>
      <c r="B946" s="5">
        <v>2023</v>
      </c>
      <c r="C946" s="15"/>
      <c r="D946" s="11">
        <v>2109</v>
      </c>
      <c r="E946" s="5">
        <v>3</v>
      </c>
      <c r="F946" s="5" t="s">
        <v>23</v>
      </c>
      <c r="G946" s="5" t="s">
        <v>28</v>
      </c>
      <c r="H946" s="5" t="s">
        <v>34</v>
      </c>
      <c r="J946" s="8">
        <v>0</v>
      </c>
    </row>
    <row r="947" spans="1:10" ht="15.75" customHeight="1" x14ac:dyDescent="0.2">
      <c r="A947" s="11" t="s">
        <v>31</v>
      </c>
      <c r="B947" s="5">
        <v>2023</v>
      </c>
      <c r="C947" s="15"/>
      <c r="D947" s="11">
        <v>2110</v>
      </c>
      <c r="E947" s="5">
        <v>3</v>
      </c>
      <c r="F947" s="5" t="s">
        <v>20</v>
      </c>
      <c r="G947" s="5" t="s">
        <v>28</v>
      </c>
      <c r="H947" s="5" t="s">
        <v>34</v>
      </c>
      <c r="J947" s="8">
        <v>0</v>
      </c>
    </row>
    <row r="948" spans="1:10" ht="15.75" customHeight="1" x14ac:dyDescent="0.2">
      <c r="A948" s="11" t="s">
        <v>31</v>
      </c>
      <c r="B948" s="5">
        <v>2023</v>
      </c>
      <c r="C948" s="15"/>
      <c r="D948" s="11">
        <v>2111</v>
      </c>
      <c r="E948" s="5">
        <v>3</v>
      </c>
      <c r="F948" s="5" t="s">
        <v>24</v>
      </c>
      <c r="G948" s="5" t="s">
        <v>28</v>
      </c>
      <c r="H948" s="5" t="s">
        <v>34</v>
      </c>
      <c r="J948" s="8">
        <v>0</v>
      </c>
    </row>
    <row r="949" spans="1:10" ht="15.75" customHeight="1" x14ac:dyDescent="0.2">
      <c r="A949" s="11" t="s">
        <v>31</v>
      </c>
      <c r="B949" s="5">
        <v>2023</v>
      </c>
      <c r="C949" s="15"/>
      <c r="D949" s="11">
        <v>2112</v>
      </c>
      <c r="E949" s="5">
        <v>3</v>
      </c>
      <c r="F949" s="5" t="s">
        <v>27</v>
      </c>
      <c r="G949" s="5" t="s">
        <v>28</v>
      </c>
      <c r="H949" s="5" t="s">
        <v>34</v>
      </c>
      <c r="J949" s="8">
        <v>0</v>
      </c>
    </row>
    <row r="950" spans="1:10" ht="15.75" customHeight="1" x14ac:dyDescent="0.2">
      <c r="A950" s="11" t="s">
        <v>31</v>
      </c>
      <c r="B950" s="5">
        <v>2023</v>
      </c>
      <c r="C950" s="15"/>
      <c r="D950" s="11">
        <v>2201</v>
      </c>
      <c r="E950" s="5">
        <v>4</v>
      </c>
      <c r="F950" s="5" t="s">
        <v>23</v>
      </c>
      <c r="G950" s="5" t="s">
        <v>21</v>
      </c>
      <c r="H950" s="5" t="s">
        <v>34</v>
      </c>
      <c r="J950" s="8">
        <v>0</v>
      </c>
    </row>
    <row r="951" spans="1:10" ht="15.75" customHeight="1" x14ac:dyDescent="0.2">
      <c r="A951" s="11" t="s">
        <v>31</v>
      </c>
      <c r="B951" s="5">
        <v>2023</v>
      </c>
      <c r="C951" s="15"/>
      <c r="D951" s="11">
        <v>2202</v>
      </c>
      <c r="E951" s="5">
        <v>4</v>
      </c>
      <c r="F951" s="5" t="s">
        <v>20</v>
      </c>
      <c r="G951" s="5" t="s">
        <v>21</v>
      </c>
      <c r="H951" s="5" t="s">
        <v>34</v>
      </c>
      <c r="J951" s="8">
        <v>0</v>
      </c>
    </row>
    <row r="952" spans="1:10" ht="15.75" customHeight="1" x14ac:dyDescent="0.2">
      <c r="A952" s="11" t="s">
        <v>31</v>
      </c>
      <c r="B952" s="5">
        <v>2023</v>
      </c>
      <c r="C952" s="15"/>
      <c r="D952" s="11">
        <v>2203</v>
      </c>
      <c r="E952" s="5">
        <v>4</v>
      </c>
      <c r="F952" s="5" t="s">
        <v>27</v>
      </c>
      <c r="G952" s="5" t="s">
        <v>21</v>
      </c>
      <c r="H952" s="5" t="s">
        <v>34</v>
      </c>
      <c r="J952" s="8">
        <v>0</v>
      </c>
    </row>
    <row r="953" spans="1:10" ht="15.75" customHeight="1" x14ac:dyDescent="0.2">
      <c r="A953" s="11" t="s">
        <v>31</v>
      </c>
      <c r="B953" s="5">
        <v>2023</v>
      </c>
      <c r="C953" s="15"/>
      <c r="D953" s="11">
        <v>2204</v>
      </c>
      <c r="E953" s="5">
        <v>4</v>
      </c>
      <c r="F953" s="5" t="s">
        <v>25</v>
      </c>
      <c r="G953" s="5" t="s">
        <v>21</v>
      </c>
      <c r="H953" s="5" t="s">
        <v>34</v>
      </c>
      <c r="J953" s="8">
        <v>0</v>
      </c>
    </row>
    <row r="954" spans="1:10" ht="15.75" customHeight="1" x14ac:dyDescent="0.2">
      <c r="A954" s="11" t="s">
        <v>31</v>
      </c>
      <c r="B954" s="5">
        <v>2023</v>
      </c>
      <c r="C954" s="15"/>
      <c r="D954" s="11">
        <v>2205</v>
      </c>
      <c r="E954" s="5">
        <v>4</v>
      </c>
      <c r="F954" s="5" t="s">
        <v>26</v>
      </c>
      <c r="G954" s="5" t="s">
        <v>21</v>
      </c>
      <c r="H954" s="5" t="s">
        <v>34</v>
      </c>
      <c r="J954" s="8">
        <v>0</v>
      </c>
    </row>
    <row r="955" spans="1:10" ht="15.75" customHeight="1" x14ac:dyDescent="0.2">
      <c r="A955" s="11" t="s">
        <v>31</v>
      </c>
      <c r="B955" s="5">
        <v>2023</v>
      </c>
      <c r="C955" s="15"/>
      <c r="D955" s="11">
        <v>2206</v>
      </c>
      <c r="E955" s="5">
        <v>4</v>
      </c>
      <c r="F955" s="5" t="s">
        <v>24</v>
      </c>
      <c r="G955" s="5" t="s">
        <v>21</v>
      </c>
      <c r="H955" s="5" t="s">
        <v>34</v>
      </c>
      <c r="J955" s="8">
        <v>0</v>
      </c>
    </row>
    <row r="956" spans="1:10" ht="15.75" customHeight="1" x14ac:dyDescent="0.2">
      <c r="A956" s="11" t="s">
        <v>31</v>
      </c>
      <c r="B956" s="5">
        <v>2023</v>
      </c>
      <c r="C956" s="15"/>
      <c r="D956" s="11">
        <v>2207</v>
      </c>
      <c r="E956" s="5">
        <v>1</v>
      </c>
      <c r="F956" s="5" t="s">
        <v>20</v>
      </c>
      <c r="G956" s="5" t="s">
        <v>28</v>
      </c>
      <c r="H956" s="5" t="s">
        <v>34</v>
      </c>
      <c r="J956" s="8">
        <v>0</v>
      </c>
    </row>
    <row r="957" spans="1:10" ht="15.75" customHeight="1" x14ac:dyDescent="0.2">
      <c r="A957" s="11" t="s">
        <v>31</v>
      </c>
      <c r="B957" s="5">
        <v>2023</v>
      </c>
      <c r="C957" s="15"/>
      <c r="D957" s="11">
        <v>2208</v>
      </c>
      <c r="E957" s="5">
        <v>1</v>
      </c>
      <c r="F957" s="5" t="s">
        <v>24</v>
      </c>
      <c r="G957" s="5" t="s">
        <v>28</v>
      </c>
      <c r="H957" s="5" t="s">
        <v>34</v>
      </c>
      <c r="J957" s="8">
        <v>0</v>
      </c>
    </row>
    <row r="958" spans="1:10" ht="15.75" customHeight="1" x14ac:dyDescent="0.2">
      <c r="A958" s="11" t="s">
        <v>31</v>
      </c>
      <c r="B958" s="5">
        <v>2023</v>
      </c>
      <c r="C958" s="15"/>
      <c r="D958" s="11">
        <v>2209</v>
      </c>
      <c r="E958" s="5">
        <v>1</v>
      </c>
      <c r="F958" s="5" t="s">
        <v>25</v>
      </c>
      <c r="G958" s="5" t="s">
        <v>28</v>
      </c>
      <c r="H958" s="5" t="s">
        <v>34</v>
      </c>
      <c r="J958" s="8">
        <v>0</v>
      </c>
    </row>
    <row r="959" spans="1:10" ht="15.75" customHeight="1" x14ac:dyDescent="0.2">
      <c r="A959" s="11" t="s">
        <v>31</v>
      </c>
      <c r="B959" s="5">
        <v>2023</v>
      </c>
      <c r="C959" s="15"/>
      <c r="D959" s="11">
        <v>2210</v>
      </c>
      <c r="E959" s="5">
        <v>1</v>
      </c>
      <c r="F959" s="5" t="s">
        <v>23</v>
      </c>
      <c r="G959" s="5" t="s">
        <v>28</v>
      </c>
      <c r="H959" s="5" t="s">
        <v>34</v>
      </c>
      <c r="J959" s="8">
        <v>0</v>
      </c>
    </row>
    <row r="960" spans="1:10" ht="15.75" customHeight="1" x14ac:dyDescent="0.2">
      <c r="A960" s="11" t="s">
        <v>31</v>
      </c>
      <c r="B960" s="5">
        <v>2023</v>
      </c>
      <c r="C960" s="15"/>
      <c r="D960" s="11">
        <v>2211</v>
      </c>
      <c r="E960" s="5">
        <v>1</v>
      </c>
      <c r="F960" s="5" t="s">
        <v>27</v>
      </c>
      <c r="G960" s="5" t="s">
        <v>28</v>
      </c>
      <c r="H960" s="5" t="s">
        <v>34</v>
      </c>
      <c r="J960" s="8">
        <v>0</v>
      </c>
    </row>
    <row r="961" spans="1:10" ht="15.75" customHeight="1" x14ac:dyDescent="0.2">
      <c r="A961" s="11" t="s">
        <v>31</v>
      </c>
      <c r="B961" s="5">
        <v>2023</v>
      </c>
      <c r="C961" s="15"/>
      <c r="D961" s="11">
        <v>2212</v>
      </c>
      <c r="E961" s="5">
        <v>1</v>
      </c>
      <c r="F961" s="5" t="s">
        <v>26</v>
      </c>
      <c r="G961" s="5" t="s">
        <v>28</v>
      </c>
      <c r="H961" s="5" t="s">
        <v>34</v>
      </c>
      <c r="J961" s="8">
        <v>0</v>
      </c>
    </row>
    <row r="962" spans="1:10" ht="15.75" customHeight="1" x14ac:dyDescent="0.2">
      <c r="A962" s="11" t="s">
        <v>31</v>
      </c>
      <c r="B962" s="5">
        <v>2023</v>
      </c>
      <c r="C962" s="15"/>
      <c r="D962" s="11">
        <v>2301</v>
      </c>
      <c r="E962" s="5">
        <v>2</v>
      </c>
      <c r="F962" s="5" t="s">
        <v>27</v>
      </c>
      <c r="G962" s="5" t="s">
        <v>28</v>
      </c>
      <c r="H962" s="5" t="s">
        <v>34</v>
      </c>
      <c r="J962" s="8">
        <v>0</v>
      </c>
    </row>
    <row r="963" spans="1:10" ht="15.75" customHeight="1" x14ac:dyDescent="0.2">
      <c r="A963" s="11" t="s">
        <v>31</v>
      </c>
      <c r="B963" s="5">
        <v>2023</v>
      </c>
      <c r="C963" s="15"/>
      <c r="D963" s="11">
        <v>2302</v>
      </c>
      <c r="E963" s="5">
        <v>2</v>
      </c>
      <c r="F963" s="5" t="s">
        <v>26</v>
      </c>
      <c r="G963" s="5" t="s">
        <v>28</v>
      </c>
      <c r="H963" s="5" t="s">
        <v>34</v>
      </c>
      <c r="J963" s="8">
        <v>0</v>
      </c>
    </row>
    <row r="964" spans="1:10" ht="15.75" customHeight="1" x14ac:dyDescent="0.2">
      <c r="A964" s="11" t="s">
        <v>31</v>
      </c>
      <c r="B964" s="5">
        <v>2023</v>
      </c>
      <c r="C964" s="15"/>
      <c r="D964" s="11">
        <v>2303</v>
      </c>
      <c r="E964" s="5">
        <v>2</v>
      </c>
      <c r="F964" s="5" t="s">
        <v>23</v>
      </c>
      <c r="G964" s="5" t="s">
        <v>28</v>
      </c>
      <c r="H964" s="5" t="s">
        <v>34</v>
      </c>
      <c r="J964" s="8">
        <v>0</v>
      </c>
    </row>
    <row r="965" spans="1:10" ht="15.75" customHeight="1" x14ac:dyDescent="0.2">
      <c r="A965" s="11" t="s">
        <v>31</v>
      </c>
      <c r="B965" s="5">
        <v>2023</v>
      </c>
      <c r="C965" s="15"/>
      <c r="D965" s="11">
        <v>2304</v>
      </c>
      <c r="E965" s="5">
        <v>2</v>
      </c>
      <c r="F965" s="5" t="s">
        <v>24</v>
      </c>
      <c r="G965" s="5" t="s">
        <v>28</v>
      </c>
      <c r="H965" s="5" t="s">
        <v>34</v>
      </c>
      <c r="J965" s="8">
        <v>0</v>
      </c>
    </row>
    <row r="966" spans="1:10" ht="15.75" customHeight="1" x14ac:dyDescent="0.2">
      <c r="A966" s="11" t="s">
        <v>31</v>
      </c>
      <c r="B966" s="5">
        <v>2023</v>
      </c>
      <c r="C966" s="15"/>
      <c r="D966" s="11">
        <v>2305</v>
      </c>
      <c r="E966" s="5">
        <v>2</v>
      </c>
      <c r="F966" s="5" t="s">
        <v>20</v>
      </c>
      <c r="G966" s="5" t="s">
        <v>28</v>
      </c>
      <c r="H966" s="5" t="s">
        <v>34</v>
      </c>
      <c r="J966" s="8">
        <v>0</v>
      </c>
    </row>
    <row r="967" spans="1:10" ht="15.75" customHeight="1" x14ac:dyDescent="0.2">
      <c r="A967" s="11" t="s">
        <v>31</v>
      </c>
      <c r="B967" s="5">
        <v>2023</v>
      </c>
      <c r="C967" s="15"/>
      <c r="D967" s="11">
        <v>2306</v>
      </c>
      <c r="E967" s="5">
        <v>2</v>
      </c>
      <c r="F967" s="5" t="s">
        <v>25</v>
      </c>
      <c r="G967" s="5" t="s">
        <v>28</v>
      </c>
      <c r="H967" s="5" t="s">
        <v>34</v>
      </c>
      <c r="J967" s="8">
        <v>0</v>
      </c>
    </row>
    <row r="968" spans="1:10" ht="15.75" customHeight="1" x14ac:dyDescent="0.2">
      <c r="A968" s="11" t="s">
        <v>31</v>
      </c>
      <c r="B968" s="5">
        <v>2023</v>
      </c>
      <c r="C968" s="15"/>
      <c r="D968" s="11">
        <v>2307</v>
      </c>
      <c r="E968" s="5">
        <v>3</v>
      </c>
      <c r="F968" s="5" t="s">
        <v>20</v>
      </c>
      <c r="G968" s="5" t="s">
        <v>21</v>
      </c>
      <c r="H968" s="5" t="s">
        <v>34</v>
      </c>
      <c r="J968" s="8">
        <v>0</v>
      </c>
    </row>
    <row r="969" spans="1:10" ht="15.75" customHeight="1" x14ac:dyDescent="0.2">
      <c r="A969" s="11" t="s">
        <v>31</v>
      </c>
      <c r="B969" s="5">
        <v>2023</v>
      </c>
      <c r="C969" s="15"/>
      <c r="D969" s="11">
        <v>2308</v>
      </c>
      <c r="E969" s="5">
        <v>3</v>
      </c>
      <c r="F969" s="5" t="s">
        <v>23</v>
      </c>
      <c r="G969" s="5" t="s">
        <v>21</v>
      </c>
      <c r="H969" s="5" t="s">
        <v>34</v>
      </c>
      <c r="J969" s="8">
        <v>0</v>
      </c>
    </row>
    <row r="970" spans="1:10" ht="15.75" customHeight="1" x14ac:dyDescent="0.2">
      <c r="A970" s="11" t="s">
        <v>31</v>
      </c>
      <c r="B970" s="5">
        <v>2023</v>
      </c>
      <c r="C970" s="15"/>
      <c r="D970" s="11">
        <v>2309</v>
      </c>
      <c r="E970" s="5">
        <v>3</v>
      </c>
      <c r="F970" s="5" t="s">
        <v>25</v>
      </c>
      <c r="G970" s="5" t="s">
        <v>21</v>
      </c>
      <c r="H970" s="5" t="s">
        <v>34</v>
      </c>
      <c r="J970" s="8">
        <v>0</v>
      </c>
    </row>
    <row r="971" spans="1:10" ht="15.75" customHeight="1" x14ac:dyDescent="0.2">
      <c r="A971" s="11" t="s">
        <v>31</v>
      </c>
      <c r="B971" s="5">
        <v>2023</v>
      </c>
      <c r="C971" s="15"/>
      <c r="D971" s="11">
        <v>2310</v>
      </c>
      <c r="E971" s="5">
        <v>3</v>
      </c>
      <c r="F971" s="5" t="s">
        <v>24</v>
      </c>
      <c r="G971" s="5" t="s">
        <v>21</v>
      </c>
      <c r="H971" s="5" t="s">
        <v>34</v>
      </c>
      <c r="J971" s="8">
        <v>0</v>
      </c>
    </row>
    <row r="972" spans="1:10" ht="15.75" customHeight="1" x14ac:dyDescent="0.2">
      <c r="A972" s="11" t="s">
        <v>31</v>
      </c>
      <c r="B972" s="5">
        <v>2023</v>
      </c>
      <c r="C972" s="15"/>
      <c r="D972" s="11">
        <v>2311</v>
      </c>
      <c r="E972" s="5">
        <v>3</v>
      </c>
      <c r="F972" s="5" t="s">
        <v>27</v>
      </c>
      <c r="G972" s="5" t="s">
        <v>21</v>
      </c>
      <c r="H972" s="5" t="s">
        <v>34</v>
      </c>
      <c r="J972" s="8">
        <v>0</v>
      </c>
    </row>
    <row r="973" spans="1:10" ht="15.75" customHeight="1" x14ac:dyDescent="0.2">
      <c r="A973" s="11" t="s">
        <v>31</v>
      </c>
      <c r="B973" s="5">
        <v>2023</v>
      </c>
      <c r="C973" s="15"/>
      <c r="D973" s="11">
        <v>2312</v>
      </c>
      <c r="E973" s="5">
        <v>3</v>
      </c>
      <c r="F973" s="5" t="s">
        <v>26</v>
      </c>
      <c r="G973" s="5" t="s">
        <v>21</v>
      </c>
      <c r="H973" s="5" t="s">
        <v>34</v>
      </c>
      <c r="J973" s="8">
        <v>0</v>
      </c>
    </row>
    <row r="974" spans="1:10" ht="15.75" customHeight="1" x14ac:dyDescent="0.2">
      <c r="A974" s="11" t="s">
        <v>31</v>
      </c>
      <c r="B974" s="5">
        <v>2023</v>
      </c>
      <c r="C974" s="15"/>
      <c r="D974" s="11">
        <v>2401</v>
      </c>
      <c r="E974" s="5">
        <v>4</v>
      </c>
      <c r="F974" s="5" t="s">
        <v>20</v>
      </c>
      <c r="G974" s="5" t="s">
        <v>21</v>
      </c>
      <c r="H974" s="5" t="s">
        <v>34</v>
      </c>
      <c r="J974" s="8">
        <v>0</v>
      </c>
    </row>
    <row r="975" spans="1:10" ht="15.75" customHeight="1" x14ac:dyDescent="0.2">
      <c r="A975" s="11" t="s">
        <v>31</v>
      </c>
      <c r="B975" s="5">
        <v>2023</v>
      </c>
      <c r="C975" s="15"/>
      <c r="D975" s="11">
        <v>2402</v>
      </c>
      <c r="E975" s="5">
        <v>4</v>
      </c>
      <c r="F975" s="5" t="s">
        <v>25</v>
      </c>
      <c r="G975" s="5" t="s">
        <v>21</v>
      </c>
      <c r="H975" s="5" t="s">
        <v>34</v>
      </c>
      <c r="J975" s="8">
        <v>0</v>
      </c>
    </row>
    <row r="976" spans="1:10" ht="15.75" customHeight="1" x14ac:dyDescent="0.2">
      <c r="A976" s="11" t="s">
        <v>31</v>
      </c>
      <c r="B976" s="5">
        <v>2023</v>
      </c>
      <c r="C976" s="15"/>
      <c r="D976" s="11">
        <v>2403</v>
      </c>
      <c r="E976" s="5">
        <v>4</v>
      </c>
      <c r="F976" s="5" t="s">
        <v>27</v>
      </c>
      <c r="G976" s="5" t="s">
        <v>21</v>
      </c>
      <c r="H976" s="5" t="s">
        <v>34</v>
      </c>
      <c r="J976" s="8">
        <v>0</v>
      </c>
    </row>
    <row r="977" spans="1:10" ht="15.75" customHeight="1" x14ac:dyDescent="0.2">
      <c r="A977" s="11" t="s">
        <v>31</v>
      </c>
      <c r="B977" s="5">
        <v>2023</v>
      </c>
      <c r="C977" s="15"/>
      <c r="D977" s="11">
        <v>2404</v>
      </c>
      <c r="E977" s="5">
        <v>4</v>
      </c>
      <c r="F977" s="5" t="s">
        <v>23</v>
      </c>
      <c r="G977" s="5" t="s">
        <v>21</v>
      </c>
      <c r="H977" s="5" t="s">
        <v>34</v>
      </c>
      <c r="J977" s="8">
        <v>0</v>
      </c>
    </row>
    <row r="978" spans="1:10" ht="15.75" customHeight="1" x14ac:dyDescent="0.2">
      <c r="A978" s="11" t="s">
        <v>31</v>
      </c>
      <c r="B978" s="5">
        <v>2023</v>
      </c>
      <c r="C978" s="15"/>
      <c r="D978" s="11">
        <v>2405</v>
      </c>
      <c r="E978" s="5">
        <v>4</v>
      </c>
      <c r="F978" s="5" t="s">
        <v>26</v>
      </c>
      <c r="G978" s="5" t="s">
        <v>21</v>
      </c>
      <c r="H978" s="5" t="s">
        <v>34</v>
      </c>
      <c r="J978" s="8">
        <v>0</v>
      </c>
    </row>
    <row r="979" spans="1:10" ht="15.75" customHeight="1" x14ac:dyDescent="0.2">
      <c r="A979" s="11" t="s">
        <v>31</v>
      </c>
      <c r="B979" s="5">
        <v>2023</v>
      </c>
      <c r="C979" s="15"/>
      <c r="D979" s="11">
        <v>2406</v>
      </c>
      <c r="E979" s="5">
        <v>4</v>
      </c>
      <c r="F979" s="5" t="s">
        <v>24</v>
      </c>
      <c r="G979" s="5" t="s">
        <v>21</v>
      </c>
      <c r="H979" s="5" t="s">
        <v>34</v>
      </c>
      <c r="J979" s="8">
        <v>0</v>
      </c>
    </row>
    <row r="980" spans="1:10" ht="15.75" customHeight="1" x14ac:dyDescent="0.2">
      <c r="A980" s="11" t="s">
        <v>31</v>
      </c>
      <c r="B980" s="5">
        <v>2023</v>
      </c>
      <c r="C980" s="15"/>
      <c r="D980" s="11">
        <v>2407</v>
      </c>
      <c r="E980" s="5">
        <v>2</v>
      </c>
      <c r="F980" s="5" t="s">
        <v>26</v>
      </c>
      <c r="G980" s="5" t="s">
        <v>28</v>
      </c>
      <c r="H980" s="5" t="s">
        <v>34</v>
      </c>
      <c r="J980" s="8">
        <v>0</v>
      </c>
    </row>
    <row r="981" spans="1:10" ht="15.75" customHeight="1" x14ac:dyDescent="0.2">
      <c r="A981" s="11" t="s">
        <v>31</v>
      </c>
      <c r="B981" s="5">
        <v>2023</v>
      </c>
      <c r="C981" s="15"/>
      <c r="D981" s="11">
        <v>2408</v>
      </c>
      <c r="E981" s="5">
        <v>2</v>
      </c>
      <c r="F981" s="5" t="s">
        <v>23</v>
      </c>
      <c r="G981" s="5" t="s">
        <v>28</v>
      </c>
      <c r="H981" s="5" t="s">
        <v>34</v>
      </c>
      <c r="J981" s="8">
        <v>0</v>
      </c>
    </row>
    <row r="982" spans="1:10" ht="15.75" customHeight="1" x14ac:dyDescent="0.2">
      <c r="A982" s="11" t="s">
        <v>31</v>
      </c>
      <c r="B982" s="5">
        <v>2023</v>
      </c>
      <c r="C982" s="15"/>
      <c r="D982" s="11">
        <v>2409</v>
      </c>
      <c r="E982" s="5">
        <v>2</v>
      </c>
      <c r="F982" s="5" t="s">
        <v>20</v>
      </c>
      <c r="G982" s="5" t="s">
        <v>28</v>
      </c>
      <c r="H982" s="5" t="s">
        <v>34</v>
      </c>
      <c r="J982" s="8">
        <v>0</v>
      </c>
    </row>
    <row r="983" spans="1:10" ht="15.75" customHeight="1" x14ac:dyDescent="0.2">
      <c r="A983" s="11" t="s">
        <v>31</v>
      </c>
      <c r="B983" s="5">
        <v>2023</v>
      </c>
      <c r="C983" s="15"/>
      <c r="D983" s="11">
        <v>2410</v>
      </c>
      <c r="E983" s="5">
        <v>2</v>
      </c>
      <c r="F983" s="5" t="s">
        <v>24</v>
      </c>
      <c r="G983" s="5" t="s">
        <v>28</v>
      </c>
      <c r="H983" s="5" t="s">
        <v>34</v>
      </c>
      <c r="J983" s="8">
        <v>0</v>
      </c>
    </row>
    <row r="984" spans="1:10" ht="15.75" customHeight="1" x14ac:dyDescent="0.2">
      <c r="A984" s="11" t="s">
        <v>31</v>
      </c>
      <c r="B984" s="5">
        <v>2023</v>
      </c>
      <c r="C984" s="15"/>
      <c r="D984" s="11">
        <v>2411</v>
      </c>
      <c r="E984" s="5">
        <v>2</v>
      </c>
      <c r="F984" s="5" t="s">
        <v>25</v>
      </c>
      <c r="G984" s="5" t="s">
        <v>28</v>
      </c>
      <c r="H984" s="5" t="s">
        <v>34</v>
      </c>
      <c r="J984" s="8">
        <v>0</v>
      </c>
    </row>
    <row r="985" spans="1:10" ht="15.75" customHeight="1" x14ac:dyDescent="0.2">
      <c r="A985" s="11" t="s">
        <v>31</v>
      </c>
      <c r="B985" s="5">
        <v>2023</v>
      </c>
      <c r="C985" s="15"/>
      <c r="D985" s="11">
        <v>2412</v>
      </c>
      <c r="E985" s="5">
        <v>2</v>
      </c>
      <c r="F985" s="5" t="s">
        <v>27</v>
      </c>
      <c r="G985" s="5" t="s">
        <v>28</v>
      </c>
      <c r="H985" s="5" t="s">
        <v>34</v>
      </c>
      <c r="J985" s="8">
        <v>0</v>
      </c>
    </row>
    <row r="986" spans="1:10" ht="15.75" customHeight="1" x14ac:dyDescent="0.2">
      <c r="A986" s="11" t="s">
        <v>31</v>
      </c>
      <c r="B986" s="5">
        <v>2023</v>
      </c>
      <c r="C986" s="15"/>
      <c r="D986" s="11">
        <v>2107</v>
      </c>
      <c r="E986" s="5">
        <v>4</v>
      </c>
      <c r="F986" s="5" t="s">
        <v>26</v>
      </c>
      <c r="G986" s="5" t="s">
        <v>28</v>
      </c>
      <c r="H986" s="5" t="s">
        <v>35</v>
      </c>
      <c r="J986" s="8">
        <v>0</v>
      </c>
    </row>
    <row r="987" spans="1:10" ht="15.75" customHeight="1" x14ac:dyDescent="0.2">
      <c r="A987" s="11" t="s">
        <v>31</v>
      </c>
      <c r="B987" s="5">
        <v>2023</v>
      </c>
      <c r="C987" s="15"/>
      <c r="D987" s="11">
        <v>2108</v>
      </c>
      <c r="E987" s="5">
        <v>4</v>
      </c>
      <c r="F987" s="5" t="s">
        <v>25</v>
      </c>
      <c r="G987" s="5" t="s">
        <v>28</v>
      </c>
      <c r="H987" s="5" t="s">
        <v>35</v>
      </c>
      <c r="J987" s="8">
        <v>0</v>
      </c>
    </row>
    <row r="988" spans="1:10" ht="15.75" customHeight="1" x14ac:dyDescent="0.2">
      <c r="A988" s="11" t="s">
        <v>31</v>
      </c>
      <c r="B988" s="5">
        <v>2023</v>
      </c>
      <c r="C988" s="15"/>
      <c r="D988" s="11">
        <v>2109</v>
      </c>
      <c r="E988" s="5">
        <v>4</v>
      </c>
      <c r="F988" s="5" t="s">
        <v>23</v>
      </c>
      <c r="G988" s="5" t="s">
        <v>28</v>
      </c>
      <c r="H988" s="5" t="s">
        <v>35</v>
      </c>
      <c r="J988" s="8">
        <v>0</v>
      </c>
    </row>
    <row r="989" spans="1:10" ht="15.75" customHeight="1" x14ac:dyDescent="0.2">
      <c r="A989" s="11" t="s">
        <v>31</v>
      </c>
      <c r="B989" s="5">
        <v>2023</v>
      </c>
      <c r="C989" s="15"/>
      <c r="D989" s="11">
        <v>2110</v>
      </c>
      <c r="E989" s="5">
        <v>4</v>
      </c>
      <c r="F989" s="5" t="s">
        <v>20</v>
      </c>
      <c r="G989" s="5" t="s">
        <v>28</v>
      </c>
      <c r="H989" s="5" t="s">
        <v>35</v>
      </c>
      <c r="J989" s="8">
        <v>0</v>
      </c>
    </row>
    <row r="990" spans="1:10" ht="15.75" customHeight="1" x14ac:dyDescent="0.2">
      <c r="A990" s="11" t="s">
        <v>31</v>
      </c>
      <c r="B990" s="5">
        <v>2023</v>
      </c>
      <c r="C990" s="15"/>
      <c r="D990" s="11">
        <v>2111</v>
      </c>
      <c r="E990" s="5">
        <v>4</v>
      </c>
      <c r="F990" s="5" t="s">
        <v>24</v>
      </c>
      <c r="G990" s="5" t="s">
        <v>28</v>
      </c>
      <c r="H990" s="5" t="s">
        <v>35</v>
      </c>
      <c r="J990" s="8">
        <v>0</v>
      </c>
    </row>
    <row r="991" spans="1:10" ht="15.75" customHeight="1" x14ac:dyDescent="0.2">
      <c r="A991" s="11" t="s">
        <v>31</v>
      </c>
      <c r="B991" s="5">
        <v>2023</v>
      </c>
      <c r="C991" s="15"/>
      <c r="D991" s="11">
        <v>2112</v>
      </c>
      <c r="E991" s="5">
        <v>4</v>
      </c>
      <c r="F991" s="5" t="s">
        <v>27</v>
      </c>
      <c r="G991" s="5" t="s">
        <v>28</v>
      </c>
      <c r="H991" s="5" t="s">
        <v>35</v>
      </c>
      <c r="J991" s="8">
        <v>0</v>
      </c>
    </row>
    <row r="992" spans="1:10" ht="15.75" customHeight="1" x14ac:dyDescent="0.2">
      <c r="A992" s="11" t="s">
        <v>31</v>
      </c>
      <c r="B992" s="5">
        <v>2023</v>
      </c>
      <c r="C992" s="15"/>
      <c r="D992" s="11">
        <v>2207</v>
      </c>
      <c r="E992" s="5">
        <v>1</v>
      </c>
      <c r="F992" s="5" t="s">
        <v>20</v>
      </c>
      <c r="G992" s="5" t="s">
        <v>28</v>
      </c>
      <c r="H992" s="5" t="s">
        <v>35</v>
      </c>
      <c r="J992" s="8">
        <v>0</v>
      </c>
    </row>
    <row r="993" spans="1:10" ht="15.75" customHeight="1" x14ac:dyDescent="0.2">
      <c r="A993" s="11" t="s">
        <v>31</v>
      </c>
      <c r="B993" s="5">
        <v>2023</v>
      </c>
      <c r="C993" s="15"/>
      <c r="D993" s="11">
        <v>2208</v>
      </c>
      <c r="E993" s="5">
        <v>1</v>
      </c>
      <c r="F993" s="5" t="s">
        <v>24</v>
      </c>
      <c r="G993" s="5" t="s">
        <v>28</v>
      </c>
      <c r="H993" s="5" t="s">
        <v>35</v>
      </c>
      <c r="J993" s="8">
        <v>0</v>
      </c>
    </row>
    <row r="994" spans="1:10" ht="15.75" customHeight="1" x14ac:dyDescent="0.2">
      <c r="A994" s="11" t="s">
        <v>31</v>
      </c>
      <c r="B994" s="5">
        <v>2023</v>
      </c>
      <c r="C994" s="15"/>
      <c r="D994" s="11">
        <v>2209</v>
      </c>
      <c r="E994" s="5">
        <v>1</v>
      </c>
      <c r="F994" s="5" t="s">
        <v>25</v>
      </c>
      <c r="G994" s="5" t="s">
        <v>28</v>
      </c>
      <c r="H994" s="5" t="s">
        <v>35</v>
      </c>
      <c r="J994" s="8">
        <v>0</v>
      </c>
    </row>
    <row r="995" spans="1:10" ht="15.75" customHeight="1" x14ac:dyDescent="0.2">
      <c r="A995" s="11" t="s">
        <v>31</v>
      </c>
      <c r="B995" s="5">
        <v>2023</v>
      </c>
      <c r="C995" s="15"/>
      <c r="D995" s="11">
        <v>2210</v>
      </c>
      <c r="E995" s="5">
        <v>1</v>
      </c>
      <c r="F995" s="5" t="s">
        <v>23</v>
      </c>
      <c r="G995" s="5" t="s">
        <v>28</v>
      </c>
      <c r="H995" s="5" t="s">
        <v>35</v>
      </c>
      <c r="J995" s="8">
        <v>0</v>
      </c>
    </row>
    <row r="996" spans="1:10" ht="15.75" customHeight="1" x14ac:dyDescent="0.2">
      <c r="A996" s="11" t="s">
        <v>31</v>
      </c>
      <c r="B996" s="5">
        <v>2023</v>
      </c>
      <c r="C996" s="15"/>
      <c r="D996" s="11">
        <v>2211</v>
      </c>
      <c r="E996" s="5">
        <v>1</v>
      </c>
      <c r="F996" s="5" t="s">
        <v>27</v>
      </c>
      <c r="G996" s="5" t="s">
        <v>28</v>
      </c>
      <c r="H996" s="5" t="s">
        <v>35</v>
      </c>
      <c r="J996" s="8">
        <v>0</v>
      </c>
    </row>
    <row r="997" spans="1:10" ht="15.75" customHeight="1" x14ac:dyDescent="0.2">
      <c r="A997" s="11" t="s">
        <v>31</v>
      </c>
      <c r="B997" s="5">
        <v>2023</v>
      </c>
      <c r="C997" s="15"/>
      <c r="D997" s="11">
        <v>2212</v>
      </c>
      <c r="E997" s="5">
        <v>1</v>
      </c>
      <c r="F997" s="5" t="s">
        <v>26</v>
      </c>
      <c r="G997" s="5" t="s">
        <v>28</v>
      </c>
      <c r="H997" s="5" t="s">
        <v>35</v>
      </c>
      <c r="J997" s="8">
        <v>0</v>
      </c>
    </row>
    <row r="998" spans="1:10" ht="15.75" customHeight="1" x14ac:dyDescent="0.2">
      <c r="A998" s="11" t="s">
        <v>31</v>
      </c>
      <c r="B998" s="5">
        <v>2023</v>
      </c>
      <c r="C998" s="15"/>
      <c r="D998" s="11">
        <v>2301</v>
      </c>
      <c r="E998" s="5">
        <v>4</v>
      </c>
      <c r="F998" s="5" t="s">
        <v>27</v>
      </c>
      <c r="G998" s="5" t="s">
        <v>28</v>
      </c>
      <c r="H998" s="5" t="s">
        <v>35</v>
      </c>
      <c r="J998" s="8">
        <v>0</v>
      </c>
    </row>
    <row r="999" spans="1:10" ht="15.75" customHeight="1" x14ac:dyDescent="0.2">
      <c r="A999" s="11" t="s">
        <v>31</v>
      </c>
      <c r="B999" s="5">
        <v>2023</v>
      </c>
      <c r="C999" s="15"/>
      <c r="D999" s="11">
        <v>2302</v>
      </c>
      <c r="E999" s="5">
        <v>4</v>
      </c>
      <c r="F999" s="5" t="s">
        <v>26</v>
      </c>
      <c r="G999" s="5" t="s">
        <v>28</v>
      </c>
      <c r="H999" s="5" t="s">
        <v>35</v>
      </c>
      <c r="J999" s="8">
        <v>0</v>
      </c>
    </row>
    <row r="1000" spans="1:10" ht="15.75" customHeight="1" x14ac:dyDescent="0.2">
      <c r="A1000" s="11" t="s">
        <v>31</v>
      </c>
      <c r="B1000" s="5">
        <v>2023</v>
      </c>
      <c r="C1000" s="15"/>
      <c r="D1000" s="11">
        <v>2303</v>
      </c>
      <c r="E1000" s="5">
        <v>4</v>
      </c>
      <c r="F1000" s="5" t="s">
        <v>23</v>
      </c>
      <c r="G1000" s="5" t="s">
        <v>28</v>
      </c>
      <c r="H1000" s="5" t="s">
        <v>35</v>
      </c>
      <c r="J1000" s="8">
        <v>0</v>
      </c>
    </row>
    <row r="1001" spans="1:10" ht="15.75" customHeight="1" x14ac:dyDescent="0.2">
      <c r="A1001" s="11" t="s">
        <v>31</v>
      </c>
      <c r="B1001" s="5">
        <v>2023</v>
      </c>
      <c r="C1001" s="15"/>
      <c r="D1001" s="11">
        <v>2304</v>
      </c>
      <c r="E1001" s="5">
        <v>4</v>
      </c>
      <c r="F1001" s="5" t="s">
        <v>24</v>
      </c>
      <c r="G1001" s="5" t="s">
        <v>28</v>
      </c>
      <c r="H1001" s="5" t="s">
        <v>35</v>
      </c>
      <c r="J1001" s="8">
        <v>0</v>
      </c>
    </row>
    <row r="1002" spans="1:10" ht="15.75" customHeight="1" x14ac:dyDescent="0.2">
      <c r="A1002" s="11" t="s">
        <v>31</v>
      </c>
      <c r="B1002" s="5">
        <v>2023</v>
      </c>
      <c r="C1002" s="15"/>
      <c r="D1002" s="11">
        <v>2305</v>
      </c>
      <c r="E1002" s="5">
        <v>4</v>
      </c>
      <c r="F1002" s="5" t="s">
        <v>20</v>
      </c>
      <c r="G1002" s="5" t="s">
        <v>28</v>
      </c>
      <c r="H1002" s="5" t="s">
        <v>35</v>
      </c>
      <c r="J1002" s="8">
        <v>0</v>
      </c>
    </row>
    <row r="1003" spans="1:10" ht="15.75" customHeight="1" x14ac:dyDescent="0.2">
      <c r="A1003" s="11" t="s">
        <v>31</v>
      </c>
      <c r="B1003" s="5">
        <v>2023</v>
      </c>
      <c r="C1003" s="15"/>
      <c r="D1003" s="11">
        <v>2306</v>
      </c>
      <c r="E1003" s="5">
        <v>4</v>
      </c>
      <c r="F1003" s="5" t="s">
        <v>25</v>
      </c>
      <c r="G1003" s="5" t="s">
        <v>28</v>
      </c>
      <c r="H1003" s="5" t="s">
        <v>35</v>
      </c>
      <c r="J1003" s="8">
        <v>0</v>
      </c>
    </row>
    <row r="1004" spans="1:10" ht="15.75" customHeight="1" x14ac:dyDescent="0.2">
      <c r="A1004" s="11" t="s">
        <v>31</v>
      </c>
      <c r="B1004" s="5">
        <v>2023</v>
      </c>
      <c r="C1004" s="15"/>
      <c r="D1004" s="11">
        <v>2407</v>
      </c>
      <c r="F1004" s="5" t="s">
        <v>26</v>
      </c>
      <c r="G1004" s="5" t="s">
        <v>28</v>
      </c>
      <c r="H1004" s="5" t="s">
        <v>35</v>
      </c>
      <c r="J1004" s="8">
        <v>0</v>
      </c>
    </row>
    <row r="1005" spans="1:10" ht="15.75" customHeight="1" x14ac:dyDescent="0.2">
      <c r="A1005" s="11" t="s">
        <v>31</v>
      </c>
      <c r="B1005" s="5">
        <v>2023</v>
      </c>
      <c r="C1005" s="15"/>
      <c r="D1005" s="11">
        <v>2408</v>
      </c>
      <c r="F1005" s="5" t="s">
        <v>23</v>
      </c>
      <c r="G1005" s="5" t="s">
        <v>28</v>
      </c>
      <c r="H1005" s="5" t="s">
        <v>35</v>
      </c>
      <c r="J1005" s="8">
        <v>0</v>
      </c>
    </row>
    <row r="1006" spans="1:10" ht="15.75" customHeight="1" x14ac:dyDescent="0.2">
      <c r="A1006" s="11" t="s">
        <v>31</v>
      </c>
      <c r="B1006" s="5">
        <v>2023</v>
      </c>
      <c r="C1006" s="15"/>
      <c r="D1006" s="11">
        <v>2409</v>
      </c>
      <c r="F1006" s="5" t="s">
        <v>20</v>
      </c>
      <c r="G1006" s="5" t="s">
        <v>28</v>
      </c>
      <c r="H1006" s="5" t="s">
        <v>35</v>
      </c>
      <c r="J1006" s="8">
        <v>0</v>
      </c>
    </row>
    <row r="1007" spans="1:10" ht="15.75" customHeight="1" x14ac:dyDescent="0.2">
      <c r="A1007" s="11" t="s">
        <v>31</v>
      </c>
      <c r="B1007" s="5">
        <v>2023</v>
      </c>
      <c r="C1007" s="15"/>
      <c r="D1007" s="11">
        <v>2410</v>
      </c>
      <c r="F1007" s="5" t="s">
        <v>24</v>
      </c>
      <c r="G1007" s="5" t="s">
        <v>28</v>
      </c>
      <c r="H1007" s="5" t="s">
        <v>35</v>
      </c>
      <c r="J1007" s="8">
        <v>0</v>
      </c>
    </row>
    <row r="1008" spans="1:10" ht="15.75" customHeight="1" x14ac:dyDescent="0.2">
      <c r="A1008" s="11" t="s">
        <v>31</v>
      </c>
      <c r="B1008" s="5">
        <v>2023</v>
      </c>
      <c r="C1008" s="15"/>
      <c r="D1008" s="11">
        <v>2411</v>
      </c>
      <c r="F1008" s="5" t="s">
        <v>25</v>
      </c>
      <c r="G1008" s="5" t="s">
        <v>28</v>
      </c>
      <c r="H1008" s="5" t="s">
        <v>35</v>
      </c>
      <c r="J1008" s="8">
        <v>0</v>
      </c>
    </row>
    <row r="1009" spans="1:10" ht="15.75" customHeight="1" x14ac:dyDescent="0.2">
      <c r="A1009" s="11" t="s">
        <v>31</v>
      </c>
      <c r="B1009" s="5">
        <v>2023</v>
      </c>
      <c r="C1009" s="15"/>
      <c r="D1009" s="11">
        <v>2412</v>
      </c>
      <c r="F1009" s="5" t="s">
        <v>27</v>
      </c>
      <c r="G1009" s="5" t="s">
        <v>28</v>
      </c>
      <c r="H1009" s="5" t="s">
        <v>35</v>
      </c>
      <c r="J1009" s="8">
        <v>0</v>
      </c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1000"/>
  <sheetViews>
    <sheetView tabSelected="1" topLeftCell="BL1" workbookViewId="0">
      <pane ySplit="1" topLeftCell="A3" activePane="bottomLeft" state="frozen"/>
      <selection pane="bottomLeft" activeCell="CB34" sqref="CB34"/>
    </sheetView>
  </sheetViews>
  <sheetFormatPr baseColWidth="10" defaultColWidth="11.1640625" defaultRowHeight="15" customHeight="1" x14ac:dyDescent="0.2"/>
  <cols>
    <col min="1" max="69" width="10.5" customWidth="1"/>
    <col min="70" max="79" width="10.83203125" customWidth="1"/>
    <col min="80" max="86" width="11.1640625" customWidth="1"/>
  </cols>
  <sheetData>
    <row r="1" spans="1:87" ht="15.75" customHeight="1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36</v>
      </c>
      <c r="H1" s="1" t="s">
        <v>37</v>
      </c>
      <c r="I1" s="1" t="s">
        <v>38</v>
      </c>
      <c r="J1" s="1" t="s">
        <v>108</v>
      </c>
      <c r="K1" s="1" t="s">
        <v>39</v>
      </c>
      <c r="L1" s="4" t="s">
        <v>40</v>
      </c>
      <c r="M1" s="1" t="s">
        <v>41</v>
      </c>
      <c r="N1" s="1" t="s">
        <v>42</v>
      </c>
      <c r="O1" s="1" t="s">
        <v>43</v>
      </c>
      <c r="P1" s="1" t="s">
        <v>109</v>
      </c>
      <c r="Q1" s="1" t="s">
        <v>44</v>
      </c>
      <c r="R1" s="4" t="s">
        <v>45</v>
      </c>
      <c r="S1" s="1" t="s">
        <v>46</v>
      </c>
      <c r="T1" s="1" t="s">
        <v>47</v>
      </c>
      <c r="U1" s="1" t="s">
        <v>48</v>
      </c>
      <c r="V1" s="1" t="s">
        <v>110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111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58</v>
      </c>
      <c r="AH1" s="1" t="s">
        <v>112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113</v>
      </c>
      <c r="AO1" s="1" t="s">
        <v>64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114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115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85</v>
      </c>
      <c r="BM1" s="1" t="s">
        <v>86</v>
      </c>
      <c r="BN1" s="1" t="s">
        <v>87</v>
      </c>
      <c r="BO1" s="1" t="s">
        <v>88</v>
      </c>
      <c r="BP1" s="1" t="s">
        <v>89</v>
      </c>
      <c r="BQ1" s="16" t="s">
        <v>90</v>
      </c>
      <c r="BR1" s="16" t="s">
        <v>91</v>
      </c>
      <c r="BS1" s="1" t="s">
        <v>92</v>
      </c>
      <c r="BT1" s="1" t="s">
        <v>93</v>
      </c>
      <c r="BU1" s="16" t="s">
        <v>94</v>
      </c>
      <c r="BV1" s="16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106</v>
      </c>
      <c r="CH1" s="1" t="s">
        <v>107</v>
      </c>
      <c r="CI1" s="1" t="s">
        <v>116</v>
      </c>
    </row>
    <row r="2" spans="1:87" ht="15.75" customHeight="1" x14ac:dyDescent="0.2">
      <c r="A2" s="5" t="s">
        <v>19</v>
      </c>
      <c r="B2" s="5">
        <v>2021</v>
      </c>
      <c r="C2" s="5">
        <v>1103</v>
      </c>
      <c r="D2" s="5">
        <v>1</v>
      </c>
      <c r="E2" s="5" t="s">
        <v>24</v>
      </c>
      <c r="F2" s="5" t="s">
        <v>21</v>
      </c>
      <c r="G2" s="17">
        <v>44349</v>
      </c>
      <c r="H2" s="17">
        <v>44393</v>
      </c>
      <c r="I2" s="18">
        <v>532</v>
      </c>
      <c r="J2" s="26">
        <f>I2/DAYS360(G2,H2)</f>
        <v>12.090909090909092</v>
      </c>
      <c r="K2" s="19">
        <v>26.581</v>
      </c>
      <c r="L2" s="19">
        <v>1.3740000000000001</v>
      </c>
      <c r="M2" s="17">
        <v>44393</v>
      </c>
      <c r="N2" s="17">
        <v>44440</v>
      </c>
      <c r="O2" s="18">
        <v>18</v>
      </c>
      <c r="P2" s="26">
        <f>O2/DAYS360(M2,N2)</f>
        <v>0.4</v>
      </c>
      <c r="Q2" s="19">
        <v>33.9</v>
      </c>
      <c r="R2" s="19">
        <v>3.266</v>
      </c>
      <c r="S2" s="9"/>
      <c r="T2" s="9"/>
      <c r="V2" s="26"/>
      <c r="Y2" s="9"/>
      <c r="Z2" s="9"/>
      <c r="AE2" s="9"/>
      <c r="AF2" s="9"/>
      <c r="AK2" s="17">
        <v>44349</v>
      </c>
      <c r="AL2" s="17">
        <v>44440</v>
      </c>
      <c r="AM2" s="18">
        <v>195</v>
      </c>
      <c r="AN2" s="26">
        <f>AM2/DAYS360(AK2,AL2)</f>
        <v>2.191011235955056</v>
      </c>
      <c r="AO2" s="19">
        <v>34.765999999999998</v>
      </c>
      <c r="AP2" s="19">
        <v>2.0059999999999998</v>
      </c>
      <c r="AQ2" s="17">
        <v>44349</v>
      </c>
      <c r="AR2" s="20">
        <v>44502</v>
      </c>
      <c r="AS2" s="18">
        <v>62</v>
      </c>
      <c r="AT2" s="26">
        <f>AS2/DAYS360(AQ2,AR2)</f>
        <v>0.41333333333333333</v>
      </c>
      <c r="AU2" s="19">
        <v>38.353999999999999</v>
      </c>
      <c r="AV2" s="19">
        <v>2.3940000000000001</v>
      </c>
      <c r="AW2" s="9"/>
      <c r="AX2" s="9"/>
      <c r="BC2" s="9"/>
      <c r="BG2" s="17">
        <v>44393</v>
      </c>
      <c r="BH2" s="18">
        <v>113</v>
      </c>
      <c r="BI2" s="19">
        <v>37.783000000000001</v>
      </c>
      <c r="BJ2" s="19">
        <v>2.7280000000000002</v>
      </c>
      <c r="BK2" s="20">
        <v>44441</v>
      </c>
      <c r="BO2" s="20">
        <v>44502</v>
      </c>
      <c r="BP2" s="18">
        <v>101</v>
      </c>
      <c r="BQ2" s="21">
        <v>42.43</v>
      </c>
      <c r="BR2" s="21">
        <v>3.2330000000000001</v>
      </c>
      <c r="BS2" s="9"/>
      <c r="BU2" s="22"/>
      <c r="BV2" s="22"/>
      <c r="BX2" s="23">
        <v>142</v>
      </c>
      <c r="BY2" s="10">
        <v>42.537999999999997</v>
      </c>
      <c r="BZ2" s="10">
        <v>2.496</v>
      </c>
      <c r="CA2" s="24">
        <f>I2+O2+U2+AA2+AG2</f>
        <v>550</v>
      </c>
      <c r="CB2" s="24">
        <f>AM2-(I2+O2)</f>
        <v>-355</v>
      </c>
      <c r="CC2" s="24">
        <f>AS2-(I2+O2+U2+AA2)</f>
        <v>-488</v>
      </c>
      <c r="CD2" s="24">
        <f t="shared" ref="CD2:CD65" si="0">CC2-CB2</f>
        <v>-133</v>
      </c>
      <c r="CE2" s="24">
        <f>AY2-(I2+O2+U2+AA2+AG2)</f>
        <v>-550</v>
      </c>
      <c r="CF2" s="24">
        <f t="shared" ref="CF2:CF65" si="1">CE2-CD2</f>
        <v>-417</v>
      </c>
      <c r="CG2" s="24">
        <f>CB2+CD2+CF2</f>
        <v>-905</v>
      </c>
      <c r="CH2" s="24">
        <f>CA2+CG2</f>
        <v>-355</v>
      </c>
      <c r="CI2">
        <f>AVERAGE(J2,P2,V2,AB2,AH2)</f>
        <v>6.245454545454546</v>
      </c>
    </row>
    <row r="3" spans="1:87" ht="15.75" customHeight="1" x14ac:dyDescent="0.2">
      <c r="A3" s="5" t="s">
        <v>19</v>
      </c>
      <c r="B3" s="5">
        <v>2021</v>
      </c>
      <c r="C3" s="5">
        <v>1106</v>
      </c>
      <c r="D3" s="5">
        <v>1</v>
      </c>
      <c r="E3" s="5" t="s">
        <v>27</v>
      </c>
      <c r="F3" s="5" t="s">
        <v>21</v>
      </c>
      <c r="G3" s="17">
        <v>44349</v>
      </c>
      <c r="H3" s="17">
        <v>44393</v>
      </c>
      <c r="I3" s="18">
        <v>237</v>
      </c>
      <c r="J3" s="26">
        <f t="shared" ref="J3:J65" si="2">I3/DAYS360(G3,H3)</f>
        <v>5.3863636363636367</v>
      </c>
      <c r="K3" s="19">
        <v>33.822000000000003</v>
      </c>
      <c r="L3" s="19">
        <v>2.4590000000000001</v>
      </c>
      <c r="M3" s="17">
        <v>44393</v>
      </c>
      <c r="N3" s="17">
        <v>44440</v>
      </c>
      <c r="O3" s="18">
        <v>51</v>
      </c>
      <c r="P3" s="26">
        <f t="shared" ref="P3:P65" si="3">O3/DAYS360(M3,N3)</f>
        <v>1.1333333333333333</v>
      </c>
      <c r="Q3" s="19">
        <v>34.082999999999998</v>
      </c>
      <c r="R3" s="19">
        <v>2.5649999999999999</v>
      </c>
      <c r="S3" s="9"/>
      <c r="T3" s="9"/>
      <c r="V3" s="26"/>
      <c r="Y3" s="9"/>
      <c r="Z3" s="9"/>
      <c r="AE3" s="9"/>
      <c r="AF3" s="9"/>
      <c r="AK3" s="17">
        <v>44349</v>
      </c>
      <c r="AL3" s="17">
        <v>44440</v>
      </c>
      <c r="AM3" s="18">
        <v>99</v>
      </c>
      <c r="AN3" s="26">
        <f t="shared" ref="AN3:AN65" si="4">AM3/DAYS360(AK3,AL3)</f>
        <v>1.1123595505617978</v>
      </c>
      <c r="AO3" s="19">
        <v>37.072000000000003</v>
      </c>
      <c r="AP3" s="19">
        <v>3.1190000000000002</v>
      </c>
      <c r="AQ3" s="17">
        <v>44349</v>
      </c>
      <c r="AR3" s="20">
        <v>44502</v>
      </c>
      <c r="AS3" s="18">
        <v>308</v>
      </c>
      <c r="AT3" s="26">
        <f t="shared" ref="AT3:AT65" si="5">AS3/DAYS360(AQ3,AR3)</f>
        <v>2.0533333333333332</v>
      </c>
      <c r="AU3" s="19">
        <v>39.768000000000001</v>
      </c>
      <c r="AV3" s="19">
        <v>3.1280000000000001</v>
      </c>
      <c r="AW3" s="9"/>
      <c r="AX3" s="9"/>
      <c r="BC3" s="9"/>
      <c r="BG3" s="17">
        <v>44393</v>
      </c>
      <c r="BH3" s="18">
        <v>104</v>
      </c>
      <c r="BI3" s="19">
        <v>34.564</v>
      </c>
      <c r="BJ3" s="19">
        <v>2.7519999999999998</v>
      </c>
      <c r="BK3" s="20">
        <v>44441</v>
      </c>
      <c r="BO3" s="20">
        <v>44502</v>
      </c>
      <c r="BP3" s="18">
        <v>100</v>
      </c>
      <c r="BQ3" s="21">
        <v>39.237000000000002</v>
      </c>
      <c r="BR3" s="21">
        <v>3.1</v>
      </c>
      <c r="BS3" s="9"/>
      <c r="BU3" s="22"/>
      <c r="BV3" s="22"/>
      <c r="BX3" s="23">
        <v>145</v>
      </c>
      <c r="BY3" s="10">
        <v>41.423000000000002</v>
      </c>
      <c r="BZ3" s="10">
        <v>2.5939999999999999</v>
      </c>
      <c r="CA3" s="24">
        <f>I3+O3+U3+AA3+AG3</f>
        <v>288</v>
      </c>
      <c r="CB3" s="24">
        <f>AM3-(I3+O3)</f>
        <v>-189</v>
      </c>
      <c r="CC3" s="24">
        <f>AS3-(I3+O3+U3+AA3)</f>
        <v>20</v>
      </c>
      <c r="CD3" s="24">
        <f t="shared" si="0"/>
        <v>209</v>
      </c>
      <c r="CE3" s="24">
        <f>AY3-(I3+O3+U3+AA3+AG3)</f>
        <v>-288</v>
      </c>
      <c r="CF3" s="24">
        <f t="shared" si="1"/>
        <v>-497</v>
      </c>
      <c r="CG3" s="24">
        <f t="shared" ref="CG2:CG65" si="6">CB3+CD3+CF3</f>
        <v>-477</v>
      </c>
      <c r="CH3" s="24">
        <f t="shared" ref="CH2:CH65" si="7">CA3+CG3</f>
        <v>-189</v>
      </c>
      <c r="CI3">
        <f t="shared" ref="CI3:CI65" si="8">AVERAGE(J3,P3,V3,AB3,AH3)</f>
        <v>3.2598484848484848</v>
      </c>
    </row>
    <row r="4" spans="1:87" ht="15.75" customHeight="1" x14ac:dyDescent="0.2">
      <c r="A4" s="5" t="s">
        <v>19</v>
      </c>
      <c r="B4" s="5">
        <v>2021</v>
      </c>
      <c r="C4" s="5">
        <v>1108</v>
      </c>
      <c r="D4" s="5">
        <v>1</v>
      </c>
      <c r="E4" s="5" t="s">
        <v>24</v>
      </c>
      <c r="F4" s="5" t="s">
        <v>28</v>
      </c>
      <c r="G4" s="17">
        <v>44349</v>
      </c>
      <c r="H4" s="17">
        <v>44393</v>
      </c>
      <c r="I4" s="18">
        <v>420</v>
      </c>
      <c r="J4" s="26">
        <f t="shared" si="2"/>
        <v>9.545454545454545</v>
      </c>
      <c r="K4" s="19">
        <v>32.959000000000003</v>
      </c>
      <c r="L4" s="19">
        <v>2.4140000000000001</v>
      </c>
      <c r="M4" s="17">
        <v>44393</v>
      </c>
      <c r="N4" s="20">
        <v>44428</v>
      </c>
      <c r="O4" s="18">
        <v>55</v>
      </c>
      <c r="P4" s="26">
        <f t="shared" si="3"/>
        <v>1.6176470588235294</v>
      </c>
      <c r="Q4" s="19">
        <v>26.309000000000001</v>
      </c>
      <c r="R4" s="19">
        <v>1.516</v>
      </c>
      <c r="S4" s="20">
        <v>44428</v>
      </c>
      <c r="T4" s="20">
        <v>44487</v>
      </c>
      <c r="U4" s="18">
        <v>233</v>
      </c>
      <c r="V4" s="26">
        <f t="shared" ref="V4:V65" si="9">U4/DAYS360(S4,T4)</f>
        <v>4.0172413793103452</v>
      </c>
      <c r="W4" s="19">
        <v>32.005000000000003</v>
      </c>
      <c r="X4" s="19">
        <v>2.1949999999999998</v>
      </c>
      <c r="Y4" s="9"/>
      <c r="Z4" s="9"/>
      <c r="AE4" s="9"/>
      <c r="AF4" s="9"/>
      <c r="AK4" s="17">
        <v>44349</v>
      </c>
      <c r="AL4" s="20">
        <v>44428</v>
      </c>
      <c r="AM4" s="18">
        <v>153</v>
      </c>
      <c r="AN4" s="26">
        <f t="shared" si="4"/>
        <v>1.9615384615384615</v>
      </c>
      <c r="AO4" s="19">
        <v>24.509</v>
      </c>
      <c r="AP4" s="19">
        <v>1.589</v>
      </c>
      <c r="AQ4" s="17">
        <v>44349</v>
      </c>
      <c r="AR4" s="20">
        <v>44502</v>
      </c>
      <c r="AS4" s="18">
        <v>122</v>
      </c>
      <c r="AT4" s="26">
        <f t="shared" si="5"/>
        <v>0.81333333333333335</v>
      </c>
      <c r="AU4" s="19">
        <v>37.546999999999997</v>
      </c>
      <c r="AV4" s="19">
        <v>1.9370000000000001</v>
      </c>
      <c r="AW4" s="9"/>
      <c r="AX4" s="9"/>
      <c r="BC4" s="9"/>
      <c r="BG4" s="17">
        <v>44393</v>
      </c>
      <c r="BH4" s="18">
        <v>111</v>
      </c>
      <c r="BI4" s="19">
        <v>35.058</v>
      </c>
      <c r="BJ4" s="19">
        <v>2.3450000000000002</v>
      </c>
      <c r="BK4" s="20">
        <v>44428</v>
      </c>
      <c r="BL4" s="18">
        <v>169</v>
      </c>
      <c r="BM4" s="19">
        <v>34.128</v>
      </c>
      <c r="BN4" s="19">
        <v>2.492</v>
      </c>
      <c r="BO4" s="20">
        <v>44487</v>
      </c>
      <c r="BQ4" s="22"/>
      <c r="BR4" s="22"/>
      <c r="BS4" s="20">
        <v>44502</v>
      </c>
      <c r="BT4" s="18">
        <v>193</v>
      </c>
      <c r="BU4" s="21">
        <v>35.526000000000003</v>
      </c>
      <c r="BV4" s="21">
        <v>2.6619999999999999</v>
      </c>
      <c r="BX4" s="23">
        <v>165</v>
      </c>
      <c r="BY4" s="10">
        <v>43.026000000000003</v>
      </c>
      <c r="BZ4" s="10">
        <v>3.2389999999999999</v>
      </c>
      <c r="CA4" s="24">
        <f>I4+O4+U4+AA4+AG4</f>
        <v>708</v>
      </c>
      <c r="CB4" s="24">
        <f>AM4-(I4+O4)</f>
        <v>-322</v>
      </c>
      <c r="CC4" s="24">
        <f>AS4-(I4+O4+U4+AA4)</f>
        <v>-586</v>
      </c>
      <c r="CD4" s="24">
        <f t="shared" si="0"/>
        <v>-264</v>
      </c>
      <c r="CE4" s="24">
        <f>AY4-(I4+O4+U4+AA4+AG4)</f>
        <v>-708</v>
      </c>
      <c r="CF4" s="24">
        <f t="shared" si="1"/>
        <v>-444</v>
      </c>
      <c r="CG4" s="24">
        <f t="shared" si="6"/>
        <v>-1030</v>
      </c>
      <c r="CH4" s="24">
        <f t="shared" si="7"/>
        <v>-322</v>
      </c>
      <c r="CI4">
        <f t="shared" si="8"/>
        <v>5.0601143278628067</v>
      </c>
    </row>
    <row r="5" spans="1:87" ht="15.75" customHeight="1" x14ac:dyDescent="0.2">
      <c r="A5" s="5" t="s">
        <v>19</v>
      </c>
      <c r="B5" s="5">
        <v>2021</v>
      </c>
      <c r="C5" s="5">
        <v>1112</v>
      </c>
      <c r="D5" s="5">
        <v>1</v>
      </c>
      <c r="E5" s="5" t="s">
        <v>27</v>
      </c>
      <c r="F5" s="5" t="s">
        <v>28</v>
      </c>
      <c r="G5" s="17">
        <v>44349</v>
      </c>
      <c r="H5" s="17">
        <v>44393</v>
      </c>
      <c r="I5" s="18">
        <v>122</v>
      </c>
      <c r="J5" s="26">
        <f t="shared" si="2"/>
        <v>2.7727272727272729</v>
      </c>
      <c r="K5" s="19">
        <v>28.111000000000001</v>
      </c>
      <c r="L5" s="19">
        <v>2.746</v>
      </c>
      <c r="M5" s="17">
        <v>44393</v>
      </c>
      <c r="N5" s="20">
        <v>44428</v>
      </c>
      <c r="O5" s="18">
        <v>41</v>
      </c>
      <c r="P5" s="26">
        <f t="shared" si="3"/>
        <v>1.2058823529411764</v>
      </c>
      <c r="Q5" s="19">
        <v>22.463000000000001</v>
      </c>
      <c r="R5" s="19">
        <v>1.617</v>
      </c>
      <c r="S5" s="20">
        <v>44428</v>
      </c>
      <c r="T5" s="20">
        <v>44487</v>
      </c>
      <c r="U5" s="18">
        <v>308</v>
      </c>
      <c r="V5" s="26">
        <f t="shared" si="9"/>
        <v>5.3103448275862073</v>
      </c>
      <c r="W5" s="19">
        <v>29.809000000000001</v>
      </c>
      <c r="X5" s="19">
        <v>2.3839999999999999</v>
      </c>
      <c r="Y5" s="9"/>
      <c r="Z5" s="9"/>
      <c r="AE5" s="9"/>
      <c r="AF5" s="9"/>
      <c r="AK5" s="17">
        <v>44349</v>
      </c>
      <c r="AL5" s="20">
        <v>44428</v>
      </c>
      <c r="AM5" s="18">
        <v>162</v>
      </c>
      <c r="AN5" s="26">
        <f t="shared" si="4"/>
        <v>2.0769230769230771</v>
      </c>
      <c r="AO5" s="19">
        <v>27.137</v>
      </c>
      <c r="AP5" s="19">
        <v>2.0710000000000002</v>
      </c>
      <c r="AQ5" s="17">
        <v>44349</v>
      </c>
      <c r="AR5" s="20">
        <v>44502</v>
      </c>
      <c r="AS5" s="18">
        <v>130</v>
      </c>
      <c r="AT5" s="26">
        <f t="shared" si="5"/>
        <v>0.8666666666666667</v>
      </c>
      <c r="AU5" s="19">
        <v>40.5</v>
      </c>
      <c r="AV5" s="19">
        <v>2.5950000000000002</v>
      </c>
      <c r="AW5" s="9"/>
      <c r="AX5" s="9"/>
      <c r="BC5" s="9"/>
      <c r="BG5" s="17">
        <v>44393</v>
      </c>
      <c r="BH5" s="18">
        <v>157</v>
      </c>
      <c r="BI5" s="19">
        <v>30.684999999999999</v>
      </c>
      <c r="BJ5" s="19">
        <v>2.5259999999999998</v>
      </c>
      <c r="BK5" s="20">
        <v>44428</v>
      </c>
      <c r="BL5" s="18">
        <v>104</v>
      </c>
      <c r="BM5" s="19">
        <v>37.536999999999999</v>
      </c>
      <c r="BN5" s="19">
        <v>2.589</v>
      </c>
      <c r="BO5" s="20">
        <v>44487</v>
      </c>
      <c r="BQ5" s="22"/>
      <c r="BR5" s="22"/>
      <c r="BS5" s="20">
        <v>44502</v>
      </c>
      <c r="BT5" s="18">
        <v>223</v>
      </c>
      <c r="BU5" s="21">
        <v>34.591000000000001</v>
      </c>
      <c r="BV5" s="21">
        <v>3.29</v>
      </c>
      <c r="BX5" s="23">
        <v>172</v>
      </c>
      <c r="BY5" s="10">
        <v>39.728999999999999</v>
      </c>
      <c r="BZ5" s="10">
        <v>3.964</v>
      </c>
      <c r="CA5" s="24">
        <f>I5+O5+U5+AA5+AG5</f>
        <v>471</v>
      </c>
      <c r="CB5" s="24">
        <f>AM5-(I5+O5)</f>
        <v>-1</v>
      </c>
      <c r="CC5" s="24">
        <f>AS5-(I5+O5+U5+AA5)</f>
        <v>-341</v>
      </c>
      <c r="CD5" s="24">
        <f t="shared" si="0"/>
        <v>-340</v>
      </c>
      <c r="CE5" s="24">
        <f>AY5-(I5+O5+U5+AA5+AG5)</f>
        <v>-471</v>
      </c>
      <c r="CF5" s="24">
        <f t="shared" si="1"/>
        <v>-131</v>
      </c>
      <c r="CG5" s="24">
        <f t="shared" si="6"/>
        <v>-472</v>
      </c>
      <c r="CH5" s="24">
        <f t="shared" si="7"/>
        <v>-1</v>
      </c>
      <c r="CI5">
        <f t="shared" si="8"/>
        <v>3.0963181510848856</v>
      </c>
    </row>
    <row r="6" spans="1:87" ht="15.75" customHeight="1" x14ac:dyDescent="0.2">
      <c r="A6" s="5" t="s">
        <v>19</v>
      </c>
      <c r="B6" s="5">
        <v>2021</v>
      </c>
      <c r="C6" s="5">
        <v>1205</v>
      </c>
      <c r="D6" s="5">
        <v>2</v>
      </c>
      <c r="E6" s="5" t="s">
        <v>24</v>
      </c>
      <c r="F6" s="5" t="s">
        <v>21</v>
      </c>
      <c r="G6" s="17">
        <v>44349</v>
      </c>
      <c r="H6" s="17">
        <v>44393</v>
      </c>
      <c r="I6" s="18">
        <v>910</v>
      </c>
      <c r="J6" s="26">
        <f t="shared" si="2"/>
        <v>20.681818181818183</v>
      </c>
      <c r="K6" s="19">
        <v>26.925000000000001</v>
      </c>
      <c r="L6" s="19">
        <v>2.835</v>
      </c>
      <c r="M6" s="17">
        <v>44393</v>
      </c>
      <c r="N6" s="17">
        <v>44440</v>
      </c>
      <c r="O6" s="18">
        <v>64</v>
      </c>
      <c r="P6" s="26">
        <f t="shared" si="3"/>
        <v>1.4222222222222223</v>
      </c>
      <c r="Q6" s="19">
        <v>26.332999999999998</v>
      </c>
      <c r="R6" s="19">
        <v>2.0489999999999999</v>
      </c>
      <c r="S6" s="9"/>
      <c r="T6" s="9"/>
      <c r="V6" s="26"/>
      <c r="W6" s="22"/>
      <c r="X6" s="22"/>
      <c r="Y6" s="9"/>
      <c r="Z6" s="9"/>
      <c r="AE6" s="9"/>
      <c r="AF6" s="9"/>
      <c r="AK6" s="17">
        <v>44349</v>
      </c>
      <c r="AL6" s="17">
        <v>44440</v>
      </c>
      <c r="AM6" s="18">
        <v>209</v>
      </c>
      <c r="AN6" s="26">
        <f t="shared" si="4"/>
        <v>2.3483146067415732</v>
      </c>
      <c r="AO6" s="19">
        <v>35.194000000000003</v>
      </c>
      <c r="AP6" s="19">
        <v>2.052</v>
      </c>
      <c r="AQ6" s="17">
        <v>44349</v>
      </c>
      <c r="AR6" s="20">
        <v>44502</v>
      </c>
      <c r="AS6" s="18">
        <v>304</v>
      </c>
      <c r="AT6" s="26">
        <f t="shared" si="5"/>
        <v>2.0266666666666668</v>
      </c>
      <c r="AU6" s="19">
        <v>40.450000000000003</v>
      </c>
      <c r="AV6" s="19">
        <v>2.1549999999999998</v>
      </c>
      <c r="AW6" s="9"/>
      <c r="AX6" s="9"/>
      <c r="BC6" s="9"/>
      <c r="BG6" s="17">
        <v>44393</v>
      </c>
      <c r="BH6" s="18">
        <v>451</v>
      </c>
      <c r="BI6" s="19">
        <v>26.183</v>
      </c>
      <c r="BJ6" s="19">
        <v>2.1720000000000002</v>
      </c>
      <c r="BK6" s="20">
        <v>44441</v>
      </c>
      <c r="BM6" s="22"/>
      <c r="BN6" s="22"/>
      <c r="BO6" s="20">
        <v>44502</v>
      </c>
      <c r="BP6" s="18">
        <v>257</v>
      </c>
      <c r="BQ6" s="21">
        <v>36.045000000000002</v>
      </c>
      <c r="BR6" s="21">
        <v>3.7240000000000002</v>
      </c>
      <c r="BS6" s="9"/>
      <c r="BU6" s="22"/>
      <c r="BV6" s="22"/>
      <c r="BX6" s="23">
        <v>158</v>
      </c>
      <c r="BY6" s="10">
        <v>43.317999999999998</v>
      </c>
      <c r="BZ6" s="10">
        <v>2.4260000000000002</v>
      </c>
      <c r="CA6" s="24">
        <f>I6+O6+U6+AA6+AG6</f>
        <v>974</v>
      </c>
      <c r="CB6" s="24">
        <f>AM6-(I6+O6)</f>
        <v>-765</v>
      </c>
      <c r="CC6" s="24">
        <f>AS6-(I6+O6+U6+AA6)</f>
        <v>-670</v>
      </c>
      <c r="CD6" s="24">
        <f t="shared" si="0"/>
        <v>95</v>
      </c>
      <c r="CE6" s="24">
        <f>AY6-(I6+O6+U6+AA6+AG6)</f>
        <v>-974</v>
      </c>
      <c r="CF6" s="24">
        <f t="shared" si="1"/>
        <v>-1069</v>
      </c>
      <c r="CG6" s="24">
        <f t="shared" si="6"/>
        <v>-1739</v>
      </c>
      <c r="CH6" s="24">
        <f t="shared" si="7"/>
        <v>-765</v>
      </c>
      <c r="CI6">
        <f t="shared" si="8"/>
        <v>11.052020202020202</v>
      </c>
    </row>
    <row r="7" spans="1:87" ht="15.75" customHeight="1" x14ac:dyDescent="0.2">
      <c r="A7" s="5" t="s">
        <v>19</v>
      </c>
      <c r="B7" s="5">
        <v>2021</v>
      </c>
      <c r="C7" s="5">
        <v>1206</v>
      </c>
      <c r="D7" s="5">
        <v>2</v>
      </c>
      <c r="E7" s="5" t="s">
        <v>27</v>
      </c>
      <c r="F7" s="5" t="s">
        <v>21</v>
      </c>
      <c r="G7" s="17">
        <v>44349</v>
      </c>
      <c r="H7" s="17">
        <v>44393</v>
      </c>
      <c r="I7" s="18">
        <v>110</v>
      </c>
      <c r="J7" s="26">
        <f t="shared" si="2"/>
        <v>2.5</v>
      </c>
      <c r="K7" s="19">
        <v>31.148</v>
      </c>
      <c r="L7" s="19">
        <v>2.5179999999999998</v>
      </c>
      <c r="M7" s="17">
        <v>44393</v>
      </c>
      <c r="N7" s="17">
        <v>44440</v>
      </c>
      <c r="O7" s="18">
        <v>64</v>
      </c>
      <c r="P7" s="26">
        <f t="shared" si="3"/>
        <v>1.4222222222222223</v>
      </c>
      <c r="Q7" s="19">
        <v>33.555999999999997</v>
      </c>
      <c r="R7" s="19">
        <v>2.3540000000000001</v>
      </c>
      <c r="S7" s="9"/>
      <c r="T7" s="9"/>
      <c r="V7" s="26"/>
      <c r="W7" s="22"/>
      <c r="X7" s="22"/>
      <c r="Y7" s="9"/>
      <c r="Z7" s="9"/>
      <c r="AE7" s="9"/>
      <c r="AF7" s="9"/>
      <c r="AK7" s="17">
        <v>44349</v>
      </c>
      <c r="AL7" s="17">
        <v>44440</v>
      </c>
      <c r="AM7" s="18">
        <v>71</v>
      </c>
      <c r="AN7" s="26">
        <f t="shared" si="4"/>
        <v>0.797752808988764</v>
      </c>
      <c r="AO7" s="19">
        <v>36.061999999999998</v>
      </c>
      <c r="AP7" s="19">
        <v>2.4430000000000001</v>
      </c>
      <c r="AQ7" s="17">
        <v>44349</v>
      </c>
      <c r="AR7" s="20">
        <v>44502</v>
      </c>
      <c r="AS7" s="18">
        <v>68</v>
      </c>
      <c r="AT7" s="26">
        <f t="shared" si="5"/>
        <v>0.45333333333333331</v>
      </c>
      <c r="AU7" s="19">
        <v>36.679000000000002</v>
      </c>
      <c r="AV7" s="19">
        <v>3.23</v>
      </c>
      <c r="AW7" s="9"/>
      <c r="AX7" s="9"/>
      <c r="BC7" s="9"/>
      <c r="BG7" s="17">
        <v>44393</v>
      </c>
      <c r="BH7" s="18">
        <v>100</v>
      </c>
      <c r="BI7" s="19">
        <v>34.177</v>
      </c>
      <c r="BJ7" s="19">
        <v>4.8170000000000002</v>
      </c>
      <c r="BK7" s="20">
        <v>44441</v>
      </c>
      <c r="BM7" s="22"/>
      <c r="BN7" s="22"/>
      <c r="BO7" s="20">
        <v>44502</v>
      </c>
      <c r="BP7" s="18">
        <v>189</v>
      </c>
      <c r="BQ7" s="21">
        <v>34.573</v>
      </c>
      <c r="BR7" s="21">
        <v>2.8919999999999999</v>
      </c>
      <c r="BS7" s="9"/>
      <c r="BU7" s="22"/>
      <c r="BV7" s="22"/>
      <c r="BX7" s="23">
        <v>188</v>
      </c>
      <c r="BY7" s="10">
        <v>42.215000000000003</v>
      </c>
      <c r="BZ7" s="10">
        <v>2.27</v>
      </c>
      <c r="CA7" s="24">
        <f>I7+O7+U7+AA7+AG7</f>
        <v>174</v>
      </c>
      <c r="CB7" s="24">
        <f>AM7-(I7+O7)</f>
        <v>-103</v>
      </c>
      <c r="CC7" s="24">
        <f>AS7-(I7+O7+U7+AA7)</f>
        <v>-106</v>
      </c>
      <c r="CD7" s="24">
        <f t="shared" si="0"/>
        <v>-3</v>
      </c>
      <c r="CE7" s="24">
        <f>AY7-(I7+O7+U7+AA7+AG7)</f>
        <v>-174</v>
      </c>
      <c r="CF7" s="24">
        <f t="shared" si="1"/>
        <v>-171</v>
      </c>
      <c r="CG7" s="24">
        <f t="shared" si="6"/>
        <v>-277</v>
      </c>
      <c r="CH7" s="24">
        <f t="shared" si="7"/>
        <v>-103</v>
      </c>
      <c r="CI7">
        <f t="shared" si="8"/>
        <v>1.9611111111111112</v>
      </c>
    </row>
    <row r="8" spans="1:87" ht="15.75" customHeight="1" x14ac:dyDescent="0.2">
      <c r="A8" s="5" t="s">
        <v>19</v>
      </c>
      <c r="B8" s="5">
        <v>2021</v>
      </c>
      <c r="C8" s="5">
        <v>1207</v>
      </c>
      <c r="D8" s="5">
        <v>2</v>
      </c>
      <c r="E8" s="5" t="s">
        <v>24</v>
      </c>
      <c r="F8" s="5" t="s">
        <v>28</v>
      </c>
      <c r="G8" s="17">
        <v>44349</v>
      </c>
      <c r="H8" s="17">
        <v>44393</v>
      </c>
      <c r="I8" s="18">
        <v>135</v>
      </c>
      <c r="J8" s="26">
        <f t="shared" si="2"/>
        <v>3.0681818181818183</v>
      </c>
      <c r="K8" s="19">
        <v>28.434000000000001</v>
      </c>
      <c r="L8" s="19">
        <v>2.5609999999999999</v>
      </c>
      <c r="M8" s="17">
        <v>44393</v>
      </c>
      <c r="N8" s="20">
        <v>44428</v>
      </c>
      <c r="O8" s="18">
        <v>120</v>
      </c>
      <c r="P8" s="26">
        <f t="shared" si="3"/>
        <v>3.5294117647058822</v>
      </c>
      <c r="Q8" s="19">
        <v>32.929000000000002</v>
      </c>
      <c r="R8" s="19">
        <v>2.3730000000000002</v>
      </c>
      <c r="S8" s="20">
        <v>44428</v>
      </c>
      <c r="T8" s="20">
        <v>44487</v>
      </c>
      <c r="U8" s="18">
        <v>288</v>
      </c>
      <c r="V8" s="26">
        <f t="shared" si="9"/>
        <v>4.9655172413793105</v>
      </c>
      <c r="W8" s="19">
        <v>30.103000000000002</v>
      </c>
      <c r="X8" s="19">
        <v>2.464</v>
      </c>
      <c r="Y8" s="9"/>
      <c r="Z8" s="9"/>
      <c r="AE8" s="9"/>
      <c r="AF8" s="9"/>
      <c r="AK8" s="17">
        <v>44349</v>
      </c>
      <c r="AL8" s="20">
        <v>44428</v>
      </c>
      <c r="AM8" s="18">
        <v>74</v>
      </c>
      <c r="AN8" s="26">
        <f t="shared" si="4"/>
        <v>0.94871794871794868</v>
      </c>
      <c r="AO8" s="19">
        <v>25.928000000000001</v>
      </c>
      <c r="AP8" s="19">
        <v>1.85</v>
      </c>
      <c r="AQ8" s="17">
        <v>44349</v>
      </c>
      <c r="AR8" s="20">
        <v>44502</v>
      </c>
      <c r="AS8" s="18">
        <v>99</v>
      </c>
      <c r="AT8" s="26">
        <f t="shared" si="5"/>
        <v>0.66</v>
      </c>
      <c r="AU8" s="19">
        <v>40.317</v>
      </c>
      <c r="AV8" s="19">
        <v>2.7170000000000001</v>
      </c>
      <c r="AW8" s="9"/>
      <c r="AX8" s="9"/>
      <c r="BC8" s="9"/>
      <c r="BG8" s="17">
        <v>44393</v>
      </c>
      <c r="BH8" s="18">
        <v>235</v>
      </c>
      <c r="BI8" s="19">
        <v>29.957999999999998</v>
      </c>
      <c r="BJ8" s="19">
        <v>2.722</v>
      </c>
      <c r="BK8" s="20">
        <v>44428</v>
      </c>
      <c r="BL8" s="18">
        <v>71</v>
      </c>
      <c r="BM8" s="19">
        <v>35.906999999999996</v>
      </c>
      <c r="BN8" s="19">
        <v>2.722</v>
      </c>
      <c r="BO8" s="20">
        <v>44487</v>
      </c>
      <c r="BQ8" s="22"/>
      <c r="BR8" s="22"/>
      <c r="BS8" s="20">
        <v>44502</v>
      </c>
      <c r="BT8" s="18">
        <v>307</v>
      </c>
      <c r="BU8" s="21">
        <v>34.216000000000001</v>
      </c>
      <c r="BV8" s="21">
        <v>2.6720000000000002</v>
      </c>
      <c r="BX8" s="23">
        <v>196</v>
      </c>
      <c r="BY8" s="10">
        <v>39.505000000000003</v>
      </c>
      <c r="BZ8" s="10">
        <v>3.0150000000000001</v>
      </c>
      <c r="CA8" s="24">
        <f>I8+O8+U8+AA8+AG8</f>
        <v>543</v>
      </c>
      <c r="CB8" s="24">
        <f>AM8-(I8+O8)</f>
        <v>-181</v>
      </c>
      <c r="CC8" s="24">
        <f>AS8-(I8+O8+U8+AA8)</f>
        <v>-444</v>
      </c>
      <c r="CD8" s="24">
        <f t="shared" si="0"/>
        <v>-263</v>
      </c>
      <c r="CE8" s="24">
        <f>AY8-(I8+O8+U8+AA8+AG8)</f>
        <v>-543</v>
      </c>
      <c r="CF8" s="24">
        <f t="shared" si="1"/>
        <v>-280</v>
      </c>
      <c r="CG8" s="24">
        <f t="shared" si="6"/>
        <v>-724</v>
      </c>
      <c r="CH8" s="24">
        <f t="shared" si="7"/>
        <v>-181</v>
      </c>
      <c r="CI8">
        <f t="shared" si="8"/>
        <v>3.8543702747556701</v>
      </c>
    </row>
    <row r="9" spans="1:87" ht="15.75" customHeight="1" x14ac:dyDescent="0.2">
      <c r="A9" s="5" t="s">
        <v>19</v>
      </c>
      <c r="B9" s="5">
        <v>2021</v>
      </c>
      <c r="C9" s="5">
        <v>1209</v>
      </c>
      <c r="D9" s="5">
        <v>2</v>
      </c>
      <c r="E9" s="5" t="s">
        <v>27</v>
      </c>
      <c r="F9" s="5" t="s">
        <v>28</v>
      </c>
      <c r="G9" s="17">
        <v>44349</v>
      </c>
      <c r="H9" s="17">
        <v>44393</v>
      </c>
      <c r="I9" s="18">
        <v>782</v>
      </c>
      <c r="J9" s="26">
        <f t="shared" si="2"/>
        <v>17.772727272727273</v>
      </c>
      <c r="K9" s="19">
        <v>28.015000000000001</v>
      </c>
      <c r="L9" s="19">
        <v>1.861</v>
      </c>
      <c r="M9" s="17">
        <v>44393</v>
      </c>
      <c r="N9" s="20">
        <v>44428</v>
      </c>
      <c r="O9" s="18">
        <v>86</v>
      </c>
      <c r="P9" s="26">
        <f t="shared" si="3"/>
        <v>2.5294117647058822</v>
      </c>
      <c r="Q9" s="19">
        <v>27.875</v>
      </c>
      <c r="R9" s="19">
        <v>2.2730000000000001</v>
      </c>
      <c r="S9" s="20">
        <v>44428</v>
      </c>
      <c r="T9" s="20">
        <v>44487</v>
      </c>
      <c r="U9" s="18">
        <v>158</v>
      </c>
      <c r="V9" s="26">
        <f t="shared" si="9"/>
        <v>2.7241379310344827</v>
      </c>
      <c r="W9" s="19">
        <v>34.317999999999998</v>
      </c>
      <c r="X9" s="19">
        <v>3.0169999999999999</v>
      </c>
      <c r="Y9" s="9"/>
      <c r="Z9" s="9"/>
      <c r="AE9" s="9"/>
      <c r="AF9" s="9"/>
      <c r="AK9" s="17">
        <v>44349</v>
      </c>
      <c r="AL9" s="20">
        <v>44428</v>
      </c>
      <c r="AM9" s="18">
        <v>216</v>
      </c>
      <c r="AN9" s="26">
        <f t="shared" si="4"/>
        <v>2.7692307692307692</v>
      </c>
      <c r="AO9" s="19">
        <v>35.659999999999997</v>
      </c>
      <c r="AP9" s="19">
        <v>2.0499999999999998</v>
      </c>
      <c r="AQ9" s="17">
        <v>44349</v>
      </c>
      <c r="AR9" s="20">
        <v>44502</v>
      </c>
      <c r="AS9" s="18">
        <v>136</v>
      </c>
      <c r="AT9" s="26">
        <f t="shared" si="5"/>
        <v>0.90666666666666662</v>
      </c>
      <c r="AU9" s="22"/>
      <c r="AV9" s="22"/>
      <c r="AW9" s="9"/>
      <c r="AX9" s="9"/>
      <c r="BC9" s="9"/>
      <c r="BG9" s="17">
        <v>44393</v>
      </c>
      <c r="BH9" s="18">
        <v>135</v>
      </c>
      <c r="BI9" s="19">
        <v>30.317</v>
      </c>
      <c r="BJ9" s="19">
        <v>2.3639999999999999</v>
      </c>
      <c r="BK9" s="20">
        <v>44428</v>
      </c>
      <c r="BL9" s="18">
        <v>223</v>
      </c>
      <c r="BM9" s="19">
        <v>30.77</v>
      </c>
      <c r="BN9" s="19">
        <v>2.5619999999999998</v>
      </c>
      <c r="BO9" s="20">
        <v>44487</v>
      </c>
      <c r="BQ9" s="22"/>
      <c r="BR9" s="22"/>
      <c r="BS9" s="20">
        <v>44502</v>
      </c>
      <c r="BT9" s="18">
        <v>379</v>
      </c>
      <c r="BU9" s="21">
        <v>33.655000000000001</v>
      </c>
      <c r="BV9" s="21">
        <v>2.6779999999999999</v>
      </c>
      <c r="BX9" s="23">
        <v>174</v>
      </c>
      <c r="BY9" s="10">
        <v>40.677</v>
      </c>
      <c r="BZ9" s="10">
        <v>4.2210000000000001</v>
      </c>
      <c r="CA9" s="24">
        <f>I9+O9+U9+AA9+AG9</f>
        <v>1026</v>
      </c>
      <c r="CB9" s="24">
        <f>AM9-(I9+O9)</f>
        <v>-652</v>
      </c>
      <c r="CC9" s="24">
        <f>AS9-(I9+O9+U9+AA9)</f>
        <v>-890</v>
      </c>
      <c r="CD9" s="24">
        <f t="shared" si="0"/>
        <v>-238</v>
      </c>
      <c r="CE9" s="24">
        <f>AY9-(I9+O9+U9+AA9+AG9)</f>
        <v>-1026</v>
      </c>
      <c r="CF9" s="24">
        <f t="shared" si="1"/>
        <v>-788</v>
      </c>
      <c r="CG9" s="24">
        <f t="shared" si="6"/>
        <v>-1678</v>
      </c>
      <c r="CH9" s="24">
        <f t="shared" si="7"/>
        <v>-652</v>
      </c>
      <c r="CI9">
        <f t="shared" si="8"/>
        <v>7.6754256561558805</v>
      </c>
    </row>
    <row r="10" spans="1:87" ht="15.75" customHeight="1" x14ac:dyDescent="0.2">
      <c r="A10" s="5" t="s">
        <v>19</v>
      </c>
      <c r="B10" s="5">
        <v>2021</v>
      </c>
      <c r="C10" s="5">
        <v>1304</v>
      </c>
      <c r="D10" s="5">
        <v>3</v>
      </c>
      <c r="E10" s="5" t="s">
        <v>27</v>
      </c>
      <c r="F10" s="5" t="s">
        <v>28</v>
      </c>
      <c r="G10" s="17">
        <v>44349</v>
      </c>
      <c r="H10" s="17">
        <v>44393</v>
      </c>
      <c r="I10" s="18">
        <v>995</v>
      </c>
      <c r="J10" s="26">
        <f t="shared" si="2"/>
        <v>22.613636363636363</v>
      </c>
      <c r="K10" s="19">
        <v>26.372</v>
      </c>
      <c r="L10" s="19">
        <v>2.016</v>
      </c>
      <c r="M10" s="17">
        <v>44393</v>
      </c>
      <c r="N10" s="20">
        <v>44428</v>
      </c>
      <c r="O10" s="18">
        <v>117</v>
      </c>
      <c r="P10" s="26">
        <f t="shared" si="3"/>
        <v>3.4411764705882355</v>
      </c>
      <c r="Q10" s="19">
        <v>25.672999999999998</v>
      </c>
      <c r="R10" s="19">
        <v>1.9830000000000001</v>
      </c>
      <c r="S10" s="20">
        <v>44428</v>
      </c>
      <c r="T10" s="20">
        <v>44487</v>
      </c>
      <c r="U10" s="18">
        <v>375</v>
      </c>
      <c r="V10" s="26">
        <f t="shared" si="9"/>
        <v>6.4655172413793105</v>
      </c>
      <c r="W10" s="19">
        <v>28.716999999999999</v>
      </c>
      <c r="X10" s="19">
        <v>1.837</v>
      </c>
      <c r="Y10" s="9"/>
      <c r="Z10" s="9"/>
      <c r="AE10" s="9"/>
      <c r="AF10" s="9"/>
      <c r="AK10" s="17">
        <v>44349</v>
      </c>
      <c r="AL10" s="20">
        <v>44428</v>
      </c>
      <c r="AM10" s="18">
        <v>195</v>
      </c>
      <c r="AN10" s="26">
        <f t="shared" si="4"/>
        <v>2.5</v>
      </c>
      <c r="AO10" s="19">
        <v>26.29</v>
      </c>
      <c r="AP10" s="19">
        <v>2.3740000000000001</v>
      </c>
      <c r="AQ10" s="17">
        <v>44349</v>
      </c>
      <c r="AR10" s="20">
        <v>44502</v>
      </c>
      <c r="AS10" s="18">
        <v>198</v>
      </c>
      <c r="AT10" s="26">
        <f t="shared" si="5"/>
        <v>1.32</v>
      </c>
      <c r="AU10" s="19">
        <v>37.127000000000002</v>
      </c>
      <c r="AV10" s="19">
        <v>2.58</v>
      </c>
      <c r="AW10" s="9"/>
      <c r="AX10" s="9"/>
      <c r="BC10" s="9"/>
      <c r="BG10" s="17">
        <v>44393</v>
      </c>
      <c r="BH10" s="18">
        <v>258</v>
      </c>
      <c r="BI10" s="19">
        <v>32.366999999999997</v>
      </c>
      <c r="BJ10" s="19">
        <v>3.13</v>
      </c>
      <c r="BK10" s="20">
        <v>44428</v>
      </c>
      <c r="BL10" s="18">
        <v>74</v>
      </c>
      <c r="BM10" s="19">
        <v>32.625</v>
      </c>
      <c r="BN10" s="19">
        <v>2.4089999999999998</v>
      </c>
      <c r="BO10" s="20">
        <v>44487</v>
      </c>
      <c r="BQ10" s="22"/>
      <c r="BR10" s="22"/>
      <c r="BS10" s="20">
        <v>44502</v>
      </c>
      <c r="BT10" s="18">
        <v>287</v>
      </c>
      <c r="BU10" s="21">
        <v>32.982999999999997</v>
      </c>
      <c r="BV10" s="21">
        <v>2.8639999999999999</v>
      </c>
      <c r="BX10" s="23">
        <v>295</v>
      </c>
      <c r="BY10" s="10">
        <v>36.868000000000002</v>
      </c>
      <c r="BZ10" s="10">
        <v>3.3010000000000002</v>
      </c>
      <c r="CA10" s="24">
        <f>I10+O10+U10+AA10+AG10</f>
        <v>1487</v>
      </c>
      <c r="CB10" s="24">
        <f>AM10-(I10+O10)</f>
        <v>-917</v>
      </c>
      <c r="CC10" s="24">
        <f>AS10-(I10+O10+U10+AA10)</f>
        <v>-1289</v>
      </c>
      <c r="CD10" s="24">
        <f t="shared" si="0"/>
        <v>-372</v>
      </c>
      <c r="CE10" s="24">
        <f>AY10-(I10+O10+U10+AA10+AG10)</f>
        <v>-1487</v>
      </c>
      <c r="CF10" s="24">
        <f t="shared" si="1"/>
        <v>-1115</v>
      </c>
      <c r="CG10" s="24">
        <f t="shared" si="6"/>
        <v>-2404</v>
      </c>
      <c r="CH10" s="24">
        <f t="shared" si="7"/>
        <v>-917</v>
      </c>
      <c r="CI10">
        <f t="shared" si="8"/>
        <v>10.840110025201303</v>
      </c>
    </row>
    <row r="11" spans="1:87" ht="15.75" customHeight="1" x14ac:dyDescent="0.2">
      <c r="A11" s="5" t="s">
        <v>19</v>
      </c>
      <c r="B11" s="5">
        <v>2021</v>
      </c>
      <c r="C11" s="5">
        <v>1305</v>
      </c>
      <c r="D11" s="5">
        <v>3</v>
      </c>
      <c r="E11" s="5" t="s">
        <v>24</v>
      </c>
      <c r="F11" s="5" t="s">
        <v>28</v>
      </c>
      <c r="G11" s="17">
        <v>44349</v>
      </c>
      <c r="H11" s="17">
        <v>44393</v>
      </c>
      <c r="I11" s="18">
        <v>936</v>
      </c>
      <c r="J11" s="26">
        <f t="shared" si="2"/>
        <v>21.272727272727273</v>
      </c>
      <c r="K11" s="19">
        <v>21.940999999999999</v>
      </c>
      <c r="L11" s="19">
        <v>1.8</v>
      </c>
      <c r="M11" s="17">
        <v>44393</v>
      </c>
      <c r="N11" s="20">
        <v>44428</v>
      </c>
      <c r="O11" s="18">
        <v>133</v>
      </c>
      <c r="P11" s="26">
        <f t="shared" si="3"/>
        <v>3.9117647058823528</v>
      </c>
      <c r="Q11" s="19">
        <v>28.533000000000001</v>
      </c>
      <c r="R11" s="19">
        <v>2.395</v>
      </c>
      <c r="S11" s="20">
        <v>44428</v>
      </c>
      <c r="T11" s="20">
        <v>44487</v>
      </c>
      <c r="U11" s="18">
        <v>302</v>
      </c>
      <c r="V11" s="26">
        <f t="shared" si="9"/>
        <v>5.2068965517241379</v>
      </c>
      <c r="W11" s="19">
        <v>29.117000000000001</v>
      </c>
      <c r="X11" s="19">
        <v>2.2919999999999998</v>
      </c>
      <c r="Y11" s="9"/>
      <c r="Z11" s="9"/>
      <c r="AE11" s="9"/>
      <c r="AF11" s="9"/>
      <c r="AK11" s="17">
        <v>44349</v>
      </c>
      <c r="AL11" s="20">
        <v>44428</v>
      </c>
      <c r="AM11" s="18">
        <v>210</v>
      </c>
      <c r="AN11" s="26">
        <f t="shared" si="4"/>
        <v>2.6923076923076925</v>
      </c>
      <c r="AO11" s="19">
        <v>33.835000000000001</v>
      </c>
      <c r="AP11" s="19">
        <v>1.756</v>
      </c>
      <c r="AQ11" s="17">
        <v>44349</v>
      </c>
      <c r="AR11" s="20">
        <v>44502</v>
      </c>
      <c r="AS11" s="18">
        <v>602</v>
      </c>
      <c r="AT11" s="26">
        <f t="shared" si="5"/>
        <v>4.0133333333333336</v>
      </c>
      <c r="AU11" s="19">
        <v>37.747999999999998</v>
      </c>
      <c r="AV11" s="19">
        <v>2.3159999999999998</v>
      </c>
      <c r="AW11" s="9"/>
      <c r="AX11" s="9"/>
      <c r="BC11" s="9"/>
      <c r="BG11" s="17">
        <v>44393</v>
      </c>
      <c r="BH11" s="18">
        <v>141</v>
      </c>
      <c r="BI11" s="19">
        <v>33.904000000000003</v>
      </c>
      <c r="BJ11" s="19">
        <v>3.7839999999999998</v>
      </c>
      <c r="BK11" s="20">
        <v>44428</v>
      </c>
      <c r="BL11" s="18">
        <v>344</v>
      </c>
      <c r="BM11" s="19">
        <v>29.292999999999999</v>
      </c>
      <c r="BN11" s="19">
        <v>2.2519999999999998</v>
      </c>
      <c r="BO11" s="20">
        <v>44487</v>
      </c>
      <c r="BQ11" s="22"/>
      <c r="BR11" s="22"/>
      <c r="BS11" s="20">
        <v>44502</v>
      </c>
      <c r="BT11" s="18">
        <v>202</v>
      </c>
      <c r="BU11" s="21">
        <v>35.098999999999997</v>
      </c>
      <c r="BV11" s="21">
        <v>2.6429999999999998</v>
      </c>
      <c r="BX11" s="23">
        <v>119</v>
      </c>
      <c r="BY11" s="10">
        <v>40.29</v>
      </c>
      <c r="BZ11" s="10">
        <v>3.14</v>
      </c>
      <c r="CA11" s="24">
        <f>I11+O11+U11+AA11+AG11</f>
        <v>1371</v>
      </c>
      <c r="CB11" s="24">
        <f>AM11-(I11+O11)</f>
        <v>-859</v>
      </c>
      <c r="CC11" s="24">
        <f>AS11-(I11+O11+U11+AA11)</f>
        <v>-769</v>
      </c>
      <c r="CD11" s="24">
        <f t="shared" si="0"/>
        <v>90</v>
      </c>
      <c r="CE11" s="24">
        <f>AY11-(I11+O11+U11+AA11+AG11)</f>
        <v>-1371</v>
      </c>
      <c r="CF11" s="24">
        <f t="shared" si="1"/>
        <v>-1461</v>
      </c>
      <c r="CG11" s="24">
        <f t="shared" si="6"/>
        <v>-2230</v>
      </c>
      <c r="CH11" s="24">
        <f t="shared" si="7"/>
        <v>-859</v>
      </c>
      <c r="CI11">
        <f t="shared" si="8"/>
        <v>10.130462843444588</v>
      </c>
    </row>
    <row r="12" spans="1:87" ht="15.75" customHeight="1" x14ac:dyDescent="0.2">
      <c r="A12" s="5" t="s">
        <v>19</v>
      </c>
      <c r="B12" s="5">
        <v>2021</v>
      </c>
      <c r="C12" s="5">
        <v>1309</v>
      </c>
      <c r="D12" s="5">
        <v>3</v>
      </c>
      <c r="E12" s="5" t="s">
        <v>27</v>
      </c>
      <c r="F12" s="5" t="s">
        <v>21</v>
      </c>
      <c r="G12" s="17">
        <v>44349</v>
      </c>
      <c r="H12" s="17">
        <v>44393</v>
      </c>
      <c r="I12" s="18">
        <v>765</v>
      </c>
      <c r="J12" s="26">
        <f t="shared" si="2"/>
        <v>17.386363636363637</v>
      </c>
      <c r="K12" s="19">
        <v>32.387999999999998</v>
      </c>
      <c r="L12" s="19">
        <v>2.4300000000000002</v>
      </c>
      <c r="M12" s="17">
        <v>44393</v>
      </c>
      <c r="N12" s="17">
        <v>44440</v>
      </c>
      <c r="O12" s="18">
        <v>78</v>
      </c>
      <c r="P12" s="26">
        <f t="shared" si="3"/>
        <v>1.7333333333333334</v>
      </c>
      <c r="Q12" s="19">
        <v>23.991</v>
      </c>
      <c r="R12" s="19">
        <v>2.0950000000000002</v>
      </c>
      <c r="S12" s="9"/>
      <c r="T12" s="9"/>
      <c r="V12" s="26"/>
      <c r="W12" s="22"/>
      <c r="X12" s="22"/>
      <c r="Y12" s="9"/>
      <c r="Z12" s="9"/>
      <c r="AE12" s="9"/>
      <c r="AF12" s="9"/>
      <c r="AK12" s="17">
        <v>44349</v>
      </c>
      <c r="AL12" s="17">
        <v>44440</v>
      </c>
      <c r="AM12" s="18">
        <v>187</v>
      </c>
      <c r="AN12" s="26">
        <f t="shared" si="4"/>
        <v>2.101123595505618</v>
      </c>
      <c r="AO12" s="19">
        <v>33.651000000000003</v>
      </c>
      <c r="AP12" s="19">
        <v>1.9730000000000001</v>
      </c>
      <c r="AQ12" s="17">
        <v>44349</v>
      </c>
      <c r="AR12" s="20">
        <v>44502</v>
      </c>
      <c r="AS12" s="18">
        <v>162</v>
      </c>
      <c r="AT12" s="26">
        <f t="shared" si="5"/>
        <v>1.08</v>
      </c>
      <c r="AU12" s="19">
        <v>45.402999999999999</v>
      </c>
      <c r="AV12" s="19">
        <v>2.2930000000000001</v>
      </c>
      <c r="AW12" s="9"/>
      <c r="AX12" s="9"/>
      <c r="BC12" s="9"/>
      <c r="BG12" s="17">
        <v>44393</v>
      </c>
      <c r="BH12" s="18">
        <v>187</v>
      </c>
      <c r="BI12" s="19">
        <v>32.343000000000004</v>
      </c>
      <c r="BJ12" s="19">
        <v>2.794</v>
      </c>
      <c r="BK12" s="20">
        <v>44441</v>
      </c>
      <c r="BM12" s="22"/>
      <c r="BN12" s="22"/>
      <c r="BO12" s="20">
        <v>44502</v>
      </c>
      <c r="BP12" s="18">
        <v>114</v>
      </c>
      <c r="BQ12" s="21">
        <v>40.475000000000001</v>
      </c>
      <c r="BR12" s="21">
        <v>2.94</v>
      </c>
      <c r="BS12" s="9"/>
      <c r="BU12" s="22"/>
      <c r="BV12" s="22"/>
      <c r="BX12" s="23">
        <v>217</v>
      </c>
      <c r="BY12" s="10">
        <v>40.463000000000001</v>
      </c>
      <c r="BZ12" s="10">
        <v>2.8039999999999998</v>
      </c>
      <c r="CA12" s="24">
        <f>I12+O12+U12+AA12+AG12</f>
        <v>843</v>
      </c>
      <c r="CB12" s="24">
        <f>AM12-(I12+O12)</f>
        <v>-656</v>
      </c>
      <c r="CC12" s="24">
        <f>AS12-(I12+O12+U12+AA12)</f>
        <v>-681</v>
      </c>
      <c r="CD12" s="24">
        <f t="shared" si="0"/>
        <v>-25</v>
      </c>
      <c r="CE12" s="24">
        <f>AY12-(I12+O12+U12+AA12+AG12)</f>
        <v>-843</v>
      </c>
      <c r="CF12" s="24">
        <f t="shared" si="1"/>
        <v>-818</v>
      </c>
      <c r="CG12" s="24">
        <f t="shared" si="6"/>
        <v>-1499</v>
      </c>
      <c r="CH12" s="24">
        <f t="shared" si="7"/>
        <v>-656</v>
      </c>
      <c r="CI12">
        <f t="shared" si="8"/>
        <v>9.5598484848484855</v>
      </c>
    </row>
    <row r="13" spans="1:87" ht="15.75" customHeight="1" x14ac:dyDescent="0.2">
      <c r="A13" s="5" t="s">
        <v>19</v>
      </c>
      <c r="B13" s="5">
        <v>2021</v>
      </c>
      <c r="C13" s="5">
        <v>1312</v>
      </c>
      <c r="D13" s="5">
        <v>3</v>
      </c>
      <c r="E13" s="5" t="s">
        <v>24</v>
      </c>
      <c r="F13" s="5" t="s">
        <v>21</v>
      </c>
      <c r="G13" s="17">
        <v>44349</v>
      </c>
      <c r="H13" s="17">
        <v>44393</v>
      </c>
      <c r="I13" s="18">
        <v>178</v>
      </c>
      <c r="J13" s="26">
        <f t="shared" si="2"/>
        <v>4.0454545454545459</v>
      </c>
      <c r="K13" s="19">
        <v>30.542000000000002</v>
      </c>
      <c r="L13" s="19">
        <v>1.7010000000000001</v>
      </c>
      <c r="M13" s="17">
        <v>44393</v>
      </c>
      <c r="N13" s="17">
        <v>44440</v>
      </c>
      <c r="O13" s="18">
        <v>30</v>
      </c>
      <c r="P13" s="26">
        <f t="shared" si="3"/>
        <v>0.66666666666666663</v>
      </c>
      <c r="Q13" s="19">
        <v>31.184999999999999</v>
      </c>
      <c r="R13" s="19">
        <v>1.923</v>
      </c>
      <c r="S13" s="9"/>
      <c r="T13" s="9"/>
      <c r="V13" s="26"/>
      <c r="W13" s="22"/>
      <c r="X13" s="22"/>
      <c r="Y13" s="9"/>
      <c r="Z13" s="9"/>
      <c r="AE13" s="9"/>
      <c r="AF13" s="9"/>
      <c r="AK13" s="17">
        <v>44349</v>
      </c>
      <c r="AL13" s="17">
        <v>44440</v>
      </c>
      <c r="AM13" s="18">
        <v>106</v>
      </c>
      <c r="AN13" s="26">
        <f t="shared" si="4"/>
        <v>1.1910112359550562</v>
      </c>
      <c r="AO13" s="19">
        <v>33.789000000000001</v>
      </c>
      <c r="AP13" s="19">
        <v>1.9930000000000001</v>
      </c>
      <c r="AQ13" s="17">
        <v>44349</v>
      </c>
      <c r="AR13" s="20">
        <v>44502</v>
      </c>
      <c r="AS13" s="18">
        <v>87</v>
      </c>
      <c r="AT13" s="26">
        <f t="shared" si="5"/>
        <v>0.57999999999999996</v>
      </c>
      <c r="AU13" s="19">
        <v>36.234999999999999</v>
      </c>
      <c r="AV13" s="19">
        <v>2.1890000000000001</v>
      </c>
      <c r="AW13" s="9"/>
      <c r="AX13" s="9"/>
      <c r="BC13" s="9"/>
      <c r="BG13" s="17">
        <v>44393</v>
      </c>
      <c r="BH13" s="18">
        <v>908</v>
      </c>
      <c r="BI13" s="19">
        <v>19.754999999999999</v>
      </c>
      <c r="BJ13" s="19">
        <v>3.3220000000000001</v>
      </c>
      <c r="BK13" s="20">
        <v>44441</v>
      </c>
      <c r="BM13" s="22"/>
      <c r="BN13" s="22"/>
      <c r="BO13" s="20">
        <v>44502</v>
      </c>
      <c r="BP13" s="18">
        <v>134</v>
      </c>
      <c r="BQ13" s="21">
        <v>38.470999999999997</v>
      </c>
      <c r="BR13" s="21">
        <v>2.7770000000000001</v>
      </c>
      <c r="BS13" s="9"/>
      <c r="BU13" s="22"/>
      <c r="BV13" s="22"/>
      <c r="BX13" s="23">
        <v>226</v>
      </c>
      <c r="BY13" s="10">
        <v>40.552</v>
      </c>
      <c r="BZ13" s="10">
        <v>2.3740000000000001</v>
      </c>
      <c r="CA13" s="24">
        <f>I13+O13+U13+AA13+AG13</f>
        <v>208</v>
      </c>
      <c r="CB13" s="24">
        <f>AM13-(I13+O13)</f>
        <v>-102</v>
      </c>
      <c r="CC13" s="24">
        <f>AS13-(I13+O13+U13+AA13)</f>
        <v>-121</v>
      </c>
      <c r="CD13" s="24">
        <f t="shared" si="0"/>
        <v>-19</v>
      </c>
      <c r="CE13" s="24">
        <f>AY13-(I13+O13+U13+AA13+AG13)</f>
        <v>-208</v>
      </c>
      <c r="CF13" s="24">
        <f t="shared" si="1"/>
        <v>-189</v>
      </c>
      <c r="CG13" s="24">
        <f t="shared" si="6"/>
        <v>-310</v>
      </c>
      <c r="CH13" s="24">
        <f t="shared" si="7"/>
        <v>-102</v>
      </c>
      <c r="CI13">
        <f t="shared" si="8"/>
        <v>2.3560606060606064</v>
      </c>
    </row>
    <row r="14" spans="1:87" ht="15.75" customHeight="1" x14ac:dyDescent="0.2">
      <c r="A14" s="5" t="s">
        <v>19</v>
      </c>
      <c r="B14" s="5">
        <v>2021</v>
      </c>
      <c r="C14" s="5">
        <v>1402</v>
      </c>
      <c r="D14" s="5">
        <v>4</v>
      </c>
      <c r="E14" s="5" t="s">
        <v>24</v>
      </c>
      <c r="F14" s="5" t="s">
        <v>21</v>
      </c>
      <c r="G14" s="17">
        <v>44349</v>
      </c>
      <c r="H14" s="17">
        <v>44393</v>
      </c>
      <c r="I14" s="18">
        <v>432</v>
      </c>
      <c r="J14" s="26">
        <f t="shared" si="2"/>
        <v>9.8181818181818183</v>
      </c>
      <c r="K14" s="19">
        <v>35.048000000000002</v>
      </c>
      <c r="L14" s="19">
        <v>2.0979999999999999</v>
      </c>
      <c r="M14" s="17">
        <v>44393</v>
      </c>
      <c r="N14" s="17">
        <v>44440</v>
      </c>
      <c r="O14" s="18">
        <v>37</v>
      </c>
      <c r="P14" s="26">
        <f t="shared" si="3"/>
        <v>0.82222222222222219</v>
      </c>
      <c r="Q14" s="19">
        <v>33.738</v>
      </c>
      <c r="R14" s="19">
        <v>2.4340000000000002</v>
      </c>
      <c r="S14" s="9"/>
      <c r="T14" s="9"/>
      <c r="V14" s="26"/>
      <c r="W14" s="22"/>
      <c r="X14" s="22"/>
      <c r="Y14" s="9"/>
      <c r="Z14" s="9"/>
      <c r="AE14" s="9"/>
      <c r="AF14" s="9"/>
      <c r="AK14" s="17">
        <v>44349</v>
      </c>
      <c r="AL14" s="17">
        <v>44440</v>
      </c>
      <c r="AM14" s="18">
        <v>190</v>
      </c>
      <c r="AN14" s="26">
        <f t="shared" si="4"/>
        <v>2.1348314606741572</v>
      </c>
      <c r="AO14" s="19">
        <v>36.173000000000002</v>
      </c>
      <c r="AP14" s="19">
        <v>2.492</v>
      </c>
      <c r="AQ14" s="17">
        <v>44349</v>
      </c>
      <c r="AR14" s="20">
        <v>44502</v>
      </c>
      <c r="AS14" s="18">
        <v>184</v>
      </c>
      <c r="AT14" s="26">
        <f t="shared" si="5"/>
        <v>1.2266666666666666</v>
      </c>
      <c r="AU14" s="19">
        <v>38.081000000000003</v>
      </c>
      <c r="AV14" s="19">
        <v>2.0699999999999998</v>
      </c>
      <c r="AW14" s="9"/>
      <c r="AX14" s="9"/>
      <c r="BC14" s="9"/>
      <c r="BG14" s="17">
        <v>44393</v>
      </c>
      <c r="BH14" s="18">
        <v>164</v>
      </c>
      <c r="BI14" s="19">
        <v>33.130000000000003</v>
      </c>
      <c r="BJ14" s="19">
        <v>2.0329999999999999</v>
      </c>
      <c r="BK14" s="20">
        <v>44441</v>
      </c>
      <c r="BM14" s="22"/>
      <c r="BN14" s="22"/>
      <c r="BO14" s="20">
        <v>44502</v>
      </c>
      <c r="BP14" s="18">
        <v>138</v>
      </c>
      <c r="BQ14" s="21">
        <v>37.06</v>
      </c>
      <c r="BR14" s="21">
        <v>2.8570000000000002</v>
      </c>
      <c r="BS14" s="9"/>
      <c r="BU14" s="22"/>
      <c r="BV14" s="22"/>
      <c r="BX14" s="23">
        <v>299</v>
      </c>
      <c r="BY14" s="10">
        <v>41.92</v>
      </c>
      <c r="BZ14" s="10">
        <v>2.371</v>
      </c>
      <c r="CA14" s="24">
        <f>I14+O14+U14+AA14+AG14</f>
        <v>469</v>
      </c>
      <c r="CB14" s="24">
        <f>AM14-(I14+O14)</f>
        <v>-279</v>
      </c>
      <c r="CC14" s="24">
        <f>AS14-(I14+O14+U14+AA14)</f>
        <v>-285</v>
      </c>
      <c r="CD14" s="24">
        <f t="shared" si="0"/>
        <v>-6</v>
      </c>
      <c r="CE14" s="24">
        <f>AY14-(I14+O14+U14+AA14+AG14)</f>
        <v>-469</v>
      </c>
      <c r="CF14" s="24">
        <f t="shared" si="1"/>
        <v>-463</v>
      </c>
      <c r="CG14" s="24">
        <f t="shared" si="6"/>
        <v>-748</v>
      </c>
      <c r="CH14" s="24">
        <f t="shared" si="7"/>
        <v>-279</v>
      </c>
      <c r="CI14">
        <f t="shared" si="8"/>
        <v>5.3202020202020206</v>
      </c>
    </row>
    <row r="15" spans="1:87" ht="15.75" customHeight="1" x14ac:dyDescent="0.2">
      <c r="A15" s="5" t="s">
        <v>19</v>
      </c>
      <c r="B15" s="5">
        <v>2021</v>
      </c>
      <c r="C15" s="5">
        <v>1405</v>
      </c>
      <c r="D15" s="5">
        <v>4</v>
      </c>
      <c r="E15" s="5" t="s">
        <v>27</v>
      </c>
      <c r="F15" s="5" t="s">
        <v>21</v>
      </c>
      <c r="G15" s="17">
        <v>44349</v>
      </c>
      <c r="H15" s="17">
        <v>44393</v>
      </c>
      <c r="I15" s="18">
        <v>338</v>
      </c>
      <c r="J15" s="26">
        <f t="shared" si="2"/>
        <v>7.6818181818181817</v>
      </c>
      <c r="K15" s="19">
        <v>34.548999999999999</v>
      </c>
      <c r="L15" s="19">
        <v>3.8119999999999998</v>
      </c>
      <c r="M15" s="17">
        <v>44393</v>
      </c>
      <c r="N15" s="17">
        <v>44440</v>
      </c>
      <c r="O15" s="18">
        <v>39</v>
      </c>
      <c r="P15" s="26">
        <f t="shared" si="3"/>
        <v>0.8666666666666667</v>
      </c>
      <c r="Q15" s="19">
        <v>34.368000000000002</v>
      </c>
      <c r="R15" s="19">
        <v>2.484</v>
      </c>
      <c r="S15" s="9"/>
      <c r="T15" s="9"/>
      <c r="V15" s="26"/>
      <c r="W15" s="22"/>
      <c r="X15" s="22"/>
      <c r="Y15" s="9"/>
      <c r="Z15" s="9"/>
      <c r="AE15" s="9"/>
      <c r="AF15" s="9"/>
      <c r="AK15" s="17">
        <v>44349</v>
      </c>
      <c r="AL15" s="17">
        <v>44440</v>
      </c>
      <c r="AM15" s="18">
        <v>224</v>
      </c>
      <c r="AN15" s="26">
        <f t="shared" si="4"/>
        <v>2.5168539325842696</v>
      </c>
      <c r="AO15" s="19">
        <v>36.082000000000001</v>
      </c>
      <c r="AP15" s="19">
        <v>1.9650000000000001</v>
      </c>
      <c r="AQ15" s="17">
        <v>44349</v>
      </c>
      <c r="AR15" s="20">
        <v>44502</v>
      </c>
      <c r="AS15" s="18">
        <v>283</v>
      </c>
      <c r="AT15" s="26">
        <f t="shared" si="5"/>
        <v>1.8866666666666667</v>
      </c>
      <c r="AU15" s="19">
        <v>37.939</v>
      </c>
      <c r="AV15" s="19">
        <v>1.8069999999999999</v>
      </c>
      <c r="AW15" s="9"/>
      <c r="AX15" s="9"/>
      <c r="BC15" s="9"/>
      <c r="BG15" s="17">
        <v>44393</v>
      </c>
      <c r="BH15" s="18">
        <v>184</v>
      </c>
      <c r="BI15" s="19">
        <v>34.783000000000001</v>
      </c>
      <c r="BJ15" s="19">
        <v>2.7360000000000002</v>
      </c>
      <c r="BK15" s="20">
        <v>44441</v>
      </c>
      <c r="BM15" s="22"/>
      <c r="BN15" s="22"/>
      <c r="BO15" s="20">
        <v>44502</v>
      </c>
      <c r="BP15" s="18">
        <v>230</v>
      </c>
      <c r="BQ15" s="21">
        <v>36.75</v>
      </c>
      <c r="BR15" s="21">
        <v>2.2130000000000001</v>
      </c>
      <c r="BS15" s="9"/>
      <c r="BU15" s="22"/>
      <c r="BV15" s="22"/>
      <c r="BX15" s="23">
        <v>192</v>
      </c>
      <c r="BY15" s="10">
        <v>42.606999999999999</v>
      </c>
      <c r="BZ15" s="10">
        <v>3.3250000000000002</v>
      </c>
      <c r="CA15" s="24">
        <f>I15+O15+U15+AA15+AG15</f>
        <v>377</v>
      </c>
      <c r="CB15" s="24">
        <f>AM15-(I15+O15)</f>
        <v>-153</v>
      </c>
      <c r="CC15" s="24">
        <f>AS15-(I15+O15+U15+AA15)</f>
        <v>-94</v>
      </c>
      <c r="CD15" s="24">
        <f t="shared" si="0"/>
        <v>59</v>
      </c>
      <c r="CE15" s="24">
        <f>AY15-(I15+O15+U15+AA15+AG15)</f>
        <v>-377</v>
      </c>
      <c r="CF15" s="24">
        <f t="shared" si="1"/>
        <v>-436</v>
      </c>
      <c r="CG15" s="24">
        <f t="shared" si="6"/>
        <v>-530</v>
      </c>
      <c r="CH15" s="24">
        <f t="shared" si="7"/>
        <v>-153</v>
      </c>
      <c r="CI15">
        <f t="shared" si="8"/>
        <v>4.2742424242424244</v>
      </c>
    </row>
    <row r="16" spans="1:87" ht="15.75" customHeight="1" x14ac:dyDescent="0.2">
      <c r="A16" s="5" t="s">
        <v>19</v>
      </c>
      <c r="B16" s="5">
        <v>2021</v>
      </c>
      <c r="C16" s="5">
        <v>1410</v>
      </c>
      <c r="D16" s="5">
        <v>4</v>
      </c>
      <c r="E16" s="5" t="s">
        <v>27</v>
      </c>
      <c r="F16" s="5" t="s">
        <v>28</v>
      </c>
      <c r="G16" s="17">
        <v>44349</v>
      </c>
      <c r="H16" s="17">
        <v>44393</v>
      </c>
      <c r="I16" s="18">
        <v>405</v>
      </c>
      <c r="J16" s="26">
        <f t="shared" si="2"/>
        <v>9.204545454545455</v>
      </c>
      <c r="K16" s="19">
        <v>28.445</v>
      </c>
      <c r="L16" s="19">
        <v>1.869</v>
      </c>
      <c r="M16" s="17">
        <v>44393</v>
      </c>
      <c r="N16" s="20">
        <v>44428</v>
      </c>
      <c r="P16" s="26">
        <f t="shared" si="3"/>
        <v>0</v>
      </c>
      <c r="Q16" s="19">
        <v>33.884</v>
      </c>
      <c r="R16" s="19">
        <v>2.4929999999999999</v>
      </c>
      <c r="S16" s="20">
        <v>44428</v>
      </c>
      <c r="T16" s="20">
        <v>44487</v>
      </c>
      <c r="U16" s="18">
        <v>108</v>
      </c>
      <c r="V16" s="26">
        <f t="shared" si="9"/>
        <v>1.8620689655172413</v>
      </c>
      <c r="W16" s="19">
        <v>31.866</v>
      </c>
      <c r="X16" s="19">
        <v>2.7469999999999999</v>
      </c>
      <c r="Y16" s="9"/>
      <c r="Z16" s="9"/>
      <c r="AE16" s="9"/>
      <c r="AF16" s="9"/>
      <c r="AK16" s="17">
        <v>44349</v>
      </c>
      <c r="AL16" s="20">
        <v>44428</v>
      </c>
      <c r="AM16" s="18">
        <v>436</v>
      </c>
      <c r="AN16" s="26">
        <f t="shared" si="4"/>
        <v>5.5897435897435894</v>
      </c>
      <c r="AO16" s="19">
        <v>22.527999999999999</v>
      </c>
      <c r="AP16" s="19">
        <v>1.4379999999999999</v>
      </c>
      <c r="AQ16" s="17">
        <v>44349</v>
      </c>
      <c r="AR16" s="20">
        <v>44502</v>
      </c>
      <c r="AS16" s="18">
        <v>276</v>
      </c>
      <c r="AT16" s="26">
        <f t="shared" si="5"/>
        <v>1.84</v>
      </c>
      <c r="AU16" s="19">
        <v>36.450000000000003</v>
      </c>
      <c r="AV16" s="19">
        <v>1.7509999999999999</v>
      </c>
      <c r="AW16" s="9"/>
      <c r="AX16" s="9"/>
      <c r="BC16" s="9"/>
      <c r="BG16" s="17">
        <v>44393</v>
      </c>
      <c r="BH16" s="18">
        <v>342</v>
      </c>
      <c r="BI16" s="19">
        <v>29.966999999999999</v>
      </c>
      <c r="BJ16" s="19">
        <v>2.7280000000000002</v>
      </c>
      <c r="BK16" s="20">
        <v>44428</v>
      </c>
      <c r="BL16" s="18">
        <v>163</v>
      </c>
      <c r="BM16" s="19">
        <v>30.087</v>
      </c>
      <c r="BN16" s="19">
        <v>1.9319999999999999</v>
      </c>
      <c r="BO16" s="20">
        <v>44487</v>
      </c>
      <c r="BQ16" s="22"/>
      <c r="BR16" s="22"/>
      <c r="BS16" s="20">
        <v>44502</v>
      </c>
      <c r="BT16" s="23">
        <v>423</v>
      </c>
      <c r="BU16" s="21">
        <v>34.11</v>
      </c>
      <c r="BV16" s="21">
        <v>2.7909999999999999</v>
      </c>
      <c r="BX16" s="23">
        <v>248</v>
      </c>
      <c r="BY16" s="10">
        <v>40.143000000000001</v>
      </c>
      <c r="BZ16" s="10">
        <v>2.69</v>
      </c>
      <c r="CA16" s="24">
        <f>I16+O16+U16+AA16+AG16</f>
        <v>513</v>
      </c>
      <c r="CB16" s="24">
        <f>AM16-(I16+O16)</f>
        <v>31</v>
      </c>
      <c r="CC16" s="24">
        <f>AS16-(I16+O16+U16+AA16)</f>
        <v>-237</v>
      </c>
      <c r="CD16" s="24">
        <f t="shared" si="0"/>
        <v>-268</v>
      </c>
      <c r="CE16" s="24">
        <f>AY16-(I16+O16+U16+AA16+AG16)</f>
        <v>-513</v>
      </c>
      <c r="CF16" s="24">
        <f t="shared" si="1"/>
        <v>-245</v>
      </c>
      <c r="CG16" s="24">
        <f t="shared" si="6"/>
        <v>-482</v>
      </c>
      <c r="CH16" s="24">
        <f t="shared" si="7"/>
        <v>31</v>
      </c>
      <c r="CI16">
        <f t="shared" si="8"/>
        <v>3.6888714733542325</v>
      </c>
    </row>
    <row r="17" spans="1:87" ht="15.75" customHeight="1" x14ac:dyDescent="0.2">
      <c r="A17" s="5" t="s">
        <v>19</v>
      </c>
      <c r="B17" s="5">
        <v>2021</v>
      </c>
      <c r="C17" s="5">
        <v>1412</v>
      </c>
      <c r="D17" s="5">
        <v>4</v>
      </c>
      <c r="E17" s="5" t="s">
        <v>24</v>
      </c>
      <c r="F17" s="5" t="s">
        <v>28</v>
      </c>
      <c r="G17" s="17">
        <v>44349</v>
      </c>
      <c r="H17" s="17">
        <v>44393</v>
      </c>
      <c r="I17" s="18">
        <v>136</v>
      </c>
      <c r="J17" s="26">
        <f t="shared" si="2"/>
        <v>3.0909090909090908</v>
      </c>
      <c r="K17" s="19">
        <v>32.113</v>
      </c>
      <c r="L17" s="19">
        <v>2.3450000000000002</v>
      </c>
      <c r="M17" s="17">
        <v>44393</v>
      </c>
      <c r="N17" s="20">
        <v>44428</v>
      </c>
      <c r="O17" s="18">
        <v>37</v>
      </c>
      <c r="P17" s="26">
        <f t="shared" si="3"/>
        <v>1.088235294117647</v>
      </c>
      <c r="Q17" s="19">
        <v>31.509</v>
      </c>
      <c r="R17" s="19">
        <v>1.7869999999999999</v>
      </c>
      <c r="S17" s="20">
        <v>44428</v>
      </c>
      <c r="T17" s="20">
        <v>44487</v>
      </c>
      <c r="U17" s="18">
        <v>277</v>
      </c>
      <c r="V17" s="26">
        <f t="shared" si="9"/>
        <v>4.7758620689655169</v>
      </c>
      <c r="W17" s="19">
        <v>29.513999999999999</v>
      </c>
      <c r="X17" s="19">
        <v>1.83</v>
      </c>
      <c r="Y17" s="9"/>
      <c r="Z17" s="9"/>
      <c r="AE17" s="9"/>
      <c r="AF17" s="9"/>
      <c r="AK17" s="17">
        <v>44349</v>
      </c>
      <c r="AL17" s="20">
        <v>44428</v>
      </c>
      <c r="AM17" s="18">
        <v>544</v>
      </c>
      <c r="AN17" s="26">
        <f t="shared" si="4"/>
        <v>6.9743589743589745</v>
      </c>
      <c r="AO17" s="19">
        <v>29.108000000000001</v>
      </c>
      <c r="AP17" s="19">
        <v>1.58</v>
      </c>
      <c r="AQ17" s="17">
        <v>44349</v>
      </c>
      <c r="AR17" s="20">
        <v>44502</v>
      </c>
      <c r="AS17" s="18">
        <v>62</v>
      </c>
      <c r="AT17" s="26">
        <f t="shared" si="5"/>
        <v>0.41333333333333333</v>
      </c>
      <c r="AU17" s="19">
        <v>38.087000000000003</v>
      </c>
      <c r="AV17" s="19">
        <v>3.036</v>
      </c>
      <c r="AW17" s="9"/>
      <c r="AX17" s="9"/>
      <c r="BC17" s="9"/>
      <c r="BG17" s="17">
        <v>44393</v>
      </c>
      <c r="BH17" s="18">
        <v>191</v>
      </c>
      <c r="BI17" s="19">
        <v>32.975000000000001</v>
      </c>
      <c r="BJ17" s="19">
        <v>2.6659999999999999</v>
      </c>
      <c r="BK17" s="20">
        <v>44428</v>
      </c>
      <c r="BL17" s="18">
        <v>229</v>
      </c>
      <c r="BM17" s="19">
        <v>34.298999999999999</v>
      </c>
      <c r="BN17" s="19">
        <v>2.3140000000000001</v>
      </c>
      <c r="BO17" s="20">
        <v>44487</v>
      </c>
      <c r="BQ17" s="22"/>
      <c r="BR17" s="22"/>
      <c r="BS17" s="20">
        <v>44502</v>
      </c>
      <c r="BT17" s="23">
        <v>216</v>
      </c>
      <c r="BU17" s="21">
        <v>35.287999999999997</v>
      </c>
      <c r="BV17" s="21">
        <v>3.5089999999999999</v>
      </c>
      <c r="BX17" s="23">
        <v>202</v>
      </c>
      <c r="BY17" s="10">
        <v>40.43</v>
      </c>
      <c r="BZ17" s="10">
        <v>2.992</v>
      </c>
      <c r="CA17" s="24">
        <f>I17+O17+U17+AA17+AG17</f>
        <v>450</v>
      </c>
      <c r="CB17" s="24">
        <f>AM17-(I17+O17)</f>
        <v>371</v>
      </c>
      <c r="CC17" s="24">
        <f>AS17-(I17+O17+U17+AA17)</f>
        <v>-388</v>
      </c>
      <c r="CD17" s="24">
        <f t="shared" si="0"/>
        <v>-759</v>
      </c>
      <c r="CE17" s="24">
        <f>AY17-(I17+O17+U17+AA17+AG17)</f>
        <v>-450</v>
      </c>
      <c r="CF17" s="24">
        <f t="shared" si="1"/>
        <v>309</v>
      </c>
      <c r="CG17" s="24">
        <f t="shared" si="6"/>
        <v>-79</v>
      </c>
      <c r="CH17" s="24">
        <f t="shared" si="7"/>
        <v>371</v>
      </c>
      <c r="CI17">
        <f t="shared" si="8"/>
        <v>2.9850021513307516</v>
      </c>
    </row>
    <row r="18" spans="1:87" ht="15.75" customHeight="1" x14ac:dyDescent="0.2">
      <c r="A18" s="5" t="s">
        <v>31</v>
      </c>
      <c r="B18" s="5">
        <v>2021</v>
      </c>
      <c r="C18" s="5">
        <v>2101</v>
      </c>
      <c r="D18" s="5">
        <v>1</v>
      </c>
      <c r="E18" s="5" t="s">
        <v>27</v>
      </c>
      <c r="F18" s="5" t="s">
        <v>21</v>
      </c>
      <c r="G18" s="17">
        <v>44349</v>
      </c>
      <c r="H18" s="17">
        <v>44393</v>
      </c>
      <c r="I18" s="18">
        <v>37</v>
      </c>
      <c r="J18" s="26">
        <f t="shared" si="2"/>
        <v>0.84090909090909094</v>
      </c>
      <c r="K18" s="19">
        <v>37.896999999999998</v>
      </c>
      <c r="L18" s="19">
        <v>2.2130000000000001</v>
      </c>
      <c r="M18" s="17">
        <v>44393</v>
      </c>
      <c r="N18" s="17">
        <v>44440</v>
      </c>
      <c r="O18" s="18">
        <v>187</v>
      </c>
      <c r="P18" s="26">
        <f t="shared" si="3"/>
        <v>4.1555555555555559</v>
      </c>
      <c r="Q18" s="19">
        <v>34.354999999999997</v>
      </c>
      <c r="R18" s="19">
        <v>2.492</v>
      </c>
      <c r="S18" s="9"/>
      <c r="T18" s="9"/>
      <c r="V18" s="26"/>
      <c r="W18" s="22"/>
      <c r="X18" s="22"/>
      <c r="Y18" s="9"/>
      <c r="Z18" s="9"/>
      <c r="AE18" s="9"/>
      <c r="AF18" s="9"/>
      <c r="AK18" s="17">
        <v>44349</v>
      </c>
      <c r="AL18" s="17">
        <v>44440</v>
      </c>
      <c r="AM18" s="18">
        <v>315</v>
      </c>
      <c r="AN18" s="26">
        <f t="shared" si="4"/>
        <v>3.5393258426966292</v>
      </c>
      <c r="AO18" s="19">
        <v>37.521999999999998</v>
      </c>
      <c r="AP18" s="19">
        <v>1.9</v>
      </c>
      <c r="AQ18" s="17">
        <v>44349</v>
      </c>
      <c r="AR18" s="20">
        <v>44502</v>
      </c>
      <c r="AS18" s="18">
        <v>133</v>
      </c>
      <c r="AT18" s="26">
        <f t="shared" si="5"/>
        <v>0.88666666666666671</v>
      </c>
      <c r="AU18" s="19">
        <v>35.159999999999997</v>
      </c>
      <c r="AV18" s="19">
        <v>2.9750000000000001</v>
      </c>
      <c r="AW18" s="9"/>
      <c r="AX18" s="9"/>
      <c r="BC18" s="9"/>
      <c r="BG18" s="17">
        <v>44393</v>
      </c>
      <c r="BH18" s="18">
        <v>154</v>
      </c>
      <c r="BI18" s="19">
        <v>31.488</v>
      </c>
      <c r="BJ18" s="19">
        <v>3.0169999999999999</v>
      </c>
      <c r="BK18" s="20">
        <v>44441</v>
      </c>
      <c r="BM18" s="22"/>
      <c r="BN18" s="22"/>
      <c r="BO18" s="20">
        <v>44502</v>
      </c>
      <c r="BP18" s="18">
        <v>102</v>
      </c>
      <c r="BQ18" s="21">
        <v>36.21</v>
      </c>
      <c r="BR18" s="21">
        <v>2.7160000000000002</v>
      </c>
      <c r="BS18" s="9"/>
      <c r="BT18" s="9"/>
      <c r="BU18" s="22"/>
      <c r="BV18" s="22"/>
      <c r="BX18" s="23">
        <v>381</v>
      </c>
      <c r="BY18" s="10">
        <v>37.328000000000003</v>
      </c>
      <c r="BZ18" s="10">
        <v>2.3849999999999998</v>
      </c>
      <c r="CA18" s="24">
        <f>I18+O18+U18+AA18+AG18</f>
        <v>224</v>
      </c>
      <c r="CB18" s="24">
        <f>AM18-(I18+O18)</f>
        <v>91</v>
      </c>
      <c r="CC18" s="24">
        <f>AS18-(I18+O18+U18+AA18)</f>
        <v>-91</v>
      </c>
      <c r="CD18" s="24">
        <f t="shared" si="0"/>
        <v>-182</v>
      </c>
      <c r="CE18" s="24">
        <f>AY18-(I18+O18+U18+AA18+AG18)</f>
        <v>-224</v>
      </c>
      <c r="CF18" s="24">
        <f t="shared" si="1"/>
        <v>-42</v>
      </c>
      <c r="CG18" s="24">
        <f t="shared" si="6"/>
        <v>-133</v>
      </c>
      <c r="CH18" s="24">
        <f t="shared" si="7"/>
        <v>91</v>
      </c>
      <c r="CI18">
        <f t="shared" si="8"/>
        <v>2.4982323232323234</v>
      </c>
    </row>
    <row r="19" spans="1:87" ht="15.75" customHeight="1" x14ac:dyDescent="0.2">
      <c r="A19" s="5" t="s">
        <v>31</v>
      </c>
      <c r="B19" s="5">
        <v>2021</v>
      </c>
      <c r="C19" s="5">
        <v>2104</v>
      </c>
      <c r="D19" s="5">
        <v>1</v>
      </c>
      <c r="E19" s="5" t="s">
        <v>24</v>
      </c>
      <c r="F19" s="5" t="s">
        <v>21</v>
      </c>
      <c r="G19" s="17">
        <v>44349</v>
      </c>
      <c r="H19" s="17">
        <v>44393</v>
      </c>
      <c r="I19" s="18">
        <v>83</v>
      </c>
      <c r="J19" s="26">
        <f t="shared" si="2"/>
        <v>1.8863636363636365</v>
      </c>
      <c r="K19" s="19">
        <v>32.904000000000003</v>
      </c>
      <c r="L19" s="19">
        <v>3.5449999999999999</v>
      </c>
      <c r="M19" s="17">
        <v>44393</v>
      </c>
      <c r="N19" s="17">
        <v>44440</v>
      </c>
      <c r="O19" s="18">
        <v>156</v>
      </c>
      <c r="P19" s="26">
        <f t="shared" si="3"/>
        <v>3.4666666666666668</v>
      </c>
      <c r="Q19" s="19">
        <v>34.582000000000001</v>
      </c>
      <c r="R19" s="19">
        <v>2.7639999999999998</v>
      </c>
      <c r="S19" s="9"/>
      <c r="T19" s="9"/>
      <c r="V19" s="26"/>
      <c r="W19" s="22"/>
      <c r="X19" s="22"/>
      <c r="Y19" s="9"/>
      <c r="Z19" s="9"/>
      <c r="AE19" s="9"/>
      <c r="AF19" s="9"/>
      <c r="AK19" s="17">
        <v>44349</v>
      </c>
      <c r="AL19" s="17">
        <v>44440</v>
      </c>
      <c r="AM19" s="18">
        <v>40</v>
      </c>
      <c r="AN19" s="26">
        <f t="shared" si="4"/>
        <v>0.449438202247191</v>
      </c>
      <c r="AO19" s="19">
        <v>35.582000000000001</v>
      </c>
      <c r="AP19" s="19">
        <v>2.2229999999999999</v>
      </c>
      <c r="AQ19" s="17">
        <v>44349</v>
      </c>
      <c r="AR19" s="20">
        <v>44502</v>
      </c>
      <c r="AS19" s="18">
        <v>83</v>
      </c>
      <c r="AT19" s="26">
        <f t="shared" si="5"/>
        <v>0.55333333333333334</v>
      </c>
      <c r="AU19" s="19">
        <v>33.808</v>
      </c>
      <c r="AV19" s="19">
        <v>2.887</v>
      </c>
      <c r="AW19" s="9"/>
      <c r="AX19" s="9"/>
      <c r="BC19" s="9"/>
      <c r="BG19" s="17">
        <v>44393</v>
      </c>
      <c r="BH19" s="18">
        <v>72</v>
      </c>
      <c r="BI19" s="19">
        <v>30.96</v>
      </c>
      <c r="BJ19" s="19">
        <v>4.673</v>
      </c>
      <c r="BK19" s="20">
        <v>44441</v>
      </c>
      <c r="BM19" s="22"/>
      <c r="BN19" s="22"/>
      <c r="BO19" s="20">
        <v>44502</v>
      </c>
      <c r="BP19" s="18">
        <v>116</v>
      </c>
      <c r="BQ19" s="21">
        <v>38.396000000000001</v>
      </c>
      <c r="BR19" s="21">
        <v>2.9910000000000001</v>
      </c>
      <c r="BS19" s="9"/>
      <c r="BT19" s="9"/>
      <c r="BU19" s="22"/>
      <c r="BV19" s="22"/>
      <c r="BX19" s="23">
        <v>183</v>
      </c>
      <c r="BY19" s="10">
        <v>38.353000000000002</v>
      </c>
      <c r="BZ19" s="10">
        <v>2.9569999999999999</v>
      </c>
      <c r="CA19" s="24">
        <f>I19+O19+U19+AA19+AG19</f>
        <v>239</v>
      </c>
      <c r="CB19" s="24">
        <f>AM19-(I19+O19)</f>
        <v>-199</v>
      </c>
      <c r="CC19" s="24">
        <f>AS19-(I19+O19+U19+AA19)</f>
        <v>-156</v>
      </c>
      <c r="CD19" s="24">
        <f t="shared" si="0"/>
        <v>43</v>
      </c>
      <c r="CE19" s="24">
        <f>AY19-(I19+O19+U19+AA19+AG19)</f>
        <v>-239</v>
      </c>
      <c r="CF19" s="24">
        <f t="shared" si="1"/>
        <v>-282</v>
      </c>
      <c r="CG19" s="24">
        <f t="shared" si="6"/>
        <v>-438</v>
      </c>
      <c r="CH19" s="24">
        <f t="shared" si="7"/>
        <v>-199</v>
      </c>
      <c r="CI19">
        <f t="shared" si="8"/>
        <v>2.6765151515151517</v>
      </c>
    </row>
    <row r="20" spans="1:87" ht="15.75" customHeight="1" x14ac:dyDescent="0.2">
      <c r="A20" s="5" t="s">
        <v>31</v>
      </c>
      <c r="B20" s="5">
        <v>2021</v>
      </c>
      <c r="C20" s="5">
        <v>2108</v>
      </c>
      <c r="D20" s="5">
        <v>1</v>
      </c>
      <c r="E20" s="5" t="s">
        <v>27</v>
      </c>
      <c r="F20" s="5" t="s">
        <v>28</v>
      </c>
      <c r="G20" s="17">
        <v>44349</v>
      </c>
      <c r="H20" s="17">
        <v>44393</v>
      </c>
      <c r="I20" s="18">
        <v>50</v>
      </c>
      <c r="J20" s="26">
        <f t="shared" si="2"/>
        <v>1.1363636363636365</v>
      </c>
      <c r="K20" s="19">
        <v>39.244</v>
      </c>
      <c r="L20" s="19">
        <v>2.6739999999999999</v>
      </c>
      <c r="M20" s="17">
        <v>44393</v>
      </c>
      <c r="N20" s="20">
        <v>44428</v>
      </c>
      <c r="O20" s="18">
        <v>451</v>
      </c>
      <c r="P20" s="26">
        <f t="shared" si="3"/>
        <v>13.264705882352942</v>
      </c>
      <c r="Q20" s="19">
        <v>28.34</v>
      </c>
      <c r="R20" s="19">
        <v>2.1880000000000002</v>
      </c>
      <c r="S20" s="20">
        <v>44428</v>
      </c>
      <c r="T20" s="20">
        <v>44487</v>
      </c>
      <c r="U20" s="18">
        <v>186</v>
      </c>
      <c r="V20" s="26">
        <f t="shared" si="9"/>
        <v>3.2068965517241379</v>
      </c>
      <c r="W20" s="19">
        <v>34.792000000000002</v>
      </c>
      <c r="X20" s="19">
        <v>1.962</v>
      </c>
      <c r="Y20" s="9"/>
      <c r="Z20" s="9"/>
      <c r="AE20" s="9"/>
      <c r="AF20" s="9"/>
      <c r="AK20" s="17">
        <v>44349</v>
      </c>
      <c r="AL20" s="20">
        <v>44428</v>
      </c>
      <c r="AM20" s="18">
        <v>69</v>
      </c>
      <c r="AN20" s="26">
        <f t="shared" si="4"/>
        <v>0.88461538461538458</v>
      </c>
      <c r="AO20" s="19">
        <v>35.262</v>
      </c>
      <c r="AP20" s="19">
        <v>2.3690000000000002</v>
      </c>
      <c r="AQ20" s="17">
        <v>44349</v>
      </c>
      <c r="AR20" s="20">
        <v>44502</v>
      </c>
      <c r="AS20" s="18">
        <v>131</v>
      </c>
      <c r="AT20" s="26">
        <f t="shared" si="5"/>
        <v>0.87333333333333329</v>
      </c>
      <c r="AU20" s="19">
        <v>33.573</v>
      </c>
      <c r="AV20" s="19">
        <v>2.2130000000000001</v>
      </c>
      <c r="AW20" s="9"/>
      <c r="AX20" s="9"/>
      <c r="BC20" s="9"/>
      <c r="BG20" s="17">
        <v>44393</v>
      </c>
      <c r="BH20" s="18">
        <v>114</v>
      </c>
      <c r="BI20" s="19">
        <v>32.222999999999999</v>
      </c>
      <c r="BJ20" s="19">
        <v>2.552</v>
      </c>
      <c r="BK20" s="20">
        <v>44428</v>
      </c>
      <c r="BL20" s="18">
        <v>152</v>
      </c>
      <c r="BM20" s="19">
        <v>22.105</v>
      </c>
      <c r="BN20" s="19">
        <v>2.4</v>
      </c>
      <c r="BO20" s="20">
        <v>44487</v>
      </c>
      <c r="BQ20" s="22"/>
      <c r="BR20" s="22"/>
      <c r="BS20" s="20">
        <v>44502</v>
      </c>
      <c r="BT20" s="23">
        <v>253</v>
      </c>
      <c r="BU20" s="21">
        <v>34.704999999999998</v>
      </c>
      <c r="BV20" s="21">
        <v>2.556</v>
      </c>
      <c r="BX20" s="23">
        <v>221</v>
      </c>
      <c r="BY20" s="10">
        <v>37.024000000000001</v>
      </c>
      <c r="BZ20" s="10">
        <v>2.847</v>
      </c>
      <c r="CA20" s="24">
        <f>I20+O20+U20+AA20+AG20</f>
        <v>687</v>
      </c>
      <c r="CB20" s="24">
        <f>AM20-(I20+O20)</f>
        <v>-432</v>
      </c>
      <c r="CC20" s="24">
        <f>AS20-(I20+O20+U20+AA20)</f>
        <v>-556</v>
      </c>
      <c r="CD20" s="24">
        <f t="shared" si="0"/>
        <v>-124</v>
      </c>
      <c r="CE20" s="24">
        <f>AY20-(I20+O20+U20+AA20+AG20)</f>
        <v>-687</v>
      </c>
      <c r="CF20" s="24">
        <f t="shared" si="1"/>
        <v>-563</v>
      </c>
      <c r="CG20" s="24">
        <f t="shared" si="6"/>
        <v>-1119</v>
      </c>
      <c r="CH20" s="24">
        <f t="shared" si="7"/>
        <v>-432</v>
      </c>
      <c r="CI20">
        <f t="shared" si="8"/>
        <v>5.8693220234802395</v>
      </c>
    </row>
    <row r="21" spans="1:87" ht="15.75" customHeight="1" x14ac:dyDescent="0.2">
      <c r="A21" s="5" t="s">
        <v>31</v>
      </c>
      <c r="B21" s="5">
        <v>2021</v>
      </c>
      <c r="C21" s="5">
        <v>2110</v>
      </c>
      <c r="D21" s="5">
        <v>1</v>
      </c>
      <c r="E21" s="5" t="s">
        <v>24</v>
      </c>
      <c r="F21" s="5" t="s">
        <v>28</v>
      </c>
      <c r="G21" s="17">
        <v>44349</v>
      </c>
      <c r="H21" s="17">
        <v>44393</v>
      </c>
      <c r="I21" s="18">
        <v>155</v>
      </c>
      <c r="J21" s="26">
        <f t="shared" si="2"/>
        <v>3.5227272727272729</v>
      </c>
      <c r="K21" s="19">
        <v>29.247</v>
      </c>
      <c r="L21" s="19">
        <v>2.6059999999999999</v>
      </c>
      <c r="M21" s="17">
        <v>44393</v>
      </c>
      <c r="N21" s="20">
        <v>44428</v>
      </c>
      <c r="O21" s="18">
        <v>185</v>
      </c>
      <c r="P21" s="26">
        <f t="shared" si="3"/>
        <v>5.4411764705882355</v>
      </c>
      <c r="Q21" s="19">
        <v>32.972999999999999</v>
      </c>
      <c r="R21" s="19">
        <v>2.254</v>
      </c>
      <c r="S21" s="20">
        <v>44428</v>
      </c>
      <c r="T21" s="20">
        <v>44487</v>
      </c>
      <c r="U21" s="18">
        <v>170</v>
      </c>
      <c r="V21" s="26">
        <f t="shared" si="9"/>
        <v>2.9310344827586206</v>
      </c>
      <c r="W21" s="19">
        <v>34.905999999999999</v>
      </c>
      <c r="X21" s="19">
        <v>2.0070000000000001</v>
      </c>
      <c r="Y21" s="9"/>
      <c r="Z21" s="9"/>
      <c r="AE21" s="9"/>
      <c r="AF21" s="9"/>
      <c r="AK21" s="17">
        <v>44349</v>
      </c>
      <c r="AL21" s="20">
        <v>44428</v>
      </c>
      <c r="AM21" s="18">
        <v>186</v>
      </c>
      <c r="AN21" s="26">
        <f t="shared" si="4"/>
        <v>2.3846153846153846</v>
      </c>
      <c r="AO21" s="19">
        <v>34.058</v>
      </c>
      <c r="AP21" s="19">
        <v>2.2599999999999998</v>
      </c>
      <c r="AQ21" s="17">
        <v>44349</v>
      </c>
      <c r="AR21" s="20">
        <v>44502</v>
      </c>
      <c r="AS21" s="18">
        <v>98</v>
      </c>
      <c r="AT21" s="26">
        <f t="shared" si="5"/>
        <v>0.65333333333333332</v>
      </c>
      <c r="AU21" s="19">
        <v>32.600999999999999</v>
      </c>
      <c r="AV21" s="19">
        <v>2.41</v>
      </c>
      <c r="AW21" s="9"/>
      <c r="AX21" s="9"/>
      <c r="BC21" s="9"/>
      <c r="BG21" s="17">
        <v>44393</v>
      </c>
      <c r="BH21" s="18">
        <v>67</v>
      </c>
      <c r="BI21" s="19">
        <v>30.434000000000001</v>
      </c>
      <c r="BJ21" s="19">
        <v>2.4359999999999999</v>
      </c>
      <c r="BK21" s="20">
        <v>44428</v>
      </c>
      <c r="BL21" s="18">
        <v>97</v>
      </c>
      <c r="BM21" s="19">
        <v>34.621000000000002</v>
      </c>
      <c r="BN21" s="19">
        <v>2.472</v>
      </c>
      <c r="BO21" s="20">
        <v>44487</v>
      </c>
      <c r="BQ21" s="22"/>
      <c r="BR21" s="22"/>
      <c r="BS21" s="20">
        <v>44502</v>
      </c>
      <c r="BT21" s="23">
        <v>214</v>
      </c>
      <c r="BU21" s="21">
        <v>32.244</v>
      </c>
      <c r="BV21" s="21">
        <v>3.3119999999999998</v>
      </c>
      <c r="BX21" s="23">
        <v>170</v>
      </c>
      <c r="BY21" s="10">
        <v>38.61</v>
      </c>
      <c r="BZ21" s="10">
        <v>2.8180000000000001</v>
      </c>
      <c r="CA21" s="24">
        <f>I21+O21+U21+AA21+AG21</f>
        <v>510</v>
      </c>
      <c r="CB21" s="24">
        <f>AM21-(I21+O21)</f>
        <v>-154</v>
      </c>
      <c r="CC21" s="24">
        <f>AS21-(I21+O21+U21+AA21)</f>
        <v>-412</v>
      </c>
      <c r="CD21" s="24">
        <f t="shared" si="0"/>
        <v>-258</v>
      </c>
      <c r="CE21" s="24">
        <f>AY21-(I21+O21+U21+AA21+AG21)</f>
        <v>-510</v>
      </c>
      <c r="CF21" s="24">
        <f t="shared" si="1"/>
        <v>-252</v>
      </c>
      <c r="CG21" s="24">
        <f t="shared" si="6"/>
        <v>-664</v>
      </c>
      <c r="CH21" s="24">
        <f t="shared" si="7"/>
        <v>-154</v>
      </c>
      <c r="CI21">
        <f t="shared" si="8"/>
        <v>3.9649794086913768</v>
      </c>
    </row>
    <row r="22" spans="1:87" ht="15.75" customHeight="1" x14ac:dyDescent="0.2">
      <c r="A22" s="5" t="s">
        <v>31</v>
      </c>
      <c r="B22" s="5">
        <v>2021</v>
      </c>
      <c r="C22" s="5">
        <v>2204</v>
      </c>
      <c r="D22" s="5">
        <v>2</v>
      </c>
      <c r="E22" s="5" t="s">
        <v>24</v>
      </c>
      <c r="F22" s="5" t="s">
        <v>21</v>
      </c>
      <c r="G22" s="17">
        <v>44349</v>
      </c>
      <c r="H22" s="17">
        <v>44393</v>
      </c>
      <c r="I22" s="18">
        <v>73</v>
      </c>
      <c r="J22" s="26">
        <f t="shared" si="2"/>
        <v>1.6590909090909092</v>
      </c>
      <c r="K22" s="19">
        <v>32.537999999999997</v>
      </c>
      <c r="L22" s="19">
        <v>2.5550000000000002</v>
      </c>
      <c r="M22" s="17">
        <v>44393</v>
      </c>
      <c r="N22" s="17">
        <v>44440</v>
      </c>
      <c r="O22" s="18">
        <v>111</v>
      </c>
      <c r="P22" s="26">
        <f t="shared" si="3"/>
        <v>2.4666666666666668</v>
      </c>
      <c r="Q22" s="19">
        <v>35.331000000000003</v>
      </c>
      <c r="R22" s="19">
        <v>2.3359999999999999</v>
      </c>
      <c r="S22" s="9"/>
      <c r="T22" s="9"/>
      <c r="V22" s="26"/>
      <c r="W22" s="22"/>
      <c r="X22" s="22"/>
      <c r="Y22" s="9"/>
      <c r="Z22" s="9"/>
      <c r="AE22" s="9"/>
      <c r="AF22" s="9"/>
      <c r="AK22" s="17">
        <v>44349</v>
      </c>
      <c r="AL22" s="17">
        <v>44440</v>
      </c>
      <c r="AM22" s="18">
        <v>63</v>
      </c>
      <c r="AN22" s="26">
        <f t="shared" si="4"/>
        <v>0.7078651685393258</v>
      </c>
      <c r="AO22" s="19">
        <v>37.158999999999999</v>
      </c>
      <c r="AP22" s="19">
        <v>2.5150000000000001</v>
      </c>
      <c r="AQ22" s="17">
        <v>44349</v>
      </c>
      <c r="AR22" s="20">
        <v>44502</v>
      </c>
      <c r="AS22" s="18">
        <v>56</v>
      </c>
      <c r="AT22" s="26">
        <f t="shared" si="5"/>
        <v>0.37333333333333335</v>
      </c>
      <c r="AU22" s="19">
        <v>36.99</v>
      </c>
      <c r="AV22" s="19">
        <v>2.5760000000000001</v>
      </c>
      <c r="AW22" s="9"/>
      <c r="AX22" s="9"/>
      <c r="BC22" s="9"/>
      <c r="BG22" s="17">
        <v>44393</v>
      </c>
      <c r="BH22" s="18">
        <v>126</v>
      </c>
      <c r="BI22" s="19">
        <v>30.814</v>
      </c>
      <c r="BJ22" s="19">
        <v>2.8239999999999998</v>
      </c>
      <c r="BK22" s="20">
        <v>44441</v>
      </c>
      <c r="BM22" s="22"/>
      <c r="BN22" s="22"/>
      <c r="BO22" s="20">
        <v>44502</v>
      </c>
      <c r="BP22" s="18">
        <v>163</v>
      </c>
      <c r="BQ22" s="21">
        <v>40.74</v>
      </c>
      <c r="BR22" s="21">
        <v>3.077</v>
      </c>
      <c r="BS22" s="9"/>
      <c r="BT22" s="9"/>
      <c r="BU22" s="22"/>
      <c r="BV22" s="22"/>
      <c r="BX22" s="23">
        <v>95</v>
      </c>
      <c r="BY22" s="10">
        <v>38.853999999999999</v>
      </c>
      <c r="BZ22" s="10">
        <v>2.2010000000000001</v>
      </c>
      <c r="CA22" s="24">
        <f>I22+O22+U22+AA22+AG22</f>
        <v>184</v>
      </c>
      <c r="CB22" s="24">
        <f>AM22-(I22+O22)</f>
        <v>-121</v>
      </c>
      <c r="CC22" s="24">
        <f>AS22-(I22+O22+U22+AA22)</f>
        <v>-128</v>
      </c>
      <c r="CD22" s="24">
        <f t="shared" si="0"/>
        <v>-7</v>
      </c>
      <c r="CE22" s="24">
        <f>AY22-(I22+O22+U22+AA22+AG22)</f>
        <v>-184</v>
      </c>
      <c r="CF22" s="24">
        <f t="shared" si="1"/>
        <v>-177</v>
      </c>
      <c r="CG22" s="24">
        <f t="shared" si="6"/>
        <v>-305</v>
      </c>
      <c r="CH22" s="24">
        <f t="shared" si="7"/>
        <v>-121</v>
      </c>
      <c r="CI22">
        <f t="shared" si="8"/>
        <v>2.062878787878788</v>
      </c>
    </row>
    <row r="23" spans="1:87" ht="15.75" customHeight="1" x14ac:dyDescent="0.2">
      <c r="A23" s="5" t="s">
        <v>31</v>
      </c>
      <c r="B23" s="5">
        <v>2021</v>
      </c>
      <c r="C23" s="5">
        <v>2205</v>
      </c>
      <c r="D23" s="5">
        <v>2</v>
      </c>
      <c r="E23" s="5" t="s">
        <v>27</v>
      </c>
      <c r="F23" s="5" t="s">
        <v>21</v>
      </c>
      <c r="G23" s="17">
        <v>44349</v>
      </c>
      <c r="H23" s="17">
        <v>44393</v>
      </c>
      <c r="I23" s="18">
        <v>138</v>
      </c>
      <c r="J23" s="26">
        <f t="shared" si="2"/>
        <v>3.1363636363636362</v>
      </c>
      <c r="K23" s="19">
        <v>38.694000000000003</v>
      </c>
      <c r="L23" s="19">
        <v>2.68</v>
      </c>
      <c r="M23" s="17">
        <v>44393</v>
      </c>
      <c r="N23" s="17">
        <v>44440</v>
      </c>
      <c r="O23" s="18">
        <v>168</v>
      </c>
      <c r="P23" s="26">
        <f t="shared" si="3"/>
        <v>3.7333333333333334</v>
      </c>
      <c r="Q23" s="19">
        <v>35.090000000000003</v>
      </c>
      <c r="R23" s="19">
        <v>2.3940000000000001</v>
      </c>
      <c r="S23" s="9"/>
      <c r="T23" s="9"/>
      <c r="V23" s="26"/>
      <c r="W23" s="22"/>
      <c r="X23" s="22"/>
      <c r="Y23" s="9"/>
      <c r="Z23" s="9"/>
      <c r="AE23" s="9"/>
      <c r="AF23" s="9"/>
      <c r="AK23" s="17">
        <v>44349</v>
      </c>
      <c r="AL23" s="17">
        <v>44440</v>
      </c>
      <c r="AM23" s="18">
        <v>250</v>
      </c>
      <c r="AN23" s="26">
        <f t="shared" si="4"/>
        <v>2.808988764044944</v>
      </c>
      <c r="AO23" s="19">
        <v>43.997</v>
      </c>
      <c r="AP23" s="19">
        <v>10.039</v>
      </c>
      <c r="AQ23" s="17">
        <v>44349</v>
      </c>
      <c r="AR23" s="20">
        <v>44502</v>
      </c>
      <c r="AS23" s="18">
        <v>635</v>
      </c>
      <c r="AT23" s="26">
        <f t="shared" si="5"/>
        <v>4.2333333333333334</v>
      </c>
      <c r="AU23" s="19">
        <v>42.572000000000003</v>
      </c>
      <c r="AV23" s="19">
        <v>3.5579999999999998</v>
      </c>
      <c r="AW23" s="9"/>
      <c r="AX23" s="9"/>
      <c r="BC23" s="9"/>
      <c r="BG23" s="17">
        <v>44393</v>
      </c>
      <c r="BH23" s="18">
        <v>216</v>
      </c>
      <c r="BI23" s="19">
        <v>30.948</v>
      </c>
      <c r="BJ23" s="19">
        <v>2.62</v>
      </c>
      <c r="BK23" s="20">
        <v>44441</v>
      </c>
      <c r="BM23" s="22"/>
      <c r="BN23" s="22"/>
      <c r="BO23" s="20">
        <v>44502</v>
      </c>
      <c r="BP23" s="18">
        <v>151</v>
      </c>
      <c r="BQ23" s="21">
        <v>39.353999999999999</v>
      </c>
      <c r="BR23" s="21">
        <v>2.9809999999999999</v>
      </c>
      <c r="BS23" s="9"/>
      <c r="BT23" s="9"/>
      <c r="BU23" s="22"/>
      <c r="BV23" s="22"/>
      <c r="BX23" s="23">
        <v>109</v>
      </c>
      <c r="BY23" s="10">
        <v>37.587000000000003</v>
      </c>
      <c r="BZ23" s="10">
        <v>1.859</v>
      </c>
      <c r="CA23" s="24">
        <f>I23+O23+U23+AA23+AG23</f>
        <v>306</v>
      </c>
      <c r="CB23" s="24">
        <f>AM23-(I23+O23)</f>
        <v>-56</v>
      </c>
      <c r="CC23" s="24">
        <f>AS23-(I23+O23+U23+AA23)</f>
        <v>329</v>
      </c>
      <c r="CD23" s="24">
        <f t="shared" si="0"/>
        <v>385</v>
      </c>
      <c r="CE23" s="24">
        <f>AY23-(I23+O23+U23+AA23+AG23)</f>
        <v>-306</v>
      </c>
      <c r="CF23" s="24">
        <f t="shared" si="1"/>
        <v>-691</v>
      </c>
      <c r="CG23" s="24">
        <f t="shared" si="6"/>
        <v>-362</v>
      </c>
      <c r="CH23" s="24">
        <f t="shared" si="7"/>
        <v>-56</v>
      </c>
      <c r="CI23">
        <f t="shared" si="8"/>
        <v>3.4348484848484846</v>
      </c>
    </row>
    <row r="24" spans="1:87" ht="15.75" customHeight="1" x14ac:dyDescent="0.2">
      <c r="A24" s="5" t="s">
        <v>31</v>
      </c>
      <c r="B24" s="5">
        <v>2021</v>
      </c>
      <c r="C24" s="5">
        <v>2208</v>
      </c>
      <c r="D24" s="5">
        <v>2</v>
      </c>
      <c r="E24" s="5" t="s">
        <v>24</v>
      </c>
      <c r="F24" s="5" t="s">
        <v>28</v>
      </c>
      <c r="G24" s="17">
        <v>44349</v>
      </c>
      <c r="H24" s="17">
        <v>44393</v>
      </c>
      <c r="I24" s="18">
        <v>92</v>
      </c>
      <c r="J24" s="26">
        <f t="shared" si="2"/>
        <v>2.0909090909090908</v>
      </c>
      <c r="K24" s="19">
        <v>35.262999999999998</v>
      </c>
      <c r="L24" s="19">
        <v>2.698</v>
      </c>
      <c r="M24" s="17">
        <v>44393</v>
      </c>
      <c r="N24" s="20">
        <v>44428</v>
      </c>
      <c r="O24" s="18">
        <v>230</v>
      </c>
      <c r="P24" s="26">
        <f t="shared" si="3"/>
        <v>6.7647058823529411</v>
      </c>
      <c r="Q24" s="19">
        <v>35.655999999999999</v>
      </c>
      <c r="R24" s="19">
        <v>2.4159999999999999</v>
      </c>
      <c r="S24" s="20">
        <v>44428</v>
      </c>
      <c r="T24" s="20">
        <v>44487</v>
      </c>
      <c r="U24" s="18">
        <v>168</v>
      </c>
      <c r="V24" s="26">
        <f t="shared" si="9"/>
        <v>2.896551724137931</v>
      </c>
      <c r="W24" s="19">
        <v>36.287999999999997</v>
      </c>
      <c r="X24" s="19">
        <v>2.609</v>
      </c>
      <c r="Y24" s="9"/>
      <c r="Z24" s="9"/>
      <c r="AE24" s="9"/>
      <c r="AF24" s="9"/>
      <c r="AK24" s="17">
        <v>44349</v>
      </c>
      <c r="AL24" s="20">
        <v>44428</v>
      </c>
      <c r="AM24" s="18">
        <v>105</v>
      </c>
      <c r="AN24" s="26">
        <f t="shared" si="4"/>
        <v>1.3461538461538463</v>
      </c>
      <c r="AO24" s="19">
        <v>36.189</v>
      </c>
      <c r="AP24" s="19">
        <v>2.6379999999999999</v>
      </c>
      <c r="AQ24" s="17">
        <v>44349</v>
      </c>
      <c r="AR24" s="20">
        <v>44502</v>
      </c>
      <c r="AS24" s="18">
        <v>108</v>
      </c>
      <c r="AT24" s="26">
        <f t="shared" si="5"/>
        <v>0.72</v>
      </c>
      <c r="AU24" s="19">
        <v>37.362000000000002</v>
      </c>
      <c r="AV24" s="19">
        <v>2.7440000000000002</v>
      </c>
      <c r="AW24" s="9"/>
      <c r="AX24" s="9"/>
      <c r="BC24" s="9"/>
      <c r="BG24" s="17">
        <v>44393</v>
      </c>
      <c r="BH24" s="18">
        <v>93</v>
      </c>
      <c r="BI24" s="19">
        <v>36.533999999999999</v>
      </c>
      <c r="BJ24" s="19">
        <v>2.6019999999999999</v>
      </c>
      <c r="BK24" s="20">
        <v>44428</v>
      </c>
      <c r="BL24" s="18">
        <v>228</v>
      </c>
      <c r="BM24" s="19">
        <v>35.679000000000002</v>
      </c>
      <c r="BN24" s="19">
        <v>2.6629999999999998</v>
      </c>
      <c r="BO24" s="20">
        <v>44487</v>
      </c>
      <c r="BQ24" s="22"/>
      <c r="BR24" s="22"/>
      <c r="BS24" s="20">
        <v>44502</v>
      </c>
      <c r="BT24" s="23">
        <v>133</v>
      </c>
      <c r="BU24" s="21">
        <v>37.588000000000001</v>
      </c>
      <c r="BV24" s="21">
        <v>2.94</v>
      </c>
      <c r="BX24" s="23">
        <v>190</v>
      </c>
      <c r="BY24" s="10">
        <v>36.959000000000003</v>
      </c>
      <c r="BZ24" s="10">
        <v>3.4529999999999998</v>
      </c>
      <c r="CA24" s="24">
        <f>I24+O24+U24+AA24+AG24</f>
        <v>490</v>
      </c>
      <c r="CB24" s="24">
        <f>AM24-(I24+O24)</f>
        <v>-217</v>
      </c>
      <c r="CC24" s="24">
        <f>AS24-(I24+O24+U24+AA24)</f>
        <v>-382</v>
      </c>
      <c r="CD24" s="24">
        <f t="shared" si="0"/>
        <v>-165</v>
      </c>
      <c r="CE24" s="24">
        <f>AY24-(I24+O24+U24+AA24+AG24)</f>
        <v>-490</v>
      </c>
      <c r="CF24" s="24">
        <f t="shared" si="1"/>
        <v>-325</v>
      </c>
      <c r="CG24" s="24">
        <f t="shared" si="6"/>
        <v>-707</v>
      </c>
      <c r="CH24" s="24">
        <f t="shared" si="7"/>
        <v>-217</v>
      </c>
      <c r="CI24">
        <f t="shared" si="8"/>
        <v>3.917388899133321</v>
      </c>
    </row>
    <row r="25" spans="1:87" ht="15.75" customHeight="1" x14ac:dyDescent="0.2">
      <c r="A25" s="5" t="s">
        <v>31</v>
      </c>
      <c r="B25" s="5">
        <v>2021</v>
      </c>
      <c r="C25" s="5">
        <v>2212</v>
      </c>
      <c r="D25" s="5">
        <v>2</v>
      </c>
      <c r="E25" s="5" t="s">
        <v>27</v>
      </c>
      <c r="F25" s="5" t="s">
        <v>28</v>
      </c>
      <c r="G25" s="17">
        <v>44349</v>
      </c>
      <c r="H25" s="17">
        <v>44393</v>
      </c>
      <c r="I25" s="18">
        <v>48</v>
      </c>
      <c r="J25" s="26">
        <f t="shared" si="2"/>
        <v>1.0909090909090908</v>
      </c>
      <c r="K25" s="19">
        <v>35.798000000000002</v>
      </c>
      <c r="L25" s="19">
        <v>3.0920000000000001</v>
      </c>
      <c r="M25" s="17">
        <v>44393</v>
      </c>
      <c r="N25" s="20">
        <v>44428</v>
      </c>
      <c r="O25" s="18">
        <v>312</v>
      </c>
      <c r="P25" s="26">
        <f t="shared" si="3"/>
        <v>9.1764705882352935</v>
      </c>
      <c r="Q25" s="19">
        <v>29.102</v>
      </c>
      <c r="R25" s="19">
        <v>2.5089999999999999</v>
      </c>
      <c r="S25" s="20">
        <v>44428</v>
      </c>
      <c r="T25" s="20">
        <v>44487</v>
      </c>
      <c r="U25" s="18">
        <v>510</v>
      </c>
      <c r="V25" s="26">
        <f t="shared" si="9"/>
        <v>8.7931034482758612</v>
      </c>
      <c r="W25" s="19">
        <v>30.766999999999999</v>
      </c>
      <c r="X25" s="19">
        <v>2.819</v>
      </c>
      <c r="Y25" s="9"/>
      <c r="Z25" s="9"/>
      <c r="AE25" s="9"/>
      <c r="AF25" s="9"/>
      <c r="AK25" s="17">
        <v>44349</v>
      </c>
      <c r="AL25" s="20">
        <v>44428</v>
      </c>
      <c r="AM25" s="18">
        <v>147</v>
      </c>
      <c r="AN25" s="26">
        <f t="shared" si="4"/>
        <v>1.8846153846153846</v>
      </c>
      <c r="AO25" s="19">
        <v>34.405999999999999</v>
      </c>
      <c r="AP25" s="19">
        <v>2.2759999999999998</v>
      </c>
      <c r="AQ25" s="17">
        <v>44349</v>
      </c>
      <c r="AR25" s="20">
        <v>44502</v>
      </c>
      <c r="AS25" s="18">
        <v>224</v>
      </c>
      <c r="AT25" s="26">
        <f t="shared" si="5"/>
        <v>1.4933333333333334</v>
      </c>
      <c r="AU25" s="19">
        <v>35.468000000000004</v>
      </c>
      <c r="AV25" s="19">
        <v>2.722</v>
      </c>
      <c r="AW25" s="9"/>
      <c r="AX25" s="9"/>
      <c r="BC25" s="9"/>
      <c r="BG25" s="17">
        <v>44393</v>
      </c>
      <c r="BH25" s="18">
        <v>184</v>
      </c>
      <c r="BI25" s="19">
        <v>30.891999999999999</v>
      </c>
      <c r="BJ25" s="19">
        <v>2.573</v>
      </c>
      <c r="BK25" s="20">
        <v>44428</v>
      </c>
      <c r="BL25" s="18">
        <v>227</v>
      </c>
      <c r="BM25" s="19">
        <v>33.619999999999997</v>
      </c>
      <c r="BN25" s="19">
        <v>2.6840000000000002</v>
      </c>
      <c r="BO25" s="20">
        <v>44487</v>
      </c>
      <c r="BQ25" s="22"/>
      <c r="BR25" s="22"/>
      <c r="BS25" s="20">
        <v>44502</v>
      </c>
      <c r="BT25" s="23">
        <v>207</v>
      </c>
      <c r="BU25" s="21">
        <v>34.146999999999998</v>
      </c>
      <c r="BV25" s="21">
        <v>3.2160000000000002</v>
      </c>
      <c r="BX25" s="23">
        <v>270</v>
      </c>
      <c r="BY25" s="10">
        <v>38.360999999999997</v>
      </c>
      <c r="BZ25" s="10">
        <v>3.8119999999999998</v>
      </c>
      <c r="CA25" s="24">
        <f>I25+O25+U25+AA25+AG25</f>
        <v>870</v>
      </c>
      <c r="CB25" s="24">
        <f>AM25-(I25+O25)</f>
        <v>-213</v>
      </c>
      <c r="CC25" s="24">
        <f>AS25-(I25+O25+U25+AA25)</f>
        <v>-646</v>
      </c>
      <c r="CD25" s="24">
        <f t="shared" si="0"/>
        <v>-433</v>
      </c>
      <c r="CE25" s="24">
        <f>AY25-(I25+O25+U25+AA25+AG25)</f>
        <v>-870</v>
      </c>
      <c r="CF25" s="24">
        <f t="shared" si="1"/>
        <v>-437</v>
      </c>
      <c r="CG25" s="24">
        <f t="shared" si="6"/>
        <v>-1083</v>
      </c>
      <c r="CH25" s="24">
        <f t="shared" si="7"/>
        <v>-213</v>
      </c>
      <c r="CI25">
        <f t="shared" si="8"/>
        <v>6.3534943758067479</v>
      </c>
    </row>
    <row r="26" spans="1:87" ht="15.75" customHeight="1" x14ac:dyDescent="0.2">
      <c r="A26" s="5" t="s">
        <v>31</v>
      </c>
      <c r="B26" s="5">
        <v>2021</v>
      </c>
      <c r="C26" s="5">
        <v>2302</v>
      </c>
      <c r="D26" s="5">
        <v>3</v>
      </c>
      <c r="E26" s="5" t="s">
        <v>24</v>
      </c>
      <c r="F26" s="5" t="s">
        <v>28</v>
      </c>
      <c r="G26" s="17">
        <v>44349</v>
      </c>
      <c r="H26" s="17">
        <v>44393</v>
      </c>
      <c r="I26" s="18">
        <v>80</v>
      </c>
      <c r="J26" s="26">
        <f t="shared" si="2"/>
        <v>1.8181818181818181</v>
      </c>
      <c r="K26" s="19">
        <v>40.11</v>
      </c>
      <c r="L26" s="19">
        <v>2.891</v>
      </c>
      <c r="M26" s="17">
        <v>44393</v>
      </c>
      <c r="N26" s="20">
        <v>44428</v>
      </c>
      <c r="O26" s="18">
        <v>117</v>
      </c>
      <c r="P26" s="26">
        <f t="shared" si="3"/>
        <v>3.4411764705882355</v>
      </c>
      <c r="Q26" s="19">
        <v>28.739000000000001</v>
      </c>
      <c r="R26" s="19">
        <v>2.7639999999999998</v>
      </c>
      <c r="S26" s="20">
        <v>44428</v>
      </c>
      <c r="T26" s="20">
        <v>44487</v>
      </c>
      <c r="U26" s="18">
        <v>141</v>
      </c>
      <c r="V26" s="26">
        <f t="shared" si="9"/>
        <v>2.4310344827586206</v>
      </c>
      <c r="W26" s="19">
        <v>36.439</v>
      </c>
      <c r="X26" s="19">
        <v>2.7919999999999998</v>
      </c>
      <c r="Y26" s="9"/>
      <c r="Z26" s="9"/>
      <c r="AE26" s="9"/>
      <c r="AF26" s="9"/>
      <c r="AK26" s="17">
        <v>44349</v>
      </c>
      <c r="AL26" s="20">
        <v>44428</v>
      </c>
      <c r="AM26" s="18">
        <v>162</v>
      </c>
      <c r="AN26" s="26">
        <f t="shared" si="4"/>
        <v>2.0769230769230771</v>
      </c>
      <c r="AO26" s="19">
        <v>34.238</v>
      </c>
      <c r="AP26" s="19">
        <v>1.655</v>
      </c>
      <c r="AQ26" s="17">
        <v>44349</v>
      </c>
      <c r="AR26" s="20">
        <v>44502</v>
      </c>
      <c r="AS26" s="18">
        <v>97</v>
      </c>
      <c r="AT26" s="26">
        <f t="shared" si="5"/>
        <v>0.64666666666666661</v>
      </c>
      <c r="AU26" s="19">
        <v>40.020000000000003</v>
      </c>
      <c r="AV26" s="19">
        <v>3.1779999999999999</v>
      </c>
      <c r="AW26" s="9"/>
      <c r="AX26" s="9"/>
      <c r="BC26" s="9"/>
      <c r="BG26" s="17">
        <v>44393</v>
      </c>
      <c r="BH26" s="18">
        <v>129</v>
      </c>
      <c r="BI26" s="19">
        <v>30.248000000000001</v>
      </c>
      <c r="BJ26" s="19">
        <v>3.109</v>
      </c>
      <c r="BK26" s="20">
        <v>44428</v>
      </c>
      <c r="BL26" s="18">
        <v>92</v>
      </c>
      <c r="BM26" s="19">
        <v>29.233000000000001</v>
      </c>
      <c r="BN26" s="19">
        <v>2.0680000000000001</v>
      </c>
      <c r="BO26" s="20">
        <v>44487</v>
      </c>
      <c r="BQ26" s="22"/>
      <c r="BR26" s="22"/>
      <c r="BS26" s="20">
        <v>44502</v>
      </c>
      <c r="BT26" s="23">
        <v>207</v>
      </c>
      <c r="BU26" s="21">
        <v>34.350999999999999</v>
      </c>
      <c r="BV26" s="21">
        <v>3.0659999999999998</v>
      </c>
      <c r="BX26" s="23">
        <v>151</v>
      </c>
      <c r="BY26" s="10">
        <v>37.429000000000002</v>
      </c>
      <c r="BZ26" s="10">
        <v>2.7429999999999999</v>
      </c>
      <c r="CA26" s="24">
        <f>I26+O26+U26+AA26+AG26</f>
        <v>338</v>
      </c>
      <c r="CB26" s="24">
        <f>AM26-(I26+O26)</f>
        <v>-35</v>
      </c>
      <c r="CC26" s="24">
        <f>AS26-(I26+O26+U26+AA26)</f>
        <v>-241</v>
      </c>
      <c r="CD26" s="24">
        <f t="shared" si="0"/>
        <v>-206</v>
      </c>
      <c r="CE26" s="24">
        <f>AY26-(I26+O26+U26+AA26+AG26)</f>
        <v>-338</v>
      </c>
      <c r="CF26" s="24">
        <f t="shared" si="1"/>
        <v>-132</v>
      </c>
      <c r="CG26" s="24">
        <f t="shared" si="6"/>
        <v>-373</v>
      </c>
      <c r="CH26" s="24">
        <f t="shared" si="7"/>
        <v>-35</v>
      </c>
      <c r="CI26">
        <f t="shared" si="8"/>
        <v>2.5634642571762249</v>
      </c>
    </row>
    <row r="27" spans="1:87" ht="15.75" customHeight="1" x14ac:dyDescent="0.2">
      <c r="A27" s="5" t="s">
        <v>31</v>
      </c>
      <c r="B27" s="5">
        <v>2021</v>
      </c>
      <c r="C27" s="5">
        <v>2303</v>
      </c>
      <c r="D27" s="5">
        <v>3</v>
      </c>
      <c r="E27" s="5" t="s">
        <v>27</v>
      </c>
      <c r="F27" s="5" t="s">
        <v>28</v>
      </c>
      <c r="G27" s="17">
        <v>44349</v>
      </c>
      <c r="H27" s="17">
        <v>44393</v>
      </c>
      <c r="I27" s="18">
        <v>78</v>
      </c>
      <c r="J27" s="26">
        <f t="shared" si="2"/>
        <v>1.7727272727272727</v>
      </c>
      <c r="K27" s="19">
        <v>38.646999999999998</v>
      </c>
      <c r="L27" s="19">
        <v>2.4729999999999999</v>
      </c>
      <c r="M27" s="17">
        <v>44393</v>
      </c>
      <c r="N27" s="20">
        <v>44428</v>
      </c>
      <c r="O27" s="18">
        <v>173</v>
      </c>
      <c r="P27" s="26">
        <f t="shared" si="3"/>
        <v>5.0882352941176467</v>
      </c>
      <c r="Q27" s="19">
        <v>30.266999999999999</v>
      </c>
      <c r="R27" s="19">
        <v>2.778</v>
      </c>
      <c r="S27" s="20">
        <v>44428</v>
      </c>
      <c r="T27" s="20">
        <v>44487</v>
      </c>
      <c r="U27" s="18">
        <v>331</v>
      </c>
      <c r="V27" s="26">
        <f t="shared" si="9"/>
        <v>5.7068965517241379</v>
      </c>
      <c r="W27" s="19">
        <v>34.686</v>
      </c>
      <c r="X27" s="19">
        <v>2.407</v>
      </c>
      <c r="Y27" s="9"/>
      <c r="Z27" s="9"/>
      <c r="AE27" s="9"/>
      <c r="AF27" s="9"/>
      <c r="AK27" s="17">
        <v>44349</v>
      </c>
      <c r="AL27" s="20">
        <v>44428</v>
      </c>
      <c r="AM27" s="18">
        <v>156</v>
      </c>
      <c r="AN27" s="26">
        <f t="shared" si="4"/>
        <v>2</v>
      </c>
      <c r="AO27" s="19">
        <v>34.362000000000002</v>
      </c>
      <c r="AP27" s="19">
        <v>2.621</v>
      </c>
      <c r="AQ27" s="17">
        <v>44349</v>
      </c>
      <c r="AR27" s="20">
        <v>44502</v>
      </c>
      <c r="AS27" s="18">
        <v>229</v>
      </c>
      <c r="AT27" s="26">
        <f t="shared" si="5"/>
        <v>1.5266666666666666</v>
      </c>
      <c r="AU27" s="19">
        <v>43.143999999999998</v>
      </c>
      <c r="AV27" s="19">
        <v>3.2829999999999999</v>
      </c>
      <c r="AW27" s="9"/>
      <c r="AX27" s="9"/>
      <c r="BC27" s="9"/>
      <c r="BG27" s="17">
        <v>44393</v>
      </c>
      <c r="BH27" s="18">
        <v>71</v>
      </c>
      <c r="BI27" s="19">
        <v>25.437999999999999</v>
      </c>
      <c r="BJ27" s="19">
        <v>3.9420000000000002</v>
      </c>
      <c r="BK27" s="20">
        <v>44428</v>
      </c>
      <c r="BL27" s="18">
        <v>167</v>
      </c>
      <c r="BM27" s="19">
        <v>31.367000000000001</v>
      </c>
      <c r="BN27" s="19">
        <v>2.69</v>
      </c>
      <c r="BO27" s="20">
        <v>44487</v>
      </c>
      <c r="BQ27" s="22"/>
      <c r="BR27" s="22"/>
      <c r="BS27" s="20">
        <v>44502</v>
      </c>
      <c r="BT27" s="23">
        <v>252</v>
      </c>
      <c r="BU27" s="21">
        <v>36.341999999999999</v>
      </c>
      <c r="BV27" s="21">
        <v>2.8109999999999999</v>
      </c>
      <c r="BX27" s="23">
        <v>144</v>
      </c>
      <c r="BY27" s="10">
        <v>39.801000000000002</v>
      </c>
      <c r="BZ27" s="10">
        <v>3.238</v>
      </c>
      <c r="CA27" s="24">
        <f>I27+O27+U27+AA27+AG27</f>
        <v>582</v>
      </c>
      <c r="CB27" s="24">
        <f>AM27-(I27+O27)</f>
        <v>-95</v>
      </c>
      <c r="CC27" s="24">
        <f>AS27-(I27+O27+U27+AA27)</f>
        <v>-353</v>
      </c>
      <c r="CD27" s="24">
        <f t="shared" si="0"/>
        <v>-258</v>
      </c>
      <c r="CE27" s="24">
        <f>AY27-(I27+O27+U27+AA27+AG27)</f>
        <v>-582</v>
      </c>
      <c r="CF27" s="24">
        <f t="shared" si="1"/>
        <v>-324</v>
      </c>
      <c r="CG27" s="24">
        <f t="shared" si="6"/>
        <v>-677</v>
      </c>
      <c r="CH27" s="24">
        <f t="shared" si="7"/>
        <v>-95</v>
      </c>
      <c r="CI27">
        <f t="shared" si="8"/>
        <v>4.1892863728563521</v>
      </c>
    </row>
    <row r="28" spans="1:87" ht="15.75" customHeight="1" x14ac:dyDescent="0.2">
      <c r="A28" s="5" t="s">
        <v>31</v>
      </c>
      <c r="B28" s="5">
        <v>2021</v>
      </c>
      <c r="C28" s="5">
        <v>2309</v>
      </c>
      <c r="D28" s="5">
        <v>3</v>
      </c>
      <c r="E28" s="5" t="s">
        <v>27</v>
      </c>
      <c r="F28" s="5" t="s">
        <v>21</v>
      </c>
      <c r="G28" s="17">
        <v>44349</v>
      </c>
      <c r="H28" s="17">
        <v>44393</v>
      </c>
      <c r="I28" s="18">
        <v>253</v>
      </c>
      <c r="J28" s="26">
        <f t="shared" si="2"/>
        <v>5.75</v>
      </c>
      <c r="K28" s="19">
        <v>33.383000000000003</v>
      </c>
      <c r="L28" s="19">
        <v>2.609</v>
      </c>
      <c r="M28" s="17">
        <v>44393</v>
      </c>
      <c r="N28" s="17">
        <v>44440</v>
      </c>
      <c r="O28" s="18">
        <v>188</v>
      </c>
      <c r="P28" s="26">
        <f t="shared" si="3"/>
        <v>4.177777777777778</v>
      </c>
      <c r="Q28" s="19">
        <v>36.356000000000002</v>
      </c>
      <c r="R28" s="19">
        <v>1.7689999999999999</v>
      </c>
      <c r="S28" s="9"/>
      <c r="T28" s="9"/>
      <c r="V28" s="26"/>
      <c r="W28" s="22"/>
      <c r="X28" s="22"/>
      <c r="Y28" s="9"/>
      <c r="Z28" s="9"/>
      <c r="AE28" s="9"/>
      <c r="AF28" s="9"/>
      <c r="AK28" s="17">
        <v>44349</v>
      </c>
      <c r="AL28" s="17">
        <v>44440</v>
      </c>
      <c r="AM28" s="18">
        <v>87</v>
      </c>
      <c r="AN28" s="26">
        <f t="shared" si="4"/>
        <v>0.97752808988764039</v>
      </c>
      <c r="AO28" s="19">
        <v>37.255000000000003</v>
      </c>
      <c r="AP28" s="19">
        <v>2.4990000000000001</v>
      </c>
      <c r="AQ28" s="17">
        <v>44349</v>
      </c>
      <c r="AR28" s="20">
        <v>44502</v>
      </c>
      <c r="AS28" s="18">
        <v>116</v>
      </c>
      <c r="AT28" s="26">
        <f t="shared" si="5"/>
        <v>0.77333333333333332</v>
      </c>
      <c r="AU28" s="19">
        <v>35.5</v>
      </c>
      <c r="AV28" s="19">
        <v>2.903</v>
      </c>
      <c r="AW28" s="9"/>
      <c r="AX28" s="9"/>
      <c r="BC28" s="9"/>
      <c r="BG28" s="17">
        <v>44393</v>
      </c>
      <c r="BH28" s="18">
        <v>275</v>
      </c>
      <c r="BI28" s="19">
        <v>30.853999999999999</v>
      </c>
      <c r="BJ28" s="19">
        <v>2.7160000000000002</v>
      </c>
      <c r="BK28" s="20">
        <v>44441</v>
      </c>
      <c r="BM28" s="22"/>
      <c r="BN28" s="22"/>
      <c r="BO28" s="20">
        <v>44502</v>
      </c>
      <c r="BP28" s="18">
        <v>68</v>
      </c>
      <c r="BQ28" s="21">
        <v>37.738999999999997</v>
      </c>
      <c r="BR28" s="21">
        <v>2.9489999999999998</v>
      </c>
      <c r="BS28" s="9"/>
      <c r="BT28" s="9"/>
      <c r="BU28" s="22"/>
      <c r="BV28" s="22"/>
      <c r="BX28" s="23">
        <v>127</v>
      </c>
      <c r="BY28" s="10">
        <v>36.286999999999999</v>
      </c>
      <c r="BZ28" s="10">
        <v>2.0419999999999998</v>
      </c>
      <c r="CA28" s="24">
        <f>I28+O28+U28+AA28+AG28</f>
        <v>441</v>
      </c>
      <c r="CB28" s="24">
        <f>AM28-(I28+O28)</f>
        <v>-354</v>
      </c>
      <c r="CC28" s="24">
        <f>AS28-(I28+O28+U28+AA28)</f>
        <v>-325</v>
      </c>
      <c r="CD28" s="24">
        <f t="shared" si="0"/>
        <v>29</v>
      </c>
      <c r="CE28" s="24">
        <f>AY28-(I28+O28+U28+AA28+AG28)</f>
        <v>-441</v>
      </c>
      <c r="CF28" s="24">
        <f t="shared" si="1"/>
        <v>-470</v>
      </c>
      <c r="CG28" s="24">
        <f t="shared" si="6"/>
        <v>-795</v>
      </c>
      <c r="CH28" s="24">
        <f t="shared" si="7"/>
        <v>-354</v>
      </c>
      <c r="CI28">
        <f t="shared" si="8"/>
        <v>4.9638888888888886</v>
      </c>
    </row>
    <row r="29" spans="1:87" ht="15.75" customHeight="1" x14ac:dyDescent="0.2">
      <c r="A29" s="5" t="s">
        <v>31</v>
      </c>
      <c r="B29" s="5">
        <v>2021</v>
      </c>
      <c r="C29" s="5">
        <v>2312</v>
      </c>
      <c r="D29" s="5">
        <v>3</v>
      </c>
      <c r="E29" s="5" t="s">
        <v>24</v>
      </c>
      <c r="F29" s="5" t="s">
        <v>21</v>
      </c>
      <c r="G29" s="17">
        <v>44349</v>
      </c>
      <c r="H29" s="17">
        <v>44393</v>
      </c>
      <c r="I29" s="18">
        <v>65</v>
      </c>
      <c r="J29" s="26">
        <f t="shared" si="2"/>
        <v>1.4772727272727273</v>
      </c>
      <c r="K29" s="19">
        <v>37.970999999999997</v>
      </c>
      <c r="L29" s="19">
        <v>2.851</v>
      </c>
      <c r="M29" s="17">
        <v>44393</v>
      </c>
      <c r="N29" s="17">
        <v>44440</v>
      </c>
      <c r="O29" s="18">
        <v>130</v>
      </c>
      <c r="P29" s="26">
        <f t="shared" si="3"/>
        <v>2.8888888888888888</v>
      </c>
      <c r="Q29" s="19">
        <v>36.753</v>
      </c>
      <c r="R29" s="19">
        <v>2.4910000000000001</v>
      </c>
      <c r="S29" s="9"/>
      <c r="T29" s="9"/>
      <c r="V29" s="26"/>
      <c r="W29" s="22"/>
      <c r="X29" s="22"/>
      <c r="Y29" s="9"/>
      <c r="Z29" s="9"/>
      <c r="AE29" s="9"/>
      <c r="AF29" s="9"/>
      <c r="AK29" s="17">
        <v>44349</v>
      </c>
      <c r="AL29" s="17">
        <v>44440</v>
      </c>
      <c r="AM29" s="18">
        <v>102</v>
      </c>
      <c r="AN29" s="26">
        <f t="shared" si="4"/>
        <v>1.146067415730337</v>
      </c>
      <c r="AO29" s="19">
        <v>39.372999999999998</v>
      </c>
      <c r="AP29" s="19">
        <v>2.5470000000000002</v>
      </c>
      <c r="AQ29" s="17">
        <v>44349</v>
      </c>
      <c r="AR29" s="20">
        <v>44502</v>
      </c>
      <c r="AS29" s="18">
        <v>153</v>
      </c>
      <c r="AT29" s="26">
        <f t="shared" si="5"/>
        <v>1.02</v>
      </c>
      <c r="AU29" s="19">
        <v>38.534999999999997</v>
      </c>
      <c r="AV29" s="19">
        <v>2.5409999999999999</v>
      </c>
      <c r="AW29" s="9"/>
      <c r="AX29" s="9"/>
      <c r="BC29" s="9"/>
      <c r="BG29" s="17">
        <v>44393</v>
      </c>
      <c r="BH29" s="18">
        <v>119</v>
      </c>
      <c r="BI29" s="19">
        <v>34.299999999999997</v>
      </c>
      <c r="BJ29" s="19">
        <v>2.6309999999999998</v>
      </c>
      <c r="BK29" s="20">
        <v>44441</v>
      </c>
      <c r="BM29" s="22"/>
      <c r="BN29" s="22"/>
      <c r="BO29" s="20">
        <v>44502</v>
      </c>
      <c r="BP29" s="18">
        <v>125</v>
      </c>
      <c r="BQ29" s="21">
        <v>34.883000000000003</v>
      </c>
      <c r="BR29" s="21">
        <v>2.6190000000000002</v>
      </c>
      <c r="BS29" s="9"/>
      <c r="BT29" s="9"/>
      <c r="BU29" s="22"/>
      <c r="BV29" s="22"/>
      <c r="BX29" s="23">
        <v>160</v>
      </c>
      <c r="BY29" s="10">
        <v>38.863</v>
      </c>
      <c r="BZ29" s="10">
        <v>2.121</v>
      </c>
      <c r="CA29" s="24">
        <f>I29+O29+U29+AA29+AG29</f>
        <v>195</v>
      </c>
      <c r="CB29" s="24">
        <f>AM29-(I29+O29)</f>
        <v>-93</v>
      </c>
      <c r="CC29" s="24">
        <f>AS29-(I29+O29+U29+AA29)</f>
        <v>-42</v>
      </c>
      <c r="CD29" s="24">
        <f t="shared" si="0"/>
        <v>51</v>
      </c>
      <c r="CE29" s="24">
        <f>AY29-(I29+O29+U29+AA29+AG29)</f>
        <v>-195</v>
      </c>
      <c r="CF29" s="24">
        <f t="shared" si="1"/>
        <v>-246</v>
      </c>
      <c r="CG29" s="24">
        <f t="shared" si="6"/>
        <v>-288</v>
      </c>
      <c r="CH29" s="24">
        <f t="shared" si="7"/>
        <v>-93</v>
      </c>
      <c r="CI29">
        <f t="shared" si="8"/>
        <v>2.183080808080808</v>
      </c>
    </row>
    <row r="30" spans="1:87" ht="15.75" customHeight="1" x14ac:dyDescent="0.2">
      <c r="A30" s="5" t="s">
        <v>31</v>
      </c>
      <c r="B30" s="5">
        <v>2021</v>
      </c>
      <c r="C30" s="5">
        <v>2404</v>
      </c>
      <c r="D30" s="5">
        <v>4</v>
      </c>
      <c r="E30" s="5" t="s">
        <v>24</v>
      </c>
      <c r="F30" s="5" t="s">
        <v>21</v>
      </c>
      <c r="G30" s="17">
        <v>44349</v>
      </c>
      <c r="H30" s="17">
        <v>44393</v>
      </c>
      <c r="I30" s="18">
        <v>84</v>
      </c>
      <c r="J30" s="26">
        <f t="shared" si="2"/>
        <v>1.9090909090909092</v>
      </c>
      <c r="K30" s="19">
        <v>34.582999999999998</v>
      </c>
      <c r="L30" s="19">
        <v>3.081</v>
      </c>
      <c r="M30" s="17">
        <v>44393</v>
      </c>
      <c r="N30" s="17">
        <v>44440</v>
      </c>
      <c r="O30" s="18">
        <v>194</v>
      </c>
      <c r="P30" s="26">
        <f t="shared" si="3"/>
        <v>4.3111111111111109</v>
      </c>
      <c r="Q30" s="19">
        <v>35.308</v>
      </c>
      <c r="R30" s="19">
        <v>2.4950000000000001</v>
      </c>
      <c r="S30" s="9"/>
      <c r="T30" s="9"/>
      <c r="V30" s="26"/>
      <c r="W30" s="22"/>
      <c r="X30" s="22"/>
      <c r="Y30" s="9"/>
      <c r="Z30" s="9"/>
      <c r="AE30" s="9"/>
      <c r="AF30" s="9"/>
      <c r="AK30" s="17">
        <v>44349</v>
      </c>
      <c r="AL30" s="17">
        <v>44440</v>
      </c>
      <c r="AM30" s="18">
        <v>74</v>
      </c>
      <c r="AN30" s="26">
        <f t="shared" si="4"/>
        <v>0.8314606741573034</v>
      </c>
      <c r="AO30" s="19">
        <v>36.454999999999998</v>
      </c>
      <c r="AP30" s="19">
        <v>2.444</v>
      </c>
      <c r="AQ30" s="17">
        <v>44349</v>
      </c>
      <c r="AR30" s="20">
        <v>44502</v>
      </c>
      <c r="AS30" s="18">
        <v>169</v>
      </c>
      <c r="AT30" s="26">
        <f t="shared" si="5"/>
        <v>1.1266666666666667</v>
      </c>
      <c r="AU30" s="19">
        <v>37.643000000000001</v>
      </c>
      <c r="AV30" s="19">
        <v>2.722</v>
      </c>
      <c r="AW30" s="9"/>
      <c r="AX30" s="9"/>
      <c r="BC30" s="9"/>
      <c r="BG30" s="17">
        <v>44393</v>
      </c>
      <c r="BH30" s="18">
        <v>73</v>
      </c>
      <c r="BI30" s="19">
        <v>28.084</v>
      </c>
      <c r="BJ30" s="19">
        <v>5.516</v>
      </c>
      <c r="BK30" s="20">
        <v>44441</v>
      </c>
      <c r="BM30" s="22"/>
      <c r="BN30" s="22"/>
      <c r="BO30" s="20">
        <v>44502</v>
      </c>
      <c r="BP30" s="18">
        <v>84</v>
      </c>
      <c r="BQ30" s="21">
        <v>37.709000000000003</v>
      </c>
      <c r="BR30" s="21">
        <v>2.6190000000000002</v>
      </c>
      <c r="BS30" s="9"/>
      <c r="BT30" s="9"/>
      <c r="BU30" s="22"/>
      <c r="BV30" s="22"/>
      <c r="BX30" s="23">
        <v>116</v>
      </c>
      <c r="BY30" s="10">
        <v>38.104999999999997</v>
      </c>
      <c r="BZ30" s="10">
        <v>2.1429999999999998</v>
      </c>
      <c r="CA30" s="24">
        <f>I30+O30+U30+AA30+AG30</f>
        <v>278</v>
      </c>
      <c r="CB30" s="24">
        <f>AM30-(I30+O30)</f>
        <v>-204</v>
      </c>
      <c r="CC30" s="24">
        <f>AS30-(I30+O30+U30+AA30)</f>
        <v>-109</v>
      </c>
      <c r="CD30" s="24">
        <f t="shared" si="0"/>
        <v>95</v>
      </c>
      <c r="CE30" s="24">
        <f>AY30-(I30+O30+U30+AA30+AG30)</f>
        <v>-278</v>
      </c>
      <c r="CF30" s="24">
        <f t="shared" si="1"/>
        <v>-373</v>
      </c>
      <c r="CG30" s="24">
        <f t="shared" si="6"/>
        <v>-482</v>
      </c>
      <c r="CH30" s="24">
        <f t="shared" si="7"/>
        <v>-204</v>
      </c>
      <c r="CI30">
        <f t="shared" si="8"/>
        <v>3.11010101010101</v>
      </c>
    </row>
    <row r="31" spans="1:87" ht="15.75" customHeight="1" x14ac:dyDescent="0.2">
      <c r="A31" s="5" t="s">
        <v>31</v>
      </c>
      <c r="B31" s="5">
        <v>2021</v>
      </c>
      <c r="C31" s="5">
        <v>2406</v>
      </c>
      <c r="D31" s="5">
        <v>4</v>
      </c>
      <c r="E31" s="5" t="s">
        <v>27</v>
      </c>
      <c r="F31" s="5" t="s">
        <v>21</v>
      </c>
      <c r="G31" s="17">
        <v>44349</v>
      </c>
      <c r="H31" s="17">
        <v>44393</v>
      </c>
      <c r="I31" s="18">
        <v>59</v>
      </c>
      <c r="J31" s="26">
        <f t="shared" si="2"/>
        <v>1.3409090909090908</v>
      </c>
      <c r="K31" s="19">
        <v>38.923999999999999</v>
      </c>
      <c r="L31" s="19">
        <v>2.8330000000000002</v>
      </c>
      <c r="M31" s="17">
        <v>44393</v>
      </c>
      <c r="N31" s="17">
        <v>44440</v>
      </c>
      <c r="O31" s="18">
        <v>202</v>
      </c>
      <c r="P31" s="26">
        <f t="shared" si="3"/>
        <v>4.4888888888888889</v>
      </c>
      <c r="Q31" s="19">
        <v>34.292999999999999</v>
      </c>
      <c r="R31" s="19">
        <v>2.33</v>
      </c>
      <c r="S31" s="9"/>
      <c r="T31" s="9"/>
      <c r="V31" s="26"/>
      <c r="W31" s="22"/>
      <c r="X31" s="22"/>
      <c r="Y31" s="9"/>
      <c r="Z31" s="9"/>
      <c r="AE31" s="9"/>
      <c r="AF31" s="9"/>
      <c r="AK31" s="17">
        <v>44349</v>
      </c>
      <c r="AL31" s="17">
        <v>44440</v>
      </c>
      <c r="AM31" s="18">
        <v>67</v>
      </c>
      <c r="AN31" s="26">
        <f t="shared" si="4"/>
        <v>0.7528089887640449</v>
      </c>
      <c r="AO31" s="19">
        <v>38.020000000000003</v>
      </c>
      <c r="AP31" s="19">
        <v>2.403</v>
      </c>
      <c r="AQ31" s="17">
        <v>44349</v>
      </c>
      <c r="AR31" s="20">
        <v>44502</v>
      </c>
      <c r="AS31" s="18">
        <v>334</v>
      </c>
      <c r="AT31" s="26">
        <f t="shared" si="5"/>
        <v>2.2266666666666666</v>
      </c>
      <c r="AU31" s="19">
        <v>39.332999999999998</v>
      </c>
      <c r="AV31" s="19">
        <v>2.887</v>
      </c>
      <c r="AW31" s="9"/>
      <c r="AX31" s="9"/>
      <c r="BC31" s="9"/>
      <c r="BG31" s="17">
        <v>44393</v>
      </c>
      <c r="BI31" s="22"/>
      <c r="BJ31" s="22"/>
      <c r="BK31" s="20">
        <v>44441</v>
      </c>
      <c r="BM31" s="22"/>
      <c r="BN31" s="22"/>
      <c r="BO31" s="20">
        <v>44502</v>
      </c>
      <c r="BP31" s="18">
        <v>126</v>
      </c>
      <c r="BQ31" s="21">
        <v>37.549999999999997</v>
      </c>
      <c r="BR31" s="21">
        <v>2.6909999999999998</v>
      </c>
      <c r="BS31" s="9"/>
      <c r="BT31" s="9"/>
      <c r="BU31" s="22"/>
      <c r="BV31" s="22"/>
      <c r="BX31" s="23">
        <v>273</v>
      </c>
      <c r="BY31" s="10">
        <v>37.354999999999997</v>
      </c>
      <c r="BZ31" s="10">
        <v>2.0960000000000001</v>
      </c>
      <c r="CA31" s="24">
        <f>I31+O31+U31+AA31+AG31</f>
        <v>261</v>
      </c>
      <c r="CB31" s="24">
        <f>AM31-(I31+O31)</f>
        <v>-194</v>
      </c>
      <c r="CC31" s="24">
        <f>AS31-(I31+O31+U31+AA31)</f>
        <v>73</v>
      </c>
      <c r="CD31" s="24">
        <f t="shared" si="0"/>
        <v>267</v>
      </c>
      <c r="CE31" s="24">
        <f>AY31-(I31+O31+U31+AA31+AG31)</f>
        <v>-261</v>
      </c>
      <c r="CF31" s="24">
        <f t="shared" si="1"/>
        <v>-528</v>
      </c>
      <c r="CG31" s="24">
        <f t="shared" si="6"/>
        <v>-455</v>
      </c>
      <c r="CH31" s="24">
        <f t="shared" si="7"/>
        <v>-194</v>
      </c>
      <c r="CI31">
        <f t="shared" si="8"/>
        <v>2.9148989898989899</v>
      </c>
    </row>
    <row r="32" spans="1:87" ht="15.75" customHeight="1" x14ac:dyDescent="0.2">
      <c r="A32" s="5" t="s">
        <v>31</v>
      </c>
      <c r="B32" s="5">
        <v>2021</v>
      </c>
      <c r="C32" s="5">
        <v>2407</v>
      </c>
      <c r="D32" s="5">
        <v>4</v>
      </c>
      <c r="E32" s="5" t="s">
        <v>27</v>
      </c>
      <c r="F32" s="5" t="s">
        <v>28</v>
      </c>
      <c r="G32" s="17">
        <v>44349</v>
      </c>
      <c r="H32" s="17">
        <v>44393</v>
      </c>
      <c r="I32" s="18">
        <v>179</v>
      </c>
      <c r="J32" s="26">
        <f t="shared" si="2"/>
        <v>4.0681818181818183</v>
      </c>
      <c r="K32" s="19">
        <v>31.702000000000002</v>
      </c>
      <c r="L32" s="19">
        <v>2.5110000000000001</v>
      </c>
      <c r="M32" s="17">
        <v>44393</v>
      </c>
      <c r="N32" s="20">
        <v>44428</v>
      </c>
      <c r="O32" s="18">
        <v>119</v>
      </c>
      <c r="P32" s="26">
        <f t="shared" si="3"/>
        <v>3.5</v>
      </c>
      <c r="Q32" s="19">
        <v>33.021999999999998</v>
      </c>
      <c r="R32" s="19">
        <v>2.2410000000000001</v>
      </c>
      <c r="S32" s="20">
        <v>44428</v>
      </c>
      <c r="T32" s="20">
        <v>44487</v>
      </c>
      <c r="U32" s="18">
        <v>331</v>
      </c>
      <c r="V32" s="26">
        <f t="shared" si="9"/>
        <v>5.7068965517241379</v>
      </c>
      <c r="W32" s="19">
        <v>30.247</v>
      </c>
      <c r="X32" s="19">
        <v>2.214</v>
      </c>
      <c r="Y32" s="9"/>
      <c r="Z32" s="9"/>
      <c r="AE32" s="9"/>
      <c r="AF32" s="9"/>
      <c r="AK32" s="17">
        <v>44349</v>
      </c>
      <c r="AL32" s="20">
        <v>44428</v>
      </c>
      <c r="AM32" s="18">
        <v>87</v>
      </c>
      <c r="AN32" s="26">
        <f t="shared" si="4"/>
        <v>1.1153846153846154</v>
      </c>
      <c r="AO32" s="19">
        <v>24.446999999999999</v>
      </c>
      <c r="AP32" s="19">
        <v>2.1659999999999999</v>
      </c>
      <c r="AQ32" s="17">
        <v>44349</v>
      </c>
      <c r="AR32" s="20">
        <v>44502</v>
      </c>
      <c r="AS32" s="18">
        <v>108</v>
      </c>
      <c r="AT32" s="26">
        <f t="shared" si="5"/>
        <v>0.72</v>
      </c>
      <c r="AU32" s="19">
        <v>39.838999999999999</v>
      </c>
      <c r="AV32" s="19">
        <v>1.9139999999999999</v>
      </c>
      <c r="AW32" s="9"/>
      <c r="AX32" s="9"/>
      <c r="BC32" s="9"/>
      <c r="BG32" s="17">
        <v>44393</v>
      </c>
      <c r="BH32" s="18">
        <v>107</v>
      </c>
      <c r="BI32" s="19">
        <v>29.738</v>
      </c>
      <c r="BJ32" s="19">
        <v>2.6619999999999999</v>
      </c>
      <c r="BK32" s="20">
        <v>44428</v>
      </c>
      <c r="BL32" s="18">
        <v>47</v>
      </c>
      <c r="BM32" s="19">
        <v>35.177999999999997</v>
      </c>
      <c r="BN32" s="19">
        <v>2.2069999999999999</v>
      </c>
      <c r="BO32" s="20">
        <v>44487</v>
      </c>
      <c r="BQ32" s="22"/>
      <c r="BR32" s="22"/>
      <c r="BS32" s="20">
        <v>44502</v>
      </c>
      <c r="BT32" s="23">
        <v>203</v>
      </c>
      <c r="BU32" s="21">
        <v>34.171999999999997</v>
      </c>
      <c r="BV32" s="21">
        <v>2.8439999999999999</v>
      </c>
      <c r="BX32" s="23">
        <v>179</v>
      </c>
      <c r="BY32" s="10">
        <v>35.084000000000003</v>
      </c>
      <c r="BZ32" s="10">
        <v>3.4870000000000001</v>
      </c>
      <c r="CA32" s="24">
        <f>I32+O32+U32+AA32+AG32</f>
        <v>629</v>
      </c>
      <c r="CB32" s="24">
        <f>AM32-(I32+O32)</f>
        <v>-211</v>
      </c>
      <c r="CC32" s="24">
        <f>AS32-(I32+O32+U32+AA32)</f>
        <v>-521</v>
      </c>
      <c r="CD32" s="24">
        <f t="shared" si="0"/>
        <v>-310</v>
      </c>
      <c r="CE32" s="24">
        <f>AY32-(I32+O32+U32+AA32+AG32)</f>
        <v>-629</v>
      </c>
      <c r="CF32" s="24">
        <f t="shared" si="1"/>
        <v>-319</v>
      </c>
      <c r="CG32" s="24">
        <f t="shared" si="6"/>
        <v>-840</v>
      </c>
      <c r="CH32" s="24">
        <f t="shared" si="7"/>
        <v>-211</v>
      </c>
      <c r="CI32">
        <f t="shared" si="8"/>
        <v>4.4250261233019854</v>
      </c>
    </row>
    <row r="33" spans="1:87" ht="15.75" customHeight="1" x14ac:dyDescent="0.2">
      <c r="A33" s="5" t="s">
        <v>31</v>
      </c>
      <c r="B33" s="5">
        <v>2021</v>
      </c>
      <c r="C33" s="5">
        <v>2412</v>
      </c>
      <c r="D33" s="5">
        <v>4</v>
      </c>
      <c r="E33" s="5" t="s">
        <v>24</v>
      </c>
      <c r="F33" s="5" t="s">
        <v>28</v>
      </c>
      <c r="G33" s="17">
        <v>44349</v>
      </c>
      <c r="H33" s="17">
        <v>44393</v>
      </c>
      <c r="I33" s="18">
        <v>83</v>
      </c>
      <c r="J33" s="26">
        <f t="shared" si="2"/>
        <v>1.8863636363636365</v>
      </c>
      <c r="K33" s="19">
        <v>38.734999999999999</v>
      </c>
      <c r="L33" s="19">
        <v>2.5209999999999999</v>
      </c>
      <c r="M33" s="17">
        <v>44393</v>
      </c>
      <c r="N33" s="20">
        <v>44428</v>
      </c>
      <c r="O33" s="18">
        <v>108</v>
      </c>
      <c r="P33" s="26">
        <f t="shared" si="3"/>
        <v>3.1764705882352939</v>
      </c>
      <c r="Q33" s="19">
        <v>23.053999999999998</v>
      </c>
      <c r="R33" s="19">
        <v>2.4470000000000001</v>
      </c>
      <c r="S33" s="20">
        <v>44428</v>
      </c>
      <c r="T33" s="20">
        <v>44487</v>
      </c>
      <c r="U33" s="18">
        <v>402</v>
      </c>
      <c r="V33" s="26">
        <f t="shared" si="9"/>
        <v>6.931034482758621</v>
      </c>
      <c r="W33" s="19">
        <v>27.234999999999999</v>
      </c>
      <c r="X33" s="19">
        <v>2.0449999999999999</v>
      </c>
      <c r="Y33" s="9"/>
      <c r="Z33" s="9"/>
      <c r="AE33" s="9"/>
      <c r="AF33" s="9"/>
      <c r="AK33" s="17">
        <v>44349</v>
      </c>
      <c r="AL33" s="20">
        <v>44428</v>
      </c>
      <c r="AM33" s="18">
        <v>164</v>
      </c>
      <c r="AN33" s="26">
        <f t="shared" si="4"/>
        <v>2.1025641025641026</v>
      </c>
      <c r="AO33" s="19">
        <v>37.478000000000002</v>
      </c>
      <c r="AP33" s="19">
        <v>2.1110000000000002</v>
      </c>
      <c r="AQ33" s="17">
        <v>44349</v>
      </c>
      <c r="AR33" s="20">
        <v>44502</v>
      </c>
      <c r="AS33" s="18">
        <v>183</v>
      </c>
      <c r="AT33" s="26">
        <f t="shared" si="5"/>
        <v>1.22</v>
      </c>
      <c r="AU33" s="19">
        <v>37.076999999999998</v>
      </c>
      <c r="AV33" s="19">
        <v>2.4359999999999999</v>
      </c>
      <c r="AW33" s="9"/>
      <c r="AX33" s="9"/>
      <c r="BC33" s="9"/>
      <c r="BG33" s="17">
        <v>44393</v>
      </c>
      <c r="BH33" s="18">
        <v>142</v>
      </c>
      <c r="BI33" s="19">
        <v>31.225999999999999</v>
      </c>
      <c r="BJ33" s="19">
        <v>2.4209999999999998</v>
      </c>
      <c r="BK33" s="20">
        <v>44428</v>
      </c>
      <c r="BL33" s="18">
        <v>41</v>
      </c>
      <c r="BM33" s="19">
        <v>29.643000000000001</v>
      </c>
      <c r="BN33" s="19">
        <v>2.6509999999999998</v>
      </c>
      <c r="BO33" s="20">
        <v>44487</v>
      </c>
      <c r="BQ33" s="22"/>
      <c r="BR33" s="22"/>
      <c r="BS33" s="20">
        <v>44502</v>
      </c>
      <c r="BT33" s="23">
        <v>314</v>
      </c>
      <c r="BU33" s="21">
        <v>30.905000000000001</v>
      </c>
      <c r="BV33" s="21">
        <v>2.2130000000000001</v>
      </c>
      <c r="BX33" s="23">
        <v>188</v>
      </c>
      <c r="BY33" s="10">
        <v>38.703000000000003</v>
      </c>
      <c r="BZ33" s="10">
        <v>2.8319999999999999</v>
      </c>
      <c r="CA33" s="24">
        <f>I33+O33+U33+AA33+AG33</f>
        <v>593</v>
      </c>
      <c r="CB33" s="24">
        <f>AM33-(I33+O33)</f>
        <v>-27</v>
      </c>
      <c r="CC33" s="24">
        <f>AS33-(I33+O33+U33+AA33)</f>
        <v>-410</v>
      </c>
      <c r="CD33" s="24">
        <f t="shared" si="0"/>
        <v>-383</v>
      </c>
      <c r="CE33" s="24">
        <f>AY33-(I33+O33+U33+AA33+AG33)</f>
        <v>-593</v>
      </c>
      <c r="CF33" s="24">
        <f t="shared" si="1"/>
        <v>-210</v>
      </c>
      <c r="CG33" s="24">
        <f t="shared" si="6"/>
        <v>-620</v>
      </c>
      <c r="CH33" s="24">
        <f t="shared" si="7"/>
        <v>-27</v>
      </c>
      <c r="CI33">
        <f t="shared" si="8"/>
        <v>3.9979562357858502</v>
      </c>
    </row>
    <row r="34" spans="1:87" ht="15.75" customHeight="1" x14ac:dyDescent="0.2">
      <c r="A34" s="5" t="s">
        <v>19</v>
      </c>
      <c r="B34" s="5">
        <v>2022</v>
      </c>
      <c r="C34" s="5">
        <v>1103</v>
      </c>
      <c r="D34" s="5">
        <v>1</v>
      </c>
      <c r="E34" s="5" t="s">
        <v>24</v>
      </c>
      <c r="F34" s="5" t="s">
        <v>21</v>
      </c>
      <c r="G34" s="20">
        <v>44678</v>
      </c>
      <c r="H34" s="20">
        <v>44705</v>
      </c>
      <c r="I34" s="18">
        <v>30</v>
      </c>
      <c r="J34" s="26">
        <f t="shared" si="2"/>
        <v>1.1111111111111112</v>
      </c>
      <c r="M34" s="20">
        <v>44705</v>
      </c>
      <c r="N34" s="20">
        <v>44754</v>
      </c>
      <c r="O34" s="18">
        <v>162</v>
      </c>
      <c r="P34" s="26">
        <f t="shared" si="3"/>
        <v>3.375</v>
      </c>
      <c r="S34" s="20">
        <v>44754</v>
      </c>
      <c r="T34" s="20">
        <v>44795</v>
      </c>
      <c r="U34" s="18">
        <v>183</v>
      </c>
      <c r="V34" s="26">
        <f t="shared" si="9"/>
        <v>4.5750000000000002</v>
      </c>
      <c r="Y34" s="20">
        <v>44795</v>
      </c>
      <c r="Z34" s="20">
        <v>44869</v>
      </c>
      <c r="AA34" s="18">
        <v>36</v>
      </c>
      <c r="AB34" s="26">
        <f t="shared" ref="AB34:AB64" si="10">AA34/DAYS360(Y34,Z34)</f>
        <v>0.5</v>
      </c>
      <c r="AE34" s="9"/>
      <c r="AF34" s="9"/>
      <c r="AK34" s="20">
        <v>44678</v>
      </c>
      <c r="AL34" s="20">
        <v>44754</v>
      </c>
      <c r="AM34" s="18">
        <v>256</v>
      </c>
      <c r="AN34" s="26">
        <f t="shared" si="4"/>
        <v>3.4133333333333336</v>
      </c>
      <c r="AQ34" s="20">
        <v>44678</v>
      </c>
      <c r="AR34" s="20">
        <v>44869</v>
      </c>
      <c r="AS34" s="18">
        <v>27</v>
      </c>
      <c r="AT34" s="26">
        <f t="shared" si="5"/>
        <v>0.14438502673796791</v>
      </c>
      <c r="AW34" s="20">
        <v>44678</v>
      </c>
      <c r="AX34" s="20">
        <v>44869</v>
      </c>
      <c r="AY34" s="18">
        <v>32</v>
      </c>
      <c r="AZ34" s="26">
        <f>AY34/DAYS360(AW34,AX34)</f>
        <v>0.17112299465240641</v>
      </c>
      <c r="BC34" s="20">
        <v>44678</v>
      </c>
      <c r="BD34" s="18">
        <v>162</v>
      </c>
      <c r="BG34" s="20">
        <v>44705</v>
      </c>
      <c r="BH34" s="18">
        <v>108</v>
      </c>
      <c r="BK34" s="20">
        <v>44754</v>
      </c>
      <c r="BL34" s="18">
        <v>193</v>
      </c>
      <c r="BO34" s="20">
        <v>44795</v>
      </c>
      <c r="BP34" s="18">
        <v>299</v>
      </c>
      <c r="BQ34" s="22"/>
      <c r="BR34" s="22"/>
      <c r="BS34" s="20">
        <v>44869</v>
      </c>
      <c r="BT34" s="23">
        <v>72</v>
      </c>
      <c r="BU34" s="22"/>
      <c r="BV34" s="22"/>
      <c r="BX34" s="9"/>
      <c r="CA34" s="24">
        <f>I34+O34+U34+AA34+AG34</f>
        <v>411</v>
      </c>
      <c r="CB34" s="24">
        <f>AM34-(I34+O34)</f>
        <v>64</v>
      </c>
      <c r="CC34" s="24">
        <f>AS34-(I34+O34+U34+AA34)</f>
        <v>-384</v>
      </c>
      <c r="CD34" s="24">
        <f t="shared" si="0"/>
        <v>-448</v>
      </c>
      <c r="CE34" s="24">
        <f>AY34-(I34+O34+U34+AA34+AG34)</f>
        <v>-379</v>
      </c>
      <c r="CF34" s="24">
        <f t="shared" si="1"/>
        <v>69</v>
      </c>
      <c r="CG34" s="24">
        <f t="shared" si="6"/>
        <v>-315</v>
      </c>
      <c r="CH34" s="24">
        <f t="shared" si="7"/>
        <v>96</v>
      </c>
      <c r="CI34">
        <f t="shared" si="8"/>
        <v>2.3902777777777775</v>
      </c>
    </row>
    <row r="35" spans="1:87" ht="15.75" customHeight="1" x14ac:dyDescent="0.2">
      <c r="A35" s="5" t="s">
        <v>19</v>
      </c>
      <c r="B35" s="5">
        <v>2022</v>
      </c>
      <c r="C35" s="5">
        <v>1106</v>
      </c>
      <c r="D35" s="5">
        <v>1</v>
      </c>
      <c r="E35" s="5" t="s">
        <v>27</v>
      </c>
      <c r="F35" s="5" t="s">
        <v>21</v>
      </c>
      <c r="G35" s="20">
        <v>44678</v>
      </c>
      <c r="H35" s="20">
        <v>44705</v>
      </c>
      <c r="I35" s="18">
        <v>45</v>
      </c>
      <c r="J35" s="26">
        <f t="shared" si="2"/>
        <v>1.6666666666666667</v>
      </c>
      <c r="M35" s="20">
        <v>44705</v>
      </c>
      <c r="N35" s="20">
        <v>44754</v>
      </c>
      <c r="O35" s="18">
        <v>9</v>
      </c>
      <c r="P35" s="26">
        <f t="shared" si="3"/>
        <v>0.1875</v>
      </c>
      <c r="S35" s="20">
        <v>44754</v>
      </c>
      <c r="T35" s="20">
        <v>44795</v>
      </c>
      <c r="U35" s="18">
        <v>201</v>
      </c>
      <c r="V35" s="26">
        <f t="shared" si="9"/>
        <v>5.0250000000000004</v>
      </c>
      <c r="Y35" s="20">
        <v>44795</v>
      </c>
      <c r="Z35" s="20">
        <v>44869</v>
      </c>
      <c r="AA35" s="18">
        <v>93</v>
      </c>
      <c r="AB35" s="26">
        <f t="shared" si="10"/>
        <v>1.2916666666666667</v>
      </c>
      <c r="AE35" s="9"/>
      <c r="AF35" s="9"/>
      <c r="AK35" s="20">
        <v>44678</v>
      </c>
      <c r="AL35" s="20">
        <v>44754</v>
      </c>
      <c r="AM35" s="18">
        <v>184</v>
      </c>
      <c r="AN35" s="26">
        <f t="shared" si="4"/>
        <v>2.4533333333333331</v>
      </c>
      <c r="AQ35" s="20">
        <v>44678</v>
      </c>
      <c r="AR35" s="20">
        <v>44869</v>
      </c>
      <c r="AS35" s="18">
        <v>167</v>
      </c>
      <c r="AT35" s="26">
        <f t="shared" si="5"/>
        <v>0.89304812834224601</v>
      </c>
      <c r="AW35" s="20">
        <v>44678</v>
      </c>
      <c r="AX35" s="20">
        <v>44869</v>
      </c>
      <c r="AY35" s="18">
        <v>787</v>
      </c>
      <c r="AZ35" s="26">
        <f t="shared" ref="AZ35:AZ65" si="11">AY35/DAYS360(AW35,AX35)</f>
        <v>4.2085561497326207</v>
      </c>
      <c r="BC35" s="20">
        <v>44678</v>
      </c>
      <c r="BD35" s="18">
        <v>202</v>
      </c>
      <c r="BG35" s="20">
        <v>44705</v>
      </c>
      <c r="BH35" s="18">
        <v>198</v>
      </c>
      <c r="BK35" s="20">
        <v>44754</v>
      </c>
      <c r="BL35" s="18">
        <v>493</v>
      </c>
      <c r="BO35" s="20">
        <v>44795</v>
      </c>
      <c r="BP35" s="18">
        <v>552</v>
      </c>
      <c r="BQ35" s="22"/>
      <c r="BR35" s="22"/>
      <c r="BS35" s="20">
        <v>44869</v>
      </c>
      <c r="BT35" s="23">
        <v>150</v>
      </c>
      <c r="BU35" s="22"/>
      <c r="BV35" s="22"/>
      <c r="BX35" s="9"/>
      <c r="CA35" s="24">
        <f>I35+O35+U35+AA35+AG35</f>
        <v>348</v>
      </c>
      <c r="CB35" s="24">
        <f>AM35-(I35+O35)</f>
        <v>130</v>
      </c>
      <c r="CC35" s="24">
        <f>AS35-(I35+O35+U35+AA35)</f>
        <v>-181</v>
      </c>
      <c r="CD35" s="24">
        <f t="shared" si="0"/>
        <v>-311</v>
      </c>
      <c r="CE35" s="24">
        <f>AY35-(I35+O35+U35+AA35+AG35)</f>
        <v>439</v>
      </c>
      <c r="CF35" s="24">
        <f t="shared" si="1"/>
        <v>750</v>
      </c>
      <c r="CG35" s="24">
        <f t="shared" si="6"/>
        <v>569</v>
      </c>
      <c r="CH35" s="24">
        <f t="shared" si="7"/>
        <v>917</v>
      </c>
      <c r="CI35">
        <f t="shared" si="8"/>
        <v>2.0427083333333336</v>
      </c>
    </row>
    <row r="36" spans="1:87" ht="15.75" customHeight="1" x14ac:dyDescent="0.2">
      <c r="A36" s="5" t="s">
        <v>19</v>
      </c>
      <c r="B36" s="5">
        <v>2022</v>
      </c>
      <c r="C36" s="5">
        <v>1108</v>
      </c>
      <c r="D36" s="5">
        <v>1</v>
      </c>
      <c r="E36" s="5" t="s">
        <v>24</v>
      </c>
      <c r="F36" s="5" t="s">
        <v>28</v>
      </c>
      <c r="G36" s="20">
        <v>44678</v>
      </c>
      <c r="H36" s="20">
        <v>44705</v>
      </c>
      <c r="I36" s="18">
        <v>36</v>
      </c>
      <c r="J36" s="26">
        <f t="shared" si="2"/>
        <v>1.3333333333333333</v>
      </c>
      <c r="M36" s="20">
        <v>44705</v>
      </c>
      <c r="N36" s="20">
        <v>44741</v>
      </c>
      <c r="O36" s="18">
        <v>27</v>
      </c>
      <c r="P36" s="26">
        <f t="shared" si="3"/>
        <v>0.77142857142857146</v>
      </c>
      <c r="S36" s="20">
        <v>44741</v>
      </c>
      <c r="T36" s="20">
        <v>44775</v>
      </c>
      <c r="U36" s="18">
        <v>25</v>
      </c>
      <c r="V36" s="26">
        <f t="shared" si="9"/>
        <v>0.75757575757575757</v>
      </c>
      <c r="Y36" s="20">
        <v>44775</v>
      </c>
      <c r="Z36" s="20">
        <v>44811</v>
      </c>
      <c r="AA36" s="18">
        <v>24</v>
      </c>
      <c r="AB36" s="26">
        <f t="shared" si="10"/>
        <v>0.68571428571428572</v>
      </c>
      <c r="AE36" s="20">
        <v>44811</v>
      </c>
      <c r="AF36" s="20">
        <v>44869</v>
      </c>
      <c r="AK36" s="20">
        <v>44678</v>
      </c>
      <c r="AL36" s="20">
        <v>44741</v>
      </c>
      <c r="AM36" s="18">
        <v>49</v>
      </c>
      <c r="AN36" s="26">
        <f t="shared" si="4"/>
        <v>0.79032258064516125</v>
      </c>
      <c r="AQ36" s="20">
        <v>44678</v>
      </c>
      <c r="AR36" s="20">
        <v>44811</v>
      </c>
      <c r="AS36" s="18">
        <v>258</v>
      </c>
      <c r="AT36" s="26">
        <f t="shared" si="5"/>
        <v>1.9846153846153847</v>
      </c>
      <c r="AW36" s="20">
        <v>44678</v>
      </c>
      <c r="AX36" s="20">
        <v>44869</v>
      </c>
      <c r="AY36" s="18">
        <v>26</v>
      </c>
      <c r="AZ36" s="26">
        <f t="shared" si="11"/>
        <v>0.13903743315508021</v>
      </c>
      <c r="BC36" s="20">
        <v>44678</v>
      </c>
      <c r="BD36" s="18">
        <v>144</v>
      </c>
      <c r="BG36" s="20">
        <v>44705</v>
      </c>
      <c r="BH36" s="18">
        <v>131</v>
      </c>
      <c r="BK36" s="20">
        <v>44741</v>
      </c>
      <c r="BL36" s="18">
        <v>273</v>
      </c>
      <c r="BO36" s="20">
        <v>44775</v>
      </c>
      <c r="BP36" s="18">
        <v>186</v>
      </c>
      <c r="BQ36" s="22"/>
      <c r="BR36" s="22"/>
      <c r="BS36" s="20">
        <v>44811</v>
      </c>
      <c r="BT36" s="23">
        <v>370</v>
      </c>
      <c r="BU36" s="22"/>
      <c r="BV36" s="22"/>
      <c r="BX36" s="23">
        <v>138</v>
      </c>
      <c r="CA36" s="24">
        <f>I36+O36+U36+AA36+AG36</f>
        <v>112</v>
      </c>
      <c r="CB36" s="24">
        <f>AM36-(I36+O36)</f>
        <v>-14</v>
      </c>
      <c r="CC36" s="24">
        <f>AS36-(I36+O36+U36+AA36)</f>
        <v>146</v>
      </c>
      <c r="CD36" s="24">
        <f t="shared" si="0"/>
        <v>160</v>
      </c>
      <c r="CE36" s="24">
        <f>AY36-(I36+O36+U36+AA36+AG36)</f>
        <v>-86</v>
      </c>
      <c r="CF36" s="24">
        <f t="shared" si="1"/>
        <v>-246</v>
      </c>
      <c r="CG36" s="24">
        <f t="shared" si="6"/>
        <v>-100</v>
      </c>
      <c r="CH36" s="24">
        <f t="shared" si="7"/>
        <v>12</v>
      </c>
      <c r="CI36">
        <f t="shared" si="8"/>
        <v>0.88701298701298703</v>
      </c>
    </row>
    <row r="37" spans="1:87" ht="15.75" customHeight="1" x14ac:dyDescent="0.2">
      <c r="A37" s="5" t="s">
        <v>19</v>
      </c>
      <c r="B37" s="5">
        <v>2022</v>
      </c>
      <c r="C37" s="5">
        <v>1112</v>
      </c>
      <c r="D37" s="5">
        <v>1</v>
      </c>
      <c r="E37" s="5" t="s">
        <v>27</v>
      </c>
      <c r="F37" s="5" t="s">
        <v>28</v>
      </c>
      <c r="G37" s="20">
        <v>44678</v>
      </c>
      <c r="H37" s="20">
        <v>44705</v>
      </c>
      <c r="I37" s="18">
        <v>26</v>
      </c>
      <c r="J37" s="26">
        <f t="shared" si="2"/>
        <v>0.96296296296296291</v>
      </c>
      <c r="M37" s="20">
        <v>44705</v>
      </c>
      <c r="N37" s="20">
        <v>44741</v>
      </c>
      <c r="O37" s="18">
        <v>10</v>
      </c>
      <c r="P37" s="26">
        <f t="shared" si="3"/>
        <v>0.2857142857142857</v>
      </c>
      <c r="S37" s="20">
        <v>44741</v>
      </c>
      <c r="T37" s="20">
        <v>44775</v>
      </c>
      <c r="U37" s="18">
        <v>123</v>
      </c>
      <c r="V37" s="26">
        <f t="shared" si="9"/>
        <v>3.7272727272727271</v>
      </c>
      <c r="Y37" s="20">
        <v>44775</v>
      </c>
      <c r="Z37" s="20">
        <v>44811</v>
      </c>
      <c r="AA37" s="18">
        <v>97</v>
      </c>
      <c r="AB37" s="26">
        <f t="shared" si="10"/>
        <v>2.7714285714285714</v>
      </c>
      <c r="AE37" s="20">
        <v>44811</v>
      </c>
      <c r="AF37" s="20">
        <v>44869</v>
      </c>
      <c r="AG37" s="18">
        <v>4</v>
      </c>
      <c r="AH37" s="26">
        <f t="shared" ref="AH37" si="12">AG37/DAYS360(AE37,AF37)</f>
        <v>7.0175438596491224E-2</v>
      </c>
      <c r="AK37" s="20">
        <v>44678</v>
      </c>
      <c r="AL37" s="20">
        <v>44741</v>
      </c>
      <c r="AM37" s="18">
        <v>28</v>
      </c>
      <c r="AN37" s="26">
        <f t="shared" si="4"/>
        <v>0.45161290322580644</v>
      </c>
      <c r="AQ37" s="20">
        <v>44678</v>
      </c>
      <c r="AR37" s="20">
        <v>44811</v>
      </c>
      <c r="AS37" s="18">
        <v>29</v>
      </c>
      <c r="AT37" s="26">
        <f t="shared" si="5"/>
        <v>0.22307692307692309</v>
      </c>
      <c r="AW37" s="20">
        <v>44678</v>
      </c>
      <c r="AX37" s="20">
        <v>44869</v>
      </c>
      <c r="AY37" s="18">
        <v>74</v>
      </c>
      <c r="AZ37" s="26">
        <f t="shared" si="11"/>
        <v>0.39572192513368987</v>
      </c>
      <c r="BC37" s="20">
        <v>44678</v>
      </c>
      <c r="BD37" s="18">
        <v>187</v>
      </c>
      <c r="BG37" s="20">
        <v>44705</v>
      </c>
      <c r="BH37" s="18">
        <v>105</v>
      </c>
      <c r="BK37" s="20">
        <v>44741</v>
      </c>
      <c r="BL37" s="18">
        <v>281</v>
      </c>
      <c r="BO37" s="20">
        <v>44775</v>
      </c>
      <c r="BP37" s="18">
        <v>258</v>
      </c>
      <c r="BQ37" s="22"/>
      <c r="BR37" s="22"/>
      <c r="BS37" s="20">
        <v>44811</v>
      </c>
      <c r="BT37" s="23">
        <v>328</v>
      </c>
      <c r="BU37" s="22"/>
      <c r="BV37" s="22"/>
      <c r="BX37" s="23">
        <v>285</v>
      </c>
      <c r="CA37" s="24">
        <f>I37+O37+U37+AA37+AG37</f>
        <v>260</v>
      </c>
      <c r="CB37" s="24">
        <f>AM37-(I37+O37)</f>
        <v>-8</v>
      </c>
      <c r="CC37" s="24">
        <f>AS37-(I37+O37+U37+AA37)</f>
        <v>-227</v>
      </c>
      <c r="CD37" s="24">
        <f t="shared" si="0"/>
        <v>-219</v>
      </c>
      <c r="CE37" s="24">
        <f>AY37-(I37+O37+U37+AA37+AG37)</f>
        <v>-186</v>
      </c>
      <c r="CF37" s="24">
        <f t="shared" si="1"/>
        <v>33</v>
      </c>
      <c r="CG37" s="24">
        <f t="shared" si="6"/>
        <v>-194</v>
      </c>
      <c r="CH37" s="24">
        <f t="shared" si="7"/>
        <v>66</v>
      </c>
      <c r="CI37">
        <f t="shared" si="8"/>
        <v>1.5635107971950077</v>
      </c>
    </row>
    <row r="38" spans="1:87" ht="15.75" customHeight="1" x14ac:dyDescent="0.2">
      <c r="A38" s="5" t="s">
        <v>19</v>
      </c>
      <c r="B38" s="5">
        <v>2022</v>
      </c>
      <c r="C38" s="5">
        <v>1205</v>
      </c>
      <c r="D38" s="5">
        <v>2</v>
      </c>
      <c r="E38" s="5" t="s">
        <v>24</v>
      </c>
      <c r="F38" s="5" t="s">
        <v>21</v>
      </c>
      <c r="G38" s="20">
        <v>44678</v>
      </c>
      <c r="H38" s="20">
        <v>44705</v>
      </c>
      <c r="I38" s="18">
        <v>34</v>
      </c>
      <c r="J38" s="26">
        <f t="shared" si="2"/>
        <v>1.2592592592592593</v>
      </c>
      <c r="M38" s="20">
        <v>44705</v>
      </c>
      <c r="N38" s="20">
        <v>44754</v>
      </c>
      <c r="O38" s="18">
        <v>57</v>
      </c>
      <c r="P38" s="26">
        <f t="shared" si="3"/>
        <v>1.1875</v>
      </c>
      <c r="S38" s="20">
        <v>44754</v>
      </c>
      <c r="T38" s="20">
        <v>44795</v>
      </c>
      <c r="U38" s="18">
        <v>161</v>
      </c>
      <c r="V38" s="26">
        <f t="shared" si="9"/>
        <v>4.0250000000000004</v>
      </c>
      <c r="Y38" s="20">
        <v>44795</v>
      </c>
      <c r="Z38" s="20">
        <v>44869</v>
      </c>
      <c r="AA38" s="18">
        <v>17</v>
      </c>
      <c r="AB38" s="26">
        <f t="shared" si="10"/>
        <v>0.2361111111111111</v>
      </c>
      <c r="AE38" s="9"/>
      <c r="AF38" s="9"/>
      <c r="AK38" s="20">
        <v>44678</v>
      </c>
      <c r="AL38" s="20">
        <v>44754</v>
      </c>
      <c r="AM38" s="18">
        <v>148</v>
      </c>
      <c r="AN38" s="26">
        <f t="shared" si="4"/>
        <v>1.9733333333333334</v>
      </c>
      <c r="AQ38" s="20">
        <v>44678</v>
      </c>
      <c r="AR38" s="20">
        <v>44869</v>
      </c>
      <c r="AS38" s="18">
        <v>10</v>
      </c>
      <c r="AT38" s="26">
        <f t="shared" si="5"/>
        <v>5.3475935828877004E-2</v>
      </c>
      <c r="AW38" s="20">
        <v>44678</v>
      </c>
      <c r="AX38" s="20">
        <v>44869</v>
      </c>
      <c r="AY38" s="18">
        <v>127</v>
      </c>
      <c r="AZ38" s="26">
        <f t="shared" si="11"/>
        <v>0.67914438502673802</v>
      </c>
      <c r="BC38" s="20">
        <v>44678</v>
      </c>
      <c r="BD38" s="18">
        <v>178</v>
      </c>
      <c r="BG38" s="20">
        <v>44705</v>
      </c>
      <c r="BH38" s="18">
        <v>154</v>
      </c>
      <c r="BK38" s="20">
        <v>44754</v>
      </c>
      <c r="BL38" s="18">
        <v>306</v>
      </c>
      <c r="BO38" s="20">
        <v>44795</v>
      </c>
      <c r="BP38" s="18">
        <v>155</v>
      </c>
      <c r="BQ38" s="22"/>
      <c r="BR38" s="22"/>
      <c r="BS38" s="20">
        <v>44869</v>
      </c>
      <c r="BT38" s="23">
        <v>147</v>
      </c>
      <c r="BU38" s="22"/>
      <c r="BV38" s="22"/>
      <c r="BX38" s="9"/>
      <c r="CA38" s="24">
        <f>I38+O38+U38+AA38+AG38</f>
        <v>269</v>
      </c>
      <c r="CB38" s="24">
        <f>AM38-(I38+O38)</f>
        <v>57</v>
      </c>
      <c r="CC38" s="24">
        <f>AS38-(I38+O38+U38+AA38)</f>
        <v>-259</v>
      </c>
      <c r="CD38" s="24">
        <f t="shared" si="0"/>
        <v>-316</v>
      </c>
      <c r="CE38" s="24">
        <f>AY38-(I38+O38+U38+AA38+AG38)</f>
        <v>-142</v>
      </c>
      <c r="CF38" s="24">
        <f t="shared" si="1"/>
        <v>174</v>
      </c>
      <c r="CG38" s="24">
        <f t="shared" si="6"/>
        <v>-85</v>
      </c>
      <c r="CH38" s="24">
        <f t="shared" si="7"/>
        <v>184</v>
      </c>
      <c r="CI38">
        <f t="shared" si="8"/>
        <v>1.6769675925925926</v>
      </c>
    </row>
    <row r="39" spans="1:87" ht="15.75" customHeight="1" x14ac:dyDescent="0.2">
      <c r="A39" s="5" t="s">
        <v>19</v>
      </c>
      <c r="B39" s="5">
        <v>2022</v>
      </c>
      <c r="C39" s="5">
        <v>1206</v>
      </c>
      <c r="D39" s="5">
        <v>2</v>
      </c>
      <c r="E39" s="5" t="s">
        <v>27</v>
      </c>
      <c r="F39" s="5" t="s">
        <v>21</v>
      </c>
      <c r="G39" s="20">
        <v>44678</v>
      </c>
      <c r="H39" s="20">
        <v>44705</v>
      </c>
      <c r="I39" s="18">
        <v>91</v>
      </c>
      <c r="J39" s="26">
        <f t="shared" si="2"/>
        <v>3.3703703703703702</v>
      </c>
      <c r="M39" s="20">
        <v>44705</v>
      </c>
      <c r="N39" s="20">
        <v>44754</v>
      </c>
      <c r="O39" s="18">
        <v>183</v>
      </c>
      <c r="P39" s="26">
        <f t="shared" si="3"/>
        <v>3.8125</v>
      </c>
      <c r="S39" s="20">
        <v>44754</v>
      </c>
      <c r="T39" s="20">
        <v>44795</v>
      </c>
      <c r="U39" s="18">
        <v>442</v>
      </c>
      <c r="V39" s="26">
        <f t="shared" si="9"/>
        <v>11.05</v>
      </c>
      <c r="Y39" s="20">
        <v>44795</v>
      </c>
      <c r="Z39" s="20">
        <v>44869</v>
      </c>
      <c r="AA39" s="18">
        <v>48</v>
      </c>
      <c r="AB39" s="26">
        <f t="shared" si="10"/>
        <v>0.66666666666666663</v>
      </c>
      <c r="AE39" s="9"/>
      <c r="AF39" s="9"/>
      <c r="AK39" s="20">
        <v>44678</v>
      </c>
      <c r="AL39" s="20">
        <v>44754</v>
      </c>
      <c r="AM39" s="18">
        <v>83</v>
      </c>
      <c r="AN39" s="26">
        <f t="shared" si="4"/>
        <v>1.1066666666666667</v>
      </c>
      <c r="AQ39" s="20">
        <v>44678</v>
      </c>
      <c r="AR39" s="20">
        <v>44869</v>
      </c>
      <c r="AS39" s="18">
        <v>96</v>
      </c>
      <c r="AT39" s="26">
        <f t="shared" si="5"/>
        <v>0.5133689839572193</v>
      </c>
      <c r="AW39" s="20">
        <v>44678</v>
      </c>
      <c r="AX39" s="20">
        <v>44869</v>
      </c>
      <c r="AY39" s="18">
        <v>64</v>
      </c>
      <c r="AZ39" s="26">
        <f t="shared" si="11"/>
        <v>0.34224598930481281</v>
      </c>
      <c r="BC39" s="20">
        <v>44678</v>
      </c>
      <c r="BD39" s="18">
        <v>170</v>
      </c>
      <c r="BG39" s="20">
        <v>44705</v>
      </c>
      <c r="BH39" s="18">
        <v>193</v>
      </c>
      <c r="BK39" s="20">
        <v>44754</v>
      </c>
      <c r="BL39" s="18">
        <v>247</v>
      </c>
      <c r="BO39" s="20">
        <v>44795</v>
      </c>
      <c r="BP39" s="18">
        <v>198</v>
      </c>
      <c r="BQ39" s="22"/>
      <c r="BR39" s="22"/>
      <c r="BS39" s="20">
        <v>44869</v>
      </c>
      <c r="BT39" s="23">
        <v>182</v>
      </c>
      <c r="BU39" s="22"/>
      <c r="BV39" s="22"/>
      <c r="BX39" s="9"/>
      <c r="CA39" s="24">
        <f>I39+O39+U39+AA39+AG39</f>
        <v>764</v>
      </c>
      <c r="CB39" s="24">
        <f>AM39-(I39+O39)</f>
        <v>-191</v>
      </c>
      <c r="CC39" s="24">
        <f>AS39-(I39+O39+U39+AA39)</f>
        <v>-668</v>
      </c>
      <c r="CD39" s="24">
        <f t="shared" si="0"/>
        <v>-477</v>
      </c>
      <c r="CE39" s="24">
        <f>AY39-(I39+O39+U39+AA39+AG39)</f>
        <v>-700</v>
      </c>
      <c r="CF39" s="24">
        <f t="shared" si="1"/>
        <v>-223</v>
      </c>
      <c r="CG39" s="24">
        <f t="shared" si="6"/>
        <v>-891</v>
      </c>
      <c r="CH39" s="24">
        <f t="shared" si="7"/>
        <v>-127</v>
      </c>
      <c r="CI39">
        <f t="shared" si="8"/>
        <v>4.7248842592592597</v>
      </c>
    </row>
    <row r="40" spans="1:87" ht="15.75" customHeight="1" x14ac:dyDescent="0.2">
      <c r="A40" s="5" t="s">
        <v>19</v>
      </c>
      <c r="B40" s="5">
        <v>2022</v>
      </c>
      <c r="C40" s="5">
        <v>1207</v>
      </c>
      <c r="D40" s="5">
        <v>2</v>
      </c>
      <c r="E40" s="5" t="s">
        <v>24</v>
      </c>
      <c r="F40" s="5" t="s">
        <v>28</v>
      </c>
      <c r="G40" s="20">
        <v>44678</v>
      </c>
      <c r="H40" s="20">
        <v>44705</v>
      </c>
      <c r="I40" s="18">
        <v>26</v>
      </c>
      <c r="J40" s="26">
        <f t="shared" si="2"/>
        <v>0.96296296296296291</v>
      </c>
      <c r="M40" s="20">
        <v>44705</v>
      </c>
      <c r="N40" s="20">
        <v>44741</v>
      </c>
      <c r="O40" s="18">
        <v>28</v>
      </c>
      <c r="P40" s="26">
        <f t="shared" si="3"/>
        <v>0.8</v>
      </c>
      <c r="S40" s="20">
        <v>44741</v>
      </c>
      <c r="T40" s="20">
        <v>44775</v>
      </c>
      <c r="U40" s="18">
        <v>74</v>
      </c>
      <c r="V40" s="26">
        <f t="shared" si="9"/>
        <v>2.2424242424242422</v>
      </c>
      <c r="Y40" s="20">
        <v>44775</v>
      </c>
      <c r="Z40" s="20">
        <v>44811</v>
      </c>
      <c r="AA40" s="18">
        <v>64</v>
      </c>
      <c r="AB40" s="26">
        <f t="shared" si="10"/>
        <v>1.8285714285714285</v>
      </c>
      <c r="AE40" s="20">
        <v>44811</v>
      </c>
      <c r="AF40" s="20">
        <v>44869</v>
      </c>
      <c r="AG40" s="18">
        <v>44</v>
      </c>
      <c r="AH40" s="26">
        <f t="shared" ref="AH40:AH43" si="13">AG40/DAYS360(AE40,AF40)</f>
        <v>0.77192982456140347</v>
      </c>
      <c r="AK40" s="20">
        <v>44678</v>
      </c>
      <c r="AL40" s="20">
        <v>44741</v>
      </c>
      <c r="AM40" s="18">
        <v>68</v>
      </c>
      <c r="AN40" s="26">
        <f t="shared" si="4"/>
        <v>1.096774193548387</v>
      </c>
      <c r="AQ40" s="20">
        <v>44678</v>
      </c>
      <c r="AR40" s="20">
        <v>44811</v>
      </c>
      <c r="AS40" s="18">
        <v>207</v>
      </c>
      <c r="AT40" s="26">
        <f t="shared" si="5"/>
        <v>1.5923076923076922</v>
      </c>
      <c r="AW40" s="20">
        <v>44678</v>
      </c>
      <c r="AX40" s="20">
        <v>44869</v>
      </c>
      <c r="AY40" s="18">
        <v>690</v>
      </c>
      <c r="AZ40" s="26">
        <f t="shared" si="11"/>
        <v>3.6898395721925135</v>
      </c>
      <c r="BC40" s="20">
        <v>44678</v>
      </c>
      <c r="BD40" s="18">
        <v>149</v>
      </c>
      <c r="BG40" s="20">
        <v>44705</v>
      </c>
      <c r="BH40" s="18">
        <v>88</v>
      </c>
      <c r="BK40" s="20">
        <v>44741</v>
      </c>
      <c r="BL40" s="18">
        <v>137</v>
      </c>
      <c r="BO40" s="20">
        <v>44775</v>
      </c>
      <c r="BP40" s="18">
        <v>218</v>
      </c>
      <c r="BQ40" s="22"/>
      <c r="BR40" s="22"/>
      <c r="BS40" s="20">
        <v>44811</v>
      </c>
      <c r="BT40" s="23">
        <v>198</v>
      </c>
      <c r="BU40" s="22"/>
      <c r="BV40" s="22"/>
      <c r="BX40" s="23">
        <v>212</v>
      </c>
      <c r="CA40" s="24">
        <f>I40+O40+U40+AA40+AG40</f>
        <v>236</v>
      </c>
      <c r="CB40" s="24">
        <f>AM40-(I40+O40)</f>
        <v>14</v>
      </c>
      <c r="CC40" s="24">
        <f>AS40-(I40+O40+U40+AA40)</f>
        <v>15</v>
      </c>
      <c r="CD40" s="24">
        <f t="shared" si="0"/>
        <v>1</v>
      </c>
      <c r="CE40" s="24">
        <f>AY40-(I40+O40+U40+AA40+AG40)</f>
        <v>454</v>
      </c>
      <c r="CF40" s="24">
        <f t="shared" si="1"/>
        <v>453</v>
      </c>
      <c r="CG40" s="24">
        <f t="shared" si="6"/>
        <v>468</v>
      </c>
      <c r="CH40" s="24">
        <f t="shared" si="7"/>
        <v>704</v>
      </c>
      <c r="CI40">
        <f t="shared" si="8"/>
        <v>1.3211776917040072</v>
      </c>
    </row>
    <row r="41" spans="1:87" ht="15.75" customHeight="1" x14ac:dyDescent="0.2">
      <c r="A41" s="5" t="s">
        <v>19</v>
      </c>
      <c r="B41" s="5">
        <v>2022</v>
      </c>
      <c r="C41" s="5">
        <v>1209</v>
      </c>
      <c r="D41" s="5">
        <v>2</v>
      </c>
      <c r="E41" s="5" t="s">
        <v>27</v>
      </c>
      <c r="F41" s="5" t="s">
        <v>28</v>
      </c>
      <c r="G41" s="20">
        <v>44678</v>
      </c>
      <c r="H41" s="20">
        <v>44705</v>
      </c>
      <c r="I41" s="18">
        <v>12</v>
      </c>
      <c r="J41" s="26">
        <f t="shared" si="2"/>
        <v>0.44444444444444442</v>
      </c>
      <c r="M41" s="20">
        <v>44705</v>
      </c>
      <c r="N41" s="20">
        <v>44741</v>
      </c>
      <c r="O41" s="18">
        <v>44</v>
      </c>
      <c r="P41" s="26">
        <f t="shared" si="3"/>
        <v>1.2571428571428571</v>
      </c>
      <c r="S41" s="20">
        <v>44741</v>
      </c>
      <c r="T41" s="20">
        <v>44775</v>
      </c>
      <c r="U41" s="18">
        <v>35</v>
      </c>
      <c r="V41" s="26">
        <f t="shared" si="9"/>
        <v>1.0606060606060606</v>
      </c>
      <c r="Y41" s="20">
        <v>44775</v>
      </c>
      <c r="Z41" s="20">
        <v>44811</v>
      </c>
      <c r="AA41" s="18">
        <v>41</v>
      </c>
      <c r="AB41" s="26">
        <f t="shared" si="10"/>
        <v>1.1714285714285715</v>
      </c>
      <c r="AE41" s="20">
        <v>44811</v>
      </c>
      <c r="AF41" s="20">
        <v>44869</v>
      </c>
      <c r="AG41" s="18">
        <v>18</v>
      </c>
      <c r="AH41" s="26">
        <f t="shared" si="13"/>
        <v>0.31578947368421051</v>
      </c>
      <c r="AK41" s="20">
        <v>44678</v>
      </c>
      <c r="AL41" s="20">
        <v>44741</v>
      </c>
      <c r="AM41" s="18">
        <v>645</v>
      </c>
      <c r="AN41" s="26">
        <f t="shared" si="4"/>
        <v>10.403225806451612</v>
      </c>
      <c r="AQ41" s="20">
        <v>44678</v>
      </c>
      <c r="AR41" s="20">
        <v>44811</v>
      </c>
      <c r="AS41" s="18">
        <v>115</v>
      </c>
      <c r="AT41" s="26">
        <f t="shared" si="5"/>
        <v>0.88461538461538458</v>
      </c>
      <c r="AW41" s="20">
        <v>44678</v>
      </c>
      <c r="AX41" s="20">
        <v>44869</v>
      </c>
      <c r="AY41" s="18">
        <v>214</v>
      </c>
      <c r="AZ41" s="26">
        <f t="shared" si="11"/>
        <v>1.1443850267379678</v>
      </c>
      <c r="BC41" s="20">
        <v>44678</v>
      </c>
      <c r="BD41" s="18">
        <v>165</v>
      </c>
      <c r="BG41" s="20">
        <v>44705</v>
      </c>
      <c r="BH41" s="18">
        <v>113</v>
      </c>
      <c r="BK41" s="20">
        <v>44741</v>
      </c>
      <c r="BL41" s="18">
        <v>374</v>
      </c>
      <c r="BO41" s="20">
        <v>44775</v>
      </c>
      <c r="BP41" s="18">
        <v>206</v>
      </c>
      <c r="BQ41" s="22"/>
      <c r="BR41" s="22"/>
      <c r="BS41" s="20">
        <v>44811</v>
      </c>
      <c r="BT41" s="23">
        <v>574</v>
      </c>
      <c r="BU41" s="22"/>
      <c r="BV41" s="22"/>
      <c r="BX41" s="23">
        <v>333</v>
      </c>
      <c r="CA41" s="24">
        <f>I41+O41+U41+AA41+AG41</f>
        <v>150</v>
      </c>
      <c r="CB41" s="24">
        <f>AM41-(I41+O41)</f>
        <v>589</v>
      </c>
      <c r="CC41" s="24">
        <f>AS41-(I41+O41+U41+AA41)</f>
        <v>-17</v>
      </c>
      <c r="CD41" s="24">
        <f t="shared" si="0"/>
        <v>-606</v>
      </c>
      <c r="CE41" s="24">
        <f>AY41-(I41+O41+U41+AA41+AG41)</f>
        <v>64</v>
      </c>
      <c r="CF41" s="24">
        <f t="shared" si="1"/>
        <v>670</v>
      </c>
      <c r="CG41" s="24">
        <f t="shared" si="6"/>
        <v>653</v>
      </c>
      <c r="CH41" s="24">
        <f t="shared" si="7"/>
        <v>803</v>
      </c>
      <c r="CI41">
        <f t="shared" si="8"/>
        <v>0.84988228146122891</v>
      </c>
    </row>
    <row r="42" spans="1:87" ht="15.75" customHeight="1" x14ac:dyDescent="0.2">
      <c r="A42" s="5" t="s">
        <v>19</v>
      </c>
      <c r="B42" s="5">
        <v>2022</v>
      </c>
      <c r="C42" s="5">
        <v>1304</v>
      </c>
      <c r="D42" s="5">
        <v>3</v>
      </c>
      <c r="E42" s="5" t="s">
        <v>27</v>
      </c>
      <c r="F42" s="5" t="s">
        <v>28</v>
      </c>
      <c r="G42" s="20">
        <v>44678</v>
      </c>
      <c r="H42" s="20">
        <v>44705</v>
      </c>
      <c r="I42" s="18">
        <v>24</v>
      </c>
      <c r="J42" s="26">
        <f t="shared" si="2"/>
        <v>0.88888888888888884</v>
      </c>
      <c r="M42" s="20">
        <v>44705</v>
      </c>
      <c r="N42" s="20">
        <v>44741</v>
      </c>
      <c r="O42" s="18">
        <v>23</v>
      </c>
      <c r="P42" s="26">
        <f t="shared" si="3"/>
        <v>0.65714285714285714</v>
      </c>
      <c r="S42" s="20">
        <v>44741</v>
      </c>
      <c r="T42" s="20">
        <v>44775</v>
      </c>
      <c r="U42" s="18">
        <v>42</v>
      </c>
      <c r="V42" s="26">
        <f t="shared" si="9"/>
        <v>1.2727272727272727</v>
      </c>
      <c r="Y42" s="20">
        <v>44775</v>
      </c>
      <c r="Z42" s="20">
        <v>44811</v>
      </c>
      <c r="AA42" s="18">
        <v>52</v>
      </c>
      <c r="AB42" s="26">
        <f t="shared" si="10"/>
        <v>1.4857142857142858</v>
      </c>
      <c r="AE42" s="20">
        <v>44811</v>
      </c>
      <c r="AF42" s="20">
        <v>44869</v>
      </c>
      <c r="AG42" s="18">
        <v>23</v>
      </c>
      <c r="AH42" s="26">
        <f t="shared" si="13"/>
        <v>0.40350877192982454</v>
      </c>
      <c r="AK42" s="20">
        <v>44678</v>
      </c>
      <c r="AL42" s="20">
        <v>44741</v>
      </c>
      <c r="AM42" s="18">
        <v>110</v>
      </c>
      <c r="AN42" s="26">
        <f t="shared" si="4"/>
        <v>1.7741935483870968</v>
      </c>
      <c r="AQ42" s="20">
        <v>44678</v>
      </c>
      <c r="AR42" s="20">
        <v>44811</v>
      </c>
      <c r="AS42" s="18">
        <v>61</v>
      </c>
      <c r="AT42" s="26">
        <f t="shared" si="5"/>
        <v>0.46923076923076923</v>
      </c>
      <c r="AW42" s="20">
        <v>44678</v>
      </c>
      <c r="AX42" s="20">
        <v>44869</v>
      </c>
      <c r="AY42" s="18">
        <v>106</v>
      </c>
      <c r="AZ42" s="26">
        <f t="shared" si="11"/>
        <v>0.5668449197860963</v>
      </c>
      <c r="BC42" s="20">
        <v>44678</v>
      </c>
      <c r="BD42" s="18">
        <v>237</v>
      </c>
      <c r="BG42" s="20">
        <v>44705</v>
      </c>
      <c r="BH42" s="18">
        <v>148</v>
      </c>
      <c r="BK42" s="20">
        <v>44741</v>
      </c>
      <c r="BL42" s="18">
        <v>294</v>
      </c>
      <c r="BO42" s="20">
        <v>44775</v>
      </c>
      <c r="BP42" s="18">
        <v>368</v>
      </c>
      <c r="BQ42" s="22"/>
      <c r="BR42" s="22"/>
      <c r="BS42" s="20">
        <v>44811</v>
      </c>
      <c r="BT42" s="23">
        <v>178</v>
      </c>
      <c r="BU42" s="22"/>
      <c r="BV42" s="22"/>
      <c r="BX42" s="23">
        <v>338</v>
      </c>
      <c r="CA42" s="24">
        <f>I42+O42+U42+AA42+AG42</f>
        <v>164</v>
      </c>
      <c r="CB42" s="24">
        <f>AM42-(I42+O42)</f>
        <v>63</v>
      </c>
      <c r="CC42" s="24">
        <f>AS42-(I42+O42+U42+AA42)</f>
        <v>-80</v>
      </c>
      <c r="CD42" s="24">
        <f t="shared" si="0"/>
        <v>-143</v>
      </c>
      <c r="CE42" s="24">
        <f>AY42-(I42+O42+U42+AA42+AG42)</f>
        <v>-58</v>
      </c>
      <c r="CF42" s="24">
        <f t="shared" si="1"/>
        <v>85</v>
      </c>
      <c r="CG42" s="24">
        <f t="shared" si="6"/>
        <v>5</v>
      </c>
      <c r="CH42" s="24">
        <f t="shared" si="7"/>
        <v>169</v>
      </c>
      <c r="CI42">
        <f t="shared" si="8"/>
        <v>0.94159641528062576</v>
      </c>
    </row>
    <row r="43" spans="1:87" ht="15.75" customHeight="1" x14ac:dyDescent="0.2">
      <c r="A43" s="5" t="s">
        <v>19</v>
      </c>
      <c r="B43" s="5">
        <v>2022</v>
      </c>
      <c r="C43" s="5">
        <v>1305</v>
      </c>
      <c r="D43" s="5">
        <v>3</v>
      </c>
      <c r="E43" s="5" t="s">
        <v>24</v>
      </c>
      <c r="F43" s="5" t="s">
        <v>28</v>
      </c>
      <c r="G43" s="20">
        <v>44678</v>
      </c>
      <c r="H43" s="20">
        <v>44705</v>
      </c>
      <c r="I43" s="18">
        <v>77</v>
      </c>
      <c r="J43" s="26">
        <f t="shared" si="2"/>
        <v>2.8518518518518516</v>
      </c>
      <c r="M43" s="20">
        <v>44705</v>
      </c>
      <c r="N43" s="20">
        <v>44741</v>
      </c>
      <c r="O43" s="18">
        <v>9</v>
      </c>
      <c r="P43" s="26">
        <f t="shared" si="3"/>
        <v>0.25714285714285712</v>
      </c>
      <c r="S43" s="20">
        <v>44741</v>
      </c>
      <c r="T43" s="20">
        <v>44775</v>
      </c>
      <c r="U43" s="18">
        <v>48</v>
      </c>
      <c r="V43" s="26">
        <f t="shared" si="9"/>
        <v>1.4545454545454546</v>
      </c>
      <c r="Y43" s="20">
        <v>44775</v>
      </c>
      <c r="Z43" s="20">
        <v>44811</v>
      </c>
      <c r="AA43" s="18">
        <v>29</v>
      </c>
      <c r="AB43" s="26">
        <f t="shared" si="10"/>
        <v>0.82857142857142863</v>
      </c>
      <c r="AE43" s="20">
        <v>44811</v>
      </c>
      <c r="AF43" s="20">
        <v>44869</v>
      </c>
      <c r="AG43" s="18">
        <v>34</v>
      </c>
      <c r="AH43" s="26">
        <f t="shared" si="13"/>
        <v>0.59649122807017541</v>
      </c>
      <c r="AK43" s="20">
        <v>44678</v>
      </c>
      <c r="AL43" s="20">
        <v>44741</v>
      </c>
      <c r="AM43" s="18">
        <v>75</v>
      </c>
      <c r="AN43" s="26">
        <f t="shared" si="4"/>
        <v>1.2096774193548387</v>
      </c>
      <c r="AQ43" s="20">
        <v>44678</v>
      </c>
      <c r="AR43" s="20">
        <v>44811</v>
      </c>
      <c r="AS43" s="18">
        <v>107</v>
      </c>
      <c r="AT43" s="26">
        <f t="shared" si="5"/>
        <v>0.82307692307692304</v>
      </c>
      <c r="AW43" s="20">
        <v>44678</v>
      </c>
      <c r="AX43" s="20">
        <v>44869</v>
      </c>
      <c r="AY43" s="18">
        <v>37</v>
      </c>
      <c r="AZ43" s="26">
        <f t="shared" si="11"/>
        <v>0.19786096256684493</v>
      </c>
      <c r="BC43" s="20">
        <v>44678</v>
      </c>
      <c r="BD43" s="18">
        <v>128</v>
      </c>
      <c r="BG43" s="20">
        <v>44705</v>
      </c>
      <c r="BH43" s="18">
        <v>115</v>
      </c>
      <c r="BK43" s="20">
        <v>44741</v>
      </c>
      <c r="BL43" s="18">
        <v>239</v>
      </c>
      <c r="BO43" s="20">
        <v>44775</v>
      </c>
      <c r="BP43" s="18">
        <v>341</v>
      </c>
      <c r="BQ43" s="22"/>
      <c r="BR43" s="22"/>
      <c r="BS43" s="20">
        <v>44811</v>
      </c>
      <c r="BT43" s="23">
        <v>232</v>
      </c>
      <c r="BU43" s="22"/>
      <c r="BV43" s="22"/>
      <c r="BX43" s="23">
        <v>176</v>
      </c>
      <c r="CA43" s="24">
        <f>I43+O43+U43+AA43+AG43</f>
        <v>197</v>
      </c>
      <c r="CB43" s="24">
        <f>AM43-(I43+O43)</f>
        <v>-11</v>
      </c>
      <c r="CC43" s="24">
        <f>AS43-(I43+O43+U43+AA43)</f>
        <v>-56</v>
      </c>
      <c r="CD43" s="24">
        <f t="shared" si="0"/>
        <v>-45</v>
      </c>
      <c r="CE43" s="24">
        <f>AY43-(I43+O43+U43+AA43+AG43)</f>
        <v>-160</v>
      </c>
      <c r="CF43" s="24">
        <f t="shared" si="1"/>
        <v>-115</v>
      </c>
      <c r="CG43" s="24">
        <f t="shared" si="6"/>
        <v>-171</v>
      </c>
      <c r="CH43" s="24">
        <f t="shared" si="7"/>
        <v>26</v>
      </c>
      <c r="CI43">
        <f t="shared" si="8"/>
        <v>1.1977205640363535</v>
      </c>
    </row>
    <row r="44" spans="1:87" ht="15.75" customHeight="1" x14ac:dyDescent="0.2">
      <c r="A44" s="5" t="s">
        <v>19</v>
      </c>
      <c r="B44" s="5">
        <v>2022</v>
      </c>
      <c r="C44" s="5">
        <v>1309</v>
      </c>
      <c r="D44" s="5">
        <v>3</v>
      </c>
      <c r="E44" s="5" t="s">
        <v>27</v>
      </c>
      <c r="F44" s="5" t="s">
        <v>21</v>
      </c>
      <c r="G44" s="20">
        <v>44678</v>
      </c>
      <c r="H44" s="20">
        <v>44705</v>
      </c>
      <c r="I44" s="18">
        <v>43</v>
      </c>
      <c r="J44" s="26">
        <f t="shared" si="2"/>
        <v>1.5925925925925926</v>
      </c>
      <c r="M44" s="20">
        <v>44705</v>
      </c>
      <c r="N44" s="20">
        <v>44754</v>
      </c>
      <c r="O44" s="18">
        <v>153</v>
      </c>
      <c r="P44" s="26">
        <f t="shared" si="3"/>
        <v>3.1875</v>
      </c>
      <c r="S44" s="20">
        <v>44754</v>
      </c>
      <c r="T44" s="20">
        <v>44795</v>
      </c>
      <c r="U44" s="18">
        <v>167</v>
      </c>
      <c r="V44" s="26">
        <f t="shared" si="9"/>
        <v>4.1749999999999998</v>
      </c>
      <c r="Y44" s="20">
        <v>44795</v>
      </c>
      <c r="Z44" s="20">
        <v>44869</v>
      </c>
      <c r="AA44" s="18">
        <v>46</v>
      </c>
      <c r="AB44" s="26">
        <f t="shared" si="10"/>
        <v>0.63888888888888884</v>
      </c>
      <c r="AE44" s="9"/>
      <c r="AF44" s="9"/>
      <c r="AK44" s="20">
        <v>44678</v>
      </c>
      <c r="AL44" s="20">
        <v>44754</v>
      </c>
      <c r="AM44" s="18">
        <v>96</v>
      </c>
      <c r="AN44" s="26">
        <f t="shared" si="4"/>
        <v>1.28</v>
      </c>
      <c r="AQ44" s="20">
        <v>44678</v>
      </c>
      <c r="AR44" s="20">
        <v>44869</v>
      </c>
      <c r="AS44" s="18">
        <v>18</v>
      </c>
      <c r="AT44" s="26">
        <f t="shared" si="5"/>
        <v>9.6256684491978606E-2</v>
      </c>
      <c r="AW44" s="20">
        <v>44678</v>
      </c>
      <c r="AX44" s="20">
        <v>44869</v>
      </c>
      <c r="AY44" s="18">
        <v>85</v>
      </c>
      <c r="AZ44" s="26">
        <f t="shared" si="11"/>
        <v>0.45454545454545453</v>
      </c>
      <c r="BC44" s="20">
        <v>44678</v>
      </c>
      <c r="BD44" s="18">
        <v>200</v>
      </c>
      <c r="BG44" s="20">
        <v>44705</v>
      </c>
      <c r="BH44" s="18">
        <v>155</v>
      </c>
      <c r="BK44" s="20">
        <v>44754</v>
      </c>
      <c r="BL44" s="18">
        <v>867</v>
      </c>
      <c r="BO44" s="20">
        <v>44795</v>
      </c>
      <c r="BP44" s="18">
        <v>139</v>
      </c>
      <c r="BQ44" s="22"/>
      <c r="BR44" s="22"/>
      <c r="BS44" s="20">
        <v>44869</v>
      </c>
      <c r="BT44" s="23">
        <v>127</v>
      </c>
      <c r="BU44" s="22"/>
      <c r="BV44" s="22"/>
      <c r="BX44" s="9"/>
      <c r="CA44" s="24">
        <f>I44+O44+U44+AA44+AG44</f>
        <v>409</v>
      </c>
      <c r="CB44" s="24">
        <f>AM44-(I44+O44)</f>
        <v>-100</v>
      </c>
      <c r="CC44" s="24">
        <f>AS44-(I44+O44+U44+AA44)</f>
        <v>-391</v>
      </c>
      <c r="CD44" s="24">
        <f t="shared" si="0"/>
        <v>-291</v>
      </c>
      <c r="CE44" s="24">
        <f>AY44-(I44+O44+U44+AA44+AG44)</f>
        <v>-324</v>
      </c>
      <c r="CF44" s="24">
        <f t="shared" si="1"/>
        <v>-33</v>
      </c>
      <c r="CG44" s="24">
        <f t="shared" si="6"/>
        <v>-424</v>
      </c>
      <c r="CH44" s="24">
        <f t="shared" si="7"/>
        <v>-15</v>
      </c>
      <c r="CI44">
        <f t="shared" si="8"/>
        <v>2.3984953703703704</v>
      </c>
    </row>
    <row r="45" spans="1:87" ht="15.75" customHeight="1" x14ac:dyDescent="0.2">
      <c r="A45" s="5" t="s">
        <v>19</v>
      </c>
      <c r="B45" s="5">
        <v>2022</v>
      </c>
      <c r="C45" s="5">
        <v>1312</v>
      </c>
      <c r="D45" s="5">
        <v>3</v>
      </c>
      <c r="E45" s="5" t="s">
        <v>24</v>
      </c>
      <c r="F45" s="5" t="s">
        <v>21</v>
      </c>
      <c r="G45" s="20">
        <v>44678</v>
      </c>
      <c r="H45" s="20">
        <v>44705</v>
      </c>
      <c r="I45" s="18">
        <v>7</v>
      </c>
      <c r="J45" s="26">
        <f t="shared" si="2"/>
        <v>0.25925925925925924</v>
      </c>
      <c r="M45" s="20">
        <v>44705</v>
      </c>
      <c r="N45" s="20">
        <v>44754</v>
      </c>
      <c r="O45" s="18">
        <v>8</v>
      </c>
      <c r="P45" s="26">
        <f t="shared" si="3"/>
        <v>0.16666666666666666</v>
      </c>
      <c r="S45" s="20">
        <v>44754</v>
      </c>
      <c r="T45" s="20">
        <v>44795</v>
      </c>
      <c r="U45" s="18">
        <v>15</v>
      </c>
      <c r="V45" s="26">
        <f t="shared" si="9"/>
        <v>0.375</v>
      </c>
      <c r="Y45" s="20">
        <v>44795</v>
      </c>
      <c r="Z45" s="20">
        <v>44869</v>
      </c>
      <c r="AA45" s="18">
        <v>35</v>
      </c>
      <c r="AB45" s="26">
        <f t="shared" si="10"/>
        <v>0.4861111111111111</v>
      </c>
      <c r="AE45" s="9"/>
      <c r="AF45" s="9"/>
      <c r="AK45" s="20">
        <v>44678</v>
      </c>
      <c r="AL45" s="20">
        <v>44754</v>
      </c>
      <c r="AM45" s="18">
        <v>171</v>
      </c>
      <c r="AN45" s="26">
        <f t="shared" si="4"/>
        <v>2.2799999999999998</v>
      </c>
      <c r="AQ45" s="20">
        <v>44678</v>
      </c>
      <c r="AR45" s="20">
        <v>44869</v>
      </c>
      <c r="AS45" s="18">
        <v>212</v>
      </c>
      <c r="AT45" s="26">
        <f t="shared" si="5"/>
        <v>1.1336898395721926</v>
      </c>
      <c r="AW45" s="20">
        <v>44678</v>
      </c>
      <c r="AX45" s="20">
        <v>44869</v>
      </c>
      <c r="AY45" s="18">
        <v>16</v>
      </c>
      <c r="AZ45" s="26">
        <f t="shared" si="11"/>
        <v>8.5561497326203204E-2</v>
      </c>
      <c r="BC45" s="20">
        <v>44678</v>
      </c>
      <c r="BD45" s="18">
        <v>203</v>
      </c>
      <c r="BG45" s="20">
        <v>44705</v>
      </c>
      <c r="BH45" s="18">
        <v>95</v>
      </c>
      <c r="BK45" s="20">
        <v>44754</v>
      </c>
      <c r="BL45" s="18">
        <v>317</v>
      </c>
      <c r="BO45" s="20">
        <v>44795</v>
      </c>
      <c r="BP45" s="18">
        <v>189</v>
      </c>
      <c r="BQ45" s="22"/>
      <c r="BR45" s="22"/>
      <c r="BS45" s="20">
        <v>44869</v>
      </c>
      <c r="BT45" s="23">
        <v>89</v>
      </c>
      <c r="BU45" s="22"/>
      <c r="BV45" s="22"/>
      <c r="BX45" s="9"/>
      <c r="CA45" s="24">
        <f>I45+O45+U45+AA45+AG45</f>
        <v>65</v>
      </c>
      <c r="CB45" s="24">
        <f>AM45-(I45+O45)</f>
        <v>156</v>
      </c>
      <c r="CC45" s="24">
        <f>AS45-(I45+O45+U45+AA45)</f>
        <v>147</v>
      </c>
      <c r="CD45" s="24">
        <f t="shared" si="0"/>
        <v>-9</v>
      </c>
      <c r="CE45" s="24">
        <f>AY45-(I45+O45+U45+AA45+AG45)</f>
        <v>-49</v>
      </c>
      <c r="CF45" s="24">
        <f t="shared" si="1"/>
        <v>-40</v>
      </c>
      <c r="CG45" s="24">
        <f t="shared" si="6"/>
        <v>107</v>
      </c>
      <c r="CH45" s="24">
        <f t="shared" si="7"/>
        <v>172</v>
      </c>
      <c r="CI45">
        <f t="shared" si="8"/>
        <v>0.32175925925925924</v>
      </c>
    </row>
    <row r="46" spans="1:87" ht="15.75" customHeight="1" x14ac:dyDescent="0.2">
      <c r="A46" s="5" t="s">
        <v>19</v>
      </c>
      <c r="B46" s="5">
        <v>2022</v>
      </c>
      <c r="C46" s="5">
        <v>1402</v>
      </c>
      <c r="D46" s="5">
        <v>4</v>
      </c>
      <c r="E46" s="5" t="s">
        <v>24</v>
      </c>
      <c r="F46" s="5" t="s">
        <v>21</v>
      </c>
      <c r="G46" s="20">
        <v>44678</v>
      </c>
      <c r="H46" s="20">
        <v>44705</v>
      </c>
      <c r="I46" s="18">
        <v>98</v>
      </c>
      <c r="J46" s="26">
        <f t="shared" si="2"/>
        <v>3.6296296296296298</v>
      </c>
      <c r="M46" s="20">
        <v>44705</v>
      </c>
      <c r="N46" s="20">
        <v>44754</v>
      </c>
      <c r="O46" s="18">
        <v>135</v>
      </c>
      <c r="P46" s="26">
        <f t="shared" si="3"/>
        <v>2.8125</v>
      </c>
      <c r="S46" s="20">
        <v>44754</v>
      </c>
      <c r="T46" s="20">
        <v>44795</v>
      </c>
      <c r="U46" s="18">
        <v>257</v>
      </c>
      <c r="V46" s="26">
        <f t="shared" si="9"/>
        <v>6.4249999999999998</v>
      </c>
      <c r="Y46" s="20">
        <v>44795</v>
      </c>
      <c r="Z46" s="20">
        <v>44869</v>
      </c>
      <c r="AA46" s="18">
        <v>27</v>
      </c>
      <c r="AB46" s="26">
        <f t="shared" si="10"/>
        <v>0.375</v>
      </c>
      <c r="AE46" s="9"/>
      <c r="AF46" s="9"/>
      <c r="AK46" s="20">
        <v>44678</v>
      </c>
      <c r="AL46" s="20">
        <v>44754</v>
      </c>
      <c r="AM46" s="18">
        <v>109</v>
      </c>
      <c r="AN46" s="26">
        <f t="shared" si="4"/>
        <v>1.4533333333333334</v>
      </c>
      <c r="AQ46" s="20">
        <v>44678</v>
      </c>
      <c r="AR46" s="20">
        <v>44869</v>
      </c>
      <c r="AS46" s="18">
        <v>799</v>
      </c>
      <c r="AT46" s="26">
        <f t="shared" si="5"/>
        <v>4.2727272727272725</v>
      </c>
      <c r="AW46" s="20">
        <v>44678</v>
      </c>
      <c r="AX46" s="20">
        <v>44869</v>
      </c>
      <c r="AY46" s="18">
        <v>143</v>
      </c>
      <c r="AZ46" s="26">
        <f t="shared" si="11"/>
        <v>0.76470588235294112</v>
      </c>
      <c r="BC46" s="20">
        <v>44678</v>
      </c>
      <c r="BD46" s="18">
        <v>230</v>
      </c>
      <c r="BG46" s="20">
        <v>44705</v>
      </c>
      <c r="BH46" s="18">
        <v>146</v>
      </c>
      <c r="BK46" s="20">
        <v>44754</v>
      </c>
      <c r="BL46" s="18">
        <v>202</v>
      </c>
      <c r="BO46" s="20">
        <v>44795</v>
      </c>
      <c r="BP46" s="18">
        <v>357</v>
      </c>
      <c r="BQ46" s="22"/>
      <c r="BR46" s="22"/>
      <c r="BS46" s="20">
        <v>44869</v>
      </c>
      <c r="BT46" s="23">
        <v>185</v>
      </c>
      <c r="BU46" s="22"/>
      <c r="BV46" s="22"/>
      <c r="BX46" s="9"/>
      <c r="CA46" s="24">
        <f>I46+O46+U46+AA46+AG46</f>
        <v>517</v>
      </c>
      <c r="CB46" s="24">
        <f>AM46-(I46+O46)</f>
        <v>-124</v>
      </c>
      <c r="CC46" s="24">
        <f>AS46-(I46+O46+U46+AA46)</f>
        <v>282</v>
      </c>
      <c r="CD46" s="24">
        <f t="shared" si="0"/>
        <v>406</v>
      </c>
      <c r="CE46" s="24">
        <f>AY46-(I46+O46+U46+AA46+AG46)</f>
        <v>-374</v>
      </c>
      <c r="CF46" s="24">
        <f t="shared" si="1"/>
        <v>-780</v>
      </c>
      <c r="CG46" s="24">
        <f t="shared" si="6"/>
        <v>-498</v>
      </c>
      <c r="CH46" s="24">
        <f t="shared" si="7"/>
        <v>19</v>
      </c>
      <c r="CI46">
        <f t="shared" si="8"/>
        <v>3.3105324074074076</v>
      </c>
    </row>
    <row r="47" spans="1:87" ht="15.75" customHeight="1" x14ac:dyDescent="0.2">
      <c r="A47" s="5" t="s">
        <v>19</v>
      </c>
      <c r="B47" s="5">
        <v>2022</v>
      </c>
      <c r="C47" s="5">
        <v>1405</v>
      </c>
      <c r="D47" s="5">
        <v>4</v>
      </c>
      <c r="E47" s="5" t="s">
        <v>27</v>
      </c>
      <c r="F47" s="5" t="s">
        <v>21</v>
      </c>
      <c r="G47" s="20">
        <v>44678</v>
      </c>
      <c r="H47" s="20">
        <v>44705</v>
      </c>
      <c r="I47" s="18">
        <v>58</v>
      </c>
      <c r="J47" s="26">
        <f t="shared" si="2"/>
        <v>2.1481481481481484</v>
      </c>
      <c r="M47" s="20">
        <v>44705</v>
      </c>
      <c r="N47" s="20">
        <v>44754</v>
      </c>
      <c r="O47" s="18">
        <v>224</v>
      </c>
      <c r="P47" s="26">
        <f t="shared" si="3"/>
        <v>4.666666666666667</v>
      </c>
      <c r="S47" s="20">
        <v>44754</v>
      </c>
      <c r="T47" s="20">
        <v>44795</v>
      </c>
      <c r="U47" s="18">
        <v>289</v>
      </c>
      <c r="V47" s="26">
        <f t="shared" si="9"/>
        <v>7.2249999999999996</v>
      </c>
      <c r="Y47" s="20">
        <v>44795</v>
      </c>
      <c r="Z47" s="20">
        <v>44869</v>
      </c>
      <c r="AA47" s="18">
        <v>29</v>
      </c>
      <c r="AB47" s="26">
        <f t="shared" si="10"/>
        <v>0.40277777777777779</v>
      </c>
      <c r="AE47" s="9"/>
      <c r="AF47" s="9"/>
      <c r="AK47" s="20">
        <v>44678</v>
      </c>
      <c r="AL47" s="20">
        <v>44754</v>
      </c>
      <c r="AM47" s="18">
        <v>351</v>
      </c>
      <c r="AN47" s="26">
        <f t="shared" si="4"/>
        <v>4.68</v>
      </c>
      <c r="AQ47" s="20">
        <v>44678</v>
      </c>
      <c r="AR47" s="20">
        <v>44869</v>
      </c>
      <c r="AS47" s="18">
        <v>186</v>
      </c>
      <c r="AT47" s="26">
        <f t="shared" si="5"/>
        <v>0.99465240641711228</v>
      </c>
      <c r="AW47" s="20">
        <v>44678</v>
      </c>
      <c r="AX47" s="20">
        <v>44869</v>
      </c>
      <c r="AY47" s="18">
        <v>216</v>
      </c>
      <c r="AZ47" s="26">
        <f t="shared" si="11"/>
        <v>1.1550802139037433</v>
      </c>
      <c r="BC47" s="20">
        <v>44678</v>
      </c>
      <c r="BD47" s="18">
        <v>273</v>
      </c>
      <c r="BG47" s="20">
        <v>44705</v>
      </c>
      <c r="BH47" s="18">
        <v>147</v>
      </c>
      <c r="BK47" s="20">
        <v>44754</v>
      </c>
      <c r="BL47" s="18">
        <v>368</v>
      </c>
      <c r="BO47" s="20">
        <v>44795</v>
      </c>
      <c r="BP47" s="18">
        <v>249</v>
      </c>
      <c r="BQ47" s="22"/>
      <c r="BR47" s="22"/>
      <c r="BS47" s="20">
        <v>44869</v>
      </c>
      <c r="BT47" s="23">
        <v>267</v>
      </c>
      <c r="BU47" s="22"/>
      <c r="BV47" s="22"/>
      <c r="BX47" s="9"/>
      <c r="CA47" s="24">
        <f>I47+O47+U47+AA47+AG47</f>
        <v>600</v>
      </c>
      <c r="CB47" s="24">
        <f>AM47-(I47+O47)</f>
        <v>69</v>
      </c>
      <c r="CC47" s="24">
        <f>AS47-(I47+O47+U47+AA47)</f>
        <v>-414</v>
      </c>
      <c r="CD47" s="24">
        <f t="shared" si="0"/>
        <v>-483</v>
      </c>
      <c r="CE47" s="24">
        <f>AY47-(I47+O47+U47+AA47+AG47)</f>
        <v>-384</v>
      </c>
      <c r="CF47" s="24">
        <f t="shared" si="1"/>
        <v>99</v>
      </c>
      <c r="CG47" s="24">
        <f t="shared" si="6"/>
        <v>-315</v>
      </c>
      <c r="CH47" s="24">
        <f t="shared" si="7"/>
        <v>285</v>
      </c>
      <c r="CI47">
        <f t="shared" si="8"/>
        <v>3.6106481481481483</v>
      </c>
    </row>
    <row r="48" spans="1:87" ht="15.75" customHeight="1" x14ac:dyDescent="0.2">
      <c r="A48" s="5" t="s">
        <v>19</v>
      </c>
      <c r="B48" s="5">
        <v>2022</v>
      </c>
      <c r="C48" s="5">
        <v>1410</v>
      </c>
      <c r="D48" s="5">
        <v>4</v>
      </c>
      <c r="E48" s="5" t="s">
        <v>27</v>
      </c>
      <c r="F48" s="5" t="s">
        <v>28</v>
      </c>
      <c r="G48" s="20">
        <v>44678</v>
      </c>
      <c r="H48" s="20">
        <v>44705</v>
      </c>
      <c r="I48" s="18">
        <v>26</v>
      </c>
      <c r="J48" s="26">
        <f t="shared" si="2"/>
        <v>0.96296296296296291</v>
      </c>
      <c r="M48" s="20">
        <v>44705</v>
      </c>
      <c r="N48" s="20">
        <v>44741</v>
      </c>
      <c r="O48" s="18">
        <v>21</v>
      </c>
      <c r="P48" s="26">
        <f t="shared" si="3"/>
        <v>0.6</v>
      </c>
      <c r="S48" s="20">
        <v>44741</v>
      </c>
      <c r="T48" s="20">
        <v>44775</v>
      </c>
      <c r="U48" s="18">
        <v>41</v>
      </c>
      <c r="V48" s="26">
        <f t="shared" si="9"/>
        <v>1.2424242424242424</v>
      </c>
      <c r="Y48" s="20">
        <v>44775</v>
      </c>
      <c r="Z48" s="20">
        <v>44811</v>
      </c>
      <c r="AA48" s="18">
        <v>22</v>
      </c>
      <c r="AB48" s="26">
        <f t="shared" si="10"/>
        <v>0.62857142857142856</v>
      </c>
      <c r="AE48" s="20">
        <v>44811</v>
      </c>
      <c r="AF48" s="20">
        <v>44869</v>
      </c>
      <c r="AG48" s="18">
        <v>31</v>
      </c>
      <c r="AH48" s="26">
        <f t="shared" ref="AH48:AH49" si="14">AG48/DAYS360(AE48,AF48)</f>
        <v>0.54385964912280704</v>
      </c>
      <c r="AK48" s="20">
        <v>44678</v>
      </c>
      <c r="AL48" s="20">
        <v>44741</v>
      </c>
      <c r="AM48" s="18">
        <v>56</v>
      </c>
      <c r="AN48" s="26">
        <f t="shared" si="4"/>
        <v>0.90322580645161288</v>
      </c>
      <c r="AQ48" s="20">
        <v>44678</v>
      </c>
      <c r="AR48" s="20">
        <v>44811</v>
      </c>
      <c r="AS48" s="18">
        <v>140</v>
      </c>
      <c r="AT48" s="26">
        <f t="shared" si="5"/>
        <v>1.0769230769230769</v>
      </c>
      <c r="AW48" s="20">
        <v>44678</v>
      </c>
      <c r="AX48" s="20">
        <v>44869</v>
      </c>
      <c r="AY48" s="18">
        <v>24</v>
      </c>
      <c r="AZ48" s="26">
        <f t="shared" si="11"/>
        <v>0.12834224598930483</v>
      </c>
      <c r="BC48" s="20">
        <v>44678</v>
      </c>
      <c r="BD48" s="18">
        <v>238</v>
      </c>
      <c r="BG48" s="20">
        <v>44705</v>
      </c>
      <c r="BH48" s="18">
        <v>116</v>
      </c>
      <c r="BK48" s="20">
        <v>44741</v>
      </c>
      <c r="BL48" s="18">
        <v>229</v>
      </c>
      <c r="BO48" s="20">
        <v>44775</v>
      </c>
      <c r="BP48" s="18">
        <v>257</v>
      </c>
      <c r="BQ48" s="22"/>
      <c r="BR48" s="22"/>
      <c r="BS48" s="20">
        <v>44811</v>
      </c>
      <c r="BT48" s="23">
        <v>243</v>
      </c>
      <c r="BU48" s="22"/>
      <c r="BV48" s="22"/>
      <c r="BX48" s="23">
        <v>79</v>
      </c>
      <c r="CA48" s="24">
        <f>I48+O48+U48+AA48+AG48</f>
        <v>141</v>
      </c>
      <c r="CB48" s="24">
        <f>AM48-(I48+O48)</f>
        <v>9</v>
      </c>
      <c r="CC48" s="24">
        <f>AS48-(I48+O48+U48+AA48)</f>
        <v>30</v>
      </c>
      <c r="CD48" s="24">
        <f t="shared" si="0"/>
        <v>21</v>
      </c>
      <c r="CE48" s="24">
        <f>AY48-(I48+O48+U48+AA48+AG48)</f>
        <v>-117</v>
      </c>
      <c r="CF48" s="24">
        <f t="shared" si="1"/>
        <v>-138</v>
      </c>
      <c r="CG48" s="24">
        <f t="shared" si="6"/>
        <v>-108</v>
      </c>
      <c r="CH48" s="24">
        <f t="shared" si="7"/>
        <v>33</v>
      </c>
      <c r="CI48">
        <f t="shared" si="8"/>
        <v>0.79556365661628825</v>
      </c>
    </row>
    <row r="49" spans="1:87" ht="15.75" customHeight="1" x14ac:dyDescent="0.2">
      <c r="A49" s="5" t="s">
        <v>19</v>
      </c>
      <c r="B49" s="5">
        <v>2022</v>
      </c>
      <c r="C49" s="5">
        <v>1412</v>
      </c>
      <c r="D49" s="5">
        <v>4</v>
      </c>
      <c r="E49" s="5" t="s">
        <v>24</v>
      </c>
      <c r="F49" s="5" t="s">
        <v>28</v>
      </c>
      <c r="G49" s="20">
        <v>44678</v>
      </c>
      <c r="H49" s="20">
        <v>44705</v>
      </c>
      <c r="I49" s="18">
        <v>6</v>
      </c>
      <c r="J49" s="26">
        <f t="shared" si="2"/>
        <v>0.22222222222222221</v>
      </c>
      <c r="M49" s="20">
        <v>44705</v>
      </c>
      <c r="N49" s="20">
        <v>44741</v>
      </c>
      <c r="O49" s="18">
        <v>32</v>
      </c>
      <c r="P49" s="26">
        <f t="shared" si="3"/>
        <v>0.91428571428571426</v>
      </c>
      <c r="S49" s="20">
        <v>44741</v>
      </c>
      <c r="T49" s="20">
        <v>44775</v>
      </c>
      <c r="U49" s="18">
        <v>101</v>
      </c>
      <c r="V49" s="26">
        <f t="shared" si="9"/>
        <v>3.0606060606060606</v>
      </c>
      <c r="Y49" s="20">
        <v>44775</v>
      </c>
      <c r="Z49" s="20">
        <v>44811</v>
      </c>
      <c r="AA49" s="18">
        <v>25</v>
      </c>
      <c r="AB49" s="26">
        <f t="shared" si="10"/>
        <v>0.7142857142857143</v>
      </c>
      <c r="AE49" s="20">
        <v>44811</v>
      </c>
      <c r="AF49" s="20">
        <v>44869</v>
      </c>
      <c r="AG49" s="18">
        <v>70</v>
      </c>
      <c r="AH49" s="26">
        <f t="shared" si="14"/>
        <v>1.2280701754385965</v>
      </c>
      <c r="AK49" s="20">
        <v>44678</v>
      </c>
      <c r="AL49" s="20">
        <v>44741</v>
      </c>
      <c r="AM49" s="18">
        <v>36</v>
      </c>
      <c r="AN49" s="26">
        <f t="shared" si="4"/>
        <v>0.58064516129032262</v>
      </c>
      <c r="AQ49" s="20">
        <v>44678</v>
      </c>
      <c r="AR49" s="20">
        <v>44811</v>
      </c>
      <c r="AS49" s="18">
        <v>39</v>
      </c>
      <c r="AT49" s="26">
        <f t="shared" si="5"/>
        <v>0.3</v>
      </c>
      <c r="AW49" s="20">
        <v>44678</v>
      </c>
      <c r="AX49" s="20">
        <v>44869</v>
      </c>
      <c r="AY49" s="18">
        <v>125</v>
      </c>
      <c r="AZ49" s="26">
        <f t="shared" si="11"/>
        <v>0.66844919786096257</v>
      </c>
      <c r="BC49" s="20">
        <v>44678</v>
      </c>
      <c r="BD49" s="18">
        <v>104</v>
      </c>
      <c r="BG49" s="20">
        <v>44705</v>
      </c>
      <c r="BH49" s="18">
        <v>97</v>
      </c>
      <c r="BK49" s="20">
        <v>44741</v>
      </c>
      <c r="BL49" s="18">
        <v>183</v>
      </c>
      <c r="BO49" s="20">
        <v>44775</v>
      </c>
      <c r="BP49" s="18">
        <v>216</v>
      </c>
      <c r="BQ49" s="22"/>
      <c r="BR49" s="22"/>
      <c r="BS49" s="20">
        <v>44811</v>
      </c>
      <c r="BT49" s="23">
        <v>101</v>
      </c>
      <c r="BU49" s="22"/>
      <c r="BV49" s="22"/>
      <c r="BX49" s="23">
        <v>207</v>
      </c>
      <c r="CA49" s="24">
        <f>I49+O49+U49+AA49+AG49</f>
        <v>234</v>
      </c>
      <c r="CB49" s="24">
        <f>AM49-(I49+O49)</f>
        <v>-2</v>
      </c>
      <c r="CC49" s="24">
        <f>AS49-(I49+O49+U49+AA49)</f>
        <v>-125</v>
      </c>
      <c r="CD49" s="24">
        <f t="shared" si="0"/>
        <v>-123</v>
      </c>
      <c r="CE49" s="24">
        <f>AY49-(I49+O49+U49+AA49+AG49)</f>
        <v>-109</v>
      </c>
      <c r="CF49" s="24">
        <f t="shared" si="1"/>
        <v>14</v>
      </c>
      <c r="CG49" s="24">
        <f t="shared" si="6"/>
        <v>-111</v>
      </c>
      <c r="CH49" s="24">
        <f t="shared" si="7"/>
        <v>123</v>
      </c>
      <c r="CI49">
        <f t="shared" si="8"/>
        <v>1.2278939773676616</v>
      </c>
    </row>
    <row r="50" spans="1:87" ht="15.75" customHeight="1" x14ac:dyDescent="0.2">
      <c r="A50" s="5" t="s">
        <v>31</v>
      </c>
      <c r="B50" s="5">
        <v>2022</v>
      </c>
      <c r="C50" s="5">
        <v>2101</v>
      </c>
      <c r="D50" s="5">
        <v>1</v>
      </c>
      <c r="E50" s="5" t="s">
        <v>27</v>
      </c>
      <c r="F50" s="5" t="s">
        <v>21</v>
      </c>
      <c r="G50" s="20">
        <v>44678</v>
      </c>
      <c r="H50" s="20">
        <v>44704</v>
      </c>
      <c r="I50" s="18">
        <v>82</v>
      </c>
      <c r="J50" s="26">
        <f t="shared" si="2"/>
        <v>3.1538461538461537</v>
      </c>
      <c r="M50" s="20">
        <v>44704</v>
      </c>
      <c r="N50" s="20">
        <v>44754</v>
      </c>
      <c r="O50" s="18">
        <v>90</v>
      </c>
      <c r="P50" s="26">
        <f t="shared" si="3"/>
        <v>1.8367346938775511</v>
      </c>
      <c r="S50" s="20">
        <v>44754</v>
      </c>
      <c r="T50" s="20">
        <v>44795</v>
      </c>
      <c r="U50" s="18">
        <v>89</v>
      </c>
      <c r="V50" s="26">
        <f t="shared" si="9"/>
        <v>2.2250000000000001</v>
      </c>
      <c r="Y50" s="20">
        <v>44795</v>
      </c>
      <c r="Z50" s="20">
        <v>44862</v>
      </c>
      <c r="AA50" s="18">
        <v>22</v>
      </c>
      <c r="AB50" s="26">
        <f t="shared" si="10"/>
        <v>0.33333333333333331</v>
      </c>
      <c r="AE50" s="9"/>
      <c r="AF50" s="9"/>
      <c r="AK50" s="20">
        <v>44678</v>
      </c>
      <c r="AL50" s="20">
        <v>44754</v>
      </c>
      <c r="AM50" s="18">
        <v>186</v>
      </c>
      <c r="AN50" s="26">
        <f t="shared" si="4"/>
        <v>2.48</v>
      </c>
      <c r="AQ50" s="20">
        <v>44678</v>
      </c>
      <c r="AR50" s="20">
        <v>44862</v>
      </c>
      <c r="AS50" s="18">
        <v>86</v>
      </c>
      <c r="AT50" s="26">
        <f t="shared" si="5"/>
        <v>0.47513812154696133</v>
      </c>
      <c r="AW50" s="20">
        <v>44678</v>
      </c>
      <c r="AX50" s="20">
        <v>44862</v>
      </c>
      <c r="AY50" s="18">
        <v>60</v>
      </c>
      <c r="AZ50" s="26">
        <f t="shared" si="11"/>
        <v>0.33149171270718231</v>
      </c>
      <c r="BC50" s="20">
        <v>44678</v>
      </c>
      <c r="BD50" s="18">
        <v>258</v>
      </c>
      <c r="BG50" s="20">
        <v>44704</v>
      </c>
      <c r="BH50" s="18">
        <v>23</v>
      </c>
      <c r="BK50" s="20">
        <v>44754</v>
      </c>
      <c r="BO50" s="20">
        <v>44795</v>
      </c>
      <c r="BP50" s="18">
        <v>157</v>
      </c>
      <c r="BQ50" s="22"/>
      <c r="BR50" s="22"/>
      <c r="BS50" s="20">
        <v>44862</v>
      </c>
      <c r="BT50" s="23">
        <v>251</v>
      </c>
      <c r="BU50" s="22"/>
      <c r="BV50" s="22"/>
      <c r="BX50" s="9"/>
      <c r="CA50" s="24">
        <f>I50+O50+U50+AA50+AG50</f>
        <v>283</v>
      </c>
      <c r="CB50" s="24">
        <f>AM50-(I50+O50)</f>
        <v>14</v>
      </c>
      <c r="CC50" s="24">
        <f>AS50-(I50+O50+U50+AA50)</f>
        <v>-197</v>
      </c>
      <c r="CD50" s="24">
        <f t="shared" si="0"/>
        <v>-211</v>
      </c>
      <c r="CE50" s="24">
        <f>AY50-(I50+O50+U50+AA50+AG50)</f>
        <v>-223</v>
      </c>
      <c r="CF50" s="24">
        <f t="shared" si="1"/>
        <v>-12</v>
      </c>
      <c r="CG50" s="24">
        <f t="shared" si="6"/>
        <v>-209</v>
      </c>
      <c r="CH50" s="24">
        <f t="shared" si="7"/>
        <v>74</v>
      </c>
      <c r="CI50">
        <f t="shared" si="8"/>
        <v>1.8872285452642596</v>
      </c>
    </row>
    <row r="51" spans="1:87" ht="15.75" customHeight="1" x14ac:dyDescent="0.2">
      <c r="A51" s="5" t="s">
        <v>31</v>
      </c>
      <c r="B51" s="5">
        <v>2022</v>
      </c>
      <c r="C51" s="5">
        <v>2104</v>
      </c>
      <c r="D51" s="5">
        <v>1</v>
      </c>
      <c r="E51" s="5" t="s">
        <v>24</v>
      </c>
      <c r="F51" s="5" t="s">
        <v>21</v>
      </c>
      <c r="G51" s="20">
        <v>44678</v>
      </c>
      <c r="H51" s="20">
        <v>44704</v>
      </c>
      <c r="I51" s="18">
        <v>282</v>
      </c>
      <c r="J51" s="26">
        <f t="shared" si="2"/>
        <v>10.846153846153847</v>
      </c>
      <c r="M51" s="20">
        <v>44704</v>
      </c>
      <c r="N51" s="20">
        <v>44754</v>
      </c>
      <c r="O51" s="18">
        <v>5</v>
      </c>
      <c r="P51" s="26">
        <f t="shared" si="3"/>
        <v>0.10204081632653061</v>
      </c>
      <c r="S51" s="20">
        <v>44754</v>
      </c>
      <c r="T51" s="20">
        <v>44795</v>
      </c>
      <c r="U51" s="18">
        <v>19</v>
      </c>
      <c r="V51" s="26">
        <f t="shared" si="9"/>
        <v>0.47499999999999998</v>
      </c>
      <c r="Y51" s="20">
        <v>44795</v>
      </c>
      <c r="Z51" s="20">
        <v>44862</v>
      </c>
      <c r="AA51" s="18">
        <v>19</v>
      </c>
      <c r="AB51" s="26">
        <f t="shared" si="10"/>
        <v>0.2878787878787879</v>
      </c>
      <c r="AE51" s="9"/>
      <c r="AF51" s="9"/>
      <c r="AK51" s="20">
        <v>44678</v>
      </c>
      <c r="AL51" s="20">
        <v>44754</v>
      </c>
      <c r="AM51" s="18">
        <v>11</v>
      </c>
      <c r="AN51" s="26">
        <f t="shared" si="4"/>
        <v>0.14666666666666667</v>
      </c>
      <c r="AQ51" s="20">
        <v>44678</v>
      </c>
      <c r="AR51" s="20">
        <v>44862</v>
      </c>
      <c r="AS51" s="18">
        <v>30</v>
      </c>
      <c r="AT51" s="26">
        <f t="shared" si="5"/>
        <v>0.16574585635359115</v>
      </c>
      <c r="AW51" s="20">
        <v>44678</v>
      </c>
      <c r="AX51" s="20">
        <v>44862</v>
      </c>
      <c r="AY51" s="18">
        <v>31</v>
      </c>
      <c r="AZ51" s="26">
        <f t="shared" si="11"/>
        <v>0.17127071823204421</v>
      </c>
      <c r="BC51" s="20">
        <v>44678</v>
      </c>
      <c r="BD51" s="18">
        <v>207</v>
      </c>
      <c r="BG51" s="20">
        <v>44704</v>
      </c>
      <c r="BH51" s="18">
        <v>64</v>
      </c>
      <c r="BK51" s="20">
        <v>44754</v>
      </c>
      <c r="BL51" s="18">
        <v>170</v>
      </c>
      <c r="BO51" s="20">
        <v>44795</v>
      </c>
      <c r="BP51" s="18">
        <v>204</v>
      </c>
      <c r="BQ51" s="22"/>
      <c r="BR51" s="22"/>
      <c r="BS51" s="20">
        <v>44862</v>
      </c>
      <c r="BT51" s="23">
        <v>196</v>
      </c>
      <c r="BU51" s="22"/>
      <c r="BV51" s="22"/>
      <c r="BX51" s="9"/>
      <c r="CA51" s="24">
        <f>I51+O51+U51+AA51+AG51</f>
        <v>325</v>
      </c>
      <c r="CB51" s="24">
        <f>AM51-(I51+O51)</f>
        <v>-276</v>
      </c>
      <c r="CC51" s="24">
        <f>AS51-(I51+O51+U51+AA51)</f>
        <v>-295</v>
      </c>
      <c r="CD51" s="24">
        <f t="shared" si="0"/>
        <v>-19</v>
      </c>
      <c r="CE51" s="24">
        <f>AY51-(I51+O51+U51+AA51+AG51)</f>
        <v>-294</v>
      </c>
      <c r="CF51" s="24">
        <f t="shared" si="1"/>
        <v>-275</v>
      </c>
      <c r="CG51" s="24">
        <f t="shared" si="6"/>
        <v>-570</v>
      </c>
      <c r="CH51" s="24">
        <f t="shared" si="7"/>
        <v>-245</v>
      </c>
      <c r="CI51">
        <f t="shared" si="8"/>
        <v>2.927768362589791</v>
      </c>
    </row>
    <row r="52" spans="1:87" ht="15.75" customHeight="1" x14ac:dyDescent="0.2">
      <c r="A52" s="5" t="s">
        <v>31</v>
      </c>
      <c r="B52" s="5">
        <v>2022</v>
      </c>
      <c r="C52" s="5">
        <v>2108</v>
      </c>
      <c r="D52" s="5">
        <v>1</v>
      </c>
      <c r="E52" s="5" t="s">
        <v>27</v>
      </c>
      <c r="F52" s="5" t="s">
        <v>28</v>
      </c>
      <c r="G52" s="20">
        <v>44678</v>
      </c>
      <c r="H52" s="20">
        <v>44704</v>
      </c>
      <c r="I52" s="18">
        <v>78</v>
      </c>
      <c r="J52" s="26">
        <f t="shared" si="2"/>
        <v>3</v>
      </c>
      <c r="M52" s="20">
        <v>44704</v>
      </c>
      <c r="N52" s="20">
        <v>44741</v>
      </c>
      <c r="P52" s="26">
        <f t="shared" si="3"/>
        <v>0</v>
      </c>
      <c r="S52" s="20">
        <v>44741</v>
      </c>
      <c r="T52" s="20">
        <v>44775</v>
      </c>
      <c r="U52" s="18">
        <v>40</v>
      </c>
      <c r="V52" s="26">
        <f t="shared" si="9"/>
        <v>1.2121212121212122</v>
      </c>
      <c r="Y52" s="20">
        <v>44775</v>
      </c>
      <c r="Z52" s="20">
        <v>44811</v>
      </c>
      <c r="AA52" s="18">
        <v>101</v>
      </c>
      <c r="AB52" s="26">
        <f t="shared" si="10"/>
        <v>2.8857142857142857</v>
      </c>
      <c r="AE52" s="20">
        <v>44811</v>
      </c>
      <c r="AF52" s="20">
        <v>44862</v>
      </c>
      <c r="AG52" s="18">
        <v>11</v>
      </c>
      <c r="AH52" s="26">
        <f t="shared" ref="AH52:AH53" si="15">AG52/DAYS360(AE52,AF52)</f>
        <v>0.21568627450980393</v>
      </c>
      <c r="AK52" s="20">
        <v>44678</v>
      </c>
      <c r="AL52" s="20">
        <v>44741</v>
      </c>
      <c r="AM52" s="18">
        <v>107</v>
      </c>
      <c r="AN52" s="26">
        <f t="shared" si="4"/>
        <v>1.7258064516129032</v>
      </c>
      <c r="AQ52" s="20">
        <v>44678</v>
      </c>
      <c r="AR52" s="20">
        <v>44811</v>
      </c>
      <c r="AS52" s="18">
        <v>23</v>
      </c>
      <c r="AT52" s="26">
        <f t="shared" si="5"/>
        <v>0.17692307692307693</v>
      </c>
      <c r="AW52" s="20">
        <v>44678</v>
      </c>
      <c r="AX52" s="20">
        <v>44862</v>
      </c>
      <c r="AZ52" s="26"/>
      <c r="BC52" s="20">
        <v>44678</v>
      </c>
      <c r="BD52" s="18">
        <v>162</v>
      </c>
      <c r="BG52" s="20">
        <v>44704</v>
      </c>
      <c r="BH52" s="18">
        <v>88</v>
      </c>
      <c r="BK52" s="20">
        <v>44741</v>
      </c>
      <c r="BL52" s="18">
        <v>95</v>
      </c>
      <c r="BO52" s="20">
        <v>44775</v>
      </c>
      <c r="BP52" s="18">
        <v>147</v>
      </c>
      <c r="BQ52" s="22"/>
      <c r="BR52" s="22"/>
      <c r="BS52" s="20">
        <v>44811</v>
      </c>
      <c r="BT52" s="23">
        <v>96</v>
      </c>
      <c r="BU52" s="22"/>
      <c r="BV52" s="22"/>
      <c r="BX52" s="23">
        <v>374</v>
      </c>
      <c r="CA52" s="24">
        <f>I52+O52+U52+AA52+AG52</f>
        <v>230</v>
      </c>
      <c r="CB52" s="24">
        <f>AM52-(I52+O52)</f>
        <v>29</v>
      </c>
      <c r="CC52" s="24">
        <f>AS52-(I52+O52+U52+AA52)</f>
        <v>-196</v>
      </c>
      <c r="CD52" s="24">
        <f t="shared" si="0"/>
        <v>-225</v>
      </c>
      <c r="CE52" s="24">
        <f>AY52-(I52+O52+U52+AA52+AG52)</f>
        <v>-230</v>
      </c>
      <c r="CF52" s="24">
        <f t="shared" si="1"/>
        <v>-5</v>
      </c>
      <c r="CG52" s="24">
        <f t="shared" si="6"/>
        <v>-201</v>
      </c>
      <c r="CH52" s="24">
        <f t="shared" si="7"/>
        <v>29</v>
      </c>
      <c r="CI52">
        <f t="shared" si="8"/>
        <v>1.4627043544690603</v>
      </c>
    </row>
    <row r="53" spans="1:87" ht="15.75" customHeight="1" x14ac:dyDescent="0.2">
      <c r="A53" s="5" t="s">
        <v>31</v>
      </c>
      <c r="B53" s="5">
        <v>2022</v>
      </c>
      <c r="C53" s="5">
        <v>2110</v>
      </c>
      <c r="D53" s="5">
        <v>1</v>
      </c>
      <c r="E53" s="5" t="s">
        <v>24</v>
      </c>
      <c r="F53" s="5" t="s">
        <v>28</v>
      </c>
      <c r="G53" s="20">
        <v>44678</v>
      </c>
      <c r="H53" s="20">
        <v>44704</v>
      </c>
      <c r="I53" s="18">
        <v>109</v>
      </c>
      <c r="J53" s="26">
        <f t="shared" si="2"/>
        <v>4.1923076923076925</v>
      </c>
      <c r="M53" s="20">
        <v>44704</v>
      </c>
      <c r="N53" s="20">
        <v>44741</v>
      </c>
      <c r="O53" s="18">
        <v>4</v>
      </c>
      <c r="P53" s="26">
        <f t="shared" si="3"/>
        <v>0.1111111111111111</v>
      </c>
      <c r="S53" s="20">
        <v>44741</v>
      </c>
      <c r="T53" s="20">
        <v>44775</v>
      </c>
      <c r="U53" s="18">
        <v>7</v>
      </c>
      <c r="V53" s="26">
        <f t="shared" si="9"/>
        <v>0.21212121212121213</v>
      </c>
      <c r="Y53" s="20">
        <v>44775</v>
      </c>
      <c r="Z53" s="20">
        <v>44811</v>
      </c>
      <c r="AA53" s="18">
        <v>31</v>
      </c>
      <c r="AB53" s="26">
        <f t="shared" si="10"/>
        <v>0.88571428571428568</v>
      </c>
      <c r="AE53" s="20">
        <v>44811</v>
      </c>
      <c r="AF53" s="20">
        <v>44862</v>
      </c>
      <c r="AG53" s="18">
        <v>7</v>
      </c>
      <c r="AH53" s="26">
        <f t="shared" si="15"/>
        <v>0.13725490196078433</v>
      </c>
      <c r="AK53" s="20">
        <v>44678</v>
      </c>
      <c r="AL53" s="20">
        <v>44741</v>
      </c>
      <c r="AM53" s="18">
        <v>2</v>
      </c>
      <c r="AN53" s="26">
        <f t="shared" si="4"/>
        <v>3.2258064516129031E-2</v>
      </c>
      <c r="AQ53" s="20">
        <v>44678</v>
      </c>
      <c r="AR53" s="20">
        <v>44811</v>
      </c>
      <c r="AS53" s="18">
        <v>77</v>
      </c>
      <c r="AT53" s="26">
        <f t="shared" si="5"/>
        <v>0.59230769230769231</v>
      </c>
      <c r="AW53" s="20">
        <v>44678</v>
      </c>
      <c r="AX53" s="20">
        <v>44862</v>
      </c>
      <c r="AY53" s="18">
        <v>29</v>
      </c>
      <c r="AZ53" s="26">
        <f t="shared" si="11"/>
        <v>0.16022099447513813</v>
      </c>
      <c r="BC53" s="20">
        <v>44678</v>
      </c>
      <c r="BD53" s="18">
        <v>250</v>
      </c>
      <c r="BG53" s="20">
        <v>44704</v>
      </c>
      <c r="BH53" s="18">
        <v>58</v>
      </c>
      <c r="BK53" s="20">
        <v>44741</v>
      </c>
      <c r="BL53" s="18">
        <v>170</v>
      </c>
      <c r="BO53" s="20">
        <v>44775</v>
      </c>
      <c r="BP53" s="18">
        <v>100</v>
      </c>
      <c r="BQ53" s="22"/>
      <c r="BR53" s="22"/>
      <c r="BS53" s="20">
        <v>44811</v>
      </c>
      <c r="BT53" s="23">
        <v>100</v>
      </c>
      <c r="BU53" s="22"/>
      <c r="BV53" s="22"/>
      <c r="BX53" s="23">
        <v>102</v>
      </c>
      <c r="CA53" s="24">
        <f>I53+O53+U53+AA53+AG53</f>
        <v>158</v>
      </c>
      <c r="CB53" s="24">
        <f>AM53-(I53+O53)</f>
        <v>-111</v>
      </c>
      <c r="CC53" s="24">
        <f>AS53-(I53+O53+U53+AA53)</f>
        <v>-74</v>
      </c>
      <c r="CD53" s="24">
        <f t="shared" si="0"/>
        <v>37</v>
      </c>
      <c r="CE53" s="24">
        <f>AY53-(I53+O53+U53+AA53+AG53)</f>
        <v>-129</v>
      </c>
      <c r="CF53" s="24">
        <f t="shared" si="1"/>
        <v>-166</v>
      </c>
      <c r="CG53" s="24">
        <f t="shared" si="6"/>
        <v>-240</v>
      </c>
      <c r="CH53" s="24">
        <f t="shared" si="7"/>
        <v>-82</v>
      </c>
      <c r="CI53">
        <f t="shared" si="8"/>
        <v>1.1077018406430172</v>
      </c>
    </row>
    <row r="54" spans="1:87" ht="15.75" customHeight="1" x14ac:dyDescent="0.2">
      <c r="A54" s="5" t="s">
        <v>31</v>
      </c>
      <c r="B54" s="5">
        <v>2022</v>
      </c>
      <c r="C54" s="5">
        <v>2204</v>
      </c>
      <c r="D54" s="5">
        <v>2</v>
      </c>
      <c r="E54" s="5" t="s">
        <v>24</v>
      </c>
      <c r="F54" s="5" t="s">
        <v>21</v>
      </c>
      <c r="G54" s="20">
        <v>44678</v>
      </c>
      <c r="H54" s="20">
        <v>44704</v>
      </c>
      <c r="I54" s="18">
        <v>13</v>
      </c>
      <c r="J54" s="26">
        <f t="shared" si="2"/>
        <v>0.5</v>
      </c>
      <c r="M54" s="20">
        <v>44704</v>
      </c>
      <c r="N54" s="20">
        <v>44754</v>
      </c>
      <c r="O54" s="18">
        <v>20</v>
      </c>
      <c r="P54" s="26">
        <f t="shared" si="3"/>
        <v>0.40816326530612246</v>
      </c>
      <c r="S54" s="20">
        <v>44754</v>
      </c>
      <c r="T54" s="20">
        <v>44795</v>
      </c>
      <c r="U54" s="18">
        <v>56</v>
      </c>
      <c r="V54" s="26">
        <f t="shared" si="9"/>
        <v>1.4</v>
      </c>
      <c r="Y54" s="20">
        <v>44795</v>
      </c>
      <c r="Z54" s="20">
        <v>44862</v>
      </c>
      <c r="AA54" s="18">
        <v>45</v>
      </c>
      <c r="AB54" s="26">
        <f t="shared" si="10"/>
        <v>0.68181818181818177</v>
      </c>
      <c r="AE54" s="9"/>
      <c r="AF54" s="9"/>
      <c r="AK54" s="20">
        <v>44678</v>
      </c>
      <c r="AL54" s="20">
        <v>44754</v>
      </c>
      <c r="AM54" s="18">
        <v>83</v>
      </c>
      <c r="AN54" s="26">
        <f t="shared" si="4"/>
        <v>1.1066666666666667</v>
      </c>
      <c r="AQ54" s="20">
        <v>44678</v>
      </c>
      <c r="AR54" s="20">
        <v>44862</v>
      </c>
      <c r="AS54" s="18">
        <v>21</v>
      </c>
      <c r="AT54" s="26">
        <f t="shared" si="5"/>
        <v>0.11602209944751381</v>
      </c>
      <c r="AW54" s="20">
        <v>44678</v>
      </c>
      <c r="AX54" s="20">
        <v>44862</v>
      </c>
      <c r="AY54" s="18">
        <v>5</v>
      </c>
      <c r="AZ54" s="26">
        <f t="shared" si="11"/>
        <v>2.7624309392265192E-2</v>
      </c>
      <c r="BC54" s="20">
        <v>44678</v>
      </c>
      <c r="BD54" s="18">
        <v>140</v>
      </c>
      <c r="BG54" s="20">
        <v>44704</v>
      </c>
      <c r="BH54" s="18">
        <v>33</v>
      </c>
      <c r="BK54" s="20">
        <v>44754</v>
      </c>
      <c r="BL54" s="18">
        <v>101</v>
      </c>
      <c r="BO54" s="20">
        <v>44795</v>
      </c>
      <c r="BP54" s="18">
        <v>105</v>
      </c>
      <c r="BQ54" s="22"/>
      <c r="BR54" s="22"/>
      <c r="BS54" s="20">
        <v>44862</v>
      </c>
      <c r="BT54" s="23">
        <v>146</v>
      </c>
      <c r="BU54" s="22"/>
      <c r="BV54" s="22"/>
      <c r="BX54" s="9"/>
      <c r="CA54" s="24">
        <f>I54+O54+U54+AA54+AG54</f>
        <v>134</v>
      </c>
      <c r="CB54" s="24">
        <f>AM54-(I54+O54)</f>
        <v>50</v>
      </c>
      <c r="CC54" s="24">
        <f>AS54-(I54+O54+U54+AA54)</f>
        <v>-113</v>
      </c>
      <c r="CD54" s="24">
        <f t="shared" si="0"/>
        <v>-163</v>
      </c>
      <c r="CE54" s="24">
        <f>AY54-(I54+O54+U54+AA54+AG54)</f>
        <v>-129</v>
      </c>
      <c r="CF54" s="24">
        <f t="shared" si="1"/>
        <v>34</v>
      </c>
      <c r="CG54" s="24">
        <f t="shared" si="6"/>
        <v>-79</v>
      </c>
      <c r="CH54" s="24">
        <f t="shared" si="7"/>
        <v>55</v>
      </c>
      <c r="CI54">
        <f t="shared" si="8"/>
        <v>0.74749536178107601</v>
      </c>
    </row>
    <row r="55" spans="1:87" ht="15.75" customHeight="1" x14ac:dyDescent="0.2">
      <c r="A55" s="5" t="s">
        <v>31</v>
      </c>
      <c r="B55" s="5">
        <v>2022</v>
      </c>
      <c r="C55" s="5">
        <v>2205</v>
      </c>
      <c r="D55" s="5">
        <v>2</v>
      </c>
      <c r="E55" s="5" t="s">
        <v>27</v>
      </c>
      <c r="F55" s="5" t="s">
        <v>21</v>
      </c>
      <c r="G55" s="20">
        <v>44678</v>
      </c>
      <c r="H55" s="20">
        <v>44704</v>
      </c>
      <c r="I55" s="18">
        <v>7</v>
      </c>
      <c r="J55" s="26">
        <f t="shared" si="2"/>
        <v>0.26923076923076922</v>
      </c>
      <c r="M55" s="20">
        <v>44704</v>
      </c>
      <c r="N55" s="20">
        <v>44754</v>
      </c>
      <c r="O55" s="18">
        <v>16</v>
      </c>
      <c r="P55" s="26">
        <f t="shared" si="3"/>
        <v>0.32653061224489793</v>
      </c>
      <c r="S55" s="20">
        <v>44754</v>
      </c>
      <c r="T55" s="20">
        <v>44795</v>
      </c>
      <c r="U55" s="18">
        <v>30</v>
      </c>
      <c r="V55" s="26">
        <f t="shared" si="9"/>
        <v>0.75</v>
      </c>
      <c r="Y55" s="20">
        <v>44795</v>
      </c>
      <c r="Z55" s="20">
        <v>44862</v>
      </c>
      <c r="AA55" s="18">
        <v>43</v>
      </c>
      <c r="AB55" s="26">
        <f t="shared" si="10"/>
        <v>0.65151515151515149</v>
      </c>
      <c r="AE55" s="9"/>
      <c r="AF55" s="9"/>
      <c r="AK55" s="20">
        <v>44678</v>
      </c>
      <c r="AL55" s="20">
        <v>44754</v>
      </c>
      <c r="AM55" s="18">
        <v>42</v>
      </c>
      <c r="AN55" s="26">
        <f t="shared" si="4"/>
        <v>0.56000000000000005</v>
      </c>
      <c r="AQ55" s="20">
        <v>44678</v>
      </c>
      <c r="AR55" s="20">
        <v>44862</v>
      </c>
      <c r="AS55" s="18">
        <v>94</v>
      </c>
      <c r="AT55" s="26">
        <f t="shared" si="5"/>
        <v>0.51933701657458564</v>
      </c>
      <c r="AW55" s="20">
        <v>44678</v>
      </c>
      <c r="AX55" s="20">
        <v>44862</v>
      </c>
      <c r="AY55" s="18">
        <v>66</v>
      </c>
      <c r="AZ55" s="26">
        <f t="shared" si="11"/>
        <v>0.36464088397790057</v>
      </c>
      <c r="BC55" s="20">
        <v>44678</v>
      </c>
      <c r="BD55" s="18">
        <v>135</v>
      </c>
      <c r="BG55" s="20">
        <v>44704</v>
      </c>
      <c r="BH55" s="18">
        <v>45</v>
      </c>
      <c r="BK55" s="20">
        <v>44754</v>
      </c>
      <c r="BL55" s="18">
        <v>174</v>
      </c>
      <c r="BO55" s="20">
        <v>44795</v>
      </c>
      <c r="BP55" s="18">
        <v>98</v>
      </c>
      <c r="BQ55" s="22"/>
      <c r="BR55" s="22"/>
      <c r="BS55" s="20">
        <v>44862</v>
      </c>
      <c r="BT55" s="23">
        <v>304</v>
      </c>
      <c r="BU55" s="22"/>
      <c r="BV55" s="22"/>
      <c r="BX55" s="9"/>
      <c r="CA55" s="24">
        <f>I55+O55+U55+AA55+AG55</f>
        <v>96</v>
      </c>
      <c r="CB55" s="24">
        <f>AM55-(I55+O55)</f>
        <v>19</v>
      </c>
      <c r="CC55" s="24">
        <f>AS55-(I55+O55+U55+AA55)</f>
        <v>-2</v>
      </c>
      <c r="CD55" s="24">
        <f t="shared" si="0"/>
        <v>-21</v>
      </c>
      <c r="CE55" s="24">
        <f>AY55-(I55+O55+U55+AA55+AG55)</f>
        <v>-30</v>
      </c>
      <c r="CF55" s="24">
        <f t="shared" si="1"/>
        <v>-9</v>
      </c>
      <c r="CG55" s="24">
        <f t="shared" si="6"/>
        <v>-11</v>
      </c>
      <c r="CH55" s="24">
        <f t="shared" si="7"/>
        <v>85</v>
      </c>
      <c r="CI55">
        <f t="shared" si="8"/>
        <v>0.49931913324770461</v>
      </c>
    </row>
    <row r="56" spans="1:87" ht="15.75" customHeight="1" x14ac:dyDescent="0.2">
      <c r="A56" s="5" t="s">
        <v>31</v>
      </c>
      <c r="B56" s="5">
        <v>2022</v>
      </c>
      <c r="C56" s="5">
        <v>2208</v>
      </c>
      <c r="D56" s="5">
        <v>2</v>
      </c>
      <c r="E56" s="5" t="s">
        <v>24</v>
      </c>
      <c r="F56" s="5" t="s">
        <v>28</v>
      </c>
      <c r="G56" s="20">
        <v>44678</v>
      </c>
      <c r="H56" s="20">
        <v>44704</v>
      </c>
      <c r="I56" s="18">
        <v>84</v>
      </c>
      <c r="J56" s="26">
        <f t="shared" si="2"/>
        <v>3.2307692307692308</v>
      </c>
      <c r="M56" s="20">
        <v>44704</v>
      </c>
      <c r="N56" s="20">
        <v>44741</v>
      </c>
      <c r="O56" s="18">
        <v>6</v>
      </c>
      <c r="P56" s="26">
        <f t="shared" si="3"/>
        <v>0.16666666666666666</v>
      </c>
      <c r="S56" s="20">
        <v>44741</v>
      </c>
      <c r="T56" s="20">
        <v>44775</v>
      </c>
      <c r="U56" s="18">
        <v>18</v>
      </c>
      <c r="V56" s="26">
        <f t="shared" si="9"/>
        <v>0.54545454545454541</v>
      </c>
      <c r="Y56" s="20">
        <v>44775</v>
      </c>
      <c r="Z56" s="20">
        <v>44811</v>
      </c>
      <c r="AA56" s="18">
        <v>85</v>
      </c>
      <c r="AB56" s="26">
        <f t="shared" si="10"/>
        <v>2.4285714285714284</v>
      </c>
      <c r="AE56" s="20">
        <v>44811</v>
      </c>
      <c r="AF56" s="20">
        <v>44862</v>
      </c>
      <c r="AK56" s="20">
        <v>44678</v>
      </c>
      <c r="AL56" s="20">
        <v>44741</v>
      </c>
      <c r="AM56" s="18">
        <v>22</v>
      </c>
      <c r="AN56" s="26">
        <f t="shared" si="4"/>
        <v>0.35483870967741937</v>
      </c>
      <c r="AQ56" s="20">
        <v>44678</v>
      </c>
      <c r="AR56" s="20">
        <v>44811</v>
      </c>
      <c r="AS56" s="18">
        <v>75</v>
      </c>
      <c r="AT56" s="26">
        <f t="shared" si="5"/>
        <v>0.57692307692307687</v>
      </c>
      <c r="AW56" s="20">
        <v>44678</v>
      </c>
      <c r="AX56" s="20">
        <v>44862</v>
      </c>
      <c r="AY56" s="18">
        <v>33</v>
      </c>
      <c r="AZ56" s="26">
        <f t="shared" si="11"/>
        <v>0.18232044198895028</v>
      </c>
      <c r="BC56" s="20">
        <v>44678</v>
      </c>
      <c r="BD56" s="18">
        <v>113</v>
      </c>
      <c r="BG56" s="20">
        <v>44704</v>
      </c>
      <c r="BH56" s="18">
        <v>46</v>
      </c>
      <c r="BK56" s="20">
        <v>44741</v>
      </c>
      <c r="BL56" s="18">
        <v>74</v>
      </c>
      <c r="BO56" s="20">
        <v>44775</v>
      </c>
      <c r="BP56" s="18">
        <v>114</v>
      </c>
      <c r="BQ56" s="22"/>
      <c r="BR56" s="22"/>
      <c r="BS56" s="20">
        <v>44811</v>
      </c>
      <c r="BT56" s="23">
        <v>278</v>
      </c>
      <c r="BU56" s="22"/>
      <c r="BV56" s="22"/>
      <c r="BX56" s="23">
        <v>143</v>
      </c>
      <c r="CA56" s="24">
        <f>I56+O56+U56+AA56+AG56</f>
        <v>193</v>
      </c>
      <c r="CB56" s="24">
        <f>AM56-(I56+O56)</f>
        <v>-68</v>
      </c>
      <c r="CC56" s="24">
        <f>AS56-(I56+O56+U56+AA56)</f>
        <v>-118</v>
      </c>
      <c r="CD56" s="24">
        <f t="shared" si="0"/>
        <v>-50</v>
      </c>
      <c r="CE56" s="24">
        <f>AY56-(I56+O56+U56+AA56+AG56)</f>
        <v>-160</v>
      </c>
      <c r="CF56" s="24">
        <f t="shared" si="1"/>
        <v>-110</v>
      </c>
      <c r="CG56" s="24">
        <f t="shared" si="6"/>
        <v>-228</v>
      </c>
      <c r="CH56" s="24">
        <f t="shared" si="7"/>
        <v>-35</v>
      </c>
      <c r="CI56">
        <f t="shared" si="8"/>
        <v>1.5928654678654679</v>
      </c>
    </row>
    <row r="57" spans="1:87" ht="15.75" customHeight="1" x14ac:dyDescent="0.2">
      <c r="A57" s="5" t="s">
        <v>31</v>
      </c>
      <c r="B57" s="5">
        <v>2022</v>
      </c>
      <c r="C57" s="5">
        <v>2212</v>
      </c>
      <c r="D57" s="5">
        <v>2</v>
      </c>
      <c r="E57" s="5" t="s">
        <v>27</v>
      </c>
      <c r="F57" s="5" t="s">
        <v>28</v>
      </c>
      <c r="G57" s="20">
        <v>44678</v>
      </c>
      <c r="H57" s="20">
        <v>44704</v>
      </c>
      <c r="I57" s="18">
        <v>47</v>
      </c>
      <c r="J57" s="26">
        <f t="shared" si="2"/>
        <v>1.8076923076923077</v>
      </c>
      <c r="M57" s="20">
        <v>44704</v>
      </c>
      <c r="N57" s="20">
        <v>44741</v>
      </c>
      <c r="O57" s="18">
        <v>242</v>
      </c>
      <c r="P57" s="26">
        <f t="shared" si="3"/>
        <v>6.7222222222222223</v>
      </c>
      <c r="S57" s="20">
        <v>44741</v>
      </c>
      <c r="T57" s="20">
        <v>44775</v>
      </c>
      <c r="U57" s="18">
        <v>56</v>
      </c>
      <c r="V57" s="26">
        <f t="shared" si="9"/>
        <v>1.696969696969697</v>
      </c>
      <c r="Y57" s="20">
        <v>44775</v>
      </c>
      <c r="Z57" s="20">
        <v>44811</v>
      </c>
      <c r="AA57" s="18">
        <v>342</v>
      </c>
      <c r="AB57" s="26">
        <f t="shared" si="10"/>
        <v>9.7714285714285722</v>
      </c>
      <c r="AE57" s="20">
        <v>44811</v>
      </c>
      <c r="AF57" s="20">
        <v>44862</v>
      </c>
      <c r="AG57" s="18">
        <v>7</v>
      </c>
      <c r="AH57" s="26">
        <f t="shared" ref="AH57:AH59" si="16">AG57/DAYS360(AE57,AF57)</f>
        <v>0.13725490196078433</v>
      </c>
      <c r="AK57" s="20">
        <v>44678</v>
      </c>
      <c r="AL57" s="20">
        <v>44741</v>
      </c>
      <c r="AM57" s="18">
        <v>59</v>
      </c>
      <c r="AN57" s="26">
        <f t="shared" si="4"/>
        <v>0.95161290322580649</v>
      </c>
      <c r="AQ57" s="20">
        <v>44678</v>
      </c>
      <c r="AR57" s="20">
        <v>44811</v>
      </c>
      <c r="AS57" s="18">
        <v>221</v>
      </c>
      <c r="AT57" s="26">
        <f t="shared" si="5"/>
        <v>1.7</v>
      </c>
      <c r="AW57" s="20">
        <v>44678</v>
      </c>
      <c r="AX57" s="20">
        <v>44862</v>
      </c>
      <c r="AY57" s="18">
        <v>165</v>
      </c>
      <c r="AZ57" s="26">
        <f t="shared" si="11"/>
        <v>0.91160220994475138</v>
      </c>
      <c r="BC57" s="20">
        <v>44678</v>
      </c>
      <c r="BD57" s="18">
        <v>103</v>
      </c>
      <c r="BG57" s="20">
        <v>44704</v>
      </c>
      <c r="BH57" s="18">
        <v>41</v>
      </c>
      <c r="BK57" s="20">
        <v>44741</v>
      </c>
      <c r="BL57" s="18">
        <v>254</v>
      </c>
      <c r="BO57" s="20">
        <v>44775</v>
      </c>
      <c r="BP57" s="18">
        <v>264</v>
      </c>
      <c r="BQ57" s="22"/>
      <c r="BR57" s="22"/>
      <c r="BS57" s="20">
        <v>44811</v>
      </c>
      <c r="BT57" s="23">
        <v>316</v>
      </c>
      <c r="BU57" s="22"/>
      <c r="BV57" s="22"/>
      <c r="BX57" s="23">
        <v>191</v>
      </c>
      <c r="CA57" s="24">
        <f>I57+O57+U57+AA57+AG57</f>
        <v>694</v>
      </c>
      <c r="CB57" s="24">
        <f>AM57-(I57+O57)</f>
        <v>-230</v>
      </c>
      <c r="CC57" s="24">
        <f>AS57-(I57+O57+U57+AA57)</f>
        <v>-466</v>
      </c>
      <c r="CD57" s="24">
        <f t="shared" si="0"/>
        <v>-236</v>
      </c>
      <c r="CE57" s="24">
        <f>AY57-(I57+O57+U57+AA57+AG57)</f>
        <v>-529</v>
      </c>
      <c r="CF57" s="24">
        <f t="shared" si="1"/>
        <v>-293</v>
      </c>
      <c r="CG57" s="24">
        <f t="shared" si="6"/>
        <v>-759</v>
      </c>
      <c r="CH57" s="24">
        <f t="shared" si="7"/>
        <v>-65</v>
      </c>
      <c r="CI57">
        <f t="shared" si="8"/>
        <v>4.0271135400547164</v>
      </c>
    </row>
    <row r="58" spans="1:87" ht="15.75" customHeight="1" x14ac:dyDescent="0.2">
      <c r="A58" s="5" t="s">
        <v>31</v>
      </c>
      <c r="B58" s="5">
        <v>2022</v>
      </c>
      <c r="C58" s="5">
        <v>2302</v>
      </c>
      <c r="D58" s="5">
        <v>3</v>
      </c>
      <c r="E58" s="5" t="s">
        <v>24</v>
      </c>
      <c r="F58" s="5" t="s">
        <v>28</v>
      </c>
      <c r="G58" s="20">
        <v>44678</v>
      </c>
      <c r="H58" s="20">
        <v>44704</v>
      </c>
      <c r="I58" s="18">
        <v>113</v>
      </c>
      <c r="J58" s="26">
        <f t="shared" si="2"/>
        <v>4.3461538461538458</v>
      </c>
      <c r="M58" s="20">
        <v>44704</v>
      </c>
      <c r="N58" s="20">
        <v>44741</v>
      </c>
      <c r="O58" s="18">
        <v>60</v>
      </c>
      <c r="P58" s="26">
        <f t="shared" si="3"/>
        <v>1.6666666666666667</v>
      </c>
      <c r="S58" s="20">
        <v>44741</v>
      </c>
      <c r="T58" s="20">
        <v>44775</v>
      </c>
      <c r="U58" s="18">
        <v>100</v>
      </c>
      <c r="V58" s="26">
        <f t="shared" si="9"/>
        <v>3.0303030303030303</v>
      </c>
      <c r="Y58" s="20">
        <v>44775</v>
      </c>
      <c r="Z58" s="20">
        <v>44811</v>
      </c>
      <c r="AA58" s="18">
        <v>136</v>
      </c>
      <c r="AB58" s="26">
        <f t="shared" si="10"/>
        <v>3.8857142857142857</v>
      </c>
      <c r="AE58" s="20">
        <v>44811</v>
      </c>
      <c r="AF58" s="20">
        <v>44862</v>
      </c>
      <c r="AG58" s="18">
        <v>26</v>
      </c>
      <c r="AH58" s="26">
        <f t="shared" si="16"/>
        <v>0.50980392156862742</v>
      </c>
      <c r="AK58" s="20">
        <v>44678</v>
      </c>
      <c r="AL58" s="20">
        <v>44741</v>
      </c>
      <c r="AM58" s="18">
        <v>21</v>
      </c>
      <c r="AN58" s="26">
        <f t="shared" si="4"/>
        <v>0.33870967741935482</v>
      </c>
      <c r="AQ58" s="20">
        <v>44678</v>
      </c>
      <c r="AR58" s="20">
        <v>44811</v>
      </c>
      <c r="AS58" s="18">
        <v>57</v>
      </c>
      <c r="AT58" s="26">
        <f t="shared" si="5"/>
        <v>0.43846153846153846</v>
      </c>
      <c r="AW58" s="20">
        <v>44678</v>
      </c>
      <c r="AX58" s="20">
        <v>44862</v>
      </c>
      <c r="AY58" s="18">
        <v>25</v>
      </c>
      <c r="AZ58" s="26">
        <f t="shared" si="11"/>
        <v>0.13812154696132597</v>
      </c>
      <c r="BC58" s="20">
        <v>44678</v>
      </c>
      <c r="BD58" s="18">
        <v>110</v>
      </c>
      <c r="BG58" s="20">
        <v>44704</v>
      </c>
      <c r="BH58" s="18">
        <v>55</v>
      </c>
      <c r="BK58" s="20">
        <v>44741</v>
      </c>
      <c r="BL58" s="18">
        <v>104</v>
      </c>
      <c r="BO58" s="20">
        <v>44775</v>
      </c>
      <c r="BP58" s="18">
        <v>97</v>
      </c>
      <c r="BQ58" s="22"/>
      <c r="BR58" s="22"/>
      <c r="BS58" s="20">
        <v>44811</v>
      </c>
      <c r="BT58" s="23">
        <v>196</v>
      </c>
      <c r="BU58" s="22"/>
      <c r="BV58" s="22"/>
      <c r="BX58" s="23">
        <v>220</v>
      </c>
      <c r="CA58" s="24">
        <f>I58+O58+U58+AA58+AG58</f>
        <v>435</v>
      </c>
      <c r="CB58" s="24">
        <f>AM58-(I58+O58)</f>
        <v>-152</v>
      </c>
      <c r="CC58" s="24">
        <f>AS58-(I58+O58+U58+AA58)</f>
        <v>-352</v>
      </c>
      <c r="CD58" s="24">
        <f t="shared" si="0"/>
        <v>-200</v>
      </c>
      <c r="CE58" s="24">
        <f>AY58-(I58+O58+U58+AA58+AG58)</f>
        <v>-410</v>
      </c>
      <c r="CF58" s="24">
        <f t="shared" si="1"/>
        <v>-210</v>
      </c>
      <c r="CG58" s="24">
        <f t="shared" si="6"/>
        <v>-562</v>
      </c>
      <c r="CH58" s="24">
        <f t="shared" si="7"/>
        <v>-127</v>
      </c>
      <c r="CI58">
        <f t="shared" si="8"/>
        <v>2.687728350081291</v>
      </c>
    </row>
    <row r="59" spans="1:87" ht="15.75" customHeight="1" x14ac:dyDescent="0.2">
      <c r="A59" s="5" t="s">
        <v>31</v>
      </c>
      <c r="B59" s="5">
        <v>2022</v>
      </c>
      <c r="C59" s="5">
        <v>2303</v>
      </c>
      <c r="D59" s="5">
        <v>3</v>
      </c>
      <c r="E59" s="5" t="s">
        <v>27</v>
      </c>
      <c r="F59" s="5" t="s">
        <v>28</v>
      </c>
      <c r="G59" s="20">
        <v>44678</v>
      </c>
      <c r="H59" s="20">
        <v>44704</v>
      </c>
      <c r="I59" s="18">
        <v>43</v>
      </c>
      <c r="J59" s="26">
        <f t="shared" si="2"/>
        <v>1.6538461538461537</v>
      </c>
      <c r="M59" s="20">
        <v>44704</v>
      </c>
      <c r="N59" s="20">
        <v>44741</v>
      </c>
      <c r="O59" s="18">
        <v>7</v>
      </c>
      <c r="P59" s="26">
        <f t="shared" si="3"/>
        <v>0.19444444444444445</v>
      </c>
      <c r="S59" s="20">
        <v>44741</v>
      </c>
      <c r="T59" s="20">
        <v>44775</v>
      </c>
      <c r="U59" s="18">
        <v>2</v>
      </c>
      <c r="V59" s="26">
        <f t="shared" si="9"/>
        <v>6.0606060606060608E-2</v>
      </c>
      <c r="Y59" s="20">
        <v>44775</v>
      </c>
      <c r="Z59" s="20">
        <v>44811</v>
      </c>
      <c r="AA59" s="18">
        <v>93</v>
      </c>
      <c r="AB59" s="26">
        <f t="shared" si="10"/>
        <v>2.657142857142857</v>
      </c>
      <c r="AE59" s="20">
        <v>44811</v>
      </c>
      <c r="AF59" s="20">
        <v>44862</v>
      </c>
      <c r="AG59" s="18">
        <v>9</v>
      </c>
      <c r="AH59" s="26">
        <f t="shared" si="16"/>
        <v>0.17647058823529413</v>
      </c>
      <c r="AK59" s="20">
        <v>44678</v>
      </c>
      <c r="AL59" s="20">
        <v>44741</v>
      </c>
      <c r="AM59" s="18">
        <v>5</v>
      </c>
      <c r="AN59" s="26">
        <f t="shared" si="4"/>
        <v>8.0645161290322578E-2</v>
      </c>
      <c r="AQ59" s="20">
        <v>44678</v>
      </c>
      <c r="AR59" s="20">
        <v>44811</v>
      </c>
      <c r="AS59" s="18">
        <v>70</v>
      </c>
      <c r="AT59" s="26">
        <f t="shared" si="5"/>
        <v>0.53846153846153844</v>
      </c>
      <c r="AW59" s="20">
        <v>44678</v>
      </c>
      <c r="AX59" s="20">
        <v>44862</v>
      </c>
      <c r="AY59" s="18">
        <v>24</v>
      </c>
      <c r="AZ59" s="26">
        <f t="shared" si="11"/>
        <v>0.13259668508287292</v>
      </c>
      <c r="BC59" s="20">
        <v>44678</v>
      </c>
      <c r="BD59" s="18">
        <v>134</v>
      </c>
      <c r="BG59" s="20">
        <v>44704</v>
      </c>
      <c r="BH59" s="18">
        <v>116</v>
      </c>
      <c r="BK59" s="20">
        <v>44741</v>
      </c>
      <c r="BL59" s="18">
        <v>181</v>
      </c>
      <c r="BO59" s="20">
        <v>44775</v>
      </c>
      <c r="BP59" s="18">
        <v>93</v>
      </c>
      <c r="BQ59" s="22"/>
      <c r="BR59" s="22"/>
      <c r="BS59" s="20">
        <v>44811</v>
      </c>
      <c r="BT59" s="23">
        <v>205</v>
      </c>
      <c r="BU59" s="22"/>
      <c r="BV59" s="22"/>
      <c r="BX59" s="23">
        <v>217</v>
      </c>
      <c r="CA59" s="24">
        <f>I59+O59+U59+AA59+AG59</f>
        <v>154</v>
      </c>
      <c r="CB59" s="24">
        <f>AM59-(I59+O59)</f>
        <v>-45</v>
      </c>
      <c r="CC59" s="24">
        <f>AS59-(I59+O59+U59+AA59)</f>
        <v>-75</v>
      </c>
      <c r="CD59" s="24">
        <f t="shared" si="0"/>
        <v>-30</v>
      </c>
      <c r="CE59" s="24">
        <f>AY59-(I59+O59+U59+AA59+AG59)</f>
        <v>-130</v>
      </c>
      <c r="CF59" s="24">
        <f t="shared" si="1"/>
        <v>-100</v>
      </c>
      <c r="CG59" s="24">
        <f t="shared" si="6"/>
        <v>-175</v>
      </c>
      <c r="CH59" s="24">
        <f t="shared" si="7"/>
        <v>-21</v>
      </c>
      <c r="CI59">
        <f t="shared" si="8"/>
        <v>0.94850202085496205</v>
      </c>
    </row>
    <row r="60" spans="1:87" ht="15.75" customHeight="1" x14ac:dyDescent="0.2">
      <c r="A60" s="5" t="s">
        <v>31</v>
      </c>
      <c r="B60" s="5">
        <v>2022</v>
      </c>
      <c r="C60" s="5">
        <v>2309</v>
      </c>
      <c r="D60" s="5">
        <v>3</v>
      </c>
      <c r="E60" s="5" t="s">
        <v>27</v>
      </c>
      <c r="F60" s="5" t="s">
        <v>21</v>
      </c>
      <c r="G60" s="20">
        <v>44678</v>
      </c>
      <c r="H60" s="20">
        <v>44704</v>
      </c>
      <c r="I60" s="18">
        <v>145</v>
      </c>
      <c r="J60" s="26">
        <f t="shared" si="2"/>
        <v>5.5769230769230766</v>
      </c>
      <c r="M60" s="20">
        <v>44704</v>
      </c>
      <c r="N60" s="20">
        <v>44754</v>
      </c>
      <c r="O60" s="18">
        <v>111</v>
      </c>
      <c r="P60" s="26">
        <f t="shared" si="3"/>
        <v>2.2653061224489797</v>
      </c>
      <c r="S60" s="20">
        <v>44754</v>
      </c>
      <c r="T60" s="20">
        <v>44795</v>
      </c>
      <c r="U60" s="18">
        <v>69</v>
      </c>
      <c r="V60" s="26">
        <f t="shared" si="9"/>
        <v>1.7250000000000001</v>
      </c>
      <c r="Y60" s="20">
        <v>44795</v>
      </c>
      <c r="Z60" s="20">
        <v>44862</v>
      </c>
      <c r="AA60" s="18">
        <v>73</v>
      </c>
      <c r="AB60" s="26">
        <f t="shared" si="10"/>
        <v>1.106060606060606</v>
      </c>
      <c r="AE60" s="9"/>
      <c r="AF60" s="9"/>
      <c r="AK60" s="20">
        <v>44678</v>
      </c>
      <c r="AL60" s="20">
        <v>44754</v>
      </c>
      <c r="AM60" s="18">
        <v>99</v>
      </c>
      <c r="AN60" s="26">
        <f t="shared" si="4"/>
        <v>1.32</v>
      </c>
      <c r="AQ60" s="20">
        <v>44678</v>
      </c>
      <c r="AR60" s="20">
        <v>44862</v>
      </c>
      <c r="AS60" s="18">
        <v>44</v>
      </c>
      <c r="AT60" s="26">
        <f t="shared" si="5"/>
        <v>0.24309392265193369</v>
      </c>
      <c r="AW60" s="20">
        <v>44678</v>
      </c>
      <c r="AX60" s="20">
        <v>44862</v>
      </c>
      <c r="AY60" s="18">
        <v>209</v>
      </c>
      <c r="AZ60" s="26">
        <f t="shared" si="11"/>
        <v>1.1546961325966851</v>
      </c>
      <c r="BC60" s="20">
        <v>44678</v>
      </c>
      <c r="BD60" s="18">
        <v>170</v>
      </c>
      <c r="BG60" s="20">
        <v>44704</v>
      </c>
      <c r="BH60" s="18">
        <v>102</v>
      </c>
      <c r="BK60" s="20">
        <v>44754</v>
      </c>
      <c r="BL60" s="18">
        <v>142</v>
      </c>
      <c r="BO60" s="20">
        <v>44795</v>
      </c>
      <c r="BP60" s="18">
        <v>187</v>
      </c>
      <c r="BQ60" s="22"/>
      <c r="BR60" s="22"/>
      <c r="BS60" s="20">
        <v>44862</v>
      </c>
      <c r="BT60" s="23">
        <v>157</v>
      </c>
      <c r="BU60" s="22"/>
      <c r="BV60" s="22"/>
      <c r="BX60" s="9"/>
      <c r="CA60" s="24">
        <f>I60+O60+U60+AA60+AG60</f>
        <v>398</v>
      </c>
      <c r="CB60" s="24">
        <f>AM60-(I60+O60)</f>
        <v>-157</v>
      </c>
      <c r="CC60" s="24">
        <f>AS60-(I60+O60+U60+AA60)</f>
        <v>-354</v>
      </c>
      <c r="CD60" s="24">
        <f t="shared" si="0"/>
        <v>-197</v>
      </c>
      <c r="CE60" s="24">
        <f>AY60-(I60+O60+U60+AA60+AG60)</f>
        <v>-189</v>
      </c>
      <c r="CF60" s="24">
        <f t="shared" si="1"/>
        <v>8</v>
      </c>
      <c r="CG60" s="24">
        <f t="shared" si="6"/>
        <v>-346</v>
      </c>
      <c r="CH60" s="24">
        <f t="shared" si="7"/>
        <v>52</v>
      </c>
      <c r="CI60">
        <f t="shared" si="8"/>
        <v>2.6683224513581654</v>
      </c>
    </row>
    <row r="61" spans="1:87" ht="15.75" customHeight="1" x14ac:dyDescent="0.2">
      <c r="A61" s="5" t="s">
        <v>31</v>
      </c>
      <c r="B61" s="5">
        <v>2022</v>
      </c>
      <c r="C61" s="5">
        <v>2312</v>
      </c>
      <c r="D61" s="5">
        <v>3</v>
      </c>
      <c r="E61" s="5" t="s">
        <v>24</v>
      </c>
      <c r="F61" s="5" t="s">
        <v>21</v>
      </c>
      <c r="G61" s="20">
        <v>44678</v>
      </c>
      <c r="H61" s="20">
        <v>44704</v>
      </c>
      <c r="I61" s="18">
        <v>42</v>
      </c>
      <c r="J61" s="26">
        <f t="shared" si="2"/>
        <v>1.6153846153846154</v>
      </c>
      <c r="M61" s="20">
        <v>44704</v>
      </c>
      <c r="N61" s="20">
        <v>44754</v>
      </c>
      <c r="O61" s="18">
        <v>67</v>
      </c>
      <c r="P61" s="26">
        <f t="shared" si="3"/>
        <v>1.3673469387755102</v>
      </c>
      <c r="S61" s="20">
        <v>44754</v>
      </c>
      <c r="T61" s="20">
        <v>44795</v>
      </c>
      <c r="U61" s="18">
        <v>68</v>
      </c>
      <c r="V61" s="26">
        <f t="shared" si="9"/>
        <v>1.7</v>
      </c>
      <c r="Y61" s="20">
        <v>44795</v>
      </c>
      <c r="Z61" s="20">
        <v>44862</v>
      </c>
      <c r="AA61" s="18">
        <v>15</v>
      </c>
      <c r="AB61" s="26">
        <f t="shared" si="10"/>
        <v>0.22727272727272727</v>
      </c>
      <c r="AE61" s="9"/>
      <c r="AF61" s="9"/>
      <c r="AK61" s="20">
        <v>44678</v>
      </c>
      <c r="AL61" s="20">
        <v>44754</v>
      </c>
      <c r="AM61" s="18">
        <v>210</v>
      </c>
      <c r="AN61" s="26">
        <f t="shared" si="4"/>
        <v>2.8</v>
      </c>
      <c r="AQ61" s="20">
        <v>44678</v>
      </c>
      <c r="AR61" s="20">
        <v>44862</v>
      </c>
      <c r="AS61" s="18">
        <v>34</v>
      </c>
      <c r="AT61" s="26">
        <f t="shared" si="5"/>
        <v>0.18784530386740331</v>
      </c>
      <c r="AW61" s="20">
        <v>44678</v>
      </c>
      <c r="AX61" s="20">
        <v>44862</v>
      </c>
      <c r="AY61" s="18">
        <v>59</v>
      </c>
      <c r="AZ61" s="26">
        <f t="shared" si="11"/>
        <v>0.32596685082872928</v>
      </c>
      <c r="BC61" s="20">
        <v>44678</v>
      </c>
      <c r="BD61" s="18">
        <v>132</v>
      </c>
      <c r="BG61" s="20">
        <v>44704</v>
      </c>
      <c r="BH61" s="18">
        <v>21</v>
      </c>
      <c r="BK61" s="20">
        <v>44754</v>
      </c>
      <c r="BL61" s="18">
        <v>170</v>
      </c>
      <c r="BO61" s="20">
        <v>44795</v>
      </c>
      <c r="BP61" s="18">
        <v>248</v>
      </c>
      <c r="BQ61" s="22"/>
      <c r="BR61" s="22"/>
      <c r="BS61" s="20">
        <v>44862</v>
      </c>
      <c r="BT61" s="23">
        <v>131</v>
      </c>
      <c r="BU61" s="22"/>
      <c r="BV61" s="22"/>
      <c r="BX61" s="9"/>
      <c r="CA61" s="24">
        <f>I61+O61+U61+AA61+AG61</f>
        <v>192</v>
      </c>
      <c r="CB61" s="24">
        <f>AM61-(I61+O61)</f>
        <v>101</v>
      </c>
      <c r="CC61" s="24">
        <f>AS61-(I61+O61+U61+AA61)</f>
        <v>-158</v>
      </c>
      <c r="CD61" s="24">
        <f t="shared" si="0"/>
        <v>-259</v>
      </c>
      <c r="CE61" s="24">
        <f>AY61-(I61+O61+U61+AA61+AG61)</f>
        <v>-133</v>
      </c>
      <c r="CF61" s="24">
        <f t="shared" si="1"/>
        <v>126</v>
      </c>
      <c r="CG61" s="24">
        <f t="shared" si="6"/>
        <v>-32</v>
      </c>
      <c r="CH61" s="24">
        <f t="shared" si="7"/>
        <v>160</v>
      </c>
      <c r="CI61">
        <f t="shared" si="8"/>
        <v>1.2275010703582132</v>
      </c>
    </row>
    <row r="62" spans="1:87" ht="15.75" customHeight="1" x14ac:dyDescent="0.2">
      <c r="A62" s="5" t="s">
        <v>31</v>
      </c>
      <c r="B62" s="5">
        <v>2022</v>
      </c>
      <c r="C62" s="5">
        <v>2404</v>
      </c>
      <c r="D62" s="5">
        <v>4</v>
      </c>
      <c r="E62" s="5" t="s">
        <v>24</v>
      </c>
      <c r="F62" s="5" t="s">
        <v>21</v>
      </c>
      <c r="G62" s="20">
        <v>44678</v>
      </c>
      <c r="H62" s="20">
        <v>44704</v>
      </c>
      <c r="I62" s="18">
        <v>466</v>
      </c>
      <c r="J62" s="26">
        <f t="shared" si="2"/>
        <v>17.923076923076923</v>
      </c>
      <c r="M62" s="20">
        <v>44704</v>
      </c>
      <c r="N62" s="20">
        <v>44754</v>
      </c>
      <c r="O62" s="18">
        <v>3</v>
      </c>
      <c r="P62" s="26">
        <f t="shared" si="3"/>
        <v>6.1224489795918366E-2</v>
      </c>
      <c r="S62" s="20">
        <v>44754</v>
      </c>
      <c r="T62" s="20">
        <v>44795</v>
      </c>
      <c r="U62" s="18">
        <v>12</v>
      </c>
      <c r="V62" s="26">
        <f t="shared" si="9"/>
        <v>0.3</v>
      </c>
      <c r="Y62" s="20">
        <v>44795</v>
      </c>
      <c r="Z62" s="20">
        <v>44862</v>
      </c>
      <c r="AA62" s="18">
        <v>15</v>
      </c>
      <c r="AB62" s="26">
        <f t="shared" si="10"/>
        <v>0.22727272727272727</v>
      </c>
      <c r="AE62" s="9"/>
      <c r="AF62" s="9"/>
      <c r="AK62" s="20">
        <v>44678</v>
      </c>
      <c r="AL62" s="20">
        <v>44754</v>
      </c>
      <c r="AM62" s="18">
        <v>170</v>
      </c>
      <c r="AN62" s="26">
        <f t="shared" si="4"/>
        <v>2.2666666666666666</v>
      </c>
      <c r="AQ62" s="20">
        <v>44678</v>
      </c>
      <c r="AR62" s="20">
        <v>44862</v>
      </c>
      <c r="AS62" s="18">
        <v>56</v>
      </c>
      <c r="AT62" s="26">
        <f t="shared" si="5"/>
        <v>0.30939226519337015</v>
      </c>
      <c r="AW62" s="20">
        <v>44678</v>
      </c>
      <c r="AX62" s="20">
        <v>44862</v>
      </c>
      <c r="AY62" s="18">
        <v>276</v>
      </c>
      <c r="AZ62" s="26">
        <f t="shared" si="11"/>
        <v>1.5248618784530388</v>
      </c>
      <c r="BC62" s="20">
        <v>44678</v>
      </c>
      <c r="BD62" s="18">
        <v>175</v>
      </c>
      <c r="BG62" s="20">
        <v>44704</v>
      </c>
      <c r="BH62" s="18">
        <v>54</v>
      </c>
      <c r="BK62" s="20">
        <v>44754</v>
      </c>
      <c r="BL62" s="18">
        <v>47</v>
      </c>
      <c r="BO62" s="20">
        <v>44795</v>
      </c>
      <c r="BP62" s="18">
        <v>96</v>
      </c>
      <c r="BQ62" s="22"/>
      <c r="BR62" s="22"/>
      <c r="BS62" s="20">
        <v>44862</v>
      </c>
      <c r="BT62" s="23">
        <v>198</v>
      </c>
      <c r="BU62" s="22"/>
      <c r="BV62" s="22"/>
      <c r="BX62" s="9"/>
      <c r="CA62" s="24">
        <f>I62+O62+U62+AA62+AG62</f>
        <v>496</v>
      </c>
      <c r="CB62" s="24">
        <f>AM62-(I62+O62)</f>
        <v>-299</v>
      </c>
      <c r="CC62" s="24">
        <f>AS62-(I62+O62+U62+AA62)</f>
        <v>-440</v>
      </c>
      <c r="CD62" s="24">
        <f t="shared" si="0"/>
        <v>-141</v>
      </c>
      <c r="CE62" s="24">
        <f>AY62-(I62+O62+U62+AA62+AG62)</f>
        <v>-220</v>
      </c>
      <c r="CF62" s="24">
        <f t="shared" si="1"/>
        <v>-79</v>
      </c>
      <c r="CG62" s="24">
        <f t="shared" si="6"/>
        <v>-519</v>
      </c>
      <c r="CH62" s="24">
        <f t="shared" si="7"/>
        <v>-23</v>
      </c>
      <c r="CI62">
        <f t="shared" si="8"/>
        <v>4.6278935350363923</v>
      </c>
    </row>
    <row r="63" spans="1:87" ht="15.75" customHeight="1" x14ac:dyDescent="0.2">
      <c r="A63" s="5" t="s">
        <v>31</v>
      </c>
      <c r="B63" s="5">
        <v>2022</v>
      </c>
      <c r="C63" s="5">
        <v>2406</v>
      </c>
      <c r="D63" s="5">
        <v>4</v>
      </c>
      <c r="E63" s="5" t="s">
        <v>27</v>
      </c>
      <c r="F63" s="5" t="s">
        <v>21</v>
      </c>
      <c r="G63" s="20">
        <v>44678</v>
      </c>
      <c r="H63" s="20">
        <v>44704</v>
      </c>
      <c r="I63" s="18">
        <v>265</v>
      </c>
      <c r="J63" s="26">
        <f t="shared" si="2"/>
        <v>10.192307692307692</v>
      </c>
      <c r="M63" s="20">
        <v>44704</v>
      </c>
      <c r="N63" s="20">
        <v>44754</v>
      </c>
      <c r="O63" s="18">
        <v>68</v>
      </c>
      <c r="P63" s="26">
        <f t="shared" si="3"/>
        <v>1.3877551020408163</v>
      </c>
      <c r="S63" s="20">
        <v>44754</v>
      </c>
      <c r="T63" s="20">
        <v>44795</v>
      </c>
      <c r="U63" s="18">
        <v>41</v>
      </c>
      <c r="V63" s="26">
        <f t="shared" si="9"/>
        <v>1.0249999999999999</v>
      </c>
      <c r="Y63" s="20">
        <v>44795</v>
      </c>
      <c r="Z63" s="20">
        <v>44862</v>
      </c>
      <c r="AA63" s="18">
        <v>49</v>
      </c>
      <c r="AB63" s="26">
        <f t="shared" si="10"/>
        <v>0.74242424242424243</v>
      </c>
      <c r="AE63" s="9"/>
      <c r="AF63" s="9"/>
      <c r="AK63" s="20">
        <v>44678</v>
      </c>
      <c r="AL63" s="20">
        <v>44754</v>
      </c>
      <c r="AM63" s="18">
        <v>37</v>
      </c>
      <c r="AN63" s="26">
        <f t="shared" si="4"/>
        <v>0.49333333333333335</v>
      </c>
      <c r="AQ63" s="20">
        <v>44678</v>
      </c>
      <c r="AR63" s="20">
        <v>44862</v>
      </c>
      <c r="AS63" s="18">
        <v>53</v>
      </c>
      <c r="AT63" s="26">
        <f t="shared" si="5"/>
        <v>0.29281767955801102</v>
      </c>
      <c r="AW63" s="20">
        <v>44678</v>
      </c>
      <c r="AX63" s="20">
        <v>44862</v>
      </c>
      <c r="AY63" s="18">
        <v>71</v>
      </c>
      <c r="AZ63" s="26">
        <f t="shared" si="11"/>
        <v>0.39226519337016574</v>
      </c>
      <c r="BC63" s="20">
        <v>44678</v>
      </c>
      <c r="BD63" s="18">
        <v>172</v>
      </c>
      <c r="BG63" s="20">
        <v>44704</v>
      </c>
      <c r="BH63" s="18">
        <v>27</v>
      </c>
      <c r="BK63" s="20">
        <v>44754</v>
      </c>
      <c r="BL63" s="18">
        <v>110</v>
      </c>
      <c r="BO63" s="20">
        <v>44795</v>
      </c>
      <c r="BP63" s="18">
        <v>147</v>
      </c>
      <c r="BQ63" s="22"/>
      <c r="BR63" s="22"/>
      <c r="BS63" s="20">
        <v>44862</v>
      </c>
      <c r="BT63" s="23">
        <v>246</v>
      </c>
      <c r="BU63" s="22"/>
      <c r="BV63" s="22"/>
      <c r="BX63" s="9"/>
      <c r="CA63" s="24">
        <f>I63+O63+U63+AA63+AG63</f>
        <v>423</v>
      </c>
      <c r="CB63" s="24">
        <f>AM63-(I63+O63)</f>
        <v>-296</v>
      </c>
      <c r="CC63" s="24">
        <f>AS63-(I63+O63+U63+AA63)</f>
        <v>-370</v>
      </c>
      <c r="CD63" s="24">
        <f t="shared" si="0"/>
        <v>-74</v>
      </c>
      <c r="CE63" s="24">
        <f>AY63-(I63+O63+U63+AA63+AG63)</f>
        <v>-352</v>
      </c>
      <c r="CF63" s="24">
        <f t="shared" si="1"/>
        <v>-278</v>
      </c>
      <c r="CG63" s="24">
        <f t="shared" si="6"/>
        <v>-648</v>
      </c>
      <c r="CH63" s="24">
        <f t="shared" si="7"/>
        <v>-225</v>
      </c>
      <c r="CI63">
        <f t="shared" si="8"/>
        <v>3.3368717591931878</v>
      </c>
    </row>
    <row r="64" spans="1:87" ht="15.75" customHeight="1" x14ac:dyDescent="0.2">
      <c r="A64" s="5" t="s">
        <v>31</v>
      </c>
      <c r="B64" s="5">
        <v>2022</v>
      </c>
      <c r="C64" s="5">
        <v>2407</v>
      </c>
      <c r="D64" s="5">
        <v>4</v>
      </c>
      <c r="E64" s="5" t="s">
        <v>27</v>
      </c>
      <c r="F64" s="5" t="s">
        <v>28</v>
      </c>
      <c r="G64" s="20">
        <v>44678</v>
      </c>
      <c r="H64" s="20">
        <v>44704</v>
      </c>
      <c r="I64" s="18">
        <v>24</v>
      </c>
      <c r="J64" s="26">
        <f t="shared" si="2"/>
        <v>0.92307692307692313</v>
      </c>
      <c r="M64" s="20">
        <v>44704</v>
      </c>
      <c r="N64" s="20">
        <v>44741</v>
      </c>
      <c r="O64" s="18">
        <v>33</v>
      </c>
      <c r="P64" s="26">
        <f t="shared" si="3"/>
        <v>0.91666666666666663</v>
      </c>
      <c r="S64" s="20">
        <v>44741</v>
      </c>
      <c r="T64" s="20">
        <v>44775</v>
      </c>
      <c r="U64" s="18">
        <v>34</v>
      </c>
      <c r="V64" s="26">
        <f t="shared" si="9"/>
        <v>1.0303030303030303</v>
      </c>
      <c r="Y64" s="20">
        <v>44775</v>
      </c>
      <c r="Z64" s="20">
        <v>44811</v>
      </c>
      <c r="AA64" s="18">
        <v>152</v>
      </c>
      <c r="AB64" s="26">
        <f t="shared" si="10"/>
        <v>4.3428571428571425</v>
      </c>
      <c r="AE64" s="20">
        <v>44811</v>
      </c>
      <c r="AF64" s="20">
        <v>44862</v>
      </c>
      <c r="AG64" s="18">
        <v>1</v>
      </c>
      <c r="AH64" s="26">
        <f t="shared" ref="AH64:AH65" si="17">AG64/DAYS360(AE64,AF64)</f>
        <v>1.9607843137254902E-2</v>
      </c>
      <c r="AK64" s="20">
        <v>44678</v>
      </c>
      <c r="AL64" s="20">
        <v>44741</v>
      </c>
      <c r="AM64" s="18">
        <v>46</v>
      </c>
      <c r="AN64" s="26">
        <f t="shared" si="4"/>
        <v>0.74193548387096775</v>
      </c>
      <c r="AQ64" s="20">
        <v>44678</v>
      </c>
      <c r="AR64" s="20">
        <v>44811</v>
      </c>
      <c r="AS64" s="18">
        <v>470</v>
      </c>
      <c r="AT64" s="26">
        <f t="shared" si="5"/>
        <v>3.6153846153846154</v>
      </c>
      <c r="AW64" s="20">
        <v>44678</v>
      </c>
      <c r="AX64" s="20">
        <v>44862</v>
      </c>
      <c r="AY64" s="18">
        <v>43</v>
      </c>
      <c r="AZ64" s="26">
        <f t="shared" si="11"/>
        <v>0.23756906077348067</v>
      </c>
      <c r="BC64" s="20">
        <v>44678</v>
      </c>
      <c r="BD64" s="18">
        <v>258</v>
      </c>
      <c r="BG64" s="20">
        <v>44704</v>
      </c>
      <c r="BH64" s="18">
        <v>118</v>
      </c>
      <c r="BK64" s="20">
        <v>44741</v>
      </c>
      <c r="BL64" s="18">
        <v>229</v>
      </c>
      <c r="BO64" s="20">
        <v>44775</v>
      </c>
      <c r="BP64" s="18">
        <v>239</v>
      </c>
      <c r="BQ64" s="22"/>
      <c r="BR64" s="22"/>
      <c r="BS64" s="20">
        <v>44811</v>
      </c>
      <c r="BT64" s="23">
        <v>173</v>
      </c>
      <c r="BU64" s="22"/>
      <c r="BV64" s="22"/>
      <c r="BX64" s="23">
        <v>219</v>
      </c>
      <c r="CA64" s="24">
        <f>I64+O64+U64+AA64+AG64</f>
        <v>244</v>
      </c>
      <c r="CB64" s="24">
        <f>AM64-(I64+O64)</f>
        <v>-11</v>
      </c>
      <c r="CC64" s="24">
        <f>AS64-(I64+O64+U64+AA64)</f>
        <v>227</v>
      </c>
      <c r="CD64" s="24">
        <f t="shared" si="0"/>
        <v>238</v>
      </c>
      <c r="CE64" s="24">
        <f>AY64-(I64+O64+U64+AA64+AG64)</f>
        <v>-201</v>
      </c>
      <c r="CF64" s="24">
        <f t="shared" si="1"/>
        <v>-439</v>
      </c>
      <c r="CG64" s="24">
        <f t="shared" si="6"/>
        <v>-212</v>
      </c>
      <c r="CH64" s="24">
        <f t="shared" si="7"/>
        <v>32</v>
      </c>
      <c r="CI64">
        <f t="shared" si="8"/>
        <v>1.4465023212082033</v>
      </c>
    </row>
    <row r="65" spans="1:87" ht="15.75" customHeight="1" x14ac:dyDescent="0.2">
      <c r="A65" s="5" t="s">
        <v>31</v>
      </c>
      <c r="B65" s="5">
        <v>2022</v>
      </c>
      <c r="C65" s="5">
        <v>2412</v>
      </c>
      <c r="D65" s="5">
        <v>4</v>
      </c>
      <c r="E65" s="5" t="s">
        <v>24</v>
      </c>
      <c r="F65" s="5" t="s">
        <v>28</v>
      </c>
      <c r="G65" s="20">
        <v>44678</v>
      </c>
      <c r="H65" s="20">
        <v>44704</v>
      </c>
      <c r="I65" s="18">
        <v>255</v>
      </c>
      <c r="J65" s="26">
        <f t="shared" si="2"/>
        <v>9.8076923076923084</v>
      </c>
      <c r="M65" s="20">
        <v>44704</v>
      </c>
      <c r="N65" s="20">
        <v>44741</v>
      </c>
      <c r="O65" s="18">
        <v>26</v>
      </c>
      <c r="P65" s="26">
        <f t="shared" si="3"/>
        <v>0.72222222222222221</v>
      </c>
      <c r="S65" s="20">
        <v>44741</v>
      </c>
      <c r="T65" s="20">
        <v>44775</v>
      </c>
      <c r="U65" s="18">
        <v>21</v>
      </c>
      <c r="V65" s="26">
        <f t="shared" si="9"/>
        <v>0.63636363636363635</v>
      </c>
      <c r="Y65" s="20">
        <v>44775</v>
      </c>
      <c r="Z65" s="20">
        <v>44811</v>
      </c>
      <c r="AE65" s="20">
        <v>44811</v>
      </c>
      <c r="AF65" s="20">
        <v>44862</v>
      </c>
      <c r="AG65" s="18">
        <v>7</v>
      </c>
      <c r="AH65" s="26">
        <f t="shared" si="17"/>
        <v>0.13725490196078433</v>
      </c>
      <c r="AK65" s="20">
        <v>44678</v>
      </c>
      <c r="AL65" s="20">
        <v>44741</v>
      </c>
      <c r="AM65" s="18">
        <v>42</v>
      </c>
      <c r="AN65" s="26">
        <f t="shared" si="4"/>
        <v>0.67741935483870963</v>
      </c>
      <c r="AQ65" s="20">
        <v>44678</v>
      </c>
      <c r="AR65" s="20">
        <v>44811</v>
      </c>
      <c r="AS65" s="18">
        <v>120</v>
      </c>
      <c r="AT65" s="26">
        <f t="shared" si="5"/>
        <v>0.92307692307692313</v>
      </c>
      <c r="AW65" s="20">
        <v>44678</v>
      </c>
      <c r="AX65" s="20">
        <v>44862</v>
      </c>
      <c r="AY65" s="18">
        <v>54</v>
      </c>
      <c r="AZ65" s="26">
        <f t="shared" si="11"/>
        <v>0.2983425414364641</v>
      </c>
      <c r="BC65" s="20">
        <v>44678</v>
      </c>
      <c r="BD65" s="18">
        <v>227</v>
      </c>
      <c r="BG65" s="20">
        <v>44704</v>
      </c>
      <c r="BH65" s="18">
        <v>120</v>
      </c>
      <c r="BK65" s="20">
        <v>44741</v>
      </c>
      <c r="BL65" s="18">
        <v>364</v>
      </c>
      <c r="BO65" s="20">
        <v>44775</v>
      </c>
      <c r="BP65" s="18">
        <v>205</v>
      </c>
      <c r="BQ65" s="22"/>
      <c r="BR65" s="22"/>
      <c r="BS65" s="20">
        <v>44811</v>
      </c>
      <c r="BT65" s="23">
        <v>295</v>
      </c>
      <c r="BU65" s="22"/>
      <c r="BV65" s="22"/>
      <c r="BX65" s="23">
        <v>263</v>
      </c>
      <c r="CA65" s="24">
        <f>I65+O65+U65+AA65+AG65</f>
        <v>309</v>
      </c>
      <c r="CB65" s="24">
        <f>AM65-(I65+O65)</f>
        <v>-239</v>
      </c>
      <c r="CC65" s="24">
        <f>AS65-(I65+O65+U65+AA65)</f>
        <v>-182</v>
      </c>
      <c r="CD65" s="24">
        <f t="shared" si="0"/>
        <v>57</v>
      </c>
      <c r="CE65" s="24">
        <f>AY65-(I65+O65+U65+AA65+AG65)</f>
        <v>-255</v>
      </c>
      <c r="CF65" s="24">
        <f t="shared" si="1"/>
        <v>-312</v>
      </c>
      <c r="CG65" s="24">
        <f t="shared" si="6"/>
        <v>-494</v>
      </c>
      <c r="CH65" s="24">
        <f t="shared" si="7"/>
        <v>-185</v>
      </c>
      <c r="CI65">
        <f t="shared" si="8"/>
        <v>2.8258832670597376</v>
      </c>
    </row>
    <row r="66" spans="1:87" ht="15.75" customHeight="1" x14ac:dyDescent="0.2">
      <c r="A66" s="5" t="s">
        <v>19</v>
      </c>
      <c r="B66" s="5">
        <v>2023</v>
      </c>
      <c r="C66" s="5">
        <v>1103</v>
      </c>
      <c r="D66" s="5">
        <v>1</v>
      </c>
      <c r="E66" s="5" t="s">
        <v>24</v>
      </c>
      <c r="F66" s="5" t="s">
        <v>21</v>
      </c>
      <c r="G66" s="20">
        <v>45043</v>
      </c>
      <c r="H66" s="25">
        <v>45069</v>
      </c>
      <c r="I66" s="9"/>
      <c r="J66" s="9"/>
      <c r="K66" s="9"/>
      <c r="L66" s="9"/>
      <c r="M66" s="25">
        <v>45069</v>
      </c>
      <c r="N66" s="25">
        <v>45118</v>
      </c>
      <c r="O66" s="9"/>
      <c r="P66" s="9"/>
      <c r="Q66" s="9"/>
      <c r="R66" s="9"/>
      <c r="S66" s="25">
        <v>45118</v>
      </c>
      <c r="T66" s="25">
        <v>45161</v>
      </c>
      <c r="U66" s="9"/>
      <c r="V66" s="9"/>
      <c r="W66" s="9"/>
      <c r="X66" s="9"/>
      <c r="Y66" s="25">
        <v>45161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20">
        <v>45043</v>
      </c>
      <c r="AL66" s="25">
        <v>45118</v>
      </c>
      <c r="AM66" s="9"/>
      <c r="AN66" s="9"/>
      <c r="AO66" s="9"/>
      <c r="AP66" s="9"/>
      <c r="AQ66" s="20">
        <v>45043</v>
      </c>
      <c r="AR66" s="9"/>
      <c r="AS66" s="9"/>
      <c r="AT66" s="9"/>
      <c r="AU66" s="9"/>
      <c r="AV66" s="9"/>
      <c r="AW66" s="20">
        <v>45043</v>
      </c>
      <c r="AX66" s="9"/>
      <c r="AY66" s="9"/>
      <c r="AZ66" s="9"/>
      <c r="BA66" s="9"/>
      <c r="BB66" s="9"/>
      <c r="BC66" s="20">
        <v>45043</v>
      </c>
      <c r="BG66" s="25">
        <v>45069</v>
      </c>
      <c r="BK66" s="25">
        <v>45118</v>
      </c>
      <c r="BO66" s="25">
        <v>45161</v>
      </c>
      <c r="BQ66" s="22"/>
      <c r="BR66" s="22"/>
      <c r="BU66" s="22"/>
      <c r="BV66" s="22"/>
    </row>
    <row r="67" spans="1:87" ht="15.75" customHeight="1" x14ac:dyDescent="0.2">
      <c r="A67" s="5" t="s">
        <v>19</v>
      </c>
      <c r="B67" s="5">
        <v>2023</v>
      </c>
      <c r="C67" s="5">
        <v>1106</v>
      </c>
      <c r="D67" s="5">
        <v>1</v>
      </c>
      <c r="E67" s="5" t="s">
        <v>27</v>
      </c>
      <c r="F67" s="5" t="s">
        <v>21</v>
      </c>
      <c r="G67" s="20">
        <v>45043</v>
      </c>
      <c r="H67" s="25">
        <v>45069</v>
      </c>
      <c r="I67" s="9"/>
      <c r="J67" s="9"/>
      <c r="K67" s="9"/>
      <c r="L67" s="9"/>
      <c r="M67" s="25">
        <v>45069</v>
      </c>
      <c r="N67" s="25">
        <v>45118</v>
      </c>
      <c r="O67" s="9"/>
      <c r="P67" s="9"/>
      <c r="Q67" s="9"/>
      <c r="R67" s="9"/>
      <c r="S67" s="25">
        <v>45118</v>
      </c>
      <c r="T67" s="25">
        <v>45161</v>
      </c>
      <c r="U67" s="9"/>
      <c r="V67" s="9"/>
      <c r="W67" s="9"/>
      <c r="X67" s="9"/>
      <c r="Y67" s="25">
        <v>45161</v>
      </c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20">
        <v>45043</v>
      </c>
      <c r="AL67" s="25">
        <v>45118</v>
      </c>
      <c r="AM67" s="9"/>
      <c r="AN67" s="9"/>
      <c r="AO67" s="9"/>
      <c r="AP67" s="9"/>
      <c r="AQ67" s="20">
        <v>45043</v>
      </c>
      <c r="AR67" s="9"/>
      <c r="AS67" s="9"/>
      <c r="AT67" s="9"/>
      <c r="AU67" s="9"/>
      <c r="AV67" s="9"/>
      <c r="AW67" s="20">
        <v>45043</v>
      </c>
      <c r="AX67" s="9"/>
      <c r="AY67" s="9"/>
      <c r="AZ67" s="9"/>
      <c r="BA67" s="9"/>
      <c r="BB67" s="9"/>
      <c r="BC67" s="20">
        <v>45043</v>
      </c>
      <c r="BG67" s="25">
        <v>45069</v>
      </c>
      <c r="BK67" s="25">
        <v>45118</v>
      </c>
      <c r="BO67" s="25">
        <v>45161</v>
      </c>
      <c r="BQ67" s="22"/>
      <c r="BR67" s="22"/>
      <c r="BU67" s="22"/>
      <c r="BV67" s="22"/>
    </row>
    <row r="68" spans="1:87" ht="15.75" customHeight="1" x14ac:dyDescent="0.2">
      <c r="A68" s="5" t="s">
        <v>19</v>
      </c>
      <c r="B68" s="5">
        <v>2023</v>
      </c>
      <c r="C68" s="5">
        <v>1108</v>
      </c>
      <c r="D68" s="5">
        <v>1</v>
      </c>
      <c r="E68" s="5" t="s">
        <v>24</v>
      </c>
      <c r="F68" s="5" t="s">
        <v>28</v>
      </c>
      <c r="G68" s="20">
        <v>45043</v>
      </c>
      <c r="H68" s="25">
        <v>45069</v>
      </c>
      <c r="I68" s="9"/>
      <c r="J68" s="9"/>
      <c r="K68" s="9"/>
      <c r="L68" s="9"/>
      <c r="M68" s="25">
        <v>45069</v>
      </c>
      <c r="N68" s="25">
        <v>45107</v>
      </c>
      <c r="O68" s="9"/>
      <c r="P68" s="9"/>
      <c r="Q68" s="9"/>
      <c r="R68" s="9"/>
      <c r="S68" s="25">
        <v>45107</v>
      </c>
      <c r="T68" s="25">
        <v>45141</v>
      </c>
      <c r="U68" s="9"/>
      <c r="V68" s="9"/>
      <c r="W68" s="9"/>
      <c r="X68" s="9"/>
      <c r="Y68" s="25">
        <v>45141</v>
      </c>
      <c r="Z68" s="25">
        <v>45176</v>
      </c>
      <c r="AA68" s="9"/>
      <c r="AB68" s="9"/>
      <c r="AC68" s="9"/>
      <c r="AD68" s="9"/>
      <c r="AE68" s="25">
        <v>45176</v>
      </c>
      <c r="AF68" s="9"/>
      <c r="AG68" s="9"/>
      <c r="AH68" s="9"/>
      <c r="AI68" s="9"/>
      <c r="AJ68" s="9"/>
      <c r="AK68" s="20">
        <v>45043</v>
      </c>
      <c r="AL68" s="25">
        <v>45107</v>
      </c>
      <c r="AM68" s="9"/>
      <c r="AN68" s="9"/>
      <c r="AO68" s="9"/>
      <c r="AP68" s="9"/>
      <c r="AQ68" s="20">
        <v>45043</v>
      </c>
      <c r="AR68" s="25">
        <v>45176</v>
      </c>
      <c r="AS68" s="9"/>
      <c r="AT68" s="9"/>
      <c r="AU68" s="9"/>
      <c r="AV68" s="9"/>
      <c r="AW68" s="20">
        <v>45043</v>
      </c>
      <c r="AX68" s="9"/>
      <c r="AY68" s="9"/>
      <c r="AZ68" s="9"/>
      <c r="BA68" s="9"/>
      <c r="BB68" s="9"/>
      <c r="BC68" s="20">
        <v>45043</v>
      </c>
      <c r="BG68" s="25">
        <v>45069</v>
      </c>
      <c r="BK68" s="25">
        <v>45107</v>
      </c>
      <c r="BO68" s="25">
        <v>45141</v>
      </c>
      <c r="BQ68" s="22"/>
      <c r="BR68" s="22"/>
      <c r="BS68" s="25">
        <v>45176</v>
      </c>
      <c r="BU68" s="22"/>
      <c r="BV68" s="22"/>
    </row>
    <row r="69" spans="1:87" ht="15.75" customHeight="1" x14ac:dyDescent="0.2">
      <c r="A69" s="5" t="s">
        <v>19</v>
      </c>
      <c r="B69" s="5">
        <v>2023</v>
      </c>
      <c r="C69" s="5">
        <v>1112</v>
      </c>
      <c r="D69" s="5">
        <v>1</v>
      </c>
      <c r="E69" s="5" t="s">
        <v>27</v>
      </c>
      <c r="F69" s="5" t="s">
        <v>28</v>
      </c>
      <c r="G69" s="20">
        <v>45043</v>
      </c>
      <c r="H69" s="25">
        <v>45069</v>
      </c>
      <c r="I69" s="9"/>
      <c r="J69" s="9"/>
      <c r="K69" s="9"/>
      <c r="L69" s="9"/>
      <c r="M69" s="25">
        <v>45069</v>
      </c>
      <c r="N69" s="25">
        <v>45107</v>
      </c>
      <c r="O69" s="9"/>
      <c r="P69" s="9"/>
      <c r="Q69" s="9"/>
      <c r="R69" s="9"/>
      <c r="S69" s="25">
        <v>45107</v>
      </c>
      <c r="T69" s="25">
        <v>45141</v>
      </c>
      <c r="U69" s="9"/>
      <c r="V69" s="9"/>
      <c r="W69" s="9"/>
      <c r="X69" s="9"/>
      <c r="Y69" s="25">
        <v>45141</v>
      </c>
      <c r="Z69" s="25">
        <v>45176</v>
      </c>
      <c r="AA69" s="9"/>
      <c r="AB69" s="9"/>
      <c r="AC69" s="9"/>
      <c r="AD69" s="9"/>
      <c r="AE69" s="25">
        <v>45176</v>
      </c>
      <c r="AF69" s="9"/>
      <c r="AG69" s="9"/>
      <c r="AH69" s="9"/>
      <c r="AI69" s="9"/>
      <c r="AJ69" s="9"/>
      <c r="AK69" s="20">
        <v>45043</v>
      </c>
      <c r="AL69" s="25">
        <v>45107</v>
      </c>
      <c r="AM69" s="9"/>
      <c r="AN69" s="9"/>
      <c r="AO69" s="9"/>
      <c r="AP69" s="9"/>
      <c r="AQ69" s="20">
        <v>45043</v>
      </c>
      <c r="AR69" s="25">
        <v>45176</v>
      </c>
      <c r="AS69" s="9"/>
      <c r="AT69" s="9"/>
      <c r="AU69" s="9"/>
      <c r="AV69" s="9"/>
      <c r="AW69" s="20">
        <v>45043</v>
      </c>
      <c r="AX69" s="9"/>
      <c r="AY69" s="9"/>
      <c r="AZ69" s="9"/>
      <c r="BA69" s="9"/>
      <c r="BB69" s="9"/>
      <c r="BC69" s="20">
        <v>45043</v>
      </c>
      <c r="BG69" s="25">
        <v>45069</v>
      </c>
      <c r="BK69" s="25">
        <v>45107</v>
      </c>
      <c r="BO69" s="25">
        <v>45141</v>
      </c>
      <c r="BQ69" s="22"/>
      <c r="BR69" s="22"/>
      <c r="BS69" s="25">
        <v>45176</v>
      </c>
      <c r="BU69" s="22"/>
      <c r="BV69" s="22"/>
    </row>
    <row r="70" spans="1:87" ht="15.75" customHeight="1" x14ac:dyDescent="0.2">
      <c r="A70" s="5" t="s">
        <v>19</v>
      </c>
      <c r="B70" s="5">
        <v>2023</v>
      </c>
      <c r="C70" s="5">
        <v>1205</v>
      </c>
      <c r="D70" s="5">
        <v>2</v>
      </c>
      <c r="E70" s="5" t="s">
        <v>24</v>
      </c>
      <c r="F70" s="5" t="s">
        <v>21</v>
      </c>
      <c r="G70" s="20">
        <v>45043</v>
      </c>
      <c r="H70" s="25">
        <v>45069</v>
      </c>
      <c r="I70" s="9"/>
      <c r="J70" s="9"/>
      <c r="K70" s="9"/>
      <c r="L70" s="9"/>
      <c r="M70" s="25">
        <v>45069</v>
      </c>
      <c r="N70" s="25">
        <v>45118</v>
      </c>
      <c r="O70" s="9"/>
      <c r="P70" s="9"/>
      <c r="Q70" s="9"/>
      <c r="R70" s="9"/>
      <c r="S70" s="25">
        <v>45118</v>
      </c>
      <c r="T70" s="25">
        <v>45161</v>
      </c>
      <c r="U70" s="9"/>
      <c r="V70" s="9"/>
      <c r="W70" s="9"/>
      <c r="X70" s="9"/>
      <c r="Y70" s="25">
        <v>45161</v>
      </c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20">
        <v>45043</v>
      </c>
      <c r="AL70" s="25">
        <v>45118</v>
      </c>
      <c r="AM70" s="9"/>
      <c r="AN70" s="9"/>
      <c r="AO70" s="9"/>
      <c r="AP70" s="9"/>
      <c r="AQ70" s="20">
        <v>45043</v>
      </c>
      <c r="AR70" s="9"/>
      <c r="AS70" s="9"/>
      <c r="AT70" s="9"/>
      <c r="AU70" s="9"/>
      <c r="AV70" s="9"/>
      <c r="AW70" s="20">
        <v>45043</v>
      </c>
      <c r="AX70" s="9"/>
      <c r="AY70" s="9"/>
      <c r="AZ70" s="9"/>
      <c r="BA70" s="9"/>
      <c r="BB70" s="9"/>
      <c r="BC70" s="20">
        <v>45043</v>
      </c>
      <c r="BG70" s="25">
        <v>45069</v>
      </c>
      <c r="BK70" s="25">
        <v>45118</v>
      </c>
      <c r="BO70" s="25">
        <v>45161</v>
      </c>
      <c r="BQ70" s="22"/>
      <c r="BR70" s="22"/>
      <c r="BU70" s="22"/>
      <c r="BV70" s="22"/>
    </row>
    <row r="71" spans="1:87" ht="15.75" customHeight="1" x14ac:dyDescent="0.2">
      <c r="A71" s="5" t="s">
        <v>19</v>
      </c>
      <c r="B71" s="5">
        <v>2023</v>
      </c>
      <c r="C71" s="5">
        <v>1206</v>
      </c>
      <c r="D71" s="5">
        <v>2</v>
      </c>
      <c r="E71" s="5" t="s">
        <v>27</v>
      </c>
      <c r="F71" s="5" t="s">
        <v>21</v>
      </c>
      <c r="G71" s="20">
        <v>45043</v>
      </c>
      <c r="H71" s="25">
        <v>45069</v>
      </c>
      <c r="I71" s="9"/>
      <c r="J71" s="9"/>
      <c r="K71" s="9"/>
      <c r="L71" s="9"/>
      <c r="M71" s="25">
        <v>45069</v>
      </c>
      <c r="N71" s="25">
        <v>45118</v>
      </c>
      <c r="O71" s="9"/>
      <c r="P71" s="9"/>
      <c r="Q71" s="9"/>
      <c r="R71" s="9"/>
      <c r="S71" s="25">
        <v>45118</v>
      </c>
      <c r="T71" s="25">
        <v>45161</v>
      </c>
      <c r="U71" s="9"/>
      <c r="V71" s="9"/>
      <c r="W71" s="9"/>
      <c r="X71" s="9"/>
      <c r="Y71" s="25">
        <v>45161</v>
      </c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20">
        <v>45043</v>
      </c>
      <c r="AL71" s="25">
        <v>45118</v>
      </c>
      <c r="AM71" s="9"/>
      <c r="AN71" s="9"/>
      <c r="AO71" s="9"/>
      <c r="AP71" s="9"/>
      <c r="AQ71" s="20">
        <v>45043</v>
      </c>
      <c r="AR71" s="9"/>
      <c r="AS71" s="9"/>
      <c r="AT71" s="9"/>
      <c r="AU71" s="9"/>
      <c r="AV71" s="9"/>
      <c r="AW71" s="20">
        <v>45043</v>
      </c>
      <c r="AX71" s="9"/>
      <c r="AY71" s="9"/>
      <c r="AZ71" s="9"/>
      <c r="BA71" s="9"/>
      <c r="BB71" s="9"/>
      <c r="BC71" s="20">
        <v>45043</v>
      </c>
      <c r="BG71" s="25">
        <v>45069</v>
      </c>
      <c r="BK71" s="25">
        <v>45118</v>
      </c>
      <c r="BO71" s="25">
        <v>45161</v>
      </c>
      <c r="BQ71" s="22"/>
      <c r="BR71" s="22"/>
      <c r="BU71" s="22"/>
      <c r="BV71" s="22"/>
    </row>
    <row r="72" spans="1:87" ht="15.75" customHeight="1" x14ac:dyDescent="0.2">
      <c r="A72" s="5" t="s">
        <v>19</v>
      </c>
      <c r="B72" s="5">
        <v>2023</v>
      </c>
      <c r="C72" s="5">
        <v>1207</v>
      </c>
      <c r="D72" s="5">
        <v>2</v>
      </c>
      <c r="E72" s="5" t="s">
        <v>24</v>
      </c>
      <c r="F72" s="5" t="s">
        <v>28</v>
      </c>
      <c r="G72" s="20">
        <v>45043</v>
      </c>
      <c r="H72" s="25">
        <v>45069</v>
      </c>
      <c r="I72" s="9"/>
      <c r="J72" s="9"/>
      <c r="K72" s="9"/>
      <c r="L72" s="9"/>
      <c r="M72" s="25">
        <v>45069</v>
      </c>
      <c r="N72" s="25">
        <v>45107</v>
      </c>
      <c r="O72" s="9"/>
      <c r="P72" s="9"/>
      <c r="Q72" s="9"/>
      <c r="R72" s="9"/>
      <c r="S72" s="25">
        <v>45107</v>
      </c>
      <c r="T72" s="25">
        <v>45141</v>
      </c>
      <c r="U72" s="9"/>
      <c r="V72" s="9"/>
      <c r="W72" s="9"/>
      <c r="X72" s="9"/>
      <c r="Y72" s="25">
        <v>45141</v>
      </c>
      <c r="Z72" s="25">
        <v>45176</v>
      </c>
      <c r="AA72" s="9"/>
      <c r="AB72" s="9"/>
      <c r="AC72" s="9"/>
      <c r="AD72" s="9"/>
      <c r="AE72" s="25">
        <v>45176</v>
      </c>
      <c r="AF72" s="9"/>
      <c r="AG72" s="9"/>
      <c r="AH72" s="9"/>
      <c r="AI72" s="9"/>
      <c r="AJ72" s="9"/>
      <c r="AK72" s="20">
        <v>45043</v>
      </c>
      <c r="AL72" s="25">
        <v>45107</v>
      </c>
      <c r="AM72" s="9"/>
      <c r="AN72" s="9"/>
      <c r="AO72" s="9"/>
      <c r="AP72" s="9"/>
      <c r="AQ72" s="20">
        <v>45043</v>
      </c>
      <c r="AR72" s="25">
        <v>45176</v>
      </c>
      <c r="AS72" s="9"/>
      <c r="AT72" s="9"/>
      <c r="AU72" s="9"/>
      <c r="AV72" s="9"/>
      <c r="AW72" s="20">
        <v>45043</v>
      </c>
      <c r="AX72" s="9"/>
      <c r="AY72" s="9"/>
      <c r="AZ72" s="9"/>
      <c r="BA72" s="9"/>
      <c r="BB72" s="9"/>
      <c r="BC72" s="20">
        <v>45043</v>
      </c>
      <c r="BG72" s="25">
        <v>45069</v>
      </c>
      <c r="BK72" s="25">
        <v>45107</v>
      </c>
      <c r="BO72" s="25">
        <v>45141</v>
      </c>
      <c r="BQ72" s="22"/>
      <c r="BR72" s="22"/>
      <c r="BS72" s="25">
        <v>45176</v>
      </c>
      <c r="BU72" s="22"/>
      <c r="BV72" s="22"/>
    </row>
    <row r="73" spans="1:87" ht="15.75" customHeight="1" x14ac:dyDescent="0.2">
      <c r="A73" s="5" t="s">
        <v>19</v>
      </c>
      <c r="B73" s="5">
        <v>2023</v>
      </c>
      <c r="C73" s="5">
        <v>1209</v>
      </c>
      <c r="D73" s="5">
        <v>2</v>
      </c>
      <c r="E73" s="5" t="s">
        <v>27</v>
      </c>
      <c r="F73" s="5" t="s">
        <v>28</v>
      </c>
      <c r="G73" s="20">
        <v>45043</v>
      </c>
      <c r="H73" s="25">
        <v>45069</v>
      </c>
      <c r="I73" s="9"/>
      <c r="J73" s="9"/>
      <c r="K73" s="9"/>
      <c r="L73" s="9"/>
      <c r="M73" s="25">
        <v>45069</v>
      </c>
      <c r="N73" s="25">
        <v>45107</v>
      </c>
      <c r="O73" s="9"/>
      <c r="P73" s="9"/>
      <c r="Q73" s="9"/>
      <c r="R73" s="9"/>
      <c r="S73" s="25">
        <v>45107</v>
      </c>
      <c r="T73" s="25">
        <v>45141</v>
      </c>
      <c r="U73" s="9"/>
      <c r="V73" s="9"/>
      <c r="W73" s="9"/>
      <c r="X73" s="9"/>
      <c r="Y73" s="25">
        <v>45141</v>
      </c>
      <c r="Z73" s="25">
        <v>45176</v>
      </c>
      <c r="AA73" s="9"/>
      <c r="AB73" s="9"/>
      <c r="AC73" s="9"/>
      <c r="AD73" s="9"/>
      <c r="AE73" s="25">
        <v>45176</v>
      </c>
      <c r="AF73" s="9"/>
      <c r="AG73" s="9"/>
      <c r="AH73" s="9"/>
      <c r="AI73" s="9"/>
      <c r="AJ73" s="9"/>
      <c r="AK73" s="20">
        <v>45043</v>
      </c>
      <c r="AL73" s="25">
        <v>45107</v>
      </c>
      <c r="AM73" s="9"/>
      <c r="AN73" s="9"/>
      <c r="AO73" s="9"/>
      <c r="AP73" s="9"/>
      <c r="AQ73" s="20">
        <v>45043</v>
      </c>
      <c r="AR73" s="25">
        <v>45176</v>
      </c>
      <c r="AS73" s="9"/>
      <c r="AT73" s="9"/>
      <c r="AU73" s="9"/>
      <c r="AV73" s="9"/>
      <c r="AW73" s="20">
        <v>45043</v>
      </c>
      <c r="AX73" s="9"/>
      <c r="AY73" s="9"/>
      <c r="AZ73" s="9"/>
      <c r="BA73" s="9"/>
      <c r="BB73" s="9"/>
      <c r="BC73" s="20">
        <v>45043</v>
      </c>
      <c r="BG73" s="25">
        <v>45069</v>
      </c>
      <c r="BK73" s="25">
        <v>45107</v>
      </c>
      <c r="BO73" s="25">
        <v>45141</v>
      </c>
      <c r="BQ73" s="22"/>
      <c r="BR73" s="22"/>
      <c r="BS73" s="25">
        <v>45176</v>
      </c>
      <c r="BU73" s="22"/>
      <c r="BV73" s="22"/>
    </row>
    <row r="74" spans="1:87" ht="15.75" customHeight="1" x14ac:dyDescent="0.2">
      <c r="A74" s="5" t="s">
        <v>19</v>
      </c>
      <c r="B74" s="5">
        <v>2023</v>
      </c>
      <c r="C74" s="5">
        <v>1304</v>
      </c>
      <c r="D74" s="5">
        <v>3</v>
      </c>
      <c r="E74" s="5" t="s">
        <v>27</v>
      </c>
      <c r="F74" s="5" t="s">
        <v>28</v>
      </c>
      <c r="G74" s="20">
        <v>45043</v>
      </c>
      <c r="H74" s="25">
        <v>45069</v>
      </c>
      <c r="I74" s="9"/>
      <c r="J74" s="9"/>
      <c r="K74" s="9"/>
      <c r="L74" s="9"/>
      <c r="M74" s="25">
        <v>45069</v>
      </c>
      <c r="N74" s="25">
        <v>45107</v>
      </c>
      <c r="O74" s="9"/>
      <c r="P74" s="9"/>
      <c r="Q74" s="9"/>
      <c r="R74" s="9"/>
      <c r="S74" s="25">
        <v>45107</v>
      </c>
      <c r="T74" s="25">
        <v>45141</v>
      </c>
      <c r="U74" s="9"/>
      <c r="V74" s="9"/>
      <c r="W74" s="9"/>
      <c r="X74" s="9"/>
      <c r="Y74" s="25">
        <v>45141</v>
      </c>
      <c r="Z74" s="25">
        <v>45176</v>
      </c>
      <c r="AA74" s="9"/>
      <c r="AB74" s="9"/>
      <c r="AC74" s="9"/>
      <c r="AD74" s="9"/>
      <c r="AE74" s="25">
        <v>45176</v>
      </c>
      <c r="AF74" s="9"/>
      <c r="AG74" s="9"/>
      <c r="AH74" s="9"/>
      <c r="AI74" s="9"/>
      <c r="AJ74" s="9"/>
      <c r="AK74" s="20">
        <v>45043</v>
      </c>
      <c r="AL74" s="25">
        <v>45107</v>
      </c>
      <c r="AM74" s="9"/>
      <c r="AN74" s="9"/>
      <c r="AO74" s="9"/>
      <c r="AP74" s="9"/>
      <c r="AQ74" s="20">
        <v>45043</v>
      </c>
      <c r="AR74" s="25">
        <v>45176</v>
      </c>
      <c r="AS74" s="9"/>
      <c r="AT74" s="9"/>
      <c r="AU74" s="9"/>
      <c r="AV74" s="9"/>
      <c r="AW74" s="20">
        <v>45043</v>
      </c>
      <c r="AX74" s="9"/>
      <c r="AY74" s="9"/>
      <c r="AZ74" s="9"/>
      <c r="BA74" s="9"/>
      <c r="BB74" s="9"/>
      <c r="BC74" s="20">
        <v>45043</v>
      </c>
      <c r="BG74" s="25">
        <v>45069</v>
      </c>
      <c r="BK74" s="25">
        <v>45107</v>
      </c>
      <c r="BO74" s="25">
        <v>45141</v>
      </c>
      <c r="BQ74" s="22"/>
      <c r="BR74" s="22"/>
      <c r="BS74" s="25">
        <v>45176</v>
      </c>
      <c r="BU74" s="22"/>
      <c r="BV74" s="22"/>
    </row>
    <row r="75" spans="1:87" ht="15.75" customHeight="1" x14ac:dyDescent="0.2">
      <c r="A75" s="5" t="s">
        <v>19</v>
      </c>
      <c r="B75" s="5">
        <v>2023</v>
      </c>
      <c r="C75" s="5">
        <v>1305</v>
      </c>
      <c r="D75" s="5">
        <v>3</v>
      </c>
      <c r="E75" s="5" t="s">
        <v>24</v>
      </c>
      <c r="F75" s="5" t="s">
        <v>28</v>
      </c>
      <c r="G75" s="20">
        <v>45043</v>
      </c>
      <c r="H75" s="25">
        <v>45069</v>
      </c>
      <c r="I75" s="9"/>
      <c r="J75" s="9"/>
      <c r="K75" s="9"/>
      <c r="L75" s="9"/>
      <c r="M75" s="25">
        <v>45069</v>
      </c>
      <c r="N75" s="25">
        <v>45107</v>
      </c>
      <c r="O75" s="9"/>
      <c r="P75" s="9"/>
      <c r="Q75" s="9"/>
      <c r="R75" s="9"/>
      <c r="S75" s="25">
        <v>45107</v>
      </c>
      <c r="T75" s="25">
        <v>45141</v>
      </c>
      <c r="U75" s="9"/>
      <c r="V75" s="9"/>
      <c r="W75" s="9"/>
      <c r="X75" s="9"/>
      <c r="Y75" s="25">
        <v>45141</v>
      </c>
      <c r="Z75" s="25">
        <v>45176</v>
      </c>
      <c r="AA75" s="9"/>
      <c r="AB75" s="9"/>
      <c r="AC75" s="9"/>
      <c r="AD75" s="9"/>
      <c r="AE75" s="25">
        <v>45176</v>
      </c>
      <c r="AF75" s="9"/>
      <c r="AG75" s="9"/>
      <c r="AH75" s="9"/>
      <c r="AI75" s="9"/>
      <c r="AJ75" s="9"/>
      <c r="AK75" s="20">
        <v>45043</v>
      </c>
      <c r="AL75" s="25">
        <v>45107</v>
      </c>
      <c r="AM75" s="9"/>
      <c r="AN75" s="9"/>
      <c r="AO75" s="9"/>
      <c r="AP75" s="9"/>
      <c r="AQ75" s="20">
        <v>45043</v>
      </c>
      <c r="AR75" s="25">
        <v>45176</v>
      </c>
      <c r="AS75" s="9"/>
      <c r="AT75" s="9"/>
      <c r="AU75" s="9"/>
      <c r="AV75" s="9"/>
      <c r="AW75" s="20">
        <v>45043</v>
      </c>
      <c r="AX75" s="9"/>
      <c r="AY75" s="9"/>
      <c r="AZ75" s="9"/>
      <c r="BA75" s="9"/>
      <c r="BB75" s="9"/>
      <c r="BC75" s="20">
        <v>45043</v>
      </c>
      <c r="BG75" s="25">
        <v>45069</v>
      </c>
      <c r="BK75" s="25">
        <v>45107</v>
      </c>
      <c r="BO75" s="25">
        <v>45141</v>
      </c>
      <c r="BQ75" s="22"/>
      <c r="BR75" s="22"/>
      <c r="BS75" s="25">
        <v>45176</v>
      </c>
      <c r="BU75" s="22"/>
      <c r="BV75" s="22"/>
    </row>
    <row r="76" spans="1:87" ht="15.75" customHeight="1" x14ac:dyDescent="0.2">
      <c r="A76" s="5" t="s">
        <v>19</v>
      </c>
      <c r="B76" s="5">
        <v>2023</v>
      </c>
      <c r="C76" s="5">
        <v>1309</v>
      </c>
      <c r="D76" s="5">
        <v>3</v>
      </c>
      <c r="E76" s="5" t="s">
        <v>27</v>
      </c>
      <c r="F76" s="5" t="s">
        <v>21</v>
      </c>
      <c r="G76" s="20">
        <v>45043</v>
      </c>
      <c r="H76" s="25">
        <v>45069</v>
      </c>
      <c r="I76" s="9"/>
      <c r="J76" s="9"/>
      <c r="K76" s="9"/>
      <c r="L76" s="9"/>
      <c r="M76" s="25">
        <v>45069</v>
      </c>
      <c r="N76" s="25">
        <v>45118</v>
      </c>
      <c r="O76" s="9"/>
      <c r="P76" s="9"/>
      <c r="Q76" s="9"/>
      <c r="R76" s="9"/>
      <c r="S76" s="25">
        <v>45118</v>
      </c>
      <c r="T76" s="25">
        <v>45161</v>
      </c>
      <c r="U76" s="9"/>
      <c r="V76" s="9"/>
      <c r="W76" s="9"/>
      <c r="X76" s="9"/>
      <c r="Y76" s="25">
        <v>45161</v>
      </c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20">
        <v>45043</v>
      </c>
      <c r="AL76" s="25">
        <v>45118</v>
      </c>
      <c r="AM76" s="9"/>
      <c r="AN76" s="9"/>
      <c r="AO76" s="9"/>
      <c r="AP76" s="9"/>
      <c r="AQ76" s="20">
        <v>45043</v>
      </c>
      <c r="AR76" s="9"/>
      <c r="AS76" s="9"/>
      <c r="AT76" s="9"/>
      <c r="AU76" s="9"/>
      <c r="AV76" s="9"/>
      <c r="AW76" s="20">
        <v>45043</v>
      </c>
      <c r="AX76" s="9"/>
      <c r="AY76" s="9"/>
      <c r="AZ76" s="9"/>
      <c r="BA76" s="9"/>
      <c r="BB76" s="9"/>
      <c r="BC76" s="20">
        <v>45043</v>
      </c>
      <c r="BG76" s="25">
        <v>45069</v>
      </c>
      <c r="BK76" s="25">
        <v>45118</v>
      </c>
      <c r="BO76" s="25">
        <v>45161</v>
      </c>
      <c r="BQ76" s="22"/>
      <c r="BR76" s="22"/>
      <c r="BU76" s="22"/>
      <c r="BV76" s="22"/>
    </row>
    <row r="77" spans="1:87" ht="15.75" customHeight="1" x14ac:dyDescent="0.2">
      <c r="A77" s="5" t="s">
        <v>19</v>
      </c>
      <c r="B77" s="5">
        <v>2023</v>
      </c>
      <c r="C77" s="5">
        <v>1312</v>
      </c>
      <c r="D77" s="5">
        <v>3</v>
      </c>
      <c r="E77" s="5" t="s">
        <v>24</v>
      </c>
      <c r="F77" s="5" t="s">
        <v>21</v>
      </c>
      <c r="G77" s="20">
        <v>45043</v>
      </c>
      <c r="H77" s="25">
        <v>45069</v>
      </c>
      <c r="I77" s="9"/>
      <c r="J77" s="9"/>
      <c r="K77" s="9"/>
      <c r="L77" s="9"/>
      <c r="M77" s="25">
        <v>45069</v>
      </c>
      <c r="N77" s="25">
        <v>45118</v>
      </c>
      <c r="O77" s="9"/>
      <c r="P77" s="9"/>
      <c r="Q77" s="9"/>
      <c r="R77" s="9"/>
      <c r="S77" s="25">
        <v>45118</v>
      </c>
      <c r="T77" s="25">
        <v>45161</v>
      </c>
      <c r="U77" s="9"/>
      <c r="V77" s="9"/>
      <c r="W77" s="9"/>
      <c r="X77" s="9"/>
      <c r="Y77" s="25">
        <v>45161</v>
      </c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20">
        <v>45043</v>
      </c>
      <c r="AL77" s="25">
        <v>45118</v>
      </c>
      <c r="AM77" s="9"/>
      <c r="AN77" s="9"/>
      <c r="AO77" s="9"/>
      <c r="AP77" s="9"/>
      <c r="AQ77" s="20">
        <v>45043</v>
      </c>
      <c r="AR77" s="9"/>
      <c r="AS77" s="9"/>
      <c r="AT77" s="9"/>
      <c r="AU77" s="9"/>
      <c r="AV77" s="9"/>
      <c r="AW77" s="20">
        <v>45043</v>
      </c>
      <c r="AX77" s="9"/>
      <c r="AY77" s="9"/>
      <c r="AZ77" s="9"/>
      <c r="BA77" s="9"/>
      <c r="BB77" s="9"/>
      <c r="BC77" s="20">
        <v>45043</v>
      </c>
      <c r="BG77" s="25">
        <v>45069</v>
      </c>
      <c r="BK77" s="25">
        <v>45118</v>
      </c>
      <c r="BO77" s="25">
        <v>45161</v>
      </c>
      <c r="BQ77" s="22"/>
      <c r="BR77" s="22"/>
      <c r="BU77" s="22"/>
      <c r="BV77" s="22"/>
    </row>
    <row r="78" spans="1:87" ht="15.75" customHeight="1" x14ac:dyDescent="0.2">
      <c r="A78" s="5" t="s">
        <v>19</v>
      </c>
      <c r="B78" s="5">
        <v>2023</v>
      </c>
      <c r="C78" s="5">
        <v>1402</v>
      </c>
      <c r="D78" s="5">
        <v>4</v>
      </c>
      <c r="E78" s="5" t="s">
        <v>24</v>
      </c>
      <c r="F78" s="5" t="s">
        <v>21</v>
      </c>
      <c r="G78" s="20">
        <v>45043</v>
      </c>
      <c r="H78" s="25">
        <v>45069</v>
      </c>
      <c r="I78" s="9"/>
      <c r="J78" s="9"/>
      <c r="K78" s="9"/>
      <c r="L78" s="9"/>
      <c r="M78" s="25">
        <v>45069</v>
      </c>
      <c r="N78" s="25">
        <v>45118</v>
      </c>
      <c r="O78" s="9"/>
      <c r="P78" s="9"/>
      <c r="Q78" s="9"/>
      <c r="R78" s="9"/>
      <c r="S78" s="25">
        <v>45118</v>
      </c>
      <c r="T78" s="25">
        <v>45161</v>
      </c>
      <c r="U78" s="9"/>
      <c r="V78" s="9"/>
      <c r="W78" s="9"/>
      <c r="X78" s="9"/>
      <c r="Y78" s="25">
        <v>45161</v>
      </c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20">
        <v>45043</v>
      </c>
      <c r="AL78" s="25">
        <v>45118</v>
      </c>
      <c r="AM78" s="9"/>
      <c r="AN78" s="9"/>
      <c r="AO78" s="9"/>
      <c r="AP78" s="9"/>
      <c r="AQ78" s="20">
        <v>45043</v>
      </c>
      <c r="AR78" s="9"/>
      <c r="AS78" s="9"/>
      <c r="AT78" s="9"/>
      <c r="AU78" s="9"/>
      <c r="AV78" s="9"/>
      <c r="AW78" s="20">
        <v>45043</v>
      </c>
      <c r="AX78" s="9"/>
      <c r="AY78" s="9"/>
      <c r="AZ78" s="9"/>
      <c r="BA78" s="9"/>
      <c r="BB78" s="9"/>
      <c r="BC78" s="20">
        <v>45043</v>
      </c>
      <c r="BG78" s="25">
        <v>45069</v>
      </c>
      <c r="BK78" s="25">
        <v>45118</v>
      </c>
      <c r="BO78" s="25">
        <v>45161</v>
      </c>
      <c r="BQ78" s="22"/>
      <c r="BR78" s="22"/>
      <c r="BU78" s="22"/>
      <c r="BV78" s="22"/>
    </row>
    <row r="79" spans="1:87" ht="15.75" customHeight="1" x14ac:dyDescent="0.2">
      <c r="A79" s="5" t="s">
        <v>19</v>
      </c>
      <c r="B79" s="5">
        <v>2023</v>
      </c>
      <c r="C79" s="5">
        <v>1405</v>
      </c>
      <c r="D79" s="5">
        <v>4</v>
      </c>
      <c r="E79" s="5" t="s">
        <v>27</v>
      </c>
      <c r="F79" s="5" t="s">
        <v>21</v>
      </c>
      <c r="G79" s="20">
        <v>45043</v>
      </c>
      <c r="H79" s="25">
        <v>45069</v>
      </c>
      <c r="I79" s="9"/>
      <c r="J79" s="9"/>
      <c r="K79" s="9"/>
      <c r="L79" s="9"/>
      <c r="M79" s="25">
        <v>45069</v>
      </c>
      <c r="N79" s="25">
        <v>45118</v>
      </c>
      <c r="O79" s="9"/>
      <c r="P79" s="9"/>
      <c r="Q79" s="9"/>
      <c r="R79" s="9"/>
      <c r="S79" s="25">
        <v>45118</v>
      </c>
      <c r="T79" s="25">
        <v>45161</v>
      </c>
      <c r="U79" s="9"/>
      <c r="V79" s="9"/>
      <c r="W79" s="9"/>
      <c r="X79" s="9"/>
      <c r="Y79" s="25">
        <v>45161</v>
      </c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20">
        <v>45043</v>
      </c>
      <c r="AL79" s="25">
        <v>45118</v>
      </c>
      <c r="AM79" s="9"/>
      <c r="AN79" s="9"/>
      <c r="AO79" s="9"/>
      <c r="AP79" s="9"/>
      <c r="AQ79" s="20">
        <v>45043</v>
      </c>
      <c r="AR79" s="9"/>
      <c r="AS79" s="9"/>
      <c r="AT79" s="9"/>
      <c r="AU79" s="9"/>
      <c r="AV79" s="9"/>
      <c r="AW79" s="20">
        <v>45043</v>
      </c>
      <c r="AX79" s="9"/>
      <c r="AY79" s="9"/>
      <c r="AZ79" s="9"/>
      <c r="BA79" s="9"/>
      <c r="BB79" s="9"/>
      <c r="BC79" s="20">
        <v>45043</v>
      </c>
      <c r="BG79" s="25">
        <v>45069</v>
      </c>
      <c r="BK79" s="25">
        <v>45118</v>
      </c>
      <c r="BO79" s="25">
        <v>45161</v>
      </c>
      <c r="BQ79" s="22"/>
      <c r="BR79" s="22"/>
      <c r="BU79" s="22"/>
      <c r="BV79" s="22"/>
    </row>
    <row r="80" spans="1:87" ht="15.75" customHeight="1" x14ac:dyDescent="0.2">
      <c r="A80" s="5" t="s">
        <v>19</v>
      </c>
      <c r="B80" s="5">
        <v>2023</v>
      </c>
      <c r="C80" s="5">
        <v>1410</v>
      </c>
      <c r="D80" s="5">
        <v>4</v>
      </c>
      <c r="E80" s="5" t="s">
        <v>27</v>
      </c>
      <c r="F80" s="5" t="s">
        <v>28</v>
      </c>
      <c r="G80" s="20">
        <v>45043</v>
      </c>
      <c r="H80" s="25">
        <v>45069</v>
      </c>
      <c r="I80" s="9"/>
      <c r="J80" s="9"/>
      <c r="K80" s="9"/>
      <c r="L80" s="9"/>
      <c r="M80" s="25">
        <v>45069</v>
      </c>
      <c r="N80" s="25">
        <v>45107</v>
      </c>
      <c r="O80" s="9"/>
      <c r="P80" s="9"/>
      <c r="Q80" s="9"/>
      <c r="R80" s="9"/>
      <c r="S80" s="25">
        <v>45107</v>
      </c>
      <c r="T80" s="25">
        <v>45141</v>
      </c>
      <c r="U80" s="9"/>
      <c r="V80" s="9"/>
      <c r="W80" s="9"/>
      <c r="X80" s="9"/>
      <c r="Y80" s="25">
        <v>45141</v>
      </c>
      <c r="Z80" s="25">
        <v>45176</v>
      </c>
      <c r="AA80" s="9"/>
      <c r="AB80" s="9"/>
      <c r="AC80" s="9"/>
      <c r="AD80" s="9"/>
      <c r="AE80" s="25">
        <v>45176</v>
      </c>
      <c r="AF80" s="9"/>
      <c r="AG80" s="9"/>
      <c r="AH80" s="9"/>
      <c r="AI80" s="9"/>
      <c r="AJ80" s="9"/>
      <c r="AK80" s="20">
        <v>45043</v>
      </c>
      <c r="AL80" s="25">
        <v>45107</v>
      </c>
      <c r="AM80" s="9"/>
      <c r="AN80" s="9"/>
      <c r="AO80" s="9"/>
      <c r="AP80" s="9"/>
      <c r="AQ80" s="20">
        <v>45043</v>
      </c>
      <c r="AR80" s="25">
        <v>45176</v>
      </c>
      <c r="AS80" s="9"/>
      <c r="AT80" s="9"/>
      <c r="AU80" s="9"/>
      <c r="AV80" s="9"/>
      <c r="AW80" s="20">
        <v>45043</v>
      </c>
      <c r="AX80" s="9"/>
      <c r="AY80" s="9"/>
      <c r="AZ80" s="9"/>
      <c r="BA80" s="9"/>
      <c r="BB80" s="9"/>
      <c r="BC80" s="20">
        <v>45043</v>
      </c>
      <c r="BG80" s="25">
        <v>45069</v>
      </c>
      <c r="BK80" s="25">
        <v>45107</v>
      </c>
      <c r="BO80" s="25">
        <v>45141</v>
      </c>
      <c r="BQ80" s="22"/>
      <c r="BR80" s="22"/>
      <c r="BS80" s="25">
        <v>45176</v>
      </c>
      <c r="BU80" s="22"/>
      <c r="BV80" s="22"/>
    </row>
    <row r="81" spans="1:74" ht="15.75" customHeight="1" x14ac:dyDescent="0.2">
      <c r="A81" s="5" t="s">
        <v>19</v>
      </c>
      <c r="B81" s="5">
        <v>2023</v>
      </c>
      <c r="C81" s="5">
        <v>1412</v>
      </c>
      <c r="D81" s="5">
        <v>4</v>
      </c>
      <c r="E81" s="5" t="s">
        <v>24</v>
      </c>
      <c r="F81" s="5" t="s">
        <v>28</v>
      </c>
      <c r="G81" s="20">
        <v>45043</v>
      </c>
      <c r="H81" s="25">
        <v>45069</v>
      </c>
      <c r="I81" s="9"/>
      <c r="J81" s="9"/>
      <c r="K81" s="9"/>
      <c r="L81" s="9"/>
      <c r="M81" s="25">
        <v>45069</v>
      </c>
      <c r="N81" s="25">
        <v>45107</v>
      </c>
      <c r="O81" s="9"/>
      <c r="P81" s="9"/>
      <c r="Q81" s="9"/>
      <c r="R81" s="9"/>
      <c r="S81" s="25">
        <v>45107</v>
      </c>
      <c r="T81" s="25">
        <v>45141</v>
      </c>
      <c r="U81" s="9"/>
      <c r="V81" s="9"/>
      <c r="W81" s="9"/>
      <c r="X81" s="9"/>
      <c r="Y81" s="25">
        <v>45141</v>
      </c>
      <c r="Z81" s="25">
        <v>45176</v>
      </c>
      <c r="AA81" s="9"/>
      <c r="AB81" s="9"/>
      <c r="AC81" s="9"/>
      <c r="AD81" s="9"/>
      <c r="AE81" s="25">
        <v>45176</v>
      </c>
      <c r="AF81" s="9"/>
      <c r="AG81" s="9"/>
      <c r="AH81" s="9"/>
      <c r="AI81" s="9"/>
      <c r="AJ81" s="9"/>
      <c r="AK81" s="20">
        <v>45043</v>
      </c>
      <c r="AL81" s="25">
        <v>45107</v>
      </c>
      <c r="AM81" s="9"/>
      <c r="AN81" s="9"/>
      <c r="AO81" s="9"/>
      <c r="AP81" s="9"/>
      <c r="AQ81" s="20">
        <v>45043</v>
      </c>
      <c r="AR81" s="25">
        <v>45176</v>
      </c>
      <c r="AS81" s="9"/>
      <c r="AT81" s="9"/>
      <c r="AU81" s="9"/>
      <c r="AV81" s="9"/>
      <c r="AW81" s="20">
        <v>45043</v>
      </c>
      <c r="AX81" s="9"/>
      <c r="AY81" s="9"/>
      <c r="AZ81" s="9"/>
      <c r="BA81" s="9"/>
      <c r="BB81" s="9"/>
      <c r="BC81" s="20">
        <v>45043</v>
      </c>
      <c r="BG81" s="25">
        <v>45069</v>
      </c>
      <c r="BK81" s="25">
        <v>45107</v>
      </c>
      <c r="BO81" s="25">
        <v>45141</v>
      </c>
      <c r="BQ81" s="22"/>
      <c r="BR81" s="22"/>
      <c r="BS81" s="25">
        <v>45176</v>
      </c>
      <c r="BU81" s="22"/>
      <c r="BV81" s="22"/>
    </row>
    <row r="82" spans="1:74" ht="15.75" customHeight="1" x14ac:dyDescent="0.2">
      <c r="A82" s="5" t="s">
        <v>31</v>
      </c>
      <c r="B82" s="5">
        <v>2023</v>
      </c>
      <c r="C82" s="5">
        <v>2101</v>
      </c>
      <c r="D82" s="5">
        <v>1</v>
      </c>
      <c r="E82" s="5" t="s">
        <v>27</v>
      </c>
      <c r="F82" s="5" t="s">
        <v>21</v>
      </c>
      <c r="G82" s="20">
        <v>45041</v>
      </c>
      <c r="H82" s="25">
        <v>45070</v>
      </c>
      <c r="I82" s="9"/>
      <c r="J82" s="9"/>
      <c r="K82" s="9"/>
      <c r="L82" s="9"/>
      <c r="M82" s="25">
        <v>45070</v>
      </c>
      <c r="N82" s="25">
        <v>45118</v>
      </c>
      <c r="O82" s="9"/>
      <c r="P82" s="9"/>
      <c r="Q82" s="9"/>
      <c r="R82" s="9"/>
      <c r="S82" s="25">
        <v>45118</v>
      </c>
      <c r="T82" s="25">
        <v>45160</v>
      </c>
      <c r="U82" s="9"/>
      <c r="V82" s="9"/>
      <c r="W82" s="9"/>
      <c r="X82" s="9"/>
      <c r="Y82" s="25">
        <v>45160</v>
      </c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20">
        <v>45041</v>
      </c>
      <c r="AL82" s="25">
        <v>45118</v>
      </c>
      <c r="AM82" s="9"/>
      <c r="AN82" s="9"/>
      <c r="AO82" s="9"/>
      <c r="AP82" s="9"/>
      <c r="AQ82" s="20">
        <v>45041</v>
      </c>
      <c r="AR82" s="9"/>
      <c r="AS82" s="9"/>
      <c r="AT82" s="9"/>
      <c r="AU82" s="9"/>
      <c r="AV82" s="9"/>
      <c r="AW82" s="20">
        <v>45041</v>
      </c>
      <c r="AX82" s="9"/>
      <c r="AY82" s="9"/>
      <c r="AZ82" s="9"/>
      <c r="BA82" s="9"/>
      <c r="BB82" s="9"/>
      <c r="BC82" s="20">
        <v>45041</v>
      </c>
      <c r="BG82" s="25">
        <v>45070</v>
      </c>
      <c r="BK82" s="25">
        <v>45118</v>
      </c>
      <c r="BO82" s="25">
        <v>45160</v>
      </c>
      <c r="BQ82" s="22"/>
      <c r="BR82" s="22"/>
      <c r="BU82" s="22"/>
      <c r="BV82" s="22"/>
    </row>
    <row r="83" spans="1:74" ht="15.75" customHeight="1" x14ac:dyDescent="0.2">
      <c r="A83" s="5" t="s">
        <v>31</v>
      </c>
      <c r="B83" s="5">
        <v>2023</v>
      </c>
      <c r="C83" s="5">
        <v>2104</v>
      </c>
      <c r="D83" s="5">
        <v>1</v>
      </c>
      <c r="E83" s="5" t="s">
        <v>24</v>
      </c>
      <c r="F83" s="5" t="s">
        <v>21</v>
      </c>
      <c r="G83" s="20">
        <v>45041</v>
      </c>
      <c r="H83" s="25">
        <v>45070</v>
      </c>
      <c r="I83" s="9"/>
      <c r="J83" s="9"/>
      <c r="K83" s="9"/>
      <c r="L83" s="9"/>
      <c r="M83" s="25">
        <v>45070</v>
      </c>
      <c r="N83" s="25">
        <v>45118</v>
      </c>
      <c r="O83" s="9"/>
      <c r="P83" s="9"/>
      <c r="Q83" s="9"/>
      <c r="R83" s="9"/>
      <c r="S83" s="25">
        <v>45118</v>
      </c>
      <c r="T83" s="25">
        <v>45160</v>
      </c>
      <c r="U83" s="9"/>
      <c r="V83" s="9"/>
      <c r="W83" s="9"/>
      <c r="X83" s="9"/>
      <c r="Y83" s="25">
        <v>45160</v>
      </c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20">
        <v>45041</v>
      </c>
      <c r="AL83" s="25">
        <v>45118</v>
      </c>
      <c r="AM83" s="9"/>
      <c r="AN83" s="9"/>
      <c r="AO83" s="9"/>
      <c r="AP83" s="9"/>
      <c r="AQ83" s="20">
        <v>45041</v>
      </c>
      <c r="AR83" s="9"/>
      <c r="AS83" s="9"/>
      <c r="AT83" s="9"/>
      <c r="AU83" s="9"/>
      <c r="AV83" s="9"/>
      <c r="AW83" s="20">
        <v>45041</v>
      </c>
      <c r="AX83" s="9"/>
      <c r="AY83" s="9"/>
      <c r="AZ83" s="9"/>
      <c r="BA83" s="9"/>
      <c r="BB83" s="9"/>
      <c r="BC83" s="20">
        <v>45041</v>
      </c>
      <c r="BG83" s="25">
        <v>45070</v>
      </c>
      <c r="BK83" s="25">
        <v>45118</v>
      </c>
      <c r="BO83" s="25">
        <v>45160</v>
      </c>
      <c r="BQ83" s="22"/>
      <c r="BR83" s="22"/>
      <c r="BU83" s="22"/>
      <c r="BV83" s="22"/>
    </row>
    <row r="84" spans="1:74" ht="15.75" customHeight="1" x14ac:dyDescent="0.2">
      <c r="A84" s="5" t="s">
        <v>31</v>
      </c>
      <c r="B84" s="5">
        <v>2023</v>
      </c>
      <c r="C84" s="5">
        <v>2108</v>
      </c>
      <c r="D84" s="5">
        <v>1</v>
      </c>
      <c r="E84" s="5" t="s">
        <v>27</v>
      </c>
      <c r="F84" s="5" t="s">
        <v>28</v>
      </c>
      <c r="G84" s="20">
        <v>45041</v>
      </c>
      <c r="H84" s="25">
        <v>45070</v>
      </c>
      <c r="I84" s="9"/>
      <c r="J84" s="9"/>
      <c r="K84" s="9"/>
      <c r="L84" s="9"/>
      <c r="M84" s="25">
        <v>45070</v>
      </c>
      <c r="N84" s="25">
        <v>45107</v>
      </c>
      <c r="O84" s="9"/>
      <c r="P84" s="9"/>
      <c r="Q84" s="9"/>
      <c r="R84" s="9"/>
      <c r="S84" s="25">
        <v>45107</v>
      </c>
      <c r="T84" s="25">
        <v>45141</v>
      </c>
      <c r="U84" s="9"/>
      <c r="V84" s="9"/>
      <c r="W84" s="9"/>
      <c r="X84" s="9"/>
      <c r="Y84" s="25">
        <v>45141</v>
      </c>
      <c r="Z84" s="25">
        <v>45176</v>
      </c>
      <c r="AA84" s="9"/>
      <c r="AB84" s="9"/>
      <c r="AC84" s="9"/>
      <c r="AD84" s="9"/>
      <c r="AE84" s="25">
        <v>45176</v>
      </c>
      <c r="AF84" s="9"/>
      <c r="AG84" s="9"/>
      <c r="AH84" s="9"/>
      <c r="AI84" s="9"/>
      <c r="AJ84" s="9"/>
      <c r="AK84" s="20">
        <v>45041</v>
      </c>
      <c r="AL84" s="25">
        <v>45107</v>
      </c>
      <c r="AM84" s="9"/>
      <c r="AN84" s="9"/>
      <c r="AO84" s="9"/>
      <c r="AP84" s="9"/>
      <c r="AQ84" s="20">
        <v>45041</v>
      </c>
      <c r="AR84" s="25">
        <v>45176</v>
      </c>
      <c r="AS84" s="9"/>
      <c r="AT84" s="9"/>
      <c r="AU84" s="9"/>
      <c r="AV84" s="9"/>
      <c r="AW84" s="20">
        <v>45041</v>
      </c>
      <c r="AX84" s="9"/>
      <c r="AY84" s="9"/>
      <c r="AZ84" s="9"/>
      <c r="BA84" s="9"/>
      <c r="BB84" s="9"/>
      <c r="BC84" s="20">
        <v>45041</v>
      </c>
      <c r="BG84" s="25">
        <v>45070</v>
      </c>
      <c r="BK84" s="25">
        <v>45107</v>
      </c>
      <c r="BO84" s="25">
        <v>45141</v>
      </c>
      <c r="BQ84" s="22"/>
      <c r="BR84" s="22"/>
      <c r="BS84" s="25">
        <v>45176</v>
      </c>
      <c r="BU84" s="22"/>
      <c r="BV84" s="22"/>
    </row>
    <row r="85" spans="1:74" ht="15.75" customHeight="1" x14ac:dyDescent="0.2">
      <c r="A85" s="5" t="s">
        <v>31</v>
      </c>
      <c r="B85" s="5">
        <v>2023</v>
      </c>
      <c r="C85" s="5">
        <v>2110</v>
      </c>
      <c r="D85" s="5">
        <v>1</v>
      </c>
      <c r="E85" s="5" t="s">
        <v>24</v>
      </c>
      <c r="F85" s="5" t="s">
        <v>28</v>
      </c>
      <c r="G85" s="20">
        <v>45041</v>
      </c>
      <c r="H85" s="25">
        <v>45070</v>
      </c>
      <c r="I85" s="9"/>
      <c r="J85" s="9"/>
      <c r="K85" s="9"/>
      <c r="L85" s="9"/>
      <c r="M85" s="25">
        <v>45070</v>
      </c>
      <c r="N85" s="25">
        <v>45107</v>
      </c>
      <c r="O85" s="9"/>
      <c r="P85" s="9"/>
      <c r="Q85" s="9"/>
      <c r="R85" s="9"/>
      <c r="S85" s="25">
        <v>45107</v>
      </c>
      <c r="T85" s="25">
        <v>45141</v>
      </c>
      <c r="U85" s="9"/>
      <c r="V85" s="9"/>
      <c r="W85" s="9"/>
      <c r="X85" s="9"/>
      <c r="Y85" s="25">
        <v>45141</v>
      </c>
      <c r="Z85" s="25">
        <v>45176</v>
      </c>
      <c r="AA85" s="9"/>
      <c r="AB85" s="9"/>
      <c r="AC85" s="9"/>
      <c r="AD85" s="9"/>
      <c r="AE85" s="25">
        <v>45176</v>
      </c>
      <c r="AF85" s="9"/>
      <c r="AG85" s="9"/>
      <c r="AH85" s="9"/>
      <c r="AI85" s="9"/>
      <c r="AJ85" s="9"/>
      <c r="AK85" s="20">
        <v>45041</v>
      </c>
      <c r="AL85" s="25">
        <v>45107</v>
      </c>
      <c r="AM85" s="9"/>
      <c r="AN85" s="9"/>
      <c r="AO85" s="9"/>
      <c r="AP85" s="9"/>
      <c r="AQ85" s="20">
        <v>45041</v>
      </c>
      <c r="AR85" s="25">
        <v>45176</v>
      </c>
      <c r="AS85" s="9"/>
      <c r="AT85" s="9"/>
      <c r="AU85" s="9"/>
      <c r="AV85" s="9"/>
      <c r="AW85" s="20">
        <v>45041</v>
      </c>
      <c r="AX85" s="9"/>
      <c r="AY85" s="9"/>
      <c r="AZ85" s="9"/>
      <c r="BA85" s="9"/>
      <c r="BB85" s="9"/>
      <c r="BC85" s="20">
        <v>45041</v>
      </c>
      <c r="BG85" s="25">
        <v>45070</v>
      </c>
      <c r="BK85" s="25">
        <v>45107</v>
      </c>
      <c r="BO85" s="25">
        <v>45141</v>
      </c>
      <c r="BQ85" s="22"/>
      <c r="BR85" s="22"/>
      <c r="BS85" s="25">
        <v>45176</v>
      </c>
      <c r="BU85" s="22"/>
      <c r="BV85" s="22"/>
    </row>
    <row r="86" spans="1:74" ht="15.75" customHeight="1" x14ac:dyDescent="0.2">
      <c r="A86" s="5" t="s">
        <v>31</v>
      </c>
      <c r="B86" s="5">
        <v>2023</v>
      </c>
      <c r="C86" s="5">
        <v>2204</v>
      </c>
      <c r="D86" s="5">
        <v>2</v>
      </c>
      <c r="E86" s="5" t="s">
        <v>24</v>
      </c>
      <c r="F86" s="5" t="s">
        <v>21</v>
      </c>
      <c r="G86" s="20">
        <v>45041</v>
      </c>
      <c r="H86" s="25">
        <v>45070</v>
      </c>
      <c r="I86" s="9"/>
      <c r="J86" s="9"/>
      <c r="K86" s="9"/>
      <c r="L86" s="9"/>
      <c r="M86" s="25">
        <v>45070</v>
      </c>
      <c r="N86" s="25">
        <v>45118</v>
      </c>
      <c r="O86" s="9"/>
      <c r="P86" s="9"/>
      <c r="Q86" s="9"/>
      <c r="R86" s="9"/>
      <c r="S86" s="25">
        <v>45118</v>
      </c>
      <c r="T86" s="25">
        <v>45160</v>
      </c>
      <c r="U86" s="9"/>
      <c r="V86" s="9"/>
      <c r="W86" s="9"/>
      <c r="X86" s="9"/>
      <c r="Y86" s="25">
        <v>45160</v>
      </c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20">
        <v>45041</v>
      </c>
      <c r="AL86" s="25">
        <v>45118</v>
      </c>
      <c r="AM86" s="9"/>
      <c r="AN86" s="9"/>
      <c r="AO86" s="9"/>
      <c r="AP86" s="9"/>
      <c r="AQ86" s="20">
        <v>45041</v>
      </c>
      <c r="AR86" s="9"/>
      <c r="AS86" s="9"/>
      <c r="AT86" s="9"/>
      <c r="AU86" s="9"/>
      <c r="AV86" s="9"/>
      <c r="AW86" s="20">
        <v>45041</v>
      </c>
      <c r="AX86" s="9"/>
      <c r="AY86" s="9"/>
      <c r="AZ86" s="9"/>
      <c r="BA86" s="9"/>
      <c r="BB86" s="9"/>
      <c r="BC86" s="20">
        <v>45041</v>
      </c>
      <c r="BG86" s="25">
        <v>45070</v>
      </c>
      <c r="BK86" s="25">
        <v>45118</v>
      </c>
      <c r="BO86" s="25">
        <v>45160</v>
      </c>
      <c r="BQ86" s="22"/>
      <c r="BR86" s="22"/>
      <c r="BU86" s="22"/>
      <c r="BV86" s="22"/>
    </row>
    <row r="87" spans="1:74" ht="15.75" customHeight="1" x14ac:dyDescent="0.2">
      <c r="A87" s="5" t="s">
        <v>31</v>
      </c>
      <c r="B87" s="5">
        <v>2023</v>
      </c>
      <c r="C87" s="5">
        <v>2205</v>
      </c>
      <c r="D87" s="5">
        <v>2</v>
      </c>
      <c r="E87" s="5" t="s">
        <v>27</v>
      </c>
      <c r="F87" s="5" t="s">
        <v>21</v>
      </c>
      <c r="G87" s="20">
        <v>45041</v>
      </c>
      <c r="H87" s="25">
        <v>45070</v>
      </c>
      <c r="I87" s="9"/>
      <c r="J87" s="9"/>
      <c r="K87" s="9"/>
      <c r="L87" s="9"/>
      <c r="M87" s="25">
        <v>45070</v>
      </c>
      <c r="N87" s="25">
        <v>45118</v>
      </c>
      <c r="O87" s="9"/>
      <c r="P87" s="9"/>
      <c r="Q87" s="9"/>
      <c r="R87" s="9"/>
      <c r="S87" s="25">
        <v>45118</v>
      </c>
      <c r="T87" s="25">
        <v>45160</v>
      </c>
      <c r="U87" s="9"/>
      <c r="V87" s="9"/>
      <c r="W87" s="9"/>
      <c r="X87" s="9"/>
      <c r="Y87" s="25">
        <v>45160</v>
      </c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20">
        <v>45041</v>
      </c>
      <c r="AL87" s="25">
        <v>45118</v>
      </c>
      <c r="AM87" s="9"/>
      <c r="AN87" s="9"/>
      <c r="AO87" s="9"/>
      <c r="AP87" s="9"/>
      <c r="AQ87" s="20">
        <v>45041</v>
      </c>
      <c r="AR87" s="9"/>
      <c r="AS87" s="9"/>
      <c r="AT87" s="9"/>
      <c r="AU87" s="9"/>
      <c r="AV87" s="9"/>
      <c r="AW87" s="20">
        <v>45041</v>
      </c>
      <c r="AX87" s="9"/>
      <c r="AY87" s="9"/>
      <c r="AZ87" s="9"/>
      <c r="BA87" s="9"/>
      <c r="BB87" s="9"/>
      <c r="BC87" s="20">
        <v>45041</v>
      </c>
      <c r="BG87" s="25">
        <v>45070</v>
      </c>
      <c r="BK87" s="25">
        <v>45118</v>
      </c>
      <c r="BO87" s="25">
        <v>45160</v>
      </c>
      <c r="BQ87" s="22"/>
      <c r="BR87" s="22"/>
      <c r="BU87" s="22"/>
      <c r="BV87" s="22"/>
    </row>
    <row r="88" spans="1:74" ht="15.75" customHeight="1" x14ac:dyDescent="0.2">
      <c r="A88" s="5" t="s">
        <v>31</v>
      </c>
      <c r="B88" s="5">
        <v>2023</v>
      </c>
      <c r="C88" s="5">
        <v>2208</v>
      </c>
      <c r="D88" s="5">
        <v>2</v>
      </c>
      <c r="E88" s="5" t="s">
        <v>24</v>
      </c>
      <c r="F88" s="5" t="s">
        <v>28</v>
      </c>
      <c r="G88" s="20">
        <v>45041</v>
      </c>
      <c r="H88" s="25">
        <v>45070</v>
      </c>
      <c r="I88" s="9"/>
      <c r="J88" s="9"/>
      <c r="K88" s="9"/>
      <c r="L88" s="9"/>
      <c r="M88" s="25">
        <v>45070</v>
      </c>
      <c r="N88" s="25">
        <v>45107</v>
      </c>
      <c r="O88" s="9"/>
      <c r="P88" s="9"/>
      <c r="Q88" s="9"/>
      <c r="R88" s="9"/>
      <c r="S88" s="25">
        <v>45107</v>
      </c>
      <c r="T88" s="25">
        <v>45141</v>
      </c>
      <c r="U88" s="9"/>
      <c r="V88" s="9"/>
      <c r="W88" s="9"/>
      <c r="X88" s="9"/>
      <c r="Y88" s="25">
        <v>45141</v>
      </c>
      <c r="Z88" s="25">
        <v>45176</v>
      </c>
      <c r="AA88" s="9"/>
      <c r="AB88" s="9"/>
      <c r="AC88" s="9"/>
      <c r="AD88" s="9"/>
      <c r="AE88" s="25">
        <v>45176</v>
      </c>
      <c r="AF88" s="9"/>
      <c r="AG88" s="9"/>
      <c r="AH88" s="9"/>
      <c r="AI88" s="9"/>
      <c r="AJ88" s="9"/>
      <c r="AK88" s="20">
        <v>45041</v>
      </c>
      <c r="AL88" s="25">
        <v>45107</v>
      </c>
      <c r="AM88" s="9"/>
      <c r="AN88" s="9"/>
      <c r="AO88" s="9"/>
      <c r="AP88" s="9"/>
      <c r="AQ88" s="20">
        <v>45041</v>
      </c>
      <c r="AR88" s="25">
        <v>45176</v>
      </c>
      <c r="AS88" s="9"/>
      <c r="AT88" s="9"/>
      <c r="AU88" s="9"/>
      <c r="AV88" s="9"/>
      <c r="AW88" s="20">
        <v>45041</v>
      </c>
      <c r="AX88" s="9"/>
      <c r="AY88" s="9"/>
      <c r="AZ88" s="9"/>
      <c r="BA88" s="9"/>
      <c r="BB88" s="9"/>
      <c r="BC88" s="20">
        <v>45041</v>
      </c>
      <c r="BG88" s="25">
        <v>45070</v>
      </c>
      <c r="BK88" s="25">
        <v>45107</v>
      </c>
      <c r="BO88" s="25">
        <v>45141</v>
      </c>
      <c r="BQ88" s="22"/>
      <c r="BR88" s="22"/>
      <c r="BS88" s="25">
        <v>45176</v>
      </c>
      <c r="BU88" s="22"/>
      <c r="BV88" s="22"/>
    </row>
    <row r="89" spans="1:74" ht="15.75" customHeight="1" x14ac:dyDescent="0.2">
      <c r="A89" s="5" t="s">
        <v>31</v>
      </c>
      <c r="B89" s="5">
        <v>2023</v>
      </c>
      <c r="C89" s="5">
        <v>2212</v>
      </c>
      <c r="D89" s="5">
        <v>2</v>
      </c>
      <c r="E89" s="5" t="s">
        <v>27</v>
      </c>
      <c r="F89" s="5" t="s">
        <v>28</v>
      </c>
      <c r="G89" s="20">
        <v>45041</v>
      </c>
      <c r="H89" s="25">
        <v>45070</v>
      </c>
      <c r="I89" s="9"/>
      <c r="J89" s="9"/>
      <c r="K89" s="9"/>
      <c r="L89" s="9"/>
      <c r="M89" s="25">
        <v>45070</v>
      </c>
      <c r="N89" s="25">
        <v>45107</v>
      </c>
      <c r="O89" s="9"/>
      <c r="P89" s="9"/>
      <c r="Q89" s="9"/>
      <c r="R89" s="9"/>
      <c r="S89" s="25">
        <v>45107</v>
      </c>
      <c r="T89" s="25">
        <v>45141</v>
      </c>
      <c r="U89" s="9"/>
      <c r="V89" s="9"/>
      <c r="W89" s="9"/>
      <c r="X89" s="9"/>
      <c r="Y89" s="25">
        <v>45141</v>
      </c>
      <c r="Z89" s="25">
        <v>45176</v>
      </c>
      <c r="AA89" s="9"/>
      <c r="AB89" s="9"/>
      <c r="AC89" s="9"/>
      <c r="AD89" s="9"/>
      <c r="AE89" s="25">
        <v>45176</v>
      </c>
      <c r="AF89" s="9"/>
      <c r="AG89" s="9"/>
      <c r="AH89" s="9"/>
      <c r="AI89" s="9"/>
      <c r="AJ89" s="9"/>
      <c r="AK89" s="20">
        <v>45041</v>
      </c>
      <c r="AL89" s="25">
        <v>45107</v>
      </c>
      <c r="AM89" s="9"/>
      <c r="AN89" s="9"/>
      <c r="AO89" s="9"/>
      <c r="AP89" s="9"/>
      <c r="AQ89" s="20">
        <v>45041</v>
      </c>
      <c r="AR89" s="25">
        <v>45176</v>
      </c>
      <c r="AS89" s="9"/>
      <c r="AT89" s="9"/>
      <c r="AU89" s="9"/>
      <c r="AV89" s="9"/>
      <c r="AW89" s="20">
        <v>45041</v>
      </c>
      <c r="AX89" s="9"/>
      <c r="AY89" s="9"/>
      <c r="AZ89" s="9"/>
      <c r="BA89" s="9"/>
      <c r="BB89" s="9"/>
      <c r="BC89" s="20">
        <v>45041</v>
      </c>
      <c r="BG89" s="25">
        <v>45070</v>
      </c>
      <c r="BK89" s="25">
        <v>45107</v>
      </c>
      <c r="BO89" s="25">
        <v>45141</v>
      </c>
      <c r="BQ89" s="22"/>
      <c r="BR89" s="22"/>
      <c r="BS89" s="25">
        <v>45176</v>
      </c>
      <c r="BU89" s="22"/>
      <c r="BV89" s="22"/>
    </row>
    <row r="90" spans="1:74" ht="15.75" customHeight="1" x14ac:dyDescent="0.2">
      <c r="A90" s="5" t="s">
        <v>31</v>
      </c>
      <c r="B90" s="5">
        <v>2023</v>
      </c>
      <c r="C90" s="5">
        <v>2302</v>
      </c>
      <c r="D90" s="5">
        <v>3</v>
      </c>
      <c r="E90" s="5" t="s">
        <v>24</v>
      </c>
      <c r="F90" s="5" t="s">
        <v>28</v>
      </c>
      <c r="G90" s="20">
        <v>45041</v>
      </c>
      <c r="H90" s="25">
        <v>45070</v>
      </c>
      <c r="I90" s="9"/>
      <c r="J90" s="9"/>
      <c r="K90" s="9"/>
      <c r="L90" s="9"/>
      <c r="M90" s="25">
        <v>45070</v>
      </c>
      <c r="N90" s="25">
        <v>45107</v>
      </c>
      <c r="O90" s="9"/>
      <c r="P90" s="9"/>
      <c r="Q90" s="9"/>
      <c r="R90" s="9"/>
      <c r="S90" s="25">
        <v>45107</v>
      </c>
      <c r="T90" s="25">
        <v>45141</v>
      </c>
      <c r="U90" s="9"/>
      <c r="V90" s="9"/>
      <c r="W90" s="9"/>
      <c r="X90" s="9"/>
      <c r="Y90" s="25">
        <v>45141</v>
      </c>
      <c r="Z90" s="25">
        <v>45176</v>
      </c>
      <c r="AA90" s="9"/>
      <c r="AB90" s="9"/>
      <c r="AC90" s="9"/>
      <c r="AD90" s="9"/>
      <c r="AE90" s="25">
        <v>45176</v>
      </c>
      <c r="AF90" s="9"/>
      <c r="AG90" s="9"/>
      <c r="AH90" s="9"/>
      <c r="AI90" s="9"/>
      <c r="AJ90" s="9"/>
      <c r="AK90" s="20">
        <v>45041</v>
      </c>
      <c r="AL90" s="25">
        <v>45107</v>
      </c>
      <c r="AM90" s="9"/>
      <c r="AN90" s="9"/>
      <c r="AO90" s="9"/>
      <c r="AP90" s="9"/>
      <c r="AQ90" s="20">
        <v>45041</v>
      </c>
      <c r="AR90" s="25">
        <v>45176</v>
      </c>
      <c r="AS90" s="9"/>
      <c r="AT90" s="9"/>
      <c r="AU90" s="9"/>
      <c r="AV90" s="9"/>
      <c r="AW90" s="20">
        <v>45041</v>
      </c>
      <c r="AX90" s="9"/>
      <c r="AY90" s="9"/>
      <c r="AZ90" s="9"/>
      <c r="BA90" s="9"/>
      <c r="BB90" s="9"/>
      <c r="BC90" s="20">
        <v>45041</v>
      </c>
      <c r="BG90" s="25">
        <v>45070</v>
      </c>
      <c r="BK90" s="25">
        <v>45107</v>
      </c>
      <c r="BO90" s="25">
        <v>45141</v>
      </c>
      <c r="BQ90" s="22"/>
      <c r="BR90" s="22"/>
      <c r="BS90" s="25">
        <v>45176</v>
      </c>
      <c r="BU90" s="22"/>
      <c r="BV90" s="22"/>
    </row>
    <row r="91" spans="1:74" ht="15.75" customHeight="1" x14ac:dyDescent="0.2">
      <c r="A91" s="5" t="s">
        <v>31</v>
      </c>
      <c r="B91" s="5">
        <v>2023</v>
      </c>
      <c r="C91" s="5">
        <v>2303</v>
      </c>
      <c r="D91" s="5">
        <v>3</v>
      </c>
      <c r="E91" s="5" t="s">
        <v>27</v>
      </c>
      <c r="F91" s="5" t="s">
        <v>28</v>
      </c>
      <c r="G91" s="20">
        <v>45041</v>
      </c>
      <c r="H91" s="25">
        <v>45070</v>
      </c>
      <c r="I91" s="9"/>
      <c r="J91" s="9"/>
      <c r="K91" s="9"/>
      <c r="L91" s="9"/>
      <c r="M91" s="25">
        <v>45070</v>
      </c>
      <c r="N91" s="25">
        <v>45107</v>
      </c>
      <c r="O91" s="9"/>
      <c r="P91" s="9"/>
      <c r="Q91" s="9"/>
      <c r="R91" s="9"/>
      <c r="S91" s="25">
        <v>45107</v>
      </c>
      <c r="T91" s="25">
        <v>45141</v>
      </c>
      <c r="U91" s="9"/>
      <c r="V91" s="9"/>
      <c r="W91" s="9"/>
      <c r="X91" s="9"/>
      <c r="Y91" s="25">
        <v>45141</v>
      </c>
      <c r="Z91" s="25">
        <v>45176</v>
      </c>
      <c r="AA91" s="9"/>
      <c r="AB91" s="9"/>
      <c r="AC91" s="9"/>
      <c r="AD91" s="9"/>
      <c r="AE91" s="25">
        <v>45176</v>
      </c>
      <c r="AF91" s="9"/>
      <c r="AG91" s="9"/>
      <c r="AH91" s="9"/>
      <c r="AI91" s="9"/>
      <c r="AJ91" s="9"/>
      <c r="AK91" s="20">
        <v>45041</v>
      </c>
      <c r="AL91" s="25">
        <v>45107</v>
      </c>
      <c r="AM91" s="9"/>
      <c r="AN91" s="9"/>
      <c r="AO91" s="9"/>
      <c r="AP91" s="9"/>
      <c r="AQ91" s="20">
        <v>45041</v>
      </c>
      <c r="AR91" s="25">
        <v>45176</v>
      </c>
      <c r="AS91" s="9"/>
      <c r="AT91" s="9"/>
      <c r="AU91" s="9"/>
      <c r="AV91" s="9"/>
      <c r="AW91" s="20">
        <v>45041</v>
      </c>
      <c r="AX91" s="9"/>
      <c r="AY91" s="9"/>
      <c r="AZ91" s="9"/>
      <c r="BA91" s="9"/>
      <c r="BB91" s="9"/>
      <c r="BC91" s="20">
        <v>45041</v>
      </c>
      <c r="BG91" s="25">
        <v>45070</v>
      </c>
      <c r="BK91" s="25">
        <v>45107</v>
      </c>
      <c r="BO91" s="25">
        <v>45141</v>
      </c>
      <c r="BQ91" s="22"/>
      <c r="BR91" s="22"/>
      <c r="BS91" s="25">
        <v>45176</v>
      </c>
      <c r="BU91" s="22"/>
      <c r="BV91" s="22"/>
    </row>
    <row r="92" spans="1:74" ht="15.75" customHeight="1" x14ac:dyDescent="0.2">
      <c r="A92" s="5" t="s">
        <v>31</v>
      </c>
      <c r="B92" s="5">
        <v>2023</v>
      </c>
      <c r="C92" s="5">
        <v>2309</v>
      </c>
      <c r="D92" s="5">
        <v>3</v>
      </c>
      <c r="E92" s="5" t="s">
        <v>27</v>
      </c>
      <c r="F92" s="5" t="s">
        <v>21</v>
      </c>
      <c r="G92" s="20">
        <v>45041</v>
      </c>
      <c r="H92" s="25">
        <v>45070</v>
      </c>
      <c r="I92" s="9"/>
      <c r="J92" s="9"/>
      <c r="K92" s="9"/>
      <c r="L92" s="9"/>
      <c r="M92" s="25">
        <v>45070</v>
      </c>
      <c r="N92" s="25">
        <v>45118</v>
      </c>
      <c r="O92" s="9"/>
      <c r="P92" s="9"/>
      <c r="Q92" s="9"/>
      <c r="R92" s="9"/>
      <c r="S92" s="25">
        <v>45118</v>
      </c>
      <c r="T92" s="25">
        <v>45160</v>
      </c>
      <c r="U92" s="9"/>
      <c r="V92" s="9"/>
      <c r="W92" s="9"/>
      <c r="X92" s="9"/>
      <c r="Y92" s="25">
        <v>45160</v>
      </c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20">
        <v>45041</v>
      </c>
      <c r="AL92" s="25">
        <v>45118</v>
      </c>
      <c r="AM92" s="9"/>
      <c r="AN92" s="9"/>
      <c r="AO92" s="9"/>
      <c r="AP92" s="9"/>
      <c r="AQ92" s="20">
        <v>45041</v>
      </c>
      <c r="AR92" s="9"/>
      <c r="AS92" s="9"/>
      <c r="AT92" s="9"/>
      <c r="AU92" s="9"/>
      <c r="AV92" s="9"/>
      <c r="AW92" s="20">
        <v>45041</v>
      </c>
      <c r="AX92" s="9"/>
      <c r="AY92" s="9"/>
      <c r="AZ92" s="9"/>
      <c r="BA92" s="9"/>
      <c r="BB92" s="9"/>
      <c r="BC92" s="20">
        <v>45041</v>
      </c>
      <c r="BG92" s="25">
        <v>45070</v>
      </c>
      <c r="BK92" s="25">
        <v>45118</v>
      </c>
      <c r="BO92" s="25">
        <v>45160</v>
      </c>
      <c r="BQ92" s="22"/>
      <c r="BR92" s="22"/>
      <c r="BU92" s="22"/>
      <c r="BV92" s="22"/>
    </row>
    <row r="93" spans="1:74" ht="15.75" customHeight="1" x14ac:dyDescent="0.2">
      <c r="A93" s="5" t="s">
        <v>31</v>
      </c>
      <c r="B93" s="5">
        <v>2023</v>
      </c>
      <c r="C93" s="5">
        <v>2312</v>
      </c>
      <c r="D93" s="5">
        <v>3</v>
      </c>
      <c r="E93" s="5" t="s">
        <v>24</v>
      </c>
      <c r="F93" s="5" t="s">
        <v>21</v>
      </c>
      <c r="G93" s="20">
        <v>45041</v>
      </c>
      <c r="H93" s="25">
        <v>45070</v>
      </c>
      <c r="I93" s="9"/>
      <c r="J93" s="9"/>
      <c r="K93" s="9"/>
      <c r="L93" s="9"/>
      <c r="M93" s="25">
        <v>45070</v>
      </c>
      <c r="N93" s="25">
        <v>45118</v>
      </c>
      <c r="O93" s="9"/>
      <c r="P93" s="9"/>
      <c r="Q93" s="9"/>
      <c r="R93" s="9"/>
      <c r="S93" s="25">
        <v>45118</v>
      </c>
      <c r="T93" s="25">
        <v>45160</v>
      </c>
      <c r="U93" s="9"/>
      <c r="V93" s="9"/>
      <c r="W93" s="9"/>
      <c r="X93" s="9"/>
      <c r="Y93" s="25">
        <v>45160</v>
      </c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20">
        <v>45041</v>
      </c>
      <c r="AL93" s="25">
        <v>45118</v>
      </c>
      <c r="AM93" s="9"/>
      <c r="AN93" s="9"/>
      <c r="AO93" s="9"/>
      <c r="AP93" s="9"/>
      <c r="AQ93" s="20">
        <v>45041</v>
      </c>
      <c r="AR93" s="9"/>
      <c r="AS93" s="9"/>
      <c r="AT93" s="9"/>
      <c r="AU93" s="9"/>
      <c r="AV93" s="9"/>
      <c r="AW93" s="20">
        <v>45041</v>
      </c>
      <c r="AX93" s="9"/>
      <c r="AY93" s="9"/>
      <c r="AZ93" s="9"/>
      <c r="BA93" s="9"/>
      <c r="BB93" s="9"/>
      <c r="BC93" s="20">
        <v>45041</v>
      </c>
      <c r="BG93" s="25">
        <v>45070</v>
      </c>
      <c r="BK93" s="25">
        <v>45118</v>
      </c>
      <c r="BO93" s="25">
        <v>45160</v>
      </c>
      <c r="BQ93" s="22"/>
      <c r="BR93" s="22"/>
      <c r="BU93" s="22"/>
      <c r="BV93" s="22"/>
    </row>
    <row r="94" spans="1:74" ht="15.75" customHeight="1" x14ac:dyDescent="0.2">
      <c r="A94" s="5" t="s">
        <v>31</v>
      </c>
      <c r="B94" s="5">
        <v>2023</v>
      </c>
      <c r="C94" s="5">
        <v>2404</v>
      </c>
      <c r="D94" s="5">
        <v>4</v>
      </c>
      <c r="E94" s="5" t="s">
        <v>24</v>
      </c>
      <c r="F94" s="5" t="s">
        <v>21</v>
      </c>
      <c r="G94" s="20">
        <v>45041</v>
      </c>
      <c r="H94" s="25">
        <v>45070</v>
      </c>
      <c r="I94" s="9"/>
      <c r="J94" s="9"/>
      <c r="K94" s="9"/>
      <c r="L94" s="9"/>
      <c r="M94" s="25">
        <v>45070</v>
      </c>
      <c r="N94" s="25">
        <v>45118</v>
      </c>
      <c r="O94" s="9"/>
      <c r="P94" s="9"/>
      <c r="Q94" s="9"/>
      <c r="R94" s="9"/>
      <c r="S94" s="25">
        <v>45118</v>
      </c>
      <c r="T94" s="25">
        <v>45160</v>
      </c>
      <c r="U94" s="9"/>
      <c r="V94" s="9"/>
      <c r="W94" s="9"/>
      <c r="X94" s="9"/>
      <c r="Y94" s="25">
        <v>45160</v>
      </c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20">
        <v>45041</v>
      </c>
      <c r="AL94" s="25">
        <v>45118</v>
      </c>
      <c r="AM94" s="9"/>
      <c r="AN94" s="9"/>
      <c r="AO94" s="9"/>
      <c r="AP94" s="9"/>
      <c r="AQ94" s="20">
        <v>45041</v>
      </c>
      <c r="AR94" s="9"/>
      <c r="AS94" s="9"/>
      <c r="AT94" s="9"/>
      <c r="AU94" s="9"/>
      <c r="AV94" s="9"/>
      <c r="AW94" s="20">
        <v>45041</v>
      </c>
      <c r="AX94" s="9"/>
      <c r="AY94" s="9"/>
      <c r="AZ94" s="9"/>
      <c r="BA94" s="9"/>
      <c r="BB94" s="9"/>
      <c r="BC94" s="20">
        <v>45041</v>
      </c>
      <c r="BG94" s="25">
        <v>45070</v>
      </c>
      <c r="BK94" s="25">
        <v>45118</v>
      </c>
      <c r="BO94" s="25">
        <v>45160</v>
      </c>
      <c r="BQ94" s="22"/>
      <c r="BR94" s="22"/>
      <c r="BU94" s="22"/>
      <c r="BV94" s="22"/>
    </row>
    <row r="95" spans="1:74" ht="15.75" customHeight="1" x14ac:dyDescent="0.2">
      <c r="A95" s="5" t="s">
        <v>31</v>
      </c>
      <c r="B95" s="5">
        <v>2023</v>
      </c>
      <c r="C95" s="5">
        <v>2406</v>
      </c>
      <c r="D95" s="5">
        <v>4</v>
      </c>
      <c r="E95" s="5" t="s">
        <v>27</v>
      </c>
      <c r="F95" s="5" t="s">
        <v>21</v>
      </c>
      <c r="G95" s="20">
        <v>45041</v>
      </c>
      <c r="H95" s="25">
        <v>45070</v>
      </c>
      <c r="I95" s="9"/>
      <c r="J95" s="9"/>
      <c r="K95" s="9"/>
      <c r="L95" s="9"/>
      <c r="M95" s="25">
        <v>45070</v>
      </c>
      <c r="N95" s="25">
        <v>45118</v>
      </c>
      <c r="O95" s="9"/>
      <c r="P95" s="9"/>
      <c r="Q95" s="9"/>
      <c r="R95" s="9"/>
      <c r="S95" s="25">
        <v>45118</v>
      </c>
      <c r="T95" s="25">
        <v>45160</v>
      </c>
      <c r="U95" s="9"/>
      <c r="V95" s="9"/>
      <c r="W95" s="9"/>
      <c r="X95" s="9"/>
      <c r="Y95" s="25">
        <v>45160</v>
      </c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20">
        <v>45041</v>
      </c>
      <c r="AL95" s="25">
        <v>45118</v>
      </c>
      <c r="AM95" s="9"/>
      <c r="AN95" s="9"/>
      <c r="AO95" s="9"/>
      <c r="AP95" s="9"/>
      <c r="AQ95" s="20">
        <v>45041</v>
      </c>
      <c r="AR95" s="9"/>
      <c r="AS95" s="9"/>
      <c r="AT95" s="9"/>
      <c r="AU95" s="9"/>
      <c r="AV95" s="9"/>
      <c r="AW95" s="20">
        <v>45041</v>
      </c>
      <c r="AX95" s="9"/>
      <c r="AY95" s="9"/>
      <c r="AZ95" s="9"/>
      <c r="BA95" s="9"/>
      <c r="BB95" s="9"/>
      <c r="BC95" s="20">
        <v>45041</v>
      </c>
      <c r="BG95" s="25">
        <v>45070</v>
      </c>
      <c r="BK95" s="25">
        <v>45118</v>
      </c>
      <c r="BO95" s="25">
        <v>45160</v>
      </c>
      <c r="BQ95" s="22"/>
      <c r="BR95" s="22"/>
      <c r="BU95" s="22"/>
      <c r="BV95" s="22"/>
    </row>
    <row r="96" spans="1:74" ht="15.75" customHeight="1" x14ac:dyDescent="0.2">
      <c r="A96" s="5" t="s">
        <v>31</v>
      </c>
      <c r="B96" s="5">
        <v>2023</v>
      </c>
      <c r="C96" s="5">
        <v>2407</v>
      </c>
      <c r="D96" s="5">
        <v>4</v>
      </c>
      <c r="E96" s="5" t="s">
        <v>27</v>
      </c>
      <c r="F96" s="5" t="s">
        <v>28</v>
      </c>
      <c r="G96" s="20">
        <v>45041</v>
      </c>
      <c r="H96" s="25">
        <v>45070</v>
      </c>
      <c r="I96" s="9"/>
      <c r="J96" s="9"/>
      <c r="K96" s="9"/>
      <c r="L96" s="9"/>
      <c r="M96" s="25">
        <v>45070</v>
      </c>
      <c r="N96" s="25">
        <v>45107</v>
      </c>
      <c r="O96" s="9"/>
      <c r="P96" s="9"/>
      <c r="Q96" s="9"/>
      <c r="R96" s="9"/>
      <c r="S96" s="25">
        <v>45107</v>
      </c>
      <c r="T96" s="25">
        <v>45141</v>
      </c>
      <c r="U96" s="9"/>
      <c r="V96" s="9"/>
      <c r="W96" s="9"/>
      <c r="X96" s="9"/>
      <c r="Y96" s="25">
        <v>45141</v>
      </c>
      <c r="Z96" s="25">
        <v>45176</v>
      </c>
      <c r="AA96" s="9"/>
      <c r="AB96" s="9"/>
      <c r="AC96" s="9"/>
      <c r="AD96" s="9"/>
      <c r="AE96" s="25">
        <v>45176</v>
      </c>
      <c r="AF96" s="9"/>
      <c r="AG96" s="9"/>
      <c r="AH96" s="9"/>
      <c r="AI96" s="9"/>
      <c r="AJ96" s="9"/>
      <c r="AK96" s="20">
        <v>45041</v>
      </c>
      <c r="AL96" s="25">
        <v>45107</v>
      </c>
      <c r="AM96" s="9"/>
      <c r="AN96" s="9"/>
      <c r="AO96" s="9"/>
      <c r="AP96" s="9"/>
      <c r="AQ96" s="20">
        <v>45041</v>
      </c>
      <c r="AR96" s="25">
        <v>45176</v>
      </c>
      <c r="AS96" s="9"/>
      <c r="AT96" s="9"/>
      <c r="AU96" s="9"/>
      <c r="AV96" s="9"/>
      <c r="AW96" s="20">
        <v>45041</v>
      </c>
      <c r="AX96" s="9"/>
      <c r="AY96" s="9"/>
      <c r="AZ96" s="9"/>
      <c r="BA96" s="9"/>
      <c r="BB96" s="9"/>
      <c r="BC96" s="20">
        <v>45041</v>
      </c>
      <c r="BG96" s="25">
        <v>45070</v>
      </c>
      <c r="BK96" s="25">
        <v>45107</v>
      </c>
      <c r="BO96" s="25">
        <v>45141</v>
      </c>
      <c r="BQ96" s="22"/>
      <c r="BR96" s="22"/>
      <c r="BS96" s="25">
        <v>45176</v>
      </c>
      <c r="BU96" s="22"/>
      <c r="BV96" s="22"/>
    </row>
    <row r="97" spans="1:74" ht="15.75" customHeight="1" x14ac:dyDescent="0.2">
      <c r="A97" s="5" t="s">
        <v>31</v>
      </c>
      <c r="B97" s="5">
        <v>2023</v>
      </c>
      <c r="C97" s="5">
        <v>2412</v>
      </c>
      <c r="D97" s="5">
        <v>4</v>
      </c>
      <c r="E97" s="5" t="s">
        <v>24</v>
      </c>
      <c r="F97" s="5" t="s">
        <v>28</v>
      </c>
      <c r="G97" s="20">
        <v>45041</v>
      </c>
      <c r="H97" s="25">
        <v>45070</v>
      </c>
      <c r="I97" s="9"/>
      <c r="J97" s="9"/>
      <c r="K97" s="9"/>
      <c r="L97" s="9"/>
      <c r="M97" s="25">
        <v>45070</v>
      </c>
      <c r="N97" s="25">
        <v>45107</v>
      </c>
      <c r="O97" s="9"/>
      <c r="P97" s="9"/>
      <c r="Q97" s="9"/>
      <c r="R97" s="9"/>
      <c r="S97" s="25">
        <v>45107</v>
      </c>
      <c r="T97" s="25">
        <v>45141</v>
      </c>
      <c r="U97" s="9"/>
      <c r="V97" s="9"/>
      <c r="W97" s="9"/>
      <c r="X97" s="9"/>
      <c r="Y97" s="25">
        <v>45141</v>
      </c>
      <c r="Z97" s="25">
        <v>45176</v>
      </c>
      <c r="AA97" s="9"/>
      <c r="AB97" s="9"/>
      <c r="AC97" s="9"/>
      <c r="AD97" s="9"/>
      <c r="AE97" s="25">
        <v>45176</v>
      </c>
      <c r="AF97" s="9"/>
      <c r="AG97" s="9"/>
      <c r="AH97" s="9"/>
      <c r="AI97" s="9"/>
      <c r="AJ97" s="9"/>
      <c r="AK97" s="20">
        <v>45041</v>
      </c>
      <c r="AL97" s="25">
        <v>45107</v>
      </c>
      <c r="AM97" s="9"/>
      <c r="AN97" s="9"/>
      <c r="AO97" s="9"/>
      <c r="AP97" s="9"/>
      <c r="AQ97" s="20">
        <v>45041</v>
      </c>
      <c r="AR97" s="25">
        <v>45176</v>
      </c>
      <c r="AS97" s="9"/>
      <c r="AT97" s="9"/>
      <c r="AU97" s="9"/>
      <c r="AV97" s="9"/>
      <c r="AW97" s="20">
        <v>45041</v>
      </c>
      <c r="AX97" s="9"/>
      <c r="AY97" s="9"/>
      <c r="AZ97" s="9"/>
      <c r="BA97" s="9"/>
      <c r="BB97" s="9"/>
      <c r="BC97" s="20">
        <v>45041</v>
      </c>
      <c r="BG97" s="25">
        <v>45070</v>
      </c>
      <c r="BK97" s="25">
        <v>45107</v>
      </c>
      <c r="BO97" s="25">
        <v>45141</v>
      </c>
      <c r="BQ97" s="22"/>
      <c r="BR97" s="22"/>
      <c r="BS97" s="25">
        <v>45176</v>
      </c>
      <c r="BU97" s="22"/>
      <c r="BV97" s="22"/>
    </row>
    <row r="98" spans="1:74" ht="15.75" customHeight="1" x14ac:dyDescent="0.2">
      <c r="BQ98" s="22"/>
      <c r="BR98" s="22"/>
      <c r="BU98" s="22"/>
      <c r="BV98" s="22"/>
    </row>
    <row r="99" spans="1:74" ht="15.75" customHeight="1" x14ac:dyDescent="0.2">
      <c r="BQ99" s="22"/>
      <c r="BR99" s="22"/>
      <c r="BU99" s="22"/>
      <c r="BV99" s="22"/>
    </row>
    <row r="100" spans="1:74" ht="15.75" customHeight="1" x14ac:dyDescent="0.2">
      <c r="BQ100" s="22"/>
      <c r="BR100" s="22"/>
      <c r="BU100" s="22"/>
      <c r="BV100" s="22"/>
    </row>
    <row r="101" spans="1:74" ht="15.75" customHeight="1" x14ac:dyDescent="0.2">
      <c r="BQ101" s="22"/>
      <c r="BR101" s="22"/>
      <c r="BU101" s="22"/>
      <c r="BV101" s="22"/>
    </row>
    <row r="102" spans="1:74" ht="15.75" customHeight="1" x14ac:dyDescent="0.2">
      <c r="BQ102" s="22"/>
      <c r="BR102" s="22"/>
      <c r="BU102" s="22"/>
      <c r="BV102" s="22"/>
    </row>
    <row r="103" spans="1:74" ht="15.75" customHeight="1" x14ac:dyDescent="0.2">
      <c r="BQ103" s="22"/>
      <c r="BR103" s="22"/>
      <c r="BU103" s="22"/>
      <c r="BV103" s="22"/>
    </row>
    <row r="104" spans="1:74" ht="15.75" customHeight="1" x14ac:dyDescent="0.2">
      <c r="BQ104" s="22"/>
      <c r="BR104" s="22"/>
      <c r="BU104" s="22"/>
      <c r="BV104" s="22"/>
    </row>
    <row r="105" spans="1:74" ht="15.75" customHeight="1" x14ac:dyDescent="0.2">
      <c r="BQ105" s="22"/>
      <c r="BR105" s="22"/>
      <c r="BU105" s="22"/>
      <c r="BV105" s="22"/>
    </row>
    <row r="106" spans="1:74" ht="15.75" customHeight="1" x14ac:dyDescent="0.2">
      <c r="BQ106" s="22"/>
      <c r="BR106" s="22"/>
      <c r="BU106" s="22"/>
      <c r="BV106" s="22"/>
    </row>
    <row r="107" spans="1:74" ht="15.75" customHeight="1" x14ac:dyDescent="0.2">
      <c r="BQ107" s="22"/>
      <c r="BR107" s="22"/>
      <c r="BU107" s="22"/>
      <c r="BV107" s="22"/>
    </row>
    <row r="108" spans="1:74" ht="15.75" customHeight="1" x14ac:dyDescent="0.2">
      <c r="BQ108" s="22"/>
      <c r="BR108" s="22"/>
      <c r="BU108" s="22"/>
      <c r="BV108" s="22"/>
    </row>
    <row r="109" spans="1:74" ht="15.75" customHeight="1" x14ac:dyDescent="0.2">
      <c r="BQ109" s="22"/>
      <c r="BR109" s="22"/>
      <c r="BU109" s="22"/>
      <c r="BV109" s="22"/>
    </row>
    <row r="110" spans="1:74" ht="15.75" customHeight="1" x14ac:dyDescent="0.2">
      <c r="BQ110" s="22"/>
      <c r="BR110" s="22"/>
      <c r="BU110" s="22"/>
      <c r="BV110" s="22"/>
    </row>
    <row r="111" spans="1:74" ht="15.75" customHeight="1" x14ac:dyDescent="0.2">
      <c r="BQ111" s="22"/>
      <c r="BR111" s="22"/>
      <c r="BU111" s="22"/>
      <c r="BV111" s="22"/>
    </row>
    <row r="112" spans="1:74" ht="15.75" customHeight="1" x14ac:dyDescent="0.2">
      <c r="BQ112" s="22"/>
      <c r="BR112" s="22"/>
      <c r="BU112" s="22"/>
      <c r="BV112" s="22"/>
    </row>
    <row r="113" spans="69:74" ht="15.75" customHeight="1" x14ac:dyDescent="0.2">
      <c r="BQ113" s="22"/>
      <c r="BR113" s="22"/>
      <c r="BU113" s="22"/>
      <c r="BV113" s="22"/>
    </row>
    <row r="114" spans="69:74" ht="15.75" customHeight="1" x14ac:dyDescent="0.2">
      <c r="BQ114" s="22"/>
      <c r="BR114" s="22"/>
      <c r="BU114" s="22"/>
      <c r="BV114" s="22"/>
    </row>
    <row r="115" spans="69:74" ht="15.75" customHeight="1" x14ac:dyDescent="0.2">
      <c r="BQ115" s="22"/>
      <c r="BR115" s="22"/>
      <c r="BU115" s="22"/>
      <c r="BV115" s="22"/>
    </row>
    <row r="116" spans="69:74" ht="15.75" customHeight="1" x14ac:dyDescent="0.2">
      <c r="BQ116" s="22"/>
      <c r="BR116" s="22"/>
      <c r="BU116" s="22"/>
      <c r="BV116" s="22"/>
    </row>
    <row r="117" spans="69:74" ht="15.75" customHeight="1" x14ac:dyDescent="0.2">
      <c r="BQ117" s="22"/>
      <c r="BR117" s="22"/>
      <c r="BU117" s="22"/>
      <c r="BV117" s="22"/>
    </row>
    <row r="118" spans="69:74" ht="15.75" customHeight="1" x14ac:dyDescent="0.2">
      <c r="BQ118" s="22"/>
      <c r="BR118" s="22"/>
      <c r="BU118" s="22"/>
      <c r="BV118" s="22"/>
    </row>
    <row r="119" spans="69:74" ht="15.75" customHeight="1" x14ac:dyDescent="0.2">
      <c r="BQ119" s="22"/>
      <c r="BR119" s="22"/>
      <c r="BU119" s="22"/>
      <c r="BV119" s="22"/>
    </row>
    <row r="120" spans="69:74" ht="15.75" customHeight="1" x14ac:dyDescent="0.2">
      <c r="BQ120" s="22"/>
      <c r="BR120" s="22"/>
      <c r="BU120" s="22"/>
      <c r="BV120" s="22"/>
    </row>
    <row r="121" spans="69:74" ht="15.75" customHeight="1" x14ac:dyDescent="0.2">
      <c r="BQ121" s="22"/>
      <c r="BR121" s="22"/>
      <c r="BU121" s="22"/>
      <c r="BV121" s="22"/>
    </row>
    <row r="122" spans="69:74" ht="15.75" customHeight="1" x14ac:dyDescent="0.2">
      <c r="BQ122" s="22"/>
      <c r="BR122" s="22"/>
      <c r="BU122" s="22"/>
      <c r="BV122" s="22"/>
    </row>
    <row r="123" spans="69:74" ht="15.75" customHeight="1" x14ac:dyDescent="0.2">
      <c r="BQ123" s="22"/>
      <c r="BR123" s="22"/>
      <c r="BU123" s="22"/>
      <c r="BV123" s="22"/>
    </row>
    <row r="124" spans="69:74" ht="15.75" customHeight="1" x14ac:dyDescent="0.2">
      <c r="BQ124" s="22"/>
      <c r="BR124" s="22"/>
      <c r="BU124" s="22"/>
      <c r="BV124" s="22"/>
    </row>
    <row r="125" spans="69:74" ht="15.75" customHeight="1" x14ac:dyDescent="0.2">
      <c r="BQ125" s="22"/>
      <c r="BR125" s="22"/>
      <c r="BU125" s="22"/>
      <c r="BV125" s="22"/>
    </row>
    <row r="126" spans="69:74" ht="15.75" customHeight="1" x14ac:dyDescent="0.2">
      <c r="BQ126" s="22"/>
      <c r="BR126" s="22"/>
      <c r="BU126" s="22"/>
      <c r="BV126" s="22"/>
    </row>
    <row r="127" spans="69:74" ht="15.75" customHeight="1" x14ac:dyDescent="0.2">
      <c r="BQ127" s="22"/>
      <c r="BR127" s="22"/>
      <c r="BU127" s="22"/>
      <c r="BV127" s="22"/>
    </row>
    <row r="128" spans="69:74" ht="15.75" customHeight="1" x14ac:dyDescent="0.2">
      <c r="BQ128" s="22"/>
      <c r="BR128" s="22"/>
      <c r="BU128" s="22"/>
      <c r="BV128" s="22"/>
    </row>
    <row r="129" spans="69:74" ht="15.75" customHeight="1" x14ac:dyDescent="0.2">
      <c r="BQ129" s="22"/>
      <c r="BR129" s="22"/>
      <c r="BU129" s="22"/>
      <c r="BV129" s="22"/>
    </row>
    <row r="130" spans="69:74" ht="15.75" customHeight="1" x14ac:dyDescent="0.2">
      <c r="BQ130" s="22"/>
      <c r="BR130" s="22"/>
      <c r="BU130" s="22"/>
      <c r="BV130" s="22"/>
    </row>
    <row r="131" spans="69:74" ht="15.75" customHeight="1" x14ac:dyDescent="0.2">
      <c r="BQ131" s="22"/>
      <c r="BR131" s="22"/>
      <c r="BU131" s="22"/>
      <c r="BV131" s="22"/>
    </row>
    <row r="132" spans="69:74" ht="15.75" customHeight="1" x14ac:dyDescent="0.2">
      <c r="BQ132" s="22"/>
      <c r="BR132" s="22"/>
      <c r="BU132" s="22"/>
      <c r="BV132" s="22"/>
    </row>
    <row r="133" spans="69:74" ht="15.75" customHeight="1" x14ac:dyDescent="0.2">
      <c r="BQ133" s="22"/>
      <c r="BR133" s="22"/>
      <c r="BU133" s="22"/>
      <c r="BV133" s="22"/>
    </row>
    <row r="134" spans="69:74" ht="15.75" customHeight="1" x14ac:dyDescent="0.2">
      <c r="BQ134" s="22"/>
      <c r="BR134" s="22"/>
      <c r="BU134" s="22"/>
      <c r="BV134" s="22"/>
    </row>
    <row r="135" spans="69:74" ht="15.75" customHeight="1" x14ac:dyDescent="0.2">
      <c r="BQ135" s="22"/>
      <c r="BR135" s="22"/>
      <c r="BU135" s="22"/>
      <c r="BV135" s="22"/>
    </row>
    <row r="136" spans="69:74" ht="15.75" customHeight="1" x14ac:dyDescent="0.2">
      <c r="BQ136" s="22"/>
      <c r="BR136" s="22"/>
      <c r="BU136" s="22"/>
      <c r="BV136" s="22"/>
    </row>
    <row r="137" spans="69:74" ht="15.75" customHeight="1" x14ac:dyDescent="0.2">
      <c r="BQ137" s="22"/>
      <c r="BR137" s="22"/>
      <c r="BU137" s="22"/>
      <c r="BV137" s="22"/>
    </row>
    <row r="138" spans="69:74" ht="15.75" customHeight="1" x14ac:dyDescent="0.2">
      <c r="BQ138" s="22"/>
      <c r="BR138" s="22"/>
      <c r="BU138" s="22"/>
      <c r="BV138" s="22"/>
    </row>
    <row r="139" spans="69:74" ht="15.75" customHeight="1" x14ac:dyDescent="0.2">
      <c r="BQ139" s="22"/>
      <c r="BR139" s="22"/>
      <c r="BU139" s="22"/>
      <c r="BV139" s="22"/>
    </row>
    <row r="140" spans="69:74" ht="15.75" customHeight="1" x14ac:dyDescent="0.2">
      <c r="BQ140" s="22"/>
      <c r="BR140" s="22"/>
      <c r="BU140" s="22"/>
      <c r="BV140" s="22"/>
    </row>
    <row r="141" spans="69:74" ht="15.75" customHeight="1" x14ac:dyDescent="0.2">
      <c r="BQ141" s="22"/>
      <c r="BR141" s="22"/>
      <c r="BU141" s="22"/>
      <c r="BV141" s="22"/>
    </row>
    <row r="142" spans="69:74" ht="15.75" customHeight="1" x14ac:dyDescent="0.2">
      <c r="BQ142" s="22"/>
      <c r="BR142" s="22"/>
      <c r="BU142" s="22"/>
      <c r="BV142" s="22"/>
    </row>
    <row r="143" spans="69:74" ht="15.75" customHeight="1" x14ac:dyDescent="0.2">
      <c r="BQ143" s="22"/>
      <c r="BR143" s="22"/>
      <c r="BU143" s="22"/>
      <c r="BV143" s="22"/>
    </row>
    <row r="144" spans="69:74" ht="15.75" customHeight="1" x14ac:dyDescent="0.2">
      <c r="BQ144" s="22"/>
      <c r="BR144" s="22"/>
      <c r="BU144" s="22"/>
      <c r="BV144" s="22"/>
    </row>
    <row r="145" spans="69:74" ht="15.75" customHeight="1" x14ac:dyDescent="0.2">
      <c r="BQ145" s="22"/>
      <c r="BR145" s="22"/>
      <c r="BU145" s="22"/>
      <c r="BV145" s="22"/>
    </row>
    <row r="146" spans="69:74" ht="15.75" customHeight="1" x14ac:dyDescent="0.2">
      <c r="BQ146" s="22"/>
      <c r="BR146" s="22"/>
      <c r="BU146" s="22"/>
      <c r="BV146" s="22"/>
    </row>
    <row r="147" spans="69:74" ht="15.75" customHeight="1" x14ac:dyDescent="0.2">
      <c r="BQ147" s="22"/>
      <c r="BR147" s="22"/>
      <c r="BU147" s="22"/>
      <c r="BV147" s="22"/>
    </row>
    <row r="148" spans="69:74" ht="15.75" customHeight="1" x14ac:dyDescent="0.2">
      <c r="BQ148" s="22"/>
      <c r="BR148" s="22"/>
      <c r="BU148" s="22"/>
      <c r="BV148" s="22"/>
    </row>
    <row r="149" spans="69:74" ht="15.75" customHeight="1" x14ac:dyDescent="0.2">
      <c r="BQ149" s="22"/>
      <c r="BR149" s="22"/>
      <c r="BU149" s="22"/>
      <c r="BV149" s="22"/>
    </row>
    <row r="150" spans="69:74" ht="15.75" customHeight="1" x14ac:dyDescent="0.2">
      <c r="BQ150" s="22"/>
      <c r="BR150" s="22"/>
      <c r="BU150" s="22"/>
      <c r="BV150" s="22"/>
    </row>
    <row r="151" spans="69:74" ht="15.75" customHeight="1" x14ac:dyDescent="0.2">
      <c r="BQ151" s="22"/>
      <c r="BR151" s="22"/>
      <c r="BU151" s="22"/>
      <c r="BV151" s="22"/>
    </row>
    <row r="152" spans="69:74" ht="15.75" customHeight="1" x14ac:dyDescent="0.2">
      <c r="BQ152" s="22"/>
      <c r="BR152" s="22"/>
      <c r="BU152" s="22"/>
      <c r="BV152" s="22"/>
    </row>
    <row r="153" spans="69:74" ht="15.75" customHeight="1" x14ac:dyDescent="0.2">
      <c r="BQ153" s="22"/>
      <c r="BR153" s="22"/>
      <c r="BU153" s="22"/>
      <c r="BV153" s="22"/>
    </row>
    <row r="154" spans="69:74" ht="15.75" customHeight="1" x14ac:dyDescent="0.2">
      <c r="BQ154" s="22"/>
      <c r="BR154" s="22"/>
      <c r="BU154" s="22"/>
      <c r="BV154" s="22"/>
    </row>
    <row r="155" spans="69:74" ht="15.75" customHeight="1" x14ac:dyDescent="0.2">
      <c r="BQ155" s="22"/>
      <c r="BR155" s="22"/>
      <c r="BU155" s="22"/>
      <c r="BV155" s="22"/>
    </row>
    <row r="156" spans="69:74" ht="15.75" customHeight="1" x14ac:dyDescent="0.2">
      <c r="BQ156" s="22"/>
      <c r="BR156" s="22"/>
      <c r="BU156" s="22"/>
      <c r="BV156" s="22"/>
    </row>
    <row r="157" spans="69:74" ht="15.75" customHeight="1" x14ac:dyDescent="0.2">
      <c r="BQ157" s="22"/>
      <c r="BR157" s="22"/>
      <c r="BU157" s="22"/>
      <c r="BV157" s="22"/>
    </row>
    <row r="158" spans="69:74" ht="15.75" customHeight="1" x14ac:dyDescent="0.2">
      <c r="BQ158" s="22"/>
      <c r="BR158" s="22"/>
      <c r="BU158" s="22"/>
      <c r="BV158" s="22"/>
    </row>
    <row r="159" spans="69:74" ht="15.75" customHeight="1" x14ac:dyDescent="0.2">
      <c r="BQ159" s="22"/>
      <c r="BR159" s="22"/>
      <c r="BU159" s="22"/>
      <c r="BV159" s="22"/>
    </row>
    <row r="160" spans="69:74" ht="15.75" customHeight="1" x14ac:dyDescent="0.2">
      <c r="BQ160" s="22"/>
      <c r="BR160" s="22"/>
      <c r="BU160" s="22"/>
      <c r="BV160" s="22"/>
    </row>
    <row r="161" spans="69:74" ht="15.75" customHeight="1" x14ac:dyDescent="0.2">
      <c r="BQ161" s="22"/>
      <c r="BR161" s="22"/>
      <c r="BU161" s="22"/>
      <c r="BV161" s="22"/>
    </row>
    <row r="162" spans="69:74" ht="15.75" customHeight="1" x14ac:dyDescent="0.2">
      <c r="BQ162" s="22"/>
      <c r="BR162" s="22"/>
      <c r="BU162" s="22"/>
      <c r="BV162" s="22"/>
    </row>
    <row r="163" spans="69:74" ht="15.75" customHeight="1" x14ac:dyDescent="0.2">
      <c r="BQ163" s="22"/>
      <c r="BR163" s="22"/>
      <c r="BU163" s="22"/>
      <c r="BV163" s="22"/>
    </row>
    <row r="164" spans="69:74" ht="15.75" customHeight="1" x14ac:dyDescent="0.2">
      <c r="BQ164" s="22"/>
      <c r="BR164" s="22"/>
      <c r="BU164" s="22"/>
      <c r="BV164" s="22"/>
    </row>
    <row r="165" spans="69:74" ht="15.75" customHeight="1" x14ac:dyDescent="0.2">
      <c r="BQ165" s="22"/>
      <c r="BR165" s="22"/>
      <c r="BU165" s="22"/>
      <c r="BV165" s="22"/>
    </row>
    <row r="166" spans="69:74" ht="15.75" customHeight="1" x14ac:dyDescent="0.2">
      <c r="BQ166" s="22"/>
      <c r="BR166" s="22"/>
      <c r="BU166" s="22"/>
      <c r="BV166" s="22"/>
    </row>
    <row r="167" spans="69:74" ht="15.75" customHeight="1" x14ac:dyDescent="0.2">
      <c r="BQ167" s="22"/>
      <c r="BR167" s="22"/>
      <c r="BU167" s="22"/>
      <c r="BV167" s="22"/>
    </row>
    <row r="168" spans="69:74" ht="15.75" customHeight="1" x14ac:dyDescent="0.2">
      <c r="BQ168" s="22"/>
      <c r="BR168" s="22"/>
      <c r="BU168" s="22"/>
      <c r="BV168" s="22"/>
    </row>
    <row r="169" spans="69:74" ht="15.75" customHeight="1" x14ac:dyDescent="0.2">
      <c r="BQ169" s="22"/>
      <c r="BR169" s="22"/>
      <c r="BU169" s="22"/>
      <c r="BV169" s="22"/>
    </row>
    <row r="170" spans="69:74" ht="15.75" customHeight="1" x14ac:dyDescent="0.2">
      <c r="BQ170" s="22"/>
      <c r="BR170" s="22"/>
      <c r="BU170" s="22"/>
      <c r="BV170" s="22"/>
    </row>
    <row r="171" spans="69:74" ht="15.75" customHeight="1" x14ac:dyDescent="0.2">
      <c r="BQ171" s="22"/>
      <c r="BR171" s="22"/>
      <c r="BU171" s="22"/>
      <c r="BV171" s="22"/>
    </row>
    <row r="172" spans="69:74" ht="15.75" customHeight="1" x14ac:dyDescent="0.2">
      <c r="BQ172" s="22"/>
      <c r="BR172" s="22"/>
      <c r="BU172" s="22"/>
      <c r="BV172" s="22"/>
    </row>
    <row r="173" spans="69:74" ht="15.75" customHeight="1" x14ac:dyDescent="0.2">
      <c r="BQ173" s="22"/>
      <c r="BR173" s="22"/>
      <c r="BU173" s="22"/>
      <c r="BV173" s="22"/>
    </row>
    <row r="174" spans="69:74" ht="15.75" customHeight="1" x14ac:dyDescent="0.2">
      <c r="BQ174" s="22"/>
      <c r="BR174" s="22"/>
      <c r="BU174" s="22"/>
      <c r="BV174" s="22"/>
    </row>
    <row r="175" spans="69:74" ht="15.75" customHeight="1" x14ac:dyDescent="0.2">
      <c r="BQ175" s="22"/>
      <c r="BR175" s="22"/>
      <c r="BU175" s="22"/>
      <c r="BV175" s="22"/>
    </row>
    <row r="176" spans="69:74" ht="15.75" customHeight="1" x14ac:dyDescent="0.2">
      <c r="BQ176" s="22"/>
      <c r="BR176" s="22"/>
      <c r="BU176" s="22"/>
      <c r="BV176" s="22"/>
    </row>
    <row r="177" spans="69:74" ht="15.75" customHeight="1" x14ac:dyDescent="0.2">
      <c r="BQ177" s="22"/>
      <c r="BR177" s="22"/>
      <c r="BU177" s="22"/>
      <c r="BV177" s="22"/>
    </row>
    <row r="178" spans="69:74" ht="15.75" customHeight="1" x14ac:dyDescent="0.2">
      <c r="BQ178" s="22"/>
      <c r="BR178" s="22"/>
      <c r="BU178" s="22"/>
      <c r="BV178" s="22"/>
    </row>
    <row r="179" spans="69:74" ht="15.75" customHeight="1" x14ac:dyDescent="0.2">
      <c r="BQ179" s="22"/>
      <c r="BR179" s="22"/>
      <c r="BU179" s="22"/>
      <c r="BV179" s="22"/>
    </row>
    <row r="180" spans="69:74" ht="15.75" customHeight="1" x14ac:dyDescent="0.2">
      <c r="BQ180" s="22"/>
      <c r="BR180" s="22"/>
      <c r="BU180" s="22"/>
      <c r="BV180" s="22"/>
    </row>
    <row r="181" spans="69:74" ht="15.75" customHeight="1" x14ac:dyDescent="0.2">
      <c r="BQ181" s="22"/>
      <c r="BR181" s="22"/>
      <c r="BU181" s="22"/>
      <c r="BV181" s="22"/>
    </row>
    <row r="182" spans="69:74" ht="15.75" customHeight="1" x14ac:dyDescent="0.2">
      <c r="BQ182" s="22"/>
      <c r="BR182" s="22"/>
      <c r="BU182" s="22"/>
      <c r="BV182" s="22"/>
    </row>
    <row r="183" spans="69:74" ht="15.75" customHeight="1" x14ac:dyDescent="0.2">
      <c r="BQ183" s="22"/>
      <c r="BR183" s="22"/>
      <c r="BU183" s="22"/>
      <c r="BV183" s="22"/>
    </row>
    <row r="184" spans="69:74" ht="15.75" customHeight="1" x14ac:dyDescent="0.2">
      <c r="BQ184" s="22"/>
      <c r="BR184" s="22"/>
      <c r="BU184" s="22"/>
      <c r="BV184" s="22"/>
    </row>
    <row r="185" spans="69:74" ht="15.75" customHeight="1" x14ac:dyDescent="0.2">
      <c r="BQ185" s="22"/>
      <c r="BR185" s="22"/>
      <c r="BU185" s="22"/>
      <c r="BV185" s="22"/>
    </row>
    <row r="186" spans="69:74" ht="15.75" customHeight="1" x14ac:dyDescent="0.2">
      <c r="BQ186" s="22"/>
      <c r="BR186" s="22"/>
      <c r="BU186" s="22"/>
      <c r="BV186" s="22"/>
    </row>
    <row r="187" spans="69:74" ht="15.75" customHeight="1" x14ac:dyDescent="0.2">
      <c r="BQ187" s="22"/>
      <c r="BR187" s="22"/>
      <c r="BU187" s="22"/>
      <c r="BV187" s="22"/>
    </row>
    <row r="188" spans="69:74" ht="15.75" customHeight="1" x14ac:dyDescent="0.2">
      <c r="BQ188" s="22"/>
      <c r="BR188" s="22"/>
      <c r="BU188" s="22"/>
      <c r="BV188" s="22"/>
    </row>
    <row r="189" spans="69:74" ht="15.75" customHeight="1" x14ac:dyDescent="0.2">
      <c r="BQ189" s="22"/>
      <c r="BR189" s="22"/>
      <c r="BU189" s="22"/>
      <c r="BV189" s="22"/>
    </row>
    <row r="190" spans="69:74" ht="15.75" customHeight="1" x14ac:dyDescent="0.2">
      <c r="BQ190" s="22"/>
      <c r="BR190" s="22"/>
      <c r="BU190" s="22"/>
      <c r="BV190" s="22"/>
    </row>
    <row r="191" spans="69:74" ht="15.75" customHeight="1" x14ac:dyDescent="0.2">
      <c r="BQ191" s="22"/>
      <c r="BR191" s="22"/>
      <c r="BU191" s="22"/>
      <c r="BV191" s="22"/>
    </row>
    <row r="192" spans="69:74" ht="15.75" customHeight="1" x14ac:dyDescent="0.2">
      <c r="BQ192" s="22"/>
      <c r="BR192" s="22"/>
      <c r="BU192" s="22"/>
      <c r="BV192" s="22"/>
    </row>
    <row r="193" spans="69:74" ht="15.75" customHeight="1" x14ac:dyDescent="0.2">
      <c r="BQ193" s="22"/>
      <c r="BR193" s="22"/>
      <c r="BU193" s="22"/>
      <c r="BV193" s="22"/>
    </row>
    <row r="194" spans="69:74" ht="15.75" customHeight="1" x14ac:dyDescent="0.2">
      <c r="BQ194" s="22"/>
      <c r="BR194" s="22"/>
      <c r="BU194" s="22"/>
      <c r="BV194" s="22"/>
    </row>
    <row r="195" spans="69:74" ht="15.75" customHeight="1" x14ac:dyDescent="0.2">
      <c r="BQ195" s="22"/>
      <c r="BR195" s="22"/>
      <c r="BU195" s="22"/>
      <c r="BV195" s="22"/>
    </row>
    <row r="196" spans="69:74" ht="15.75" customHeight="1" x14ac:dyDescent="0.2">
      <c r="BQ196" s="22"/>
      <c r="BR196" s="22"/>
      <c r="BU196" s="22"/>
      <c r="BV196" s="22"/>
    </row>
    <row r="197" spans="69:74" ht="15.75" customHeight="1" x14ac:dyDescent="0.2">
      <c r="BQ197" s="22"/>
      <c r="BR197" s="22"/>
      <c r="BU197" s="22"/>
      <c r="BV197" s="22"/>
    </row>
    <row r="198" spans="69:74" ht="15.75" customHeight="1" x14ac:dyDescent="0.2">
      <c r="BQ198" s="22"/>
      <c r="BR198" s="22"/>
      <c r="BU198" s="22"/>
      <c r="BV198" s="22"/>
    </row>
    <row r="199" spans="69:74" ht="15.75" customHeight="1" x14ac:dyDescent="0.2">
      <c r="BQ199" s="22"/>
      <c r="BR199" s="22"/>
      <c r="BU199" s="22"/>
      <c r="BV199" s="22"/>
    </row>
    <row r="200" spans="69:74" ht="15.75" customHeight="1" x14ac:dyDescent="0.2">
      <c r="BQ200" s="22"/>
      <c r="BR200" s="22"/>
      <c r="BU200" s="22"/>
      <c r="BV200" s="22"/>
    </row>
    <row r="201" spans="69:74" ht="15.75" customHeight="1" x14ac:dyDescent="0.2">
      <c r="BQ201" s="22"/>
      <c r="BR201" s="22"/>
      <c r="BU201" s="22"/>
      <c r="BV201" s="22"/>
    </row>
    <row r="202" spans="69:74" ht="15.75" customHeight="1" x14ac:dyDescent="0.2">
      <c r="BQ202" s="22"/>
      <c r="BR202" s="22"/>
      <c r="BU202" s="22"/>
      <c r="BV202" s="22"/>
    </row>
    <row r="203" spans="69:74" ht="15.75" customHeight="1" x14ac:dyDescent="0.2">
      <c r="BQ203" s="22"/>
      <c r="BR203" s="22"/>
      <c r="BU203" s="22"/>
      <c r="BV203" s="22"/>
    </row>
    <row r="204" spans="69:74" ht="15.75" customHeight="1" x14ac:dyDescent="0.2">
      <c r="BQ204" s="22"/>
      <c r="BR204" s="22"/>
      <c r="BU204" s="22"/>
      <c r="BV204" s="22"/>
    </row>
    <row r="205" spans="69:74" ht="15.75" customHeight="1" x14ac:dyDescent="0.2">
      <c r="BQ205" s="22"/>
      <c r="BR205" s="22"/>
      <c r="BU205" s="22"/>
      <c r="BV205" s="22"/>
    </row>
    <row r="206" spans="69:74" ht="15.75" customHeight="1" x14ac:dyDescent="0.2">
      <c r="BQ206" s="22"/>
      <c r="BR206" s="22"/>
      <c r="BU206" s="22"/>
      <c r="BV206" s="22"/>
    </row>
    <row r="207" spans="69:74" ht="15.75" customHeight="1" x14ac:dyDescent="0.2">
      <c r="BQ207" s="22"/>
      <c r="BR207" s="22"/>
      <c r="BU207" s="22"/>
      <c r="BV207" s="22"/>
    </row>
    <row r="208" spans="69:74" ht="15.75" customHeight="1" x14ac:dyDescent="0.2">
      <c r="BQ208" s="22"/>
      <c r="BR208" s="22"/>
      <c r="BU208" s="22"/>
      <c r="BV208" s="22"/>
    </row>
    <row r="209" spans="69:74" ht="15.75" customHeight="1" x14ac:dyDescent="0.2">
      <c r="BQ209" s="22"/>
      <c r="BR209" s="22"/>
      <c r="BU209" s="22"/>
      <c r="BV209" s="22"/>
    </row>
    <row r="210" spans="69:74" ht="15.75" customHeight="1" x14ac:dyDescent="0.2">
      <c r="BQ210" s="22"/>
      <c r="BR210" s="22"/>
      <c r="BU210" s="22"/>
      <c r="BV210" s="22"/>
    </row>
    <row r="211" spans="69:74" ht="15.75" customHeight="1" x14ac:dyDescent="0.2">
      <c r="BQ211" s="22"/>
      <c r="BR211" s="22"/>
      <c r="BU211" s="22"/>
      <c r="BV211" s="22"/>
    </row>
    <row r="212" spans="69:74" ht="15.75" customHeight="1" x14ac:dyDescent="0.2">
      <c r="BQ212" s="22"/>
      <c r="BR212" s="22"/>
      <c r="BU212" s="22"/>
      <c r="BV212" s="22"/>
    </row>
    <row r="213" spans="69:74" ht="15.75" customHeight="1" x14ac:dyDescent="0.2">
      <c r="BQ213" s="22"/>
      <c r="BR213" s="22"/>
      <c r="BU213" s="22"/>
      <c r="BV213" s="22"/>
    </row>
    <row r="214" spans="69:74" ht="15.75" customHeight="1" x14ac:dyDescent="0.2">
      <c r="BQ214" s="22"/>
      <c r="BR214" s="22"/>
      <c r="BU214" s="22"/>
      <c r="BV214" s="22"/>
    </row>
    <row r="215" spans="69:74" ht="15.75" customHeight="1" x14ac:dyDescent="0.2">
      <c r="BQ215" s="22"/>
      <c r="BR215" s="22"/>
      <c r="BU215" s="22"/>
      <c r="BV215" s="22"/>
    </row>
    <row r="216" spans="69:74" ht="15.75" customHeight="1" x14ac:dyDescent="0.2">
      <c r="BQ216" s="22"/>
      <c r="BR216" s="22"/>
      <c r="BU216" s="22"/>
      <c r="BV216" s="22"/>
    </row>
    <row r="217" spans="69:74" ht="15.75" customHeight="1" x14ac:dyDescent="0.2">
      <c r="BQ217" s="22"/>
      <c r="BR217" s="22"/>
      <c r="BU217" s="22"/>
      <c r="BV217" s="22"/>
    </row>
    <row r="218" spans="69:74" ht="15.75" customHeight="1" x14ac:dyDescent="0.2">
      <c r="BQ218" s="22"/>
      <c r="BR218" s="22"/>
      <c r="BU218" s="22"/>
      <c r="BV218" s="22"/>
    </row>
    <row r="219" spans="69:74" ht="15.75" customHeight="1" x14ac:dyDescent="0.2">
      <c r="BQ219" s="22"/>
      <c r="BR219" s="22"/>
      <c r="BU219" s="22"/>
      <c r="BV219" s="22"/>
    </row>
    <row r="220" spans="69:74" ht="15.75" customHeight="1" x14ac:dyDescent="0.2">
      <c r="BQ220" s="22"/>
      <c r="BR220" s="22"/>
      <c r="BU220" s="22"/>
      <c r="BV220" s="22"/>
    </row>
    <row r="221" spans="69:74" ht="15.75" customHeight="1" x14ac:dyDescent="0.2">
      <c r="BQ221" s="22"/>
      <c r="BR221" s="22"/>
      <c r="BU221" s="22"/>
      <c r="BV221" s="22"/>
    </row>
    <row r="222" spans="69:74" ht="15.75" customHeight="1" x14ac:dyDescent="0.2">
      <c r="BQ222" s="22"/>
      <c r="BR222" s="22"/>
      <c r="BU222" s="22"/>
      <c r="BV222" s="22"/>
    </row>
    <row r="223" spans="69:74" ht="15.75" customHeight="1" x14ac:dyDescent="0.2">
      <c r="BQ223" s="22"/>
      <c r="BR223" s="22"/>
      <c r="BU223" s="22"/>
      <c r="BV223" s="22"/>
    </row>
    <row r="224" spans="69:74" ht="15.75" customHeight="1" x14ac:dyDescent="0.2">
      <c r="BQ224" s="22"/>
      <c r="BR224" s="22"/>
      <c r="BU224" s="22"/>
      <c r="BV224" s="22"/>
    </row>
    <row r="225" spans="69:74" ht="15.75" customHeight="1" x14ac:dyDescent="0.2">
      <c r="BQ225" s="22"/>
      <c r="BR225" s="22"/>
      <c r="BU225" s="22"/>
      <c r="BV225" s="22"/>
    </row>
    <row r="226" spans="69:74" ht="15.75" customHeight="1" x14ac:dyDescent="0.2">
      <c r="BQ226" s="22"/>
      <c r="BR226" s="22"/>
      <c r="BU226" s="22"/>
      <c r="BV226" s="22"/>
    </row>
    <row r="227" spans="69:74" ht="15.75" customHeight="1" x14ac:dyDescent="0.2">
      <c r="BQ227" s="22"/>
      <c r="BR227" s="22"/>
      <c r="BU227" s="22"/>
      <c r="BV227" s="22"/>
    </row>
    <row r="228" spans="69:74" ht="15.75" customHeight="1" x14ac:dyDescent="0.2">
      <c r="BQ228" s="22"/>
      <c r="BR228" s="22"/>
      <c r="BU228" s="22"/>
      <c r="BV228" s="22"/>
    </row>
    <row r="229" spans="69:74" ht="15.75" customHeight="1" x14ac:dyDescent="0.2">
      <c r="BQ229" s="22"/>
      <c r="BR229" s="22"/>
      <c r="BU229" s="22"/>
      <c r="BV229" s="22"/>
    </row>
    <row r="230" spans="69:74" ht="15.75" customHeight="1" x14ac:dyDescent="0.2">
      <c r="BQ230" s="22"/>
      <c r="BR230" s="22"/>
      <c r="BU230" s="22"/>
      <c r="BV230" s="22"/>
    </row>
    <row r="231" spans="69:74" ht="15.75" customHeight="1" x14ac:dyDescent="0.2">
      <c r="BQ231" s="22"/>
      <c r="BR231" s="22"/>
      <c r="BU231" s="22"/>
      <c r="BV231" s="22"/>
    </row>
    <row r="232" spans="69:74" ht="15.75" customHeight="1" x14ac:dyDescent="0.2">
      <c r="BQ232" s="22"/>
      <c r="BR232" s="22"/>
      <c r="BU232" s="22"/>
      <c r="BV232" s="22"/>
    </row>
    <row r="233" spans="69:74" ht="15.75" customHeight="1" x14ac:dyDescent="0.2">
      <c r="BQ233" s="22"/>
      <c r="BR233" s="22"/>
      <c r="BU233" s="22"/>
      <c r="BV233" s="22"/>
    </row>
    <row r="234" spans="69:74" ht="15.75" customHeight="1" x14ac:dyDescent="0.2">
      <c r="BQ234" s="22"/>
      <c r="BR234" s="22"/>
      <c r="BU234" s="22"/>
      <c r="BV234" s="22"/>
    </row>
    <row r="235" spans="69:74" ht="15.75" customHeight="1" x14ac:dyDescent="0.2">
      <c r="BQ235" s="22"/>
      <c r="BR235" s="22"/>
      <c r="BU235" s="22"/>
      <c r="BV235" s="22"/>
    </row>
    <row r="236" spans="69:74" ht="15.75" customHeight="1" x14ac:dyDescent="0.2">
      <c r="BQ236" s="22"/>
      <c r="BR236" s="22"/>
      <c r="BU236" s="22"/>
      <c r="BV236" s="22"/>
    </row>
    <row r="237" spans="69:74" ht="15.75" customHeight="1" x14ac:dyDescent="0.2">
      <c r="BQ237" s="22"/>
      <c r="BR237" s="22"/>
      <c r="BU237" s="22"/>
      <c r="BV237" s="22"/>
    </row>
    <row r="238" spans="69:74" ht="15.75" customHeight="1" x14ac:dyDescent="0.2">
      <c r="BQ238" s="22"/>
      <c r="BR238" s="22"/>
      <c r="BU238" s="22"/>
      <c r="BV238" s="22"/>
    </row>
    <row r="239" spans="69:74" ht="15.75" customHeight="1" x14ac:dyDescent="0.2">
      <c r="BQ239" s="22"/>
      <c r="BR239" s="22"/>
      <c r="BU239" s="22"/>
      <c r="BV239" s="22"/>
    </row>
    <row r="240" spans="69:74" ht="15.75" customHeight="1" x14ac:dyDescent="0.2">
      <c r="BQ240" s="22"/>
      <c r="BR240" s="22"/>
      <c r="BU240" s="22"/>
      <c r="BV240" s="22"/>
    </row>
    <row r="241" spans="69:74" ht="15.75" customHeight="1" x14ac:dyDescent="0.2">
      <c r="BQ241" s="22"/>
      <c r="BR241" s="22"/>
      <c r="BU241" s="22"/>
      <c r="BV241" s="22"/>
    </row>
    <row r="242" spans="69:74" ht="15.75" customHeight="1" x14ac:dyDescent="0.2">
      <c r="BQ242" s="22"/>
      <c r="BR242" s="22"/>
      <c r="BU242" s="22"/>
      <c r="BV242" s="22"/>
    </row>
    <row r="243" spans="69:74" ht="15.75" customHeight="1" x14ac:dyDescent="0.2">
      <c r="BQ243" s="22"/>
      <c r="BR243" s="22"/>
      <c r="BU243" s="22"/>
      <c r="BV243" s="22"/>
    </row>
    <row r="244" spans="69:74" ht="15.75" customHeight="1" x14ac:dyDescent="0.2">
      <c r="BQ244" s="22"/>
      <c r="BR244" s="22"/>
      <c r="BU244" s="22"/>
      <c r="BV244" s="22"/>
    </row>
    <row r="245" spans="69:74" ht="15.75" customHeight="1" x14ac:dyDescent="0.2">
      <c r="BQ245" s="22"/>
      <c r="BR245" s="22"/>
      <c r="BU245" s="22"/>
      <c r="BV245" s="22"/>
    </row>
    <row r="246" spans="69:74" ht="15.75" customHeight="1" x14ac:dyDescent="0.2">
      <c r="BQ246" s="22"/>
      <c r="BR246" s="22"/>
      <c r="BU246" s="22"/>
      <c r="BV246" s="22"/>
    </row>
    <row r="247" spans="69:74" ht="15.75" customHeight="1" x14ac:dyDescent="0.2">
      <c r="BQ247" s="22"/>
      <c r="BR247" s="22"/>
      <c r="BU247" s="22"/>
      <c r="BV247" s="22"/>
    </row>
    <row r="248" spans="69:74" ht="15.75" customHeight="1" x14ac:dyDescent="0.2">
      <c r="BQ248" s="22"/>
      <c r="BR248" s="22"/>
      <c r="BU248" s="22"/>
      <c r="BV248" s="22"/>
    </row>
    <row r="249" spans="69:74" ht="15.75" customHeight="1" x14ac:dyDescent="0.2">
      <c r="BQ249" s="22"/>
      <c r="BR249" s="22"/>
      <c r="BU249" s="22"/>
      <c r="BV249" s="22"/>
    </row>
    <row r="250" spans="69:74" ht="15.75" customHeight="1" x14ac:dyDescent="0.2">
      <c r="BQ250" s="22"/>
      <c r="BR250" s="22"/>
      <c r="BU250" s="22"/>
      <c r="BV250" s="22"/>
    </row>
    <row r="251" spans="69:74" ht="15.75" customHeight="1" x14ac:dyDescent="0.2">
      <c r="BQ251" s="22"/>
      <c r="BR251" s="22"/>
      <c r="BU251" s="22"/>
      <c r="BV251" s="22"/>
    </row>
    <row r="252" spans="69:74" ht="15.75" customHeight="1" x14ac:dyDescent="0.2">
      <c r="BQ252" s="22"/>
      <c r="BR252" s="22"/>
      <c r="BU252" s="22"/>
      <c r="BV252" s="22"/>
    </row>
    <row r="253" spans="69:74" ht="15.75" customHeight="1" x14ac:dyDescent="0.2">
      <c r="BQ253" s="22"/>
      <c r="BR253" s="22"/>
      <c r="BU253" s="22"/>
      <c r="BV253" s="22"/>
    </row>
    <row r="254" spans="69:74" ht="15.75" customHeight="1" x14ac:dyDescent="0.2">
      <c r="BQ254" s="22"/>
      <c r="BR254" s="22"/>
      <c r="BU254" s="22"/>
      <c r="BV254" s="22"/>
    </row>
    <row r="255" spans="69:74" ht="15.75" customHeight="1" x14ac:dyDescent="0.2">
      <c r="BQ255" s="22"/>
      <c r="BR255" s="22"/>
      <c r="BU255" s="22"/>
      <c r="BV255" s="22"/>
    </row>
    <row r="256" spans="69:74" ht="15.75" customHeight="1" x14ac:dyDescent="0.2">
      <c r="BQ256" s="22"/>
      <c r="BR256" s="22"/>
      <c r="BU256" s="22"/>
      <c r="BV256" s="22"/>
    </row>
    <row r="257" spans="69:74" ht="15.75" customHeight="1" x14ac:dyDescent="0.2">
      <c r="BQ257" s="22"/>
      <c r="BR257" s="22"/>
      <c r="BU257" s="22"/>
      <c r="BV257" s="22"/>
    </row>
    <row r="258" spans="69:74" ht="15.75" customHeight="1" x14ac:dyDescent="0.2">
      <c r="BQ258" s="22"/>
      <c r="BR258" s="22"/>
      <c r="BU258" s="22"/>
      <c r="BV258" s="22"/>
    </row>
    <row r="259" spans="69:74" ht="15.75" customHeight="1" x14ac:dyDescent="0.2">
      <c r="BQ259" s="22"/>
      <c r="BR259" s="22"/>
      <c r="BU259" s="22"/>
      <c r="BV259" s="22"/>
    </row>
    <row r="260" spans="69:74" ht="15.75" customHeight="1" x14ac:dyDescent="0.2">
      <c r="BQ260" s="22"/>
      <c r="BR260" s="22"/>
      <c r="BU260" s="22"/>
      <c r="BV260" s="22"/>
    </row>
    <row r="261" spans="69:74" ht="15.75" customHeight="1" x14ac:dyDescent="0.2">
      <c r="BQ261" s="22"/>
      <c r="BR261" s="22"/>
      <c r="BU261" s="22"/>
      <c r="BV261" s="22"/>
    </row>
    <row r="262" spans="69:74" ht="15.75" customHeight="1" x14ac:dyDescent="0.2">
      <c r="BQ262" s="22"/>
      <c r="BR262" s="22"/>
      <c r="BU262" s="22"/>
      <c r="BV262" s="22"/>
    </row>
    <row r="263" spans="69:74" ht="15.75" customHeight="1" x14ac:dyDescent="0.2">
      <c r="BQ263" s="22"/>
      <c r="BR263" s="22"/>
      <c r="BU263" s="22"/>
      <c r="BV263" s="22"/>
    </row>
    <row r="264" spans="69:74" ht="15.75" customHeight="1" x14ac:dyDescent="0.2">
      <c r="BQ264" s="22"/>
      <c r="BR264" s="22"/>
      <c r="BU264" s="22"/>
      <c r="BV264" s="22"/>
    </row>
    <row r="265" spans="69:74" ht="15.75" customHeight="1" x14ac:dyDescent="0.2">
      <c r="BQ265" s="22"/>
      <c r="BR265" s="22"/>
      <c r="BU265" s="22"/>
      <c r="BV265" s="22"/>
    </row>
    <row r="266" spans="69:74" ht="15.75" customHeight="1" x14ac:dyDescent="0.2">
      <c r="BQ266" s="22"/>
      <c r="BR266" s="22"/>
      <c r="BU266" s="22"/>
      <c r="BV266" s="22"/>
    </row>
    <row r="267" spans="69:74" ht="15.75" customHeight="1" x14ac:dyDescent="0.2">
      <c r="BQ267" s="22"/>
      <c r="BR267" s="22"/>
      <c r="BU267" s="22"/>
      <c r="BV267" s="22"/>
    </row>
    <row r="268" spans="69:74" ht="15.75" customHeight="1" x14ac:dyDescent="0.2">
      <c r="BQ268" s="22"/>
      <c r="BR268" s="22"/>
      <c r="BU268" s="22"/>
      <c r="BV268" s="22"/>
    </row>
    <row r="269" spans="69:74" ht="15.75" customHeight="1" x14ac:dyDescent="0.2">
      <c r="BQ269" s="22"/>
      <c r="BR269" s="22"/>
      <c r="BU269" s="22"/>
      <c r="BV269" s="22"/>
    </row>
    <row r="270" spans="69:74" ht="15.75" customHeight="1" x14ac:dyDescent="0.2">
      <c r="BQ270" s="22"/>
      <c r="BR270" s="22"/>
      <c r="BU270" s="22"/>
      <c r="BV270" s="22"/>
    </row>
    <row r="271" spans="69:74" ht="15.75" customHeight="1" x14ac:dyDescent="0.2">
      <c r="BQ271" s="22"/>
      <c r="BR271" s="22"/>
      <c r="BU271" s="22"/>
      <c r="BV271" s="22"/>
    </row>
    <row r="272" spans="69:74" ht="15.75" customHeight="1" x14ac:dyDescent="0.2">
      <c r="BQ272" s="22"/>
      <c r="BR272" s="22"/>
      <c r="BU272" s="22"/>
      <c r="BV272" s="22"/>
    </row>
    <row r="273" spans="69:74" ht="15.75" customHeight="1" x14ac:dyDescent="0.2">
      <c r="BQ273" s="22"/>
      <c r="BR273" s="22"/>
      <c r="BU273" s="22"/>
      <c r="BV273" s="22"/>
    </row>
    <row r="274" spans="69:74" ht="15.75" customHeight="1" x14ac:dyDescent="0.2">
      <c r="BQ274" s="22"/>
      <c r="BR274" s="22"/>
      <c r="BU274" s="22"/>
      <c r="BV274" s="22"/>
    </row>
    <row r="275" spans="69:74" ht="15.75" customHeight="1" x14ac:dyDescent="0.2">
      <c r="BQ275" s="22"/>
      <c r="BR275" s="22"/>
      <c r="BU275" s="22"/>
      <c r="BV275" s="22"/>
    </row>
    <row r="276" spans="69:74" ht="15.75" customHeight="1" x14ac:dyDescent="0.2">
      <c r="BQ276" s="22"/>
      <c r="BR276" s="22"/>
      <c r="BU276" s="22"/>
      <c r="BV276" s="22"/>
    </row>
    <row r="277" spans="69:74" ht="15.75" customHeight="1" x14ac:dyDescent="0.2">
      <c r="BQ277" s="22"/>
      <c r="BR277" s="22"/>
      <c r="BU277" s="22"/>
      <c r="BV277" s="22"/>
    </row>
    <row r="278" spans="69:74" ht="15.75" customHeight="1" x14ac:dyDescent="0.2">
      <c r="BQ278" s="22"/>
      <c r="BR278" s="22"/>
      <c r="BU278" s="22"/>
      <c r="BV278" s="22"/>
    </row>
    <row r="279" spans="69:74" ht="15.75" customHeight="1" x14ac:dyDescent="0.2">
      <c r="BQ279" s="22"/>
      <c r="BR279" s="22"/>
      <c r="BU279" s="22"/>
      <c r="BV279" s="22"/>
    </row>
    <row r="280" spans="69:74" ht="15.75" customHeight="1" x14ac:dyDescent="0.2">
      <c r="BQ280" s="22"/>
      <c r="BR280" s="22"/>
      <c r="BU280" s="22"/>
      <c r="BV280" s="22"/>
    </row>
    <row r="281" spans="69:74" ht="15.75" customHeight="1" x14ac:dyDescent="0.2">
      <c r="BQ281" s="22"/>
      <c r="BR281" s="22"/>
      <c r="BU281" s="22"/>
      <c r="BV281" s="22"/>
    </row>
    <row r="282" spans="69:74" ht="15.75" customHeight="1" x14ac:dyDescent="0.2">
      <c r="BQ282" s="22"/>
      <c r="BR282" s="22"/>
      <c r="BU282" s="22"/>
      <c r="BV282" s="22"/>
    </row>
    <row r="283" spans="69:74" ht="15.75" customHeight="1" x14ac:dyDescent="0.2">
      <c r="BQ283" s="22"/>
      <c r="BR283" s="22"/>
      <c r="BU283" s="22"/>
      <c r="BV283" s="22"/>
    </row>
    <row r="284" spans="69:74" ht="15.75" customHeight="1" x14ac:dyDescent="0.2">
      <c r="BQ284" s="22"/>
      <c r="BR284" s="22"/>
      <c r="BU284" s="22"/>
      <c r="BV284" s="22"/>
    </row>
    <row r="285" spans="69:74" ht="15.75" customHeight="1" x14ac:dyDescent="0.2">
      <c r="BQ285" s="22"/>
      <c r="BR285" s="22"/>
      <c r="BU285" s="22"/>
      <c r="BV285" s="22"/>
    </row>
    <row r="286" spans="69:74" ht="15.75" customHeight="1" x14ac:dyDescent="0.2">
      <c r="BQ286" s="22"/>
      <c r="BR286" s="22"/>
      <c r="BU286" s="22"/>
      <c r="BV286" s="22"/>
    </row>
    <row r="287" spans="69:74" ht="15.75" customHeight="1" x14ac:dyDescent="0.2">
      <c r="BQ287" s="22"/>
      <c r="BR287" s="22"/>
      <c r="BU287" s="22"/>
      <c r="BV287" s="22"/>
    </row>
    <row r="288" spans="69:74" ht="15.75" customHeight="1" x14ac:dyDescent="0.2">
      <c r="BQ288" s="22"/>
      <c r="BR288" s="22"/>
      <c r="BU288" s="22"/>
      <c r="BV288" s="22"/>
    </row>
    <row r="289" spans="69:74" ht="15.75" customHeight="1" x14ac:dyDescent="0.2">
      <c r="BQ289" s="22"/>
      <c r="BR289" s="22"/>
      <c r="BU289" s="22"/>
      <c r="BV289" s="22"/>
    </row>
    <row r="290" spans="69:74" ht="15.75" customHeight="1" x14ac:dyDescent="0.2">
      <c r="BQ290" s="22"/>
      <c r="BR290" s="22"/>
      <c r="BU290" s="22"/>
      <c r="BV290" s="22"/>
    </row>
    <row r="291" spans="69:74" ht="15.75" customHeight="1" x14ac:dyDescent="0.2">
      <c r="BQ291" s="22"/>
      <c r="BR291" s="22"/>
      <c r="BU291" s="22"/>
      <c r="BV291" s="22"/>
    </row>
    <row r="292" spans="69:74" ht="15.75" customHeight="1" x14ac:dyDescent="0.2">
      <c r="BQ292" s="22"/>
      <c r="BR292" s="22"/>
      <c r="BU292" s="22"/>
      <c r="BV292" s="22"/>
    </row>
    <row r="293" spans="69:74" ht="15.75" customHeight="1" x14ac:dyDescent="0.2">
      <c r="BQ293" s="22"/>
      <c r="BR293" s="22"/>
      <c r="BU293" s="22"/>
      <c r="BV293" s="22"/>
    </row>
    <row r="294" spans="69:74" ht="15.75" customHeight="1" x14ac:dyDescent="0.2">
      <c r="BQ294" s="22"/>
      <c r="BR294" s="22"/>
      <c r="BU294" s="22"/>
      <c r="BV294" s="22"/>
    </row>
    <row r="295" spans="69:74" ht="15.75" customHeight="1" x14ac:dyDescent="0.2">
      <c r="BQ295" s="22"/>
      <c r="BR295" s="22"/>
      <c r="BU295" s="22"/>
      <c r="BV295" s="22"/>
    </row>
    <row r="296" spans="69:74" ht="15.75" customHeight="1" x14ac:dyDescent="0.2">
      <c r="BQ296" s="22"/>
      <c r="BR296" s="22"/>
      <c r="BU296" s="22"/>
      <c r="BV296" s="22"/>
    </row>
    <row r="297" spans="69:74" ht="15.75" customHeight="1" x14ac:dyDescent="0.2">
      <c r="BQ297" s="22"/>
      <c r="BR297" s="22"/>
      <c r="BU297" s="22"/>
      <c r="BV297" s="22"/>
    </row>
    <row r="298" spans="69:74" ht="15.75" customHeight="1" x14ac:dyDescent="0.2">
      <c r="BQ298" s="22"/>
      <c r="BR298" s="22"/>
      <c r="BU298" s="22"/>
      <c r="BV298" s="22"/>
    </row>
    <row r="299" spans="69:74" ht="15.75" customHeight="1" x14ac:dyDescent="0.2">
      <c r="BQ299" s="22"/>
      <c r="BR299" s="22"/>
      <c r="BU299" s="22"/>
      <c r="BV299" s="22"/>
    </row>
    <row r="300" spans="69:74" ht="15.75" customHeight="1" x14ac:dyDescent="0.2">
      <c r="BQ300" s="22"/>
      <c r="BR300" s="22"/>
      <c r="BU300" s="22"/>
      <c r="BV300" s="22"/>
    </row>
    <row r="301" spans="69:74" ht="15.75" customHeight="1" x14ac:dyDescent="0.2">
      <c r="BQ301" s="22"/>
      <c r="BR301" s="22"/>
      <c r="BU301" s="22"/>
      <c r="BV301" s="22"/>
    </row>
    <row r="302" spans="69:74" ht="15.75" customHeight="1" x14ac:dyDescent="0.2">
      <c r="BQ302" s="22"/>
      <c r="BR302" s="22"/>
      <c r="BU302" s="22"/>
      <c r="BV302" s="22"/>
    </row>
    <row r="303" spans="69:74" ht="15.75" customHeight="1" x14ac:dyDescent="0.2">
      <c r="BQ303" s="22"/>
      <c r="BR303" s="22"/>
      <c r="BU303" s="22"/>
      <c r="BV303" s="22"/>
    </row>
    <row r="304" spans="69:74" ht="15.75" customHeight="1" x14ac:dyDescent="0.2">
      <c r="BQ304" s="22"/>
      <c r="BR304" s="22"/>
      <c r="BU304" s="22"/>
      <c r="BV304" s="22"/>
    </row>
    <row r="305" spans="69:74" ht="15.75" customHeight="1" x14ac:dyDescent="0.2">
      <c r="BQ305" s="22"/>
      <c r="BR305" s="22"/>
      <c r="BU305" s="22"/>
      <c r="BV305" s="22"/>
    </row>
    <row r="306" spans="69:74" ht="15.75" customHeight="1" x14ac:dyDescent="0.2">
      <c r="BQ306" s="22"/>
      <c r="BR306" s="22"/>
      <c r="BU306" s="22"/>
      <c r="BV306" s="22"/>
    </row>
    <row r="307" spans="69:74" ht="15.75" customHeight="1" x14ac:dyDescent="0.2">
      <c r="BQ307" s="22"/>
      <c r="BR307" s="22"/>
      <c r="BU307" s="22"/>
      <c r="BV307" s="22"/>
    </row>
    <row r="308" spans="69:74" ht="15.75" customHeight="1" x14ac:dyDescent="0.2">
      <c r="BQ308" s="22"/>
      <c r="BR308" s="22"/>
      <c r="BU308" s="22"/>
      <c r="BV308" s="22"/>
    </row>
    <row r="309" spans="69:74" ht="15.75" customHeight="1" x14ac:dyDescent="0.2">
      <c r="BQ309" s="22"/>
      <c r="BR309" s="22"/>
      <c r="BU309" s="22"/>
      <c r="BV309" s="22"/>
    </row>
    <row r="310" spans="69:74" ht="15.75" customHeight="1" x14ac:dyDescent="0.2">
      <c r="BQ310" s="22"/>
      <c r="BR310" s="22"/>
      <c r="BU310" s="22"/>
      <c r="BV310" s="22"/>
    </row>
    <row r="311" spans="69:74" ht="15.75" customHeight="1" x14ac:dyDescent="0.2">
      <c r="BQ311" s="22"/>
      <c r="BR311" s="22"/>
      <c r="BU311" s="22"/>
      <c r="BV311" s="22"/>
    </row>
    <row r="312" spans="69:74" ht="15.75" customHeight="1" x14ac:dyDescent="0.2">
      <c r="BQ312" s="22"/>
      <c r="BR312" s="22"/>
      <c r="BU312" s="22"/>
      <c r="BV312" s="22"/>
    </row>
    <row r="313" spans="69:74" ht="15.75" customHeight="1" x14ac:dyDescent="0.2">
      <c r="BQ313" s="22"/>
      <c r="BR313" s="22"/>
      <c r="BU313" s="22"/>
      <c r="BV313" s="22"/>
    </row>
    <row r="314" spans="69:74" ht="15.75" customHeight="1" x14ac:dyDescent="0.2">
      <c r="BQ314" s="22"/>
      <c r="BR314" s="22"/>
      <c r="BU314" s="22"/>
      <c r="BV314" s="22"/>
    </row>
    <row r="315" spans="69:74" ht="15.75" customHeight="1" x14ac:dyDescent="0.2">
      <c r="BQ315" s="22"/>
      <c r="BR315" s="22"/>
      <c r="BU315" s="22"/>
      <c r="BV315" s="22"/>
    </row>
    <row r="316" spans="69:74" ht="15.75" customHeight="1" x14ac:dyDescent="0.2">
      <c r="BQ316" s="22"/>
      <c r="BR316" s="22"/>
      <c r="BU316" s="22"/>
      <c r="BV316" s="22"/>
    </row>
    <row r="317" spans="69:74" ht="15.75" customHeight="1" x14ac:dyDescent="0.2">
      <c r="BQ317" s="22"/>
      <c r="BR317" s="22"/>
      <c r="BU317" s="22"/>
      <c r="BV317" s="22"/>
    </row>
    <row r="318" spans="69:74" ht="15.75" customHeight="1" x14ac:dyDescent="0.2">
      <c r="BQ318" s="22"/>
      <c r="BR318" s="22"/>
      <c r="BU318" s="22"/>
      <c r="BV318" s="22"/>
    </row>
    <row r="319" spans="69:74" ht="15.75" customHeight="1" x14ac:dyDescent="0.2">
      <c r="BQ319" s="22"/>
      <c r="BR319" s="22"/>
      <c r="BU319" s="22"/>
      <c r="BV319" s="22"/>
    </row>
    <row r="320" spans="69:74" ht="15.75" customHeight="1" x14ac:dyDescent="0.2">
      <c r="BQ320" s="22"/>
      <c r="BR320" s="22"/>
      <c r="BU320" s="22"/>
      <c r="BV320" s="22"/>
    </row>
    <row r="321" spans="69:74" ht="15.75" customHeight="1" x14ac:dyDescent="0.2">
      <c r="BQ321" s="22"/>
      <c r="BR321" s="22"/>
      <c r="BU321" s="22"/>
      <c r="BV321" s="22"/>
    </row>
    <row r="322" spans="69:74" ht="15.75" customHeight="1" x14ac:dyDescent="0.2">
      <c r="BQ322" s="22"/>
      <c r="BR322" s="22"/>
      <c r="BU322" s="22"/>
      <c r="BV322" s="22"/>
    </row>
    <row r="323" spans="69:74" ht="15.75" customHeight="1" x14ac:dyDescent="0.2">
      <c r="BQ323" s="22"/>
      <c r="BR323" s="22"/>
      <c r="BU323" s="22"/>
      <c r="BV323" s="22"/>
    </row>
    <row r="324" spans="69:74" ht="15.75" customHeight="1" x14ac:dyDescent="0.2">
      <c r="BQ324" s="22"/>
      <c r="BR324" s="22"/>
      <c r="BU324" s="22"/>
      <c r="BV324" s="22"/>
    </row>
    <row r="325" spans="69:74" ht="15.75" customHeight="1" x14ac:dyDescent="0.2">
      <c r="BQ325" s="22"/>
      <c r="BR325" s="22"/>
      <c r="BU325" s="22"/>
      <c r="BV325" s="22"/>
    </row>
    <row r="326" spans="69:74" ht="15.75" customHeight="1" x14ac:dyDescent="0.2">
      <c r="BQ326" s="22"/>
      <c r="BR326" s="22"/>
      <c r="BU326" s="22"/>
      <c r="BV326" s="22"/>
    </row>
    <row r="327" spans="69:74" ht="15.75" customHeight="1" x14ac:dyDescent="0.2">
      <c r="BQ327" s="22"/>
      <c r="BR327" s="22"/>
      <c r="BU327" s="22"/>
      <c r="BV327" s="22"/>
    </row>
    <row r="328" spans="69:74" ht="15.75" customHeight="1" x14ac:dyDescent="0.2">
      <c r="BQ328" s="22"/>
      <c r="BR328" s="22"/>
      <c r="BU328" s="22"/>
      <c r="BV328" s="22"/>
    </row>
    <row r="329" spans="69:74" ht="15.75" customHeight="1" x14ac:dyDescent="0.2">
      <c r="BQ329" s="22"/>
      <c r="BR329" s="22"/>
      <c r="BU329" s="22"/>
      <c r="BV329" s="22"/>
    </row>
    <row r="330" spans="69:74" ht="15.75" customHeight="1" x14ac:dyDescent="0.2">
      <c r="BQ330" s="22"/>
      <c r="BR330" s="22"/>
      <c r="BU330" s="22"/>
      <c r="BV330" s="22"/>
    </row>
    <row r="331" spans="69:74" ht="15.75" customHeight="1" x14ac:dyDescent="0.2">
      <c r="BQ331" s="22"/>
      <c r="BR331" s="22"/>
      <c r="BU331" s="22"/>
      <c r="BV331" s="22"/>
    </row>
    <row r="332" spans="69:74" ht="15.75" customHeight="1" x14ac:dyDescent="0.2">
      <c r="BQ332" s="22"/>
      <c r="BR332" s="22"/>
      <c r="BU332" s="22"/>
      <c r="BV332" s="22"/>
    </row>
    <row r="333" spans="69:74" ht="15.75" customHeight="1" x14ac:dyDescent="0.2">
      <c r="BQ333" s="22"/>
      <c r="BR333" s="22"/>
      <c r="BU333" s="22"/>
      <c r="BV333" s="22"/>
    </row>
    <row r="334" spans="69:74" ht="15.75" customHeight="1" x14ac:dyDescent="0.2">
      <c r="BQ334" s="22"/>
      <c r="BR334" s="22"/>
      <c r="BU334" s="22"/>
      <c r="BV334" s="22"/>
    </row>
    <row r="335" spans="69:74" ht="15.75" customHeight="1" x14ac:dyDescent="0.2">
      <c r="BQ335" s="22"/>
      <c r="BR335" s="22"/>
      <c r="BU335" s="22"/>
      <c r="BV335" s="22"/>
    </row>
    <row r="336" spans="69:74" ht="15.75" customHeight="1" x14ac:dyDescent="0.2">
      <c r="BQ336" s="22"/>
      <c r="BR336" s="22"/>
      <c r="BU336" s="22"/>
      <c r="BV336" s="22"/>
    </row>
    <row r="337" spans="69:74" ht="15.75" customHeight="1" x14ac:dyDescent="0.2">
      <c r="BQ337" s="22"/>
      <c r="BR337" s="22"/>
      <c r="BU337" s="22"/>
      <c r="BV337" s="22"/>
    </row>
    <row r="338" spans="69:74" ht="15.75" customHeight="1" x14ac:dyDescent="0.2">
      <c r="BQ338" s="22"/>
      <c r="BR338" s="22"/>
      <c r="BU338" s="22"/>
      <c r="BV338" s="22"/>
    </row>
    <row r="339" spans="69:74" ht="15.75" customHeight="1" x14ac:dyDescent="0.2">
      <c r="BQ339" s="22"/>
      <c r="BR339" s="22"/>
      <c r="BU339" s="22"/>
      <c r="BV339" s="22"/>
    </row>
    <row r="340" spans="69:74" ht="15.75" customHeight="1" x14ac:dyDescent="0.2">
      <c r="BQ340" s="22"/>
      <c r="BR340" s="22"/>
      <c r="BU340" s="22"/>
      <c r="BV340" s="22"/>
    </row>
    <row r="341" spans="69:74" ht="15.75" customHeight="1" x14ac:dyDescent="0.2">
      <c r="BQ341" s="22"/>
      <c r="BR341" s="22"/>
      <c r="BU341" s="22"/>
      <c r="BV341" s="22"/>
    </row>
    <row r="342" spans="69:74" ht="15.75" customHeight="1" x14ac:dyDescent="0.2">
      <c r="BQ342" s="22"/>
      <c r="BR342" s="22"/>
      <c r="BU342" s="22"/>
      <c r="BV342" s="22"/>
    </row>
    <row r="343" spans="69:74" ht="15.75" customHeight="1" x14ac:dyDescent="0.2">
      <c r="BQ343" s="22"/>
      <c r="BR343" s="22"/>
      <c r="BU343" s="22"/>
      <c r="BV343" s="22"/>
    </row>
    <row r="344" spans="69:74" ht="15.75" customHeight="1" x14ac:dyDescent="0.2">
      <c r="BQ344" s="22"/>
      <c r="BR344" s="22"/>
      <c r="BU344" s="22"/>
      <c r="BV344" s="22"/>
    </row>
    <row r="345" spans="69:74" ht="15.75" customHeight="1" x14ac:dyDescent="0.2">
      <c r="BQ345" s="22"/>
      <c r="BR345" s="22"/>
      <c r="BU345" s="22"/>
      <c r="BV345" s="22"/>
    </row>
    <row r="346" spans="69:74" ht="15.75" customHeight="1" x14ac:dyDescent="0.2">
      <c r="BQ346" s="22"/>
      <c r="BR346" s="22"/>
      <c r="BU346" s="22"/>
      <c r="BV346" s="22"/>
    </row>
    <row r="347" spans="69:74" ht="15.75" customHeight="1" x14ac:dyDescent="0.2">
      <c r="BQ347" s="22"/>
      <c r="BR347" s="22"/>
      <c r="BU347" s="22"/>
      <c r="BV347" s="22"/>
    </row>
    <row r="348" spans="69:74" ht="15.75" customHeight="1" x14ac:dyDescent="0.2">
      <c r="BQ348" s="22"/>
      <c r="BR348" s="22"/>
      <c r="BU348" s="22"/>
      <c r="BV348" s="22"/>
    </row>
    <row r="349" spans="69:74" ht="15.75" customHeight="1" x14ac:dyDescent="0.2">
      <c r="BQ349" s="22"/>
      <c r="BR349" s="22"/>
      <c r="BU349" s="22"/>
      <c r="BV349" s="22"/>
    </row>
    <row r="350" spans="69:74" ht="15.75" customHeight="1" x14ac:dyDescent="0.2">
      <c r="BQ350" s="22"/>
      <c r="BR350" s="22"/>
      <c r="BU350" s="22"/>
      <c r="BV350" s="22"/>
    </row>
    <row r="351" spans="69:74" ht="15.75" customHeight="1" x14ac:dyDescent="0.2">
      <c r="BQ351" s="22"/>
      <c r="BR351" s="22"/>
      <c r="BU351" s="22"/>
      <c r="BV351" s="22"/>
    </row>
    <row r="352" spans="69:74" ht="15.75" customHeight="1" x14ac:dyDescent="0.2">
      <c r="BQ352" s="22"/>
      <c r="BR352" s="22"/>
      <c r="BU352" s="22"/>
      <c r="BV352" s="22"/>
    </row>
    <row r="353" spans="69:74" ht="15.75" customHeight="1" x14ac:dyDescent="0.2">
      <c r="BQ353" s="22"/>
      <c r="BR353" s="22"/>
      <c r="BU353" s="22"/>
      <c r="BV353" s="22"/>
    </row>
    <row r="354" spans="69:74" ht="15.75" customHeight="1" x14ac:dyDescent="0.2">
      <c r="BQ354" s="22"/>
      <c r="BR354" s="22"/>
      <c r="BU354" s="22"/>
      <c r="BV354" s="22"/>
    </row>
    <row r="355" spans="69:74" ht="15.75" customHeight="1" x14ac:dyDescent="0.2">
      <c r="BQ355" s="22"/>
      <c r="BR355" s="22"/>
      <c r="BU355" s="22"/>
      <c r="BV355" s="22"/>
    </row>
    <row r="356" spans="69:74" ht="15.75" customHeight="1" x14ac:dyDescent="0.2">
      <c r="BQ356" s="22"/>
      <c r="BR356" s="22"/>
      <c r="BU356" s="22"/>
      <c r="BV356" s="22"/>
    </row>
    <row r="357" spans="69:74" ht="15.75" customHeight="1" x14ac:dyDescent="0.2">
      <c r="BQ357" s="22"/>
      <c r="BR357" s="22"/>
      <c r="BU357" s="22"/>
      <c r="BV357" s="22"/>
    </row>
    <row r="358" spans="69:74" ht="15.75" customHeight="1" x14ac:dyDescent="0.2">
      <c r="BQ358" s="22"/>
      <c r="BR358" s="22"/>
      <c r="BU358" s="22"/>
      <c r="BV358" s="22"/>
    </row>
    <row r="359" spans="69:74" ht="15.75" customHeight="1" x14ac:dyDescent="0.2">
      <c r="BQ359" s="22"/>
      <c r="BR359" s="22"/>
      <c r="BU359" s="22"/>
      <c r="BV359" s="22"/>
    </row>
    <row r="360" spans="69:74" ht="15.75" customHeight="1" x14ac:dyDescent="0.2">
      <c r="BQ360" s="22"/>
      <c r="BR360" s="22"/>
      <c r="BU360" s="22"/>
      <c r="BV360" s="22"/>
    </row>
    <row r="361" spans="69:74" ht="15.75" customHeight="1" x14ac:dyDescent="0.2">
      <c r="BQ361" s="22"/>
      <c r="BR361" s="22"/>
      <c r="BU361" s="22"/>
      <c r="BV361" s="22"/>
    </row>
    <row r="362" spans="69:74" ht="15.75" customHeight="1" x14ac:dyDescent="0.2">
      <c r="BQ362" s="22"/>
      <c r="BR362" s="22"/>
      <c r="BU362" s="22"/>
      <c r="BV362" s="22"/>
    </row>
    <row r="363" spans="69:74" ht="15.75" customHeight="1" x14ac:dyDescent="0.2">
      <c r="BQ363" s="22"/>
      <c r="BR363" s="22"/>
      <c r="BU363" s="22"/>
      <c r="BV363" s="22"/>
    </row>
    <row r="364" spans="69:74" ht="15.75" customHeight="1" x14ac:dyDescent="0.2">
      <c r="BQ364" s="22"/>
      <c r="BR364" s="22"/>
      <c r="BU364" s="22"/>
      <c r="BV364" s="22"/>
    </row>
    <row r="365" spans="69:74" ht="15.75" customHeight="1" x14ac:dyDescent="0.2">
      <c r="BQ365" s="22"/>
      <c r="BR365" s="22"/>
      <c r="BU365" s="22"/>
      <c r="BV365" s="22"/>
    </row>
    <row r="366" spans="69:74" ht="15.75" customHeight="1" x14ac:dyDescent="0.2">
      <c r="BQ366" s="22"/>
      <c r="BR366" s="22"/>
      <c r="BU366" s="22"/>
      <c r="BV366" s="22"/>
    </row>
    <row r="367" spans="69:74" ht="15.75" customHeight="1" x14ac:dyDescent="0.2">
      <c r="BQ367" s="22"/>
      <c r="BR367" s="22"/>
      <c r="BU367" s="22"/>
      <c r="BV367" s="22"/>
    </row>
    <row r="368" spans="69:74" ht="15.75" customHeight="1" x14ac:dyDescent="0.2">
      <c r="BQ368" s="22"/>
      <c r="BR368" s="22"/>
      <c r="BU368" s="22"/>
      <c r="BV368" s="22"/>
    </row>
    <row r="369" spans="69:74" ht="15.75" customHeight="1" x14ac:dyDescent="0.2">
      <c r="BQ369" s="22"/>
      <c r="BR369" s="22"/>
      <c r="BU369" s="22"/>
      <c r="BV369" s="22"/>
    </row>
    <row r="370" spans="69:74" ht="15.75" customHeight="1" x14ac:dyDescent="0.2">
      <c r="BQ370" s="22"/>
      <c r="BR370" s="22"/>
      <c r="BU370" s="22"/>
      <c r="BV370" s="22"/>
    </row>
    <row r="371" spans="69:74" ht="15.75" customHeight="1" x14ac:dyDescent="0.2">
      <c r="BQ371" s="22"/>
      <c r="BR371" s="22"/>
      <c r="BU371" s="22"/>
      <c r="BV371" s="22"/>
    </row>
    <row r="372" spans="69:74" ht="15.75" customHeight="1" x14ac:dyDescent="0.2">
      <c r="BQ372" s="22"/>
      <c r="BR372" s="22"/>
      <c r="BU372" s="22"/>
      <c r="BV372" s="22"/>
    </row>
    <row r="373" spans="69:74" ht="15.75" customHeight="1" x14ac:dyDescent="0.2">
      <c r="BQ373" s="22"/>
      <c r="BR373" s="22"/>
      <c r="BU373" s="22"/>
      <c r="BV373" s="22"/>
    </row>
    <row r="374" spans="69:74" ht="15.75" customHeight="1" x14ac:dyDescent="0.2">
      <c r="BQ374" s="22"/>
      <c r="BR374" s="22"/>
      <c r="BU374" s="22"/>
      <c r="BV374" s="22"/>
    </row>
    <row r="375" spans="69:74" ht="15.75" customHeight="1" x14ac:dyDescent="0.2">
      <c r="BQ375" s="22"/>
      <c r="BR375" s="22"/>
      <c r="BU375" s="22"/>
      <c r="BV375" s="22"/>
    </row>
    <row r="376" spans="69:74" ht="15.75" customHeight="1" x14ac:dyDescent="0.2">
      <c r="BQ376" s="22"/>
      <c r="BR376" s="22"/>
      <c r="BU376" s="22"/>
      <c r="BV376" s="22"/>
    </row>
    <row r="377" spans="69:74" ht="15.75" customHeight="1" x14ac:dyDescent="0.2">
      <c r="BQ377" s="22"/>
      <c r="BR377" s="22"/>
      <c r="BU377" s="22"/>
      <c r="BV377" s="22"/>
    </row>
    <row r="378" spans="69:74" ht="15.75" customHeight="1" x14ac:dyDescent="0.2">
      <c r="BQ378" s="22"/>
      <c r="BR378" s="22"/>
      <c r="BU378" s="22"/>
      <c r="BV378" s="22"/>
    </row>
    <row r="379" spans="69:74" ht="15.75" customHeight="1" x14ac:dyDescent="0.2">
      <c r="BQ379" s="22"/>
      <c r="BR379" s="22"/>
      <c r="BU379" s="22"/>
      <c r="BV379" s="22"/>
    </row>
    <row r="380" spans="69:74" ht="15.75" customHeight="1" x14ac:dyDescent="0.2">
      <c r="BQ380" s="22"/>
      <c r="BR380" s="22"/>
      <c r="BU380" s="22"/>
      <c r="BV380" s="22"/>
    </row>
    <row r="381" spans="69:74" ht="15.75" customHeight="1" x14ac:dyDescent="0.2">
      <c r="BQ381" s="22"/>
      <c r="BR381" s="22"/>
      <c r="BU381" s="22"/>
      <c r="BV381" s="22"/>
    </row>
    <row r="382" spans="69:74" ht="15.75" customHeight="1" x14ac:dyDescent="0.2">
      <c r="BQ382" s="22"/>
      <c r="BR382" s="22"/>
      <c r="BU382" s="22"/>
      <c r="BV382" s="22"/>
    </row>
    <row r="383" spans="69:74" ht="15.75" customHeight="1" x14ac:dyDescent="0.2">
      <c r="BQ383" s="22"/>
      <c r="BR383" s="22"/>
      <c r="BU383" s="22"/>
      <c r="BV383" s="22"/>
    </row>
    <row r="384" spans="69:74" ht="15.75" customHeight="1" x14ac:dyDescent="0.2">
      <c r="BQ384" s="22"/>
      <c r="BR384" s="22"/>
      <c r="BU384" s="22"/>
      <c r="BV384" s="22"/>
    </row>
    <row r="385" spans="69:74" ht="15.75" customHeight="1" x14ac:dyDescent="0.2">
      <c r="BQ385" s="22"/>
      <c r="BR385" s="22"/>
      <c r="BU385" s="22"/>
      <c r="BV385" s="22"/>
    </row>
    <row r="386" spans="69:74" ht="15.75" customHeight="1" x14ac:dyDescent="0.2">
      <c r="BQ386" s="22"/>
      <c r="BR386" s="22"/>
      <c r="BU386" s="22"/>
      <c r="BV386" s="22"/>
    </row>
    <row r="387" spans="69:74" ht="15.75" customHeight="1" x14ac:dyDescent="0.2">
      <c r="BQ387" s="22"/>
      <c r="BR387" s="22"/>
      <c r="BU387" s="22"/>
      <c r="BV387" s="22"/>
    </row>
    <row r="388" spans="69:74" ht="15.75" customHeight="1" x14ac:dyDescent="0.2">
      <c r="BQ388" s="22"/>
      <c r="BR388" s="22"/>
      <c r="BU388" s="22"/>
      <c r="BV388" s="22"/>
    </row>
    <row r="389" spans="69:74" ht="15.75" customHeight="1" x14ac:dyDescent="0.2">
      <c r="BQ389" s="22"/>
      <c r="BR389" s="22"/>
      <c r="BU389" s="22"/>
      <c r="BV389" s="22"/>
    </row>
    <row r="390" spans="69:74" ht="15.75" customHeight="1" x14ac:dyDescent="0.2">
      <c r="BQ390" s="22"/>
      <c r="BR390" s="22"/>
      <c r="BU390" s="22"/>
      <c r="BV390" s="22"/>
    </row>
    <row r="391" spans="69:74" ht="15.75" customHeight="1" x14ac:dyDescent="0.2">
      <c r="BQ391" s="22"/>
      <c r="BR391" s="22"/>
      <c r="BU391" s="22"/>
      <c r="BV391" s="22"/>
    </row>
    <row r="392" spans="69:74" ht="15.75" customHeight="1" x14ac:dyDescent="0.2">
      <c r="BQ392" s="22"/>
      <c r="BR392" s="22"/>
      <c r="BU392" s="22"/>
      <c r="BV392" s="22"/>
    </row>
    <row r="393" spans="69:74" ht="15.75" customHeight="1" x14ac:dyDescent="0.2">
      <c r="BQ393" s="22"/>
      <c r="BR393" s="22"/>
      <c r="BU393" s="22"/>
      <c r="BV393" s="22"/>
    </row>
    <row r="394" spans="69:74" ht="15.75" customHeight="1" x14ac:dyDescent="0.2">
      <c r="BQ394" s="22"/>
      <c r="BR394" s="22"/>
      <c r="BU394" s="22"/>
      <c r="BV394" s="22"/>
    </row>
    <row r="395" spans="69:74" ht="15.75" customHeight="1" x14ac:dyDescent="0.2">
      <c r="BQ395" s="22"/>
      <c r="BR395" s="22"/>
      <c r="BU395" s="22"/>
      <c r="BV395" s="22"/>
    </row>
    <row r="396" spans="69:74" ht="15.75" customHeight="1" x14ac:dyDescent="0.2">
      <c r="BQ396" s="22"/>
      <c r="BR396" s="22"/>
      <c r="BU396" s="22"/>
      <c r="BV396" s="22"/>
    </row>
    <row r="397" spans="69:74" ht="15.75" customHeight="1" x14ac:dyDescent="0.2">
      <c r="BQ397" s="22"/>
      <c r="BR397" s="22"/>
      <c r="BU397" s="22"/>
      <c r="BV397" s="22"/>
    </row>
    <row r="398" spans="69:74" ht="15.75" customHeight="1" x14ac:dyDescent="0.2">
      <c r="BQ398" s="22"/>
      <c r="BR398" s="22"/>
      <c r="BU398" s="22"/>
      <c r="BV398" s="22"/>
    </row>
    <row r="399" spans="69:74" ht="15.75" customHeight="1" x14ac:dyDescent="0.2">
      <c r="BQ399" s="22"/>
      <c r="BR399" s="22"/>
      <c r="BU399" s="22"/>
      <c r="BV399" s="22"/>
    </row>
    <row r="400" spans="69:74" ht="15.75" customHeight="1" x14ac:dyDescent="0.2">
      <c r="BQ400" s="22"/>
      <c r="BR400" s="22"/>
      <c r="BU400" s="22"/>
      <c r="BV400" s="22"/>
    </row>
    <row r="401" spans="69:74" ht="15.75" customHeight="1" x14ac:dyDescent="0.2">
      <c r="BQ401" s="22"/>
      <c r="BR401" s="22"/>
      <c r="BU401" s="22"/>
      <c r="BV401" s="22"/>
    </row>
    <row r="402" spans="69:74" ht="15.75" customHeight="1" x14ac:dyDescent="0.2">
      <c r="BQ402" s="22"/>
      <c r="BR402" s="22"/>
      <c r="BU402" s="22"/>
      <c r="BV402" s="22"/>
    </row>
    <row r="403" spans="69:74" ht="15.75" customHeight="1" x14ac:dyDescent="0.2">
      <c r="BQ403" s="22"/>
      <c r="BR403" s="22"/>
      <c r="BU403" s="22"/>
      <c r="BV403" s="22"/>
    </row>
    <row r="404" spans="69:74" ht="15.75" customHeight="1" x14ac:dyDescent="0.2">
      <c r="BQ404" s="22"/>
      <c r="BR404" s="22"/>
      <c r="BU404" s="22"/>
      <c r="BV404" s="22"/>
    </row>
    <row r="405" spans="69:74" ht="15.75" customHeight="1" x14ac:dyDescent="0.2">
      <c r="BQ405" s="22"/>
      <c r="BR405" s="22"/>
      <c r="BU405" s="22"/>
      <c r="BV405" s="22"/>
    </row>
    <row r="406" spans="69:74" ht="15.75" customHeight="1" x14ac:dyDescent="0.2">
      <c r="BQ406" s="22"/>
      <c r="BR406" s="22"/>
      <c r="BU406" s="22"/>
      <c r="BV406" s="22"/>
    </row>
    <row r="407" spans="69:74" ht="15.75" customHeight="1" x14ac:dyDescent="0.2">
      <c r="BQ407" s="22"/>
      <c r="BR407" s="22"/>
      <c r="BU407" s="22"/>
      <c r="BV407" s="22"/>
    </row>
    <row r="408" spans="69:74" ht="15.75" customHeight="1" x14ac:dyDescent="0.2">
      <c r="BQ408" s="22"/>
      <c r="BR408" s="22"/>
      <c r="BU408" s="22"/>
      <c r="BV408" s="22"/>
    </row>
    <row r="409" spans="69:74" ht="15.75" customHeight="1" x14ac:dyDescent="0.2">
      <c r="BQ409" s="22"/>
      <c r="BR409" s="22"/>
      <c r="BU409" s="22"/>
      <c r="BV409" s="22"/>
    </row>
    <row r="410" spans="69:74" ht="15.75" customHeight="1" x14ac:dyDescent="0.2">
      <c r="BQ410" s="22"/>
      <c r="BR410" s="22"/>
      <c r="BU410" s="22"/>
      <c r="BV410" s="22"/>
    </row>
    <row r="411" spans="69:74" ht="15.75" customHeight="1" x14ac:dyDescent="0.2">
      <c r="BQ411" s="22"/>
      <c r="BR411" s="22"/>
      <c r="BU411" s="22"/>
      <c r="BV411" s="22"/>
    </row>
    <row r="412" spans="69:74" ht="15.75" customHeight="1" x14ac:dyDescent="0.2">
      <c r="BQ412" s="22"/>
      <c r="BR412" s="22"/>
      <c r="BU412" s="22"/>
      <c r="BV412" s="22"/>
    </row>
    <row r="413" spans="69:74" ht="15.75" customHeight="1" x14ac:dyDescent="0.2">
      <c r="BQ413" s="22"/>
      <c r="BR413" s="22"/>
      <c r="BU413" s="22"/>
      <c r="BV413" s="22"/>
    </row>
    <row r="414" spans="69:74" ht="15.75" customHeight="1" x14ac:dyDescent="0.2">
      <c r="BQ414" s="22"/>
      <c r="BR414" s="22"/>
      <c r="BU414" s="22"/>
      <c r="BV414" s="22"/>
    </row>
    <row r="415" spans="69:74" ht="15.75" customHeight="1" x14ac:dyDescent="0.2">
      <c r="BQ415" s="22"/>
      <c r="BR415" s="22"/>
      <c r="BU415" s="22"/>
      <c r="BV415" s="22"/>
    </row>
    <row r="416" spans="69:74" ht="15.75" customHeight="1" x14ac:dyDescent="0.2">
      <c r="BQ416" s="22"/>
      <c r="BR416" s="22"/>
      <c r="BU416" s="22"/>
      <c r="BV416" s="22"/>
    </row>
    <row r="417" spans="69:74" ht="15.75" customHeight="1" x14ac:dyDescent="0.2">
      <c r="BQ417" s="22"/>
      <c r="BR417" s="22"/>
      <c r="BU417" s="22"/>
      <c r="BV417" s="22"/>
    </row>
    <row r="418" spans="69:74" ht="15.75" customHeight="1" x14ac:dyDescent="0.2">
      <c r="BQ418" s="22"/>
      <c r="BR418" s="22"/>
      <c r="BU418" s="22"/>
      <c r="BV418" s="22"/>
    </row>
    <row r="419" spans="69:74" ht="15.75" customHeight="1" x14ac:dyDescent="0.2">
      <c r="BQ419" s="22"/>
      <c r="BR419" s="22"/>
      <c r="BU419" s="22"/>
      <c r="BV419" s="22"/>
    </row>
    <row r="420" spans="69:74" ht="15.75" customHeight="1" x14ac:dyDescent="0.2">
      <c r="BQ420" s="22"/>
      <c r="BR420" s="22"/>
      <c r="BU420" s="22"/>
      <c r="BV420" s="22"/>
    </row>
    <row r="421" spans="69:74" ht="15.75" customHeight="1" x14ac:dyDescent="0.2">
      <c r="BQ421" s="22"/>
      <c r="BR421" s="22"/>
      <c r="BU421" s="22"/>
      <c r="BV421" s="22"/>
    </row>
    <row r="422" spans="69:74" ht="15.75" customHeight="1" x14ac:dyDescent="0.2">
      <c r="BQ422" s="22"/>
      <c r="BR422" s="22"/>
      <c r="BU422" s="22"/>
      <c r="BV422" s="22"/>
    </row>
    <row r="423" spans="69:74" ht="15.75" customHeight="1" x14ac:dyDescent="0.2">
      <c r="BQ423" s="22"/>
      <c r="BR423" s="22"/>
      <c r="BU423" s="22"/>
      <c r="BV423" s="22"/>
    </row>
    <row r="424" spans="69:74" ht="15.75" customHeight="1" x14ac:dyDescent="0.2">
      <c r="BQ424" s="22"/>
      <c r="BR424" s="22"/>
      <c r="BU424" s="22"/>
      <c r="BV424" s="22"/>
    </row>
    <row r="425" spans="69:74" ht="15.75" customHeight="1" x14ac:dyDescent="0.2">
      <c r="BQ425" s="22"/>
      <c r="BR425" s="22"/>
      <c r="BU425" s="22"/>
      <c r="BV425" s="22"/>
    </row>
    <row r="426" spans="69:74" ht="15.75" customHeight="1" x14ac:dyDescent="0.2">
      <c r="BQ426" s="22"/>
      <c r="BR426" s="22"/>
      <c r="BU426" s="22"/>
      <c r="BV426" s="22"/>
    </row>
    <row r="427" spans="69:74" ht="15.75" customHeight="1" x14ac:dyDescent="0.2">
      <c r="BQ427" s="22"/>
      <c r="BR427" s="22"/>
      <c r="BU427" s="22"/>
      <c r="BV427" s="22"/>
    </row>
    <row r="428" spans="69:74" ht="15.75" customHeight="1" x14ac:dyDescent="0.2">
      <c r="BQ428" s="22"/>
      <c r="BR428" s="22"/>
      <c r="BU428" s="22"/>
      <c r="BV428" s="22"/>
    </row>
    <row r="429" spans="69:74" ht="15.75" customHeight="1" x14ac:dyDescent="0.2">
      <c r="BQ429" s="22"/>
      <c r="BR429" s="22"/>
      <c r="BU429" s="22"/>
      <c r="BV429" s="22"/>
    </row>
    <row r="430" spans="69:74" ht="15.75" customHeight="1" x14ac:dyDescent="0.2">
      <c r="BQ430" s="22"/>
      <c r="BR430" s="22"/>
      <c r="BU430" s="22"/>
      <c r="BV430" s="22"/>
    </row>
    <row r="431" spans="69:74" ht="15.75" customHeight="1" x14ac:dyDescent="0.2">
      <c r="BQ431" s="22"/>
      <c r="BR431" s="22"/>
      <c r="BU431" s="22"/>
      <c r="BV431" s="22"/>
    </row>
    <row r="432" spans="69:74" ht="15.75" customHeight="1" x14ac:dyDescent="0.2">
      <c r="BQ432" s="22"/>
      <c r="BR432" s="22"/>
      <c r="BU432" s="22"/>
      <c r="BV432" s="22"/>
    </row>
    <row r="433" spans="69:74" ht="15.75" customHeight="1" x14ac:dyDescent="0.2">
      <c r="BQ433" s="22"/>
      <c r="BR433" s="22"/>
      <c r="BU433" s="22"/>
      <c r="BV433" s="22"/>
    </row>
    <row r="434" spans="69:74" ht="15.75" customHeight="1" x14ac:dyDescent="0.2">
      <c r="BQ434" s="22"/>
      <c r="BR434" s="22"/>
      <c r="BU434" s="22"/>
      <c r="BV434" s="22"/>
    </row>
    <row r="435" spans="69:74" ht="15.75" customHeight="1" x14ac:dyDescent="0.2">
      <c r="BQ435" s="22"/>
      <c r="BR435" s="22"/>
      <c r="BU435" s="22"/>
      <c r="BV435" s="22"/>
    </row>
    <row r="436" spans="69:74" ht="15.75" customHeight="1" x14ac:dyDescent="0.2">
      <c r="BQ436" s="22"/>
      <c r="BR436" s="22"/>
      <c r="BU436" s="22"/>
      <c r="BV436" s="22"/>
    </row>
    <row r="437" spans="69:74" ht="15.75" customHeight="1" x14ac:dyDescent="0.2">
      <c r="BQ437" s="22"/>
      <c r="BR437" s="22"/>
      <c r="BU437" s="22"/>
      <c r="BV437" s="22"/>
    </row>
    <row r="438" spans="69:74" ht="15.75" customHeight="1" x14ac:dyDescent="0.2">
      <c r="BQ438" s="22"/>
      <c r="BR438" s="22"/>
      <c r="BU438" s="22"/>
      <c r="BV438" s="22"/>
    </row>
    <row r="439" spans="69:74" ht="15.75" customHeight="1" x14ac:dyDescent="0.2">
      <c r="BQ439" s="22"/>
      <c r="BR439" s="22"/>
      <c r="BU439" s="22"/>
      <c r="BV439" s="22"/>
    </row>
    <row r="440" spans="69:74" ht="15.75" customHeight="1" x14ac:dyDescent="0.2">
      <c r="BQ440" s="22"/>
      <c r="BR440" s="22"/>
      <c r="BU440" s="22"/>
      <c r="BV440" s="22"/>
    </row>
    <row r="441" spans="69:74" ht="15.75" customHeight="1" x14ac:dyDescent="0.2">
      <c r="BQ441" s="22"/>
      <c r="BR441" s="22"/>
      <c r="BU441" s="22"/>
      <c r="BV441" s="22"/>
    </row>
    <row r="442" spans="69:74" ht="15.75" customHeight="1" x14ac:dyDescent="0.2">
      <c r="BQ442" s="22"/>
      <c r="BR442" s="22"/>
      <c r="BU442" s="22"/>
      <c r="BV442" s="22"/>
    </row>
    <row r="443" spans="69:74" ht="15.75" customHeight="1" x14ac:dyDescent="0.2">
      <c r="BQ443" s="22"/>
      <c r="BR443" s="22"/>
      <c r="BU443" s="22"/>
      <c r="BV443" s="22"/>
    </row>
    <row r="444" spans="69:74" ht="15.75" customHeight="1" x14ac:dyDescent="0.2">
      <c r="BQ444" s="22"/>
      <c r="BR444" s="22"/>
      <c r="BU444" s="22"/>
      <c r="BV444" s="22"/>
    </row>
    <row r="445" spans="69:74" ht="15.75" customHeight="1" x14ac:dyDescent="0.2">
      <c r="BQ445" s="22"/>
      <c r="BR445" s="22"/>
      <c r="BU445" s="22"/>
      <c r="BV445" s="22"/>
    </row>
    <row r="446" spans="69:74" ht="15.75" customHeight="1" x14ac:dyDescent="0.2">
      <c r="BQ446" s="22"/>
      <c r="BR446" s="22"/>
      <c r="BU446" s="22"/>
      <c r="BV446" s="22"/>
    </row>
    <row r="447" spans="69:74" ht="15.75" customHeight="1" x14ac:dyDescent="0.2">
      <c r="BQ447" s="22"/>
      <c r="BR447" s="22"/>
      <c r="BU447" s="22"/>
      <c r="BV447" s="22"/>
    </row>
    <row r="448" spans="69:74" ht="15.75" customHeight="1" x14ac:dyDescent="0.2">
      <c r="BQ448" s="22"/>
      <c r="BR448" s="22"/>
      <c r="BU448" s="22"/>
      <c r="BV448" s="22"/>
    </row>
    <row r="449" spans="69:74" ht="15.75" customHeight="1" x14ac:dyDescent="0.2">
      <c r="BQ449" s="22"/>
      <c r="BR449" s="22"/>
      <c r="BU449" s="22"/>
      <c r="BV449" s="22"/>
    </row>
    <row r="450" spans="69:74" ht="15.75" customHeight="1" x14ac:dyDescent="0.2">
      <c r="BQ450" s="22"/>
      <c r="BR450" s="22"/>
      <c r="BU450" s="22"/>
      <c r="BV450" s="22"/>
    </row>
    <row r="451" spans="69:74" ht="15.75" customHeight="1" x14ac:dyDescent="0.2">
      <c r="BQ451" s="22"/>
      <c r="BR451" s="22"/>
      <c r="BU451" s="22"/>
      <c r="BV451" s="22"/>
    </row>
    <row r="452" spans="69:74" ht="15.75" customHeight="1" x14ac:dyDescent="0.2">
      <c r="BQ452" s="22"/>
      <c r="BR452" s="22"/>
      <c r="BU452" s="22"/>
      <c r="BV452" s="22"/>
    </row>
    <row r="453" spans="69:74" ht="15.75" customHeight="1" x14ac:dyDescent="0.2">
      <c r="BQ453" s="22"/>
      <c r="BR453" s="22"/>
      <c r="BU453" s="22"/>
      <c r="BV453" s="22"/>
    </row>
    <row r="454" spans="69:74" ht="15.75" customHeight="1" x14ac:dyDescent="0.2">
      <c r="BQ454" s="22"/>
      <c r="BR454" s="22"/>
      <c r="BU454" s="22"/>
      <c r="BV454" s="22"/>
    </row>
    <row r="455" spans="69:74" ht="15.75" customHeight="1" x14ac:dyDescent="0.2">
      <c r="BQ455" s="22"/>
      <c r="BR455" s="22"/>
      <c r="BU455" s="22"/>
      <c r="BV455" s="22"/>
    </row>
    <row r="456" spans="69:74" ht="15.75" customHeight="1" x14ac:dyDescent="0.2">
      <c r="BQ456" s="22"/>
      <c r="BR456" s="22"/>
      <c r="BU456" s="22"/>
      <c r="BV456" s="22"/>
    </row>
    <row r="457" spans="69:74" ht="15.75" customHeight="1" x14ac:dyDescent="0.2">
      <c r="BQ457" s="22"/>
      <c r="BR457" s="22"/>
      <c r="BU457" s="22"/>
      <c r="BV457" s="22"/>
    </row>
    <row r="458" spans="69:74" ht="15.75" customHeight="1" x14ac:dyDescent="0.2">
      <c r="BQ458" s="22"/>
      <c r="BR458" s="22"/>
      <c r="BU458" s="22"/>
      <c r="BV458" s="22"/>
    </row>
    <row r="459" spans="69:74" ht="15.75" customHeight="1" x14ac:dyDescent="0.2">
      <c r="BQ459" s="22"/>
      <c r="BR459" s="22"/>
      <c r="BU459" s="22"/>
      <c r="BV459" s="22"/>
    </row>
    <row r="460" spans="69:74" ht="15.75" customHeight="1" x14ac:dyDescent="0.2">
      <c r="BQ460" s="22"/>
      <c r="BR460" s="22"/>
      <c r="BU460" s="22"/>
      <c r="BV460" s="22"/>
    </row>
    <row r="461" spans="69:74" ht="15.75" customHeight="1" x14ac:dyDescent="0.2">
      <c r="BQ461" s="22"/>
      <c r="BR461" s="22"/>
      <c r="BU461" s="22"/>
      <c r="BV461" s="22"/>
    </row>
    <row r="462" spans="69:74" ht="15.75" customHeight="1" x14ac:dyDescent="0.2">
      <c r="BQ462" s="22"/>
      <c r="BR462" s="22"/>
      <c r="BU462" s="22"/>
      <c r="BV462" s="22"/>
    </row>
    <row r="463" spans="69:74" ht="15.75" customHeight="1" x14ac:dyDescent="0.2">
      <c r="BQ463" s="22"/>
      <c r="BR463" s="22"/>
      <c r="BU463" s="22"/>
      <c r="BV463" s="22"/>
    </row>
    <row r="464" spans="69:74" ht="15.75" customHeight="1" x14ac:dyDescent="0.2">
      <c r="BQ464" s="22"/>
      <c r="BR464" s="22"/>
      <c r="BU464" s="22"/>
      <c r="BV464" s="22"/>
    </row>
    <row r="465" spans="69:74" ht="15.75" customHeight="1" x14ac:dyDescent="0.2">
      <c r="BQ465" s="22"/>
      <c r="BR465" s="22"/>
      <c r="BU465" s="22"/>
      <c r="BV465" s="22"/>
    </row>
    <row r="466" spans="69:74" ht="15.75" customHeight="1" x14ac:dyDescent="0.2">
      <c r="BQ466" s="22"/>
      <c r="BR466" s="22"/>
      <c r="BU466" s="22"/>
      <c r="BV466" s="22"/>
    </row>
    <row r="467" spans="69:74" ht="15.75" customHeight="1" x14ac:dyDescent="0.2">
      <c r="BQ467" s="22"/>
      <c r="BR467" s="22"/>
      <c r="BU467" s="22"/>
      <c r="BV467" s="22"/>
    </row>
    <row r="468" spans="69:74" ht="15.75" customHeight="1" x14ac:dyDescent="0.2">
      <c r="BQ468" s="22"/>
      <c r="BR468" s="22"/>
      <c r="BU468" s="22"/>
      <c r="BV468" s="22"/>
    </row>
    <row r="469" spans="69:74" ht="15.75" customHeight="1" x14ac:dyDescent="0.2">
      <c r="BQ469" s="22"/>
      <c r="BR469" s="22"/>
      <c r="BU469" s="22"/>
      <c r="BV469" s="22"/>
    </row>
    <row r="470" spans="69:74" ht="15.75" customHeight="1" x14ac:dyDescent="0.2">
      <c r="BQ470" s="22"/>
      <c r="BR470" s="22"/>
      <c r="BU470" s="22"/>
      <c r="BV470" s="22"/>
    </row>
    <row r="471" spans="69:74" ht="15.75" customHeight="1" x14ac:dyDescent="0.2">
      <c r="BQ471" s="22"/>
      <c r="BR471" s="22"/>
      <c r="BU471" s="22"/>
      <c r="BV471" s="22"/>
    </row>
    <row r="472" spans="69:74" ht="15.75" customHeight="1" x14ac:dyDescent="0.2">
      <c r="BQ472" s="22"/>
      <c r="BR472" s="22"/>
      <c r="BU472" s="22"/>
      <c r="BV472" s="22"/>
    </row>
    <row r="473" spans="69:74" ht="15.75" customHeight="1" x14ac:dyDescent="0.2">
      <c r="BQ473" s="22"/>
      <c r="BR473" s="22"/>
      <c r="BU473" s="22"/>
      <c r="BV473" s="22"/>
    </row>
    <row r="474" spans="69:74" ht="15.75" customHeight="1" x14ac:dyDescent="0.2">
      <c r="BQ474" s="22"/>
      <c r="BR474" s="22"/>
      <c r="BU474" s="22"/>
      <c r="BV474" s="22"/>
    </row>
    <row r="475" spans="69:74" ht="15.75" customHeight="1" x14ac:dyDescent="0.2">
      <c r="BQ475" s="22"/>
      <c r="BR475" s="22"/>
      <c r="BU475" s="22"/>
      <c r="BV475" s="22"/>
    </row>
    <row r="476" spans="69:74" ht="15.75" customHeight="1" x14ac:dyDescent="0.2">
      <c r="BQ476" s="22"/>
      <c r="BR476" s="22"/>
      <c r="BU476" s="22"/>
      <c r="BV476" s="22"/>
    </row>
    <row r="477" spans="69:74" ht="15.75" customHeight="1" x14ac:dyDescent="0.2">
      <c r="BQ477" s="22"/>
      <c r="BR477" s="22"/>
      <c r="BU477" s="22"/>
      <c r="BV477" s="22"/>
    </row>
    <row r="478" spans="69:74" ht="15.75" customHeight="1" x14ac:dyDescent="0.2">
      <c r="BQ478" s="22"/>
      <c r="BR478" s="22"/>
      <c r="BU478" s="22"/>
      <c r="BV478" s="22"/>
    </row>
    <row r="479" spans="69:74" ht="15.75" customHeight="1" x14ac:dyDescent="0.2">
      <c r="BQ479" s="22"/>
      <c r="BR479" s="22"/>
      <c r="BU479" s="22"/>
      <c r="BV479" s="22"/>
    </row>
    <row r="480" spans="69:74" ht="15.75" customHeight="1" x14ac:dyDescent="0.2">
      <c r="BQ480" s="22"/>
      <c r="BR480" s="22"/>
      <c r="BU480" s="22"/>
      <c r="BV480" s="22"/>
    </row>
    <row r="481" spans="69:74" ht="15.75" customHeight="1" x14ac:dyDescent="0.2">
      <c r="BQ481" s="22"/>
      <c r="BR481" s="22"/>
      <c r="BU481" s="22"/>
      <c r="BV481" s="22"/>
    </row>
    <row r="482" spans="69:74" ht="15.75" customHeight="1" x14ac:dyDescent="0.2">
      <c r="BQ482" s="22"/>
      <c r="BR482" s="22"/>
      <c r="BU482" s="22"/>
      <c r="BV482" s="22"/>
    </row>
    <row r="483" spans="69:74" ht="15.75" customHeight="1" x14ac:dyDescent="0.2">
      <c r="BQ483" s="22"/>
      <c r="BR483" s="22"/>
      <c r="BU483" s="22"/>
      <c r="BV483" s="22"/>
    </row>
    <row r="484" spans="69:74" ht="15.75" customHeight="1" x14ac:dyDescent="0.2">
      <c r="BQ484" s="22"/>
      <c r="BR484" s="22"/>
      <c r="BU484" s="22"/>
      <c r="BV484" s="22"/>
    </row>
    <row r="485" spans="69:74" ht="15.75" customHeight="1" x14ac:dyDescent="0.2">
      <c r="BQ485" s="22"/>
      <c r="BR485" s="22"/>
      <c r="BU485" s="22"/>
      <c r="BV485" s="22"/>
    </row>
    <row r="486" spans="69:74" ht="15.75" customHeight="1" x14ac:dyDescent="0.2">
      <c r="BQ486" s="22"/>
      <c r="BR486" s="22"/>
      <c r="BU486" s="22"/>
      <c r="BV486" s="22"/>
    </row>
    <row r="487" spans="69:74" ht="15.75" customHeight="1" x14ac:dyDescent="0.2">
      <c r="BQ487" s="22"/>
      <c r="BR487" s="22"/>
      <c r="BU487" s="22"/>
      <c r="BV487" s="22"/>
    </row>
    <row r="488" spans="69:74" ht="15.75" customHeight="1" x14ac:dyDescent="0.2">
      <c r="BQ488" s="22"/>
      <c r="BR488" s="22"/>
      <c r="BU488" s="22"/>
      <c r="BV488" s="22"/>
    </row>
    <row r="489" spans="69:74" ht="15.75" customHeight="1" x14ac:dyDescent="0.2">
      <c r="BQ489" s="22"/>
      <c r="BR489" s="22"/>
      <c r="BU489" s="22"/>
      <c r="BV489" s="22"/>
    </row>
    <row r="490" spans="69:74" ht="15.75" customHeight="1" x14ac:dyDescent="0.2">
      <c r="BQ490" s="22"/>
      <c r="BR490" s="22"/>
      <c r="BU490" s="22"/>
      <c r="BV490" s="22"/>
    </row>
    <row r="491" spans="69:74" ht="15.75" customHeight="1" x14ac:dyDescent="0.2">
      <c r="BQ491" s="22"/>
      <c r="BR491" s="22"/>
      <c r="BU491" s="22"/>
      <c r="BV491" s="22"/>
    </row>
    <row r="492" spans="69:74" ht="15.75" customHeight="1" x14ac:dyDescent="0.2">
      <c r="BQ492" s="22"/>
      <c r="BR492" s="22"/>
      <c r="BU492" s="22"/>
      <c r="BV492" s="22"/>
    </row>
    <row r="493" spans="69:74" ht="15.75" customHeight="1" x14ac:dyDescent="0.2">
      <c r="BQ493" s="22"/>
      <c r="BR493" s="22"/>
      <c r="BU493" s="22"/>
      <c r="BV493" s="22"/>
    </row>
    <row r="494" spans="69:74" ht="15.75" customHeight="1" x14ac:dyDescent="0.2">
      <c r="BQ494" s="22"/>
      <c r="BR494" s="22"/>
      <c r="BU494" s="22"/>
      <c r="BV494" s="22"/>
    </row>
    <row r="495" spans="69:74" ht="15.75" customHeight="1" x14ac:dyDescent="0.2">
      <c r="BQ495" s="22"/>
      <c r="BR495" s="22"/>
      <c r="BU495" s="22"/>
      <c r="BV495" s="22"/>
    </row>
    <row r="496" spans="69:74" ht="15.75" customHeight="1" x14ac:dyDescent="0.2">
      <c r="BQ496" s="22"/>
      <c r="BR496" s="22"/>
      <c r="BU496" s="22"/>
      <c r="BV496" s="22"/>
    </row>
    <row r="497" spans="69:74" ht="15.75" customHeight="1" x14ac:dyDescent="0.2">
      <c r="BQ497" s="22"/>
      <c r="BR497" s="22"/>
      <c r="BU497" s="22"/>
      <c r="BV497" s="22"/>
    </row>
    <row r="498" spans="69:74" ht="15.75" customHeight="1" x14ac:dyDescent="0.2">
      <c r="BQ498" s="22"/>
      <c r="BR498" s="22"/>
      <c r="BU498" s="22"/>
      <c r="BV498" s="22"/>
    </row>
    <row r="499" spans="69:74" ht="15.75" customHeight="1" x14ac:dyDescent="0.2">
      <c r="BQ499" s="22"/>
      <c r="BR499" s="22"/>
      <c r="BU499" s="22"/>
      <c r="BV499" s="22"/>
    </row>
    <row r="500" spans="69:74" ht="15.75" customHeight="1" x14ac:dyDescent="0.2">
      <c r="BQ500" s="22"/>
      <c r="BR500" s="22"/>
      <c r="BU500" s="22"/>
      <c r="BV500" s="22"/>
    </row>
    <row r="501" spans="69:74" ht="15.75" customHeight="1" x14ac:dyDescent="0.2">
      <c r="BQ501" s="22"/>
      <c r="BR501" s="22"/>
      <c r="BU501" s="22"/>
      <c r="BV501" s="22"/>
    </row>
    <row r="502" spans="69:74" ht="15.75" customHeight="1" x14ac:dyDescent="0.2">
      <c r="BQ502" s="22"/>
      <c r="BR502" s="22"/>
      <c r="BU502" s="22"/>
      <c r="BV502" s="22"/>
    </row>
    <row r="503" spans="69:74" ht="15.75" customHeight="1" x14ac:dyDescent="0.2">
      <c r="BQ503" s="22"/>
      <c r="BR503" s="22"/>
      <c r="BU503" s="22"/>
      <c r="BV503" s="22"/>
    </row>
    <row r="504" spans="69:74" ht="15.75" customHeight="1" x14ac:dyDescent="0.2">
      <c r="BQ504" s="22"/>
      <c r="BR504" s="22"/>
      <c r="BU504" s="22"/>
      <c r="BV504" s="22"/>
    </row>
    <row r="505" spans="69:74" ht="15.75" customHeight="1" x14ac:dyDescent="0.2">
      <c r="BQ505" s="22"/>
      <c r="BR505" s="22"/>
      <c r="BU505" s="22"/>
      <c r="BV505" s="22"/>
    </row>
    <row r="506" spans="69:74" ht="15.75" customHeight="1" x14ac:dyDescent="0.2">
      <c r="BQ506" s="22"/>
      <c r="BR506" s="22"/>
      <c r="BU506" s="22"/>
      <c r="BV506" s="22"/>
    </row>
    <row r="507" spans="69:74" ht="15.75" customHeight="1" x14ac:dyDescent="0.2">
      <c r="BQ507" s="22"/>
      <c r="BR507" s="22"/>
      <c r="BU507" s="22"/>
      <c r="BV507" s="22"/>
    </row>
    <row r="508" spans="69:74" ht="15.75" customHeight="1" x14ac:dyDescent="0.2">
      <c r="BQ508" s="22"/>
      <c r="BR508" s="22"/>
      <c r="BU508" s="22"/>
      <c r="BV508" s="22"/>
    </row>
    <row r="509" spans="69:74" ht="15.75" customHeight="1" x14ac:dyDescent="0.2">
      <c r="BQ509" s="22"/>
      <c r="BR509" s="22"/>
      <c r="BU509" s="22"/>
      <c r="BV509" s="22"/>
    </row>
    <row r="510" spans="69:74" ht="15.75" customHeight="1" x14ac:dyDescent="0.2">
      <c r="BQ510" s="22"/>
      <c r="BR510" s="22"/>
      <c r="BU510" s="22"/>
      <c r="BV510" s="22"/>
    </row>
    <row r="511" spans="69:74" ht="15.75" customHeight="1" x14ac:dyDescent="0.2">
      <c r="BQ511" s="22"/>
      <c r="BR511" s="22"/>
      <c r="BU511" s="22"/>
      <c r="BV511" s="22"/>
    </row>
    <row r="512" spans="69:74" ht="15.75" customHeight="1" x14ac:dyDescent="0.2">
      <c r="BQ512" s="22"/>
      <c r="BR512" s="22"/>
      <c r="BU512" s="22"/>
      <c r="BV512" s="22"/>
    </row>
    <row r="513" spans="69:74" ht="15.75" customHeight="1" x14ac:dyDescent="0.2">
      <c r="BQ513" s="22"/>
      <c r="BR513" s="22"/>
      <c r="BU513" s="22"/>
      <c r="BV513" s="22"/>
    </row>
    <row r="514" spans="69:74" ht="15.75" customHeight="1" x14ac:dyDescent="0.2">
      <c r="BQ514" s="22"/>
      <c r="BR514" s="22"/>
      <c r="BU514" s="22"/>
      <c r="BV514" s="22"/>
    </row>
    <row r="515" spans="69:74" ht="15.75" customHeight="1" x14ac:dyDescent="0.2">
      <c r="BQ515" s="22"/>
      <c r="BR515" s="22"/>
      <c r="BU515" s="22"/>
      <c r="BV515" s="22"/>
    </row>
    <row r="516" spans="69:74" ht="15.75" customHeight="1" x14ac:dyDescent="0.2">
      <c r="BQ516" s="22"/>
      <c r="BR516" s="22"/>
      <c r="BU516" s="22"/>
      <c r="BV516" s="22"/>
    </row>
    <row r="517" spans="69:74" ht="15.75" customHeight="1" x14ac:dyDescent="0.2">
      <c r="BQ517" s="22"/>
      <c r="BR517" s="22"/>
      <c r="BU517" s="22"/>
      <c r="BV517" s="22"/>
    </row>
    <row r="518" spans="69:74" ht="15.75" customHeight="1" x14ac:dyDescent="0.2">
      <c r="BQ518" s="22"/>
      <c r="BR518" s="22"/>
      <c r="BU518" s="22"/>
      <c r="BV518" s="22"/>
    </row>
    <row r="519" spans="69:74" ht="15.75" customHeight="1" x14ac:dyDescent="0.2">
      <c r="BQ519" s="22"/>
      <c r="BR519" s="22"/>
      <c r="BU519" s="22"/>
      <c r="BV519" s="22"/>
    </row>
    <row r="520" spans="69:74" ht="15.75" customHeight="1" x14ac:dyDescent="0.2">
      <c r="BQ520" s="22"/>
      <c r="BR520" s="22"/>
      <c r="BU520" s="22"/>
      <c r="BV520" s="22"/>
    </row>
    <row r="521" spans="69:74" ht="15.75" customHeight="1" x14ac:dyDescent="0.2">
      <c r="BQ521" s="22"/>
      <c r="BR521" s="22"/>
      <c r="BU521" s="22"/>
      <c r="BV521" s="22"/>
    </row>
    <row r="522" spans="69:74" ht="15.75" customHeight="1" x14ac:dyDescent="0.2">
      <c r="BQ522" s="22"/>
      <c r="BR522" s="22"/>
      <c r="BU522" s="22"/>
      <c r="BV522" s="22"/>
    </row>
    <row r="523" spans="69:74" ht="15.75" customHeight="1" x14ac:dyDescent="0.2">
      <c r="BQ523" s="22"/>
      <c r="BR523" s="22"/>
      <c r="BU523" s="22"/>
      <c r="BV523" s="22"/>
    </row>
    <row r="524" spans="69:74" ht="15.75" customHeight="1" x14ac:dyDescent="0.2">
      <c r="BQ524" s="22"/>
      <c r="BR524" s="22"/>
      <c r="BU524" s="22"/>
      <c r="BV524" s="22"/>
    </row>
    <row r="525" spans="69:74" ht="15.75" customHeight="1" x14ac:dyDescent="0.2">
      <c r="BQ525" s="22"/>
      <c r="BR525" s="22"/>
      <c r="BU525" s="22"/>
      <c r="BV525" s="22"/>
    </row>
    <row r="526" spans="69:74" ht="15.75" customHeight="1" x14ac:dyDescent="0.2">
      <c r="BQ526" s="22"/>
      <c r="BR526" s="22"/>
      <c r="BU526" s="22"/>
      <c r="BV526" s="22"/>
    </row>
    <row r="527" spans="69:74" ht="15.75" customHeight="1" x14ac:dyDescent="0.2">
      <c r="BQ527" s="22"/>
      <c r="BR527" s="22"/>
      <c r="BU527" s="22"/>
      <c r="BV527" s="22"/>
    </row>
    <row r="528" spans="69:74" ht="15.75" customHeight="1" x14ac:dyDescent="0.2">
      <c r="BQ528" s="22"/>
      <c r="BR528" s="22"/>
      <c r="BU528" s="22"/>
      <c r="BV528" s="22"/>
    </row>
    <row r="529" spans="69:74" ht="15.75" customHeight="1" x14ac:dyDescent="0.2">
      <c r="BQ529" s="22"/>
      <c r="BR529" s="22"/>
      <c r="BU529" s="22"/>
      <c r="BV529" s="22"/>
    </row>
    <row r="530" spans="69:74" ht="15.75" customHeight="1" x14ac:dyDescent="0.2">
      <c r="BQ530" s="22"/>
      <c r="BR530" s="22"/>
      <c r="BU530" s="22"/>
      <c r="BV530" s="22"/>
    </row>
    <row r="531" spans="69:74" ht="15.75" customHeight="1" x14ac:dyDescent="0.2">
      <c r="BQ531" s="22"/>
      <c r="BR531" s="22"/>
      <c r="BU531" s="22"/>
      <c r="BV531" s="22"/>
    </row>
    <row r="532" spans="69:74" ht="15.75" customHeight="1" x14ac:dyDescent="0.2">
      <c r="BQ532" s="22"/>
      <c r="BR532" s="22"/>
      <c r="BU532" s="22"/>
      <c r="BV532" s="22"/>
    </row>
    <row r="533" spans="69:74" ht="15.75" customHeight="1" x14ac:dyDescent="0.2">
      <c r="BQ533" s="22"/>
      <c r="BR533" s="22"/>
      <c r="BU533" s="22"/>
      <c r="BV533" s="22"/>
    </row>
    <row r="534" spans="69:74" ht="15.75" customHeight="1" x14ac:dyDescent="0.2">
      <c r="BQ534" s="22"/>
      <c r="BR534" s="22"/>
      <c r="BU534" s="22"/>
      <c r="BV534" s="22"/>
    </row>
    <row r="535" spans="69:74" ht="15.75" customHeight="1" x14ac:dyDescent="0.2">
      <c r="BQ535" s="22"/>
      <c r="BR535" s="22"/>
      <c r="BU535" s="22"/>
      <c r="BV535" s="22"/>
    </row>
    <row r="536" spans="69:74" ht="15.75" customHeight="1" x14ac:dyDescent="0.2">
      <c r="BQ536" s="22"/>
      <c r="BR536" s="22"/>
      <c r="BU536" s="22"/>
      <c r="BV536" s="22"/>
    </row>
    <row r="537" spans="69:74" ht="15.75" customHeight="1" x14ac:dyDescent="0.2">
      <c r="BQ537" s="22"/>
      <c r="BR537" s="22"/>
      <c r="BU537" s="22"/>
      <c r="BV537" s="22"/>
    </row>
    <row r="538" spans="69:74" ht="15.75" customHeight="1" x14ac:dyDescent="0.2">
      <c r="BQ538" s="22"/>
      <c r="BR538" s="22"/>
      <c r="BU538" s="22"/>
      <c r="BV538" s="22"/>
    </row>
    <row r="539" spans="69:74" ht="15.75" customHeight="1" x14ac:dyDescent="0.2">
      <c r="BQ539" s="22"/>
      <c r="BR539" s="22"/>
      <c r="BU539" s="22"/>
      <c r="BV539" s="22"/>
    </row>
    <row r="540" spans="69:74" ht="15.75" customHeight="1" x14ac:dyDescent="0.2">
      <c r="BQ540" s="22"/>
      <c r="BR540" s="22"/>
      <c r="BU540" s="22"/>
      <c r="BV540" s="22"/>
    </row>
    <row r="541" spans="69:74" ht="15.75" customHeight="1" x14ac:dyDescent="0.2">
      <c r="BQ541" s="22"/>
      <c r="BR541" s="22"/>
      <c r="BU541" s="22"/>
      <c r="BV541" s="22"/>
    </row>
    <row r="542" spans="69:74" ht="15.75" customHeight="1" x14ac:dyDescent="0.2">
      <c r="BQ542" s="22"/>
      <c r="BR542" s="22"/>
      <c r="BU542" s="22"/>
      <c r="BV542" s="22"/>
    </row>
    <row r="543" spans="69:74" ht="15.75" customHeight="1" x14ac:dyDescent="0.2">
      <c r="BQ543" s="22"/>
      <c r="BR543" s="22"/>
      <c r="BU543" s="22"/>
      <c r="BV543" s="22"/>
    </row>
    <row r="544" spans="69:74" ht="15.75" customHeight="1" x14ac:dyDescent="0.2">
      <c r="BQ544" s="22"/>
      <c r="BR544" s="22"/>
      <c r="BU544" s="22"/>
      <c r="BV544" s="22"/>
    </row>
    <row r="545" spans="69:74" ht="15.75" customHeight="1" x14ac:dyDescent="0.2">
      <c r="BQ545" s="22"/>
      <c r="BR545" s="22"/>
      <c r="BU545" s="22"/>
      <c r="BV545" s="22"/>
    </row>
    <row r="546" spans="69:74" ht="15.75" customHeight="1" x14ac:dyDescent="0.2">
      <c r="BQ546" s="22"/>
      <c r="BR546" s="22"/>
      <c r="BU546" s="22"/>
      <c r="BV546" s="22"/>
    </row>
    <row r="547" spans="69:74" ht="15.75" customHeight="1" x14ac:dyDescent="0.2">
      <c r="BQ547" s="22"/>
      <c r="BR547" s="22"/>
      <c r="BU547" s="22"/>
      <c r="BV547" s="22"/>
    </row>
    <row r="548" spans="69:74" ht="15.75" customHeight="1" x14ac:dyDescent="0.2">
      <c r="BQ548" s="22"/>
      <c r="BR548" s="22"/>
      <c r="BU548" s="22"/>
      <c r="BV548" s="22"/>
    </row>
    <row r="549" spans="69:74" ht="15.75" customHeight="1" x14ac:dyDescent="0.2">
      <c r="BQ549" s="22"/>
      <c r="BR549" s="22"/>
      <c r="BU549" s="22"/>
      <c r="BV549" s="22"/>
    </row>
    <row r="550" spans="69:74" ht="15.75" customHeight="1" x14ac:dyDescent="0.2">
      <c r="BQ550" s="22"/>
      <c r="BR550" s="22"/>
      <c r="BU550" s="22"/>
      <c r="BV550" s="22"/>
    </row>
    <row r="551" spans="69:74" ht="15.75" customHeight="1" x14ac:dyDescent="0.2">
      <c r="BQ551" s="22"/>
      <c r="BR551" s="22"/>
      <c r="BU551" s="22"/>
      <c r="BV551" s="22"/>
    </row>
    <row r="552" spans="69:74" ht="15.75" customHeight="1" x14ac:dyDescent="0.2">
      <c r="BQ552" s="22"/>
      <c r="BR552" s="22"/>
      <c r="BU552" s="22"/>
      <c r="BV552" s="22"/>
    </row>
    <row r="553" spans="69:74" ht="15.75" customHeight="1" x14ac:dyDescent="0.2">
      <c r="BQ553" s="22"/>
      <c r="BR553" s="22"/>
      <c r="BU553" s="22"/>
      <c r="BV553" s="22"/>
    </row>
    <row r="554" spans="69:74" ht="15.75" customHeight="1" x14ac:dyDescent="0.2">
      <c r="BQ554" s="22"/>
      <c r="BR554" s="22"/>
      <c r="BU554" s="22"/>
      <c r="BV554" s="22"/>
    </row>
    <row r="555" spans="69:74" ht="15.75" customHeight="1" x14ac:dyDescent="0.2">
      <c r="BQ555" s="22"/>
      <c r="BR555" s="22"/>
      <c r="BU555" s="22"/>
      <c r="BV555" s="22"/>
    </row>
    <row r="556" spans="69:74" ht="15.75" customHeight="1" x14ac:dyDescent="0.2">
      <c r="BQ556" s="22"/>
      <c r="BR556" s="22"/>
      <c r="BU556" s="22"/>
      <c r="BV556" s="22"/>
    </row>
    <row r="557" spans="69:74" ht="15.75" customHeight="1" x14ac:dyDescent="0.2">
      <c r="BQ557" s="22"/>
      <c r="BR557" s="22"/>
      <c r="BU557" s="22"/>
      <c r="BV557" s="22"/>
    </row>
    <row r="558" spans="69:74" ht="15.75" customHeight="1" x14ac:dyDescent="0.2">
      <c r="BQ558" s="22"/>
      <c r="BR558" s="22"/>
      <c r="BU558" s="22"/>
      <c r="BV558" s="22"/>
    </row>
    <row r="559" spans="69:74" ht="15.75" customHeight="1" x14ac:dyDescent="0.2">
      <c r="BQ559" s="22"/>
      <c r="BR559" s="22"/>
      <c r="BU559" s="22"/>
      <c r="BV559" s="22"/>
    </row>
    <row r="560" spans="69:74" ht="15.75" customHeight="1" x14ac:dyDescent="0.2">
      <c r="BQ560" s="22"/>
      <c r="BR560" s="22"/>
      <c r="BU560" s="22"/>
      <c r="BV560" s="22"/>
    </row>
    <row r="561" spans="69:74" ht="15.75" customHeight="1" x14ac:dyDescent="0.2">
      <c r="BQ561" s="22"/>
      <c r="BR561" s="22"/>
      <c r="BU561" s="22"/>
      <c r="BV561" s="22"/>
    </row>
    <row r="562" spans="69:74" ht="15.75" customHeight="1" x14ac:dyDescent="0.2">
      <c r="BQ562" s="22"/>
      <c r="BR562" s="22"/>
      <c r="BU562" s="22"/>
      <c r="BV562" s="22"/>
    </row>
    <row r="563" spans="69:74" ht="15.75" customHeight="1" x14ac:dyDescent="0.2">
      <c r="BQ563" s="22"/>
      <c r="BR563" s="22"/>
      <c r="BU563" s="22"/>
      <c r="BV563" s="22"/>
    </row>
    <row r="564" spans="69:74" ht="15.75" customHeight="1" x14ac:dyDescent="0.2">
      <c r="BQ564" s="22"/>
      <c r="BR564" s="22"/>
      <c r="BU564" s="22"/>
      <c r="BV564" s="22"/>
    </row>
    <row r="565" spans="69:74" ht="15.75" customHeight="1" x14ac:dyDescent="0.2">
      <c r="BQ565" s="22"/>
      <c r="BR565" s="22"/>
      <c r="BU565" s="22"/>
      <c r="BV565" s="22"/>
    </row>
    <row r="566" spans="69:74" ht="15.75" customHeight="1" x14ac:dyDescent="0.2">
      <c r="BQ566" s="22"/>
      <c r="BR566" s="22"/>
      <c r="BU566" s="22"/>
      <c r="BV566" s="22"/>
    </row>
    <row r="567" spans="69:74" ht="15.75" customHeight="1" x14ac:dyDescent="0.2">
      <c r="BQ567" s="22"/>
      <c r="BR567" s="22"/>
      <c r="BU567" s="22"/>
      <c r="BV567" s="22"/>
    </row>
    <row r="568" spans="69:74" ht="15.75" customHeight="1" x14ac:dyDescent="0.2">
      <c r="BQ568" s="22"/>
      <c r="BR568" s="22"/>
      <c r="BU568" s="22"/>
      <c r="BV568" s="22"/>
    </row>
    <row r="569" spans="69:74" ht="15.75" customHeight="1" x14ac:dyDescent="0.2">
      <c r="BQ569" s="22"/>
      <c r="BR569" s="22"/>
      <c r="BU569" s="22"/>
      <c r="BV569" s="22"/>
    </row>
    <row r="570" spans="69:74" ht="15.75" customHeight="1" x14ac:dyDescent="0.2">
      <c r="BQ570" s="22"/>
      <c r="BR570" s="22"/>
      <c r="BU570" s="22"/>
      <c r="BV570" s="22"/>
    </row>
    <row r="571" spans="69:74" ht="15.75" customHeight="1" x14ac:dyDescent="0.2">
      <c r="BQ571" s="22"/>
      <c r="BR571" s="22"/>
      <c r="BU571" s="22"/>
      <c r="BV571" s="22"/>
    </row>
    <row r="572" spans="69:74" ht="15.75" customHeight="1" x14ac:dyDescent="0.2">
      <c r="BQ572" s="22"/>
      <c r="BR572" s="22"/>
      <c r="BU572" s="22"/>
      <c r="BV572" s="22"/>
    </row>
    <row r="573" spans="69:74" ht="15.75" customHeight="1" x14ac:dyDescent="0.2">
      <c r="BQ573" s="22"/>
      <c r="BR573" s="22"/>
      <c r="BU573" s="22"/>
      <c r="BV573" s="22"/>
    </row>
    <row r="574" spans="69:74" ht="15.75" customHeight="1" x14ac:dyDescent="0.2">
      <c r="BQ574" s="22"/>
      <c r="BR574" s="22"/>
      <c r="BU574" s="22"/>
      <c r="BV574" s="22"/>
    </row>
    <row r="575" spans="69:74" ht="15.75" customHeight="1" x14ac:dyDescent="0.2">
      <c r="BQ575" s="22"/>
      <c r="BR575" s="22"/>
      <c r="BU575" s="22"/>
      <c r="BV575" s="22"/>
    </row>
    <row r="576" spans="69:74" ht="15.75" customHeight="1" x14ac:dyDescent="0.2">
      <c r="BQ576" s="22"/>
      <c r="BR576" s="22"/>
      <c r="BU576" s="22"/>
      <c r="BV576" s="22"/>
    </row>
    <row r="577" spans="69:74" ht="15.75" customHeight="1" x14ac:dyDescent="0.2">
      <c r="BQ577" s="22"/>
      <c r="BR577" s="22"/>
      <c r="BU577" s="22"/>
      <c r="BV577" s="22"/>
    </row>
    <row r="578" spans="69:74" ht="15.75" customHeight="1" x14ac:dyDescent="0.2">
      <c r="BQ578" s="22"/>
      <c r="BR578" s="22"/>
      <c r="BU578" s="22"/>
      <c r="BV578" s="22"/>
    </row>
    <row r="579" spans="69:74" ht="15.75" customHeight="1" x14ac:dyDescent="0.2">
      <c r="BQ579" s="22"/>
      <c r="BR579" s="22"/>
      <c r="BU579" s="22"/>
      <c r="BV579" s="22"/>
    </row>
    <row r="580" spans="69:74" ht="15.75" customHeight="1" x14ac:dyDescent="0.2">
      <c r="BQ580" s="22"/>
      <c r="BR580" s="22"/>
      <c r="BU580" s="22"/>
      <c r="BV580" s="22"/>
    </row>
    <row r="581" spans="69:74" ht="15.75" customHeight="1" x14ac:dyDescent="0.2">
      <c r="BQ581" s="22"/>
      <c r="BR581" s="22"/>
      <c r="BU581" s="22"/>
      <c r="BV581" s="22"/>
    </row>
    <row r="582" spans="69:74" ht="15.75" customHeight="1" x14ac:dyDescent="0.2">
      <c r="BQ582" s="22"/>
      <c r="BR582" s="22"/>
      <c r="BU582" s="22"/>
      <c r="BV582" s="22"/>
    </row>
    <row r="583" spans="69:74" ht="15.75" customHeight="1" x14ac:dyDescent="0.2">
      <c r="BQ583" s="22"/>
      <c r="BR583" s="22"/>
      <c r="BU583" s="22"/>
      <c r="BV583" s="22"/>
    </row>
    <row r="584" spans="69:74" ht="15.75" customHeight="1" x14ac:dyDescent="0.2">
      <c r="BQ584" s="22"/>
      <c r="BR584" s="22"/>
      <c r="BU584" s="22"/>
      <c r="BV584" s="22"/>
    </row>
    <row r="585" spans="69:74" ht="15.75" customHeight="1" x14ac:dyDescent="0.2">
      <c r="BQ585" s="22"/>
      <c r="BR585" s="22"/>
      <c r="BU585" s="22"/>
      <c r="BV585" s="22"/>
    </row>
    <row r="586" spans="69:74" ht="15.75" customHeight="1" x14ac:dyDescent="0.2">
      <c r="BQ586" s="22"/>
      <c r="BR586" s="22"/>
      <c r="BU586" s="22"/>
      <c r="BV586" s="22"/>
    </row>
    <row r="587" spans="69:74" ht="15.75" customHeight="1" x14ac:dyDescent="0.2">
      <c r="BQ587" s="22"/>
      <c r="BR587" s="22"/>
      <c r="BU587" s="22"/>
      <c r="BV587" s="22"/>
    </row>
    <row r="588" spans="69:74" ht="15.75" customHeight="1" x14ac:dyDescent="0.2">
      <c r="BQ588" s="22"/>
      <c r="BR588" s="22"/>
      <c r="BU588" s="22"/>
      <c r="BV588" s="22"/>
    </row>
    <row r="589" spans="69:74" ht="15.75" customHeight="1" x14ac:dyDescent="0.2">
      <c r="BQ589" s="22"/>
      <c r="BR589" s="22"/>
      <c r="BU589" s="22"/>
      <c r="BV589" s="22"/>
    </row>
    <row r="590" spans="69:74" ht="15.75" customHeight="1" x14ac:dyDescent="0.2">
      <c r="BQ590" s="22"/>
      <c r="BR590" s="22"/>
      <c r="BU590" s="22"/>
      <c r="BV590" s="22"/>
    </row>
    <row r="591" spans="69:74" ht="15.75" customHeight="1" x14ac:dyDescent="0.2">
      <c r="BQ591" s="22"/>
      <c r="BR591" s="22"/>
      <c r="BU591" s="22"/>
      <c r="BV591" s="22"/>
    </row>
    <row r="592" spans="69:74" ht="15.75" customHeight="1" x14ac:dyDescent="0.2">
      <c r="BQ592" s="22"/>
      <c r="BR592" s="22"/>
      <c r="BU592" s="22"/>
      <c r="BV592" s="22"/>
    </row>
    <row r="593" spans="69:74" ht="15.75" customHeight="1" x14ac:dyDescent="0.2">
      <c r="BQ593" s="22"/>
      <c r="BR593" s="22"/>
      <c r="BU593" s="22"/>
      <c r="BV593" s="22"/>
    </row>
    <row r="594" spans="69:74" ht="15.75" customHeight="1" x14ac:dyDescent="0.2">
      <c r="BQ594" s="22"/>
      <c r="BR594" s="22"/>
      <c r="BU594" s="22"/>
      <c r="BV594" s="22"/>
    </row>
    <row r="595" spans="69:74" ht="15.75" customHeight="1" x14ac:dyDescent="0.2">
      <c r="BQ595" s="22"/>
      <c r="BR595" s="22"/>
      <c r="BU595" s="22"/>
      <c r="BV595" s="22"/>
    </row>
    <row r="596" spans="69:74" ht="15.75" customHeight="1" x14ac:dyDescent="0.2">
      <c r="BQ596" s="22"/>
      <c r="BR596" s="22"/>
      <c r="BU596" s="22"/>
      <c r="BV596" s="22"/>
    </row>
    <row r="597" spans="69:74" ht="15.75" customHeight="1" x14ac:dyDescent="0.2">
      <c r="BQ597" s="22"/>
      <c r="BR597" s="22"/>
      <c r="BU597" s="22"/>
      <c r="BV597" s="22"/>
    </row>
    <row r="598" spans="69:74" ht="15.75" customHeight="1" x14ac:dyDescent="0.2">
      <c r="BQ598" s="22"/>
      <c r="BR598" s="22"/>
      <c r="BU598" s="22"/>
      <c r="BV598" s="22"/>
    </row>
    <row r="599" spans="69:74" ht="15.75" customHeight="1" x14ac:dyDescent="0.2">
      <c r="BQ599" s="22"/>
      <c r="BR599" s="22"/>
      <c r="BU599" s="22"/>
      <c r="BV599" s="22"/>
    </row>
    <row r="600" spans="69:74" ht="15.75" customHeight="1" x14ac:dyDescent="0.2">
      <c r="BQ600" s="22"/>
      <c r="BR600" s="22"/>
      <c r="BU600" s="22"/>
      <c r="BV600" s="22"/>
    </row>
    <row r="601" spans="69:74" ht="15.75" customHeight="1" x14ac:dyDescent="0.2">
      <c r="BQ601" s="22"/>
      <c r="BR601" s="22"/>
      <c r="BU601" s="22"/>
      <c r="BV601" s="22"/>
    </row>
    <row r="602" spans="69:74" ht="15.75" customHeight="1" x14ac:dyDescent="0.2">
      <c r="BQ602" s="22"/>
      <c r="BR602" s="22"/>
      <c r="BU602" s="22"/>
      <c r="BV602" s="22"/>
    </row>
    <row r="603" spans="69:74" ht="15.75" customHeight="1" x14ac:dyDescent="0.2">
      <c r="BQ603" s="22"/>
      <c r="BR603" s="22"/>
      <c r="BU603" s="22"/>
      <c r="BV603" s="22"/>
    </row>
    <row r="604" spans="69:74" ht="15.75" customHeight="1" x14ac:dyDescent="0.2">
      <c r="BQ604" s="22"/>
      <c r="BR604" s="22"/>
      <c r="BU604" s="22"/>
      <c r="BV604" s="22"/>
    </row>
    <row r="605" spans="69:74" ht="15.75" customHeight="1" x14ac:dyDescent="0.2">
      <c r="BQ605" s="22"/>
      <c r="BR605" s="22"/>
      <c r="BU605" s="22"/>
      <c r="BV605" s="22"/>
    </row>
    <row r="606" spans="69:74" ht="15.75" customHeight="1" x14ac:dyDescent="0.2">
      <c r="BQ606" s="22"/>
      <c r="BR606" s="22"/>
      <c r="BU606" s="22"/>
      <c r="BV606" s="22"/>
    </row>
    <row r="607" spans="69:74" ht="15.75" customHeight="1" x14ac:dyDescent="0.2">
      <c r="BQ607" s="22"/>
      <c r="BR607" s="22"/>
      <c r="BU607" s="22"/>
      <c r="BV607" s="22"/>
    </row>
    <row r="608" spans="69:74" ht="15.75" customHeight="1" x14ac:dyDescent="0.2">
      <c r="BQ608" s="22"/>
      <c r="BR608" s="22"/>
      <c r="BU608" s="22"/>
      <c r="BV608" s="22"/>
    </row>
    <row r="609" spans="69:74" ht="15.75" customHeight="1" x14ac:dyDescent="0.2">
      <c r="BQ609" s="22"/>
      <c r="BR609" s="22"/>
      <c r="BU609" s="22"/>
      <c r="BV609" s="22"/>
    </row>
    <row r="610" spans="69:74" ht="15.75" customHeight="1" x14ac:dyDescent="0.2">
      <c r="BQ610" s="22"/>
      <c r="BR610" s="22"/>
      <c r="BU610" s="22"/>
      <c r="BV610" s="22"/>
    </row>
    <row r="611" spans="69:74" ht="15.75" customHeight="1" x14ac:dyDescent="0.2">
      <c r="BQ611" s="22"/>
      <c r="BR611" s="22"/>
      <c r="BU611" s="22"/>
      <c r="BV611" s="22"/>
    </row>
    <row r="612" spans="69:74" ht="15.75" customHeight="1" x14ac:dyDescent="0.2">
      <c r="BQ612" s="22"/>
      <c r="BR612" s="22"/>
      <c r="BU612" s="22"/>
      <c r="BV612" s="22"/>
    </row>
    <row r="613" spans="69:74" ht="15.75" customHeight="1" x14ac:dyDescent="0.2">
      <c r="BQ613" s="22"/>
      <c r="BR613" s="22"/>
      <c r="BU613" s="22"/>
      <c r="BV613" s="22"/>
    </row>
    <row r="614" spans="69:74" ht="15.75" customHeight="1" x14ac:dyDescent="0.2">
      <c r="BQ614" s="22"/>
      <c r="BR614" s="22"/>
      <c r="BU614" s="22"/>
      <c r="BV614" s="22"/>
    </row>
    <row r="615" spans="69:74" ht="15.75" customHeight="1" x14ac:dyDescent="0.2">
      <c r="BQ615" s="22"/>
      <c r="BR615" s="22"/>
      <c r="BU615" s="22"/>
      <c r="BV615" s="22"/>
    </row>
    <row r="616" spans="69:74" ht="15.75" customHeight="1" x14ac:dyDescent="0.2">
      <c r="BQ616" s="22"/>
      <c r="BR616" s="22"/>
      <c r="BU616" s="22"/>
      <c r="BV616" s="22"/>
    </row>
    <row r="617" spans="69:74" ht="15.75" customHeight="1" x14ac:dyDescent="0.2">
      <c r="BQ617" s="22"/>
      <c r="BR617" s="22"/>
      <c r="BU617" s="22"/>
      <c r="BV617" s="22"/>
    </row>
    <row r="618" spans="69:74" ht="15.75" customHeight="1" x14ac:dyDescent="0.2">
      <c r="BQ618" s="22"/>
      <c r="BR618" s="22"/>
      <c r="BU618" s="22"/>
      <c r="BV618" s="22"/>
    </row>
    <row r="619" spans="69:74" ht="15.75" customHeight="1" x14ac:dyDescent="0.2">
      <c r="BQ619" s="22"/>
      <c r="BR619" s="22"/>
      <c r="BU619" s="22"/>
      <c r="BV619" s="22"/>
    </row>
    <row r="620" spans="69:74" ht="15.75" customHeight="1" x14ac:dyDescent="0.2">
      <c r="BQ620" s="22"/>
      <c r="BR620" s="22"/>
      <c r="BU620" s="22"/>
      <c r="BV620" s="22"/>
    </row>
    <row r="621" spans="69:74" ht="15.75" customHeight="1" x14ac:dyDescent="0.2">
      <c r="BQ621" s="22"/>
      <c r="BR621" s="22"/>
      <c r="BU621" s="22"/>
      <c r="BV621" s="22"/>
    </row>
    <row r="622" spans="69:74" ht="15.75" customHeight="1" x14ac:dyDescent="0.2">
      <c r="BQ622" s="22"/>
      <c r="BR622" s="22"/>
      <c r="BU622" s="22"/>
      <c r="BV622" s="22"/>
    </row>
    <row r="623" spans="69:74" ht="15.75" customHeight="1" x14ac:dyDescent="0.2">
      <c r="BQ623" s="22"/>
      <c r="BR623" s="22"/>
      <c r="BU623" s="22"/>
      <c r="BV623" s="22"/>
    </row>
    <row r="624" spans="69:74" ht="15.75" customHeight="1" x14ac:dyDescent="0.2">
      <c r="BQ624" s="22"/>
      <c r="BR624" s="22"/>
      <c r="BU624" s="22"/>
      <c r="BV624" s="22"/>
    </row>
    <row r="625" spans="69:74" ht="15.75" customHeight="1" x14ac:dyDescent="0.2">
      <c r="BQ625" s="22"/>
      <c r="BR625" s="22"/>
      <c r="BU625" s="22"/>
      <c r="BV625" s="22"/>
    </row>
    <row r="626" spans="69:74" ht="15.75" customHeight="1" x14ac:dyDescent="0.2">
      <c r="BQ626" s="22"/>
      <c r="BR626" s="22"/>
      <c r="BU626" s="22"/>
      <c r="BV626" s="22"/>
    </row>
    <row r="627" spans="69:74" ht="15.75" customHeight="1" x14ac:dyDescent="0.2">
      <c r="BQ627" s="22"/>
      <c r="BR627" s="22"/>
      <c r="BU627" s="22"/>
      <c r="BV627" s="22"/>
    </row>
    <row r="628" spans="69:74" ht="15.75" customHeight="1" x14ac:dyDescent="0.2">
      <c r="BQ628" s="22"/>
      <c r="BR628" s="22"/>
      <c r="BU628" s="22"/>
      <c r="BV628" s="22"/>
    </row>
    <row r="629" spans="69:74" ht="15.75" customHeight="1" x14ac:dyDescent="0.2">
      <c r="BQ629" s="22"/>
      <c r="BR629" s="22"/>
      <c r="BU629" s="22"/>
      <c r="BV629" s="22"/>
    </row>
    <row r="630" spans="69:74" ht="15.75" customHeight="1" x14ac:dyDescent="0.2">
      <c r="BQ630" s="22"/>
      <c r="BR630" s="22"/>
      <c r="BU630" s="22"/>
      <c r="BV630" s="22"/>
    </row>
    <row r="631" spans="69:74" ht="15.75" customHeight="1" x14ac:dyDescent="0.2">
      <c r="BQ631" s="22"/>
      <c r="BR631" s="22"/>
      <c r="BU631" s="22"/>
      <c r="BV631" s="22"/>
    </row>
    <row r="632" spans="69:74" ht="15.75" customHeight="1" x14ac:dyDescent="0.2">
      <c r="BQ632" s="22"/>
      <c r="BR632" s="22"/>
      <c r="BU632" s="22"/>
      <c r="BV632" s="22"/>
    </row>
    <row r="633" spans="69:74" ht="15.75" customHeight="1" x14ac:dyDescent="0.2">
      <c r="BQ633" s="22"/>
      <c r="BR633" s="22"/>
      <c r="BU633" s="22"/>
      <c r="BV633" s="22"/>
    </row>
    <row r="634" spans="69:74" ht="15.75" customHeight="1" x14ac:dyDescent="0.2">
      <c r="BQ634" s="22"/>
      <c r="BR634" s="22"/>
      <c r="BU634" s="22"/>
      <c r="BV634" s="22"/>
    </row>
    <row r="635" spans="69:74" ht="15.75" customHeight="1" x14ac:dyDescent="0.2">
      <c r="BQ635" s="22"/>
      <c r="BR635" s="22"/>
      <c r="BU635" s="22"/>
      <c r="BV635" s="22"/>
    </row>
    <row r="636" spans="69:74" ht="15.75" customHeight="1" x14ac:dyDescent="0.2">
      <c r="BQ636" s="22"/>
      <c r="BR636" s="22"/>
      <c r="BU636" s="22"/>
      <c r="BV636" s="22"/>
    </row>
    <row r="637" spans="69:74" ht="15.75" customHeight="1" x14ac:dyDescent="0.2">
      <c r="BQ637" s="22"/>
      <c r="BR637" s="22"/>
      <c r="BU637" s="22"/>
      <c r="BV637" s="22"/>
    </row>
    <row r="638" spans="69:74" ht="15.75" customHeight="1" x14ac:dyDescent="0.2">
      <c r="BQ638" s="22"/>
      <c r="BR638" s="22"/>
      <c r="BU638" s="22"/>
      <c r="BV638" s="22"/>
    </row>
    <row r="639" spans="69:74" ht="15.75" customHeight="1" x14ac:dyDescent="0.2">
      <c r="BQ639" s="22"/>
      <c r="BR639" s="22"/>
      <c r="BU639" s="22"/>
      <c r="BV639" s="22"/>
    </row>
    <row r="640" spans="69:74" ht="15.75" customHeight="1" x14ac:dyDescent="0.2">
      <c r="BQ640" s="22"/>
      <c r="BR640" s="22"/>
      <c r="BU640" s="22"/>
      <c r="BV640" s="22"/>
    </row>
    <row r="641" spans="69:74" ht="15.75" customHeight="1" x14ac:dyDescent="0.2">
      <c r="BQ641" s="22"/>
      <c r="BR641" s="22"/>
      <c r="BU641" s="22"/>
      <c r="BV641" s="22"/>
    </row>
    <row r="642" spans="69:74" ht="15.75" customHeight="1" x14ac:dyDescent="0.2">
      <c r="BQ642" s="22"/>
      <c r="BR642" s="22"/>
      <c r="BU642" s="22"/>
      <c r="BV642" s="22"/>
    </row>
    <row r="643" spans="69:74" ht="15.75" customHeight="1" x14ac:dyDescent="0.2">
      <c r="BQ643" s="22"/>
      <c r="BR643" s="22"/>
      <c r="BU643" s="22"/>
      <c r="BV643" s="22"/>
    </row>
    <row r="644" spans="69:74" ht="15.75" customHeight="1" x14ac:dyDescent="0.2">
      <c r="BQ644" s="22"/>
      <c r="BR644" s="22"/>
      <c r="BU644" s="22"/>
      <c r="BV644" s="22"/>
    </row>
    <row r="645" spans="69:74" ht="15.75" customHeight="1" x14ac:dyDescent="0.2">
      <c r="BQ645" s="22"/>
      <c r="BR645" s="22"/>
      <c r="BU645" s="22"/>
      <c r="BV645" s="22"/>
    </row>
    <row r="646" spans="69:74" ht="15.75" customHeight="1" x14ac:dyDescent="0.2">
      <c r="BQ646" s="22"/>
      <c r="BR646" s="22"/>
      <c r="BU646" s="22"/>
      <c r="BV646" s="22"/>
    </row>
    <row r="647" spans="69:74" ht="15.75" customHeight="1" x14ac:dyDescent="0.2">
      <c r="BQ647" s="22"/>
      <c r="BR647" s="22"/>
      <c r="BU647" s="22"/>
      <c r="BV647" s="22"/>
    </row>
    <row r="648" spans="69:74" ht="15.75" customHeight="1" x14ac:dyDescent="0.2">
      <c r="BQ648" s="22"/>
      <c r="BR648" s="22"/>
      <c r="BU648" s="22"/>
      <c r="BV648" s="22"/>
    </row>
    <row r="649" spans="69:74" ht="15.75" customHeight="1" x14ac:dyDescent="0.2">
      <c r="BQ649" s="22"/>
      <c r="BR649" s="22"/>
      <c r="BU649" s="22"/>
      <c r="BV649" s="22"/>
    </row>
    <row r="650" spans="69:74" ht="15.75" customHeight="1" x14ac:dyDescent="0.2">
      <c r="BQ650" s="22"/>
      <c r="BR650" s="22"/>
      <c r="BU650" s="22"/>
      <c r="BV650" s="22"/>
    </row>
    <row r="651" spans="69:74" ht="15.75" customHeight="1" x14ac:dyDescent="0.2">
      <c r="BQ651" s="22"/>
      <c r="BR651" s="22"/>
      <c r="BU651" s="22"/>
      <c r="BV651" s="22"/>
    </row>
    <row r="652" spans="69:74" ht="15.75" customHeight="1" x14ac:dyDescent="0.2">
      <c r="BQ652" s="22"/>
      <c r="BR652" s="22"/>
      <c r="BU652" s="22"/>
      <c r="BV652" s="22"/>
    </row>
    <row r="653" spans="69:74" ht="15.75" customHeight="1" x14ac:dyDescent="0.2">
      <c r="BQ653" s="22"/>
      <c r="BR653" s="22"/>
      <c r="BU653" s="22"/>
      <c r="BV653" s="22"/>
    </row>
    <row r="654" spans="69:74" ht="15.75" customHeight="1" x14ac:dyDescent="0.2">
      <c r="BQ654" s="22"/>
      <c r="BR654" s="22"/>
      <c r="BU654" s="22"/>
      <c r="BV654" s="22"/>
    </row>
    <row r="655" spans="69:74" ht="15.75" customHeight="1" x14ac:dyDescent="0.2">
      <c r="BQ655" s="22"/>
      <c r="BR655" s="22"/>
      <c r="BU655" s="22"/>
      <c r="BV655" s="22"/>
    </row>
    <row r="656" spans="69:74" ht="15.75" customHeight="1" x14ac:dyDescent="0.2">
      <c r="BQ656" s="22"/>
      <c r="BR656" s="22"/>
      <c r="BU656" s="22"/>
      <c r="BV656" s="22"/>
    </row>
    <row r="657" spans="69:74" ht="15.75" customHeight="1" x14ac:dyDescent="0.2">
      <c r="BQ657" s="22"/>
      <c r="BR657" s="22"/>
      <c r="BU657" s="22"/>
      <c r="BV657" s="22"/>
    </row>
    <row r="658" spans="69:74" ht="15.75" customHeight="1" x14ac:dyDescent="0.2">
      <c r="BQ658" s="22"/>
      <c r="BR658" s="22"/>
      <c r="BU658" s="22"/>
      <c r="BV658" s="22"/>
    </row>
    <row r="659" spans="69:74" ht="15.75" customHeight="1" x14ac:dyDescent="0.2">
      <c r="BQ659" s="22"/>
      <c r="BR659" s="22"/>
      <c r="BU659" s="22"/>
      <c r="BV659" s="22"/>
    </row>
    <row r="660" spans="69:74" ht="15.75" customHeight="1" x14ac:dyDescent="0.2">
      <c r="BQ660" s="22"/>
      <c r="BR660" s="22"/>
      <c r="BU660" s="22"/>
      <c r="BV660" s="22"/>
    </row>
    <row r="661" spans="69:74" ht="15.75" customHeight="1" x14ac:dyDescent="0.2">
      <c r="BQ661" s="22"/>
      <c r="BR661" s="22"/>
      <c r="BU661" s="22"/>
      <c r="BV661" s="22"/>
    </row>
    <row r="662" spans="69:74" ht="15.75" customHeight="1" x14ac:dyDescent="0.2">
      <c r="BQ662" s="22"/>
      <c r="BR662" s="22"/>
      <c r="BU662" s="22"/>
      <c r="BV662" s="22"/>
    </row>
    <row r="663" spans="69:74" ht="15.75" customHeight="1" x14ac:dyDescent="0.2">
      <c r="BQ663" s="22"/>
      <c r="BR663" s="22"/>
      <c r="BU663" s="22"/>
      <c r="BV663" s="22"/>
    </row>
    <row r="664" spans="69:74" ht="15.75" customHeight="1" x14ac:dyDescent="0.2">
      <c r="BQ664" s="22"/>
      <c r="BR664" s="22"/>
      <c r="BU664" s="22"/>
      <c r="BV664" s="22"/>
    </row>
    <row r="665" spans="69:74" ht="15.75" customHeight="1" x14ac:dyDescent="0.2">
      <c r="BQ665" s="22"/>
      <c r="BR665" s="22"/>
      <c r="BU665" s="22"/>
      <c r="BV665" s="22"/>
    </row>
    <row r="666" spans="69:74" ht="15.75" customHeight="1" x14ac:dyDescent="0.2">
      <c r="BQ666" s="22"/>
      <c r="BR666" s="22"/>
      <c r="BU666" s="22"/>
      <c r="BV666" s="22"/>
    </row>
    <row r="667" spans="69:74" ht="15.75" customHeight="1" x14ac:dyDescent="0.2">
      <c r="BQ667" s="22"/>
      <c r="BR667" s="22"/>
      <c r="BU667" s="22"/>
      <c r="BV667" s="22"/>
    </row>
    <row r="668" spans="69:74" ht="15.75" customHeight="1" x14ac:dyDescent="0.2">
      <c r="BQ668" s="22"/>
      <c r="BR668" s="22"/>
      <c r="BU668" s="22"/>
      <c r="BV668" s="22"/>
    </row>
    <row r="669" spans="69:74" ht="15.75" customHeight="1" x14ac:dyDescent="0.2">
      <c r="BQ669" s="22"/>
      <c r="BR669" s="22"/>
      <c r="BU669" s="22"/>
      <c r="BV669" s="22"/>
    </row>
    <row r="670" spans="69:74" ht="15.75" customHeight="1" x14ac:dyDescent="0.2">
      <c r="BQ670" s="22"/>
      <c r="BR670" s="22"/>
      <c r="BU670" s="22"/>
      <c r="BV670" s="22"/>
    </row>
    <row r="671" spans="69:74" ht="15.75" customHeight="1" x14ac:dyDescent="0.2">
      <c r="BQ671" s="22"/>
      <c r="BR671" s="22"/>
      <c r="BU671" s="22"/>
      <c r="BV671" s="22"/>
    </row>
    <row r="672" spans="69:74" ht="15.75" customHeight="1" x14ac:dyDescent="0.2">
      <c r="BQ672" s="22"/>
      <c r="BR672" s="22"/>
      <c r="BU672" s="22"/>
      <c r="BV672" s="22"/>
    </row>
    <row r="673" spans="69:74" ht="15.75" customHeight="1" x14ac:dyDescent="0.2">
      <c r="BQ673" s="22"/>
      <c r="BR673" s="22"/>
      <c r="BU673" s="22"/>
      <c r="BV673" s="22"/>
    </row>
    <row r="674" spans="69:74" ht="15.75" customHeight="1" x14ac:dyDescent="0.2">
      <c r="BQ674" s="22"/>
      <c r="BR674" s="22"/>
      <c r="BU674" s="22"/>
      <c r="BV674" s="22"/>
    </row>
    <row r="675" spans="69:74" ht="15.75" customHeight="1" x14ac:dyDescent="0.2">
      <c r="BQ675" s="22"/>
      <c r="BR675" s="22"/>
      <c r="BU675" s="22"/>
      <c r="BV675" s="22"/>
    </row>
    <row r="676" spans="69:74" ht="15.75" customHeight="1" x14ac:dyDescent="0.2">
      <c r="BQ676" s="22"/>
      <c r="BR676" s="22"/>
      <c r="BU676" s="22"/>
      <c r="BV676" s="22"/>
    </row>
    <row r="677" spans="69:74" ht="15.75" customHeight="1" x14ac:dyDescent="0.2">
      <c r="BQ677" s="22"/>
      <c r="BR677" s="22"/>
      <c r="BU677" s="22"/>
      <c r="BV677" s="22"/>
    </row>
    <row r="678" spans="69:74" ht="15.75" customHeight="1" x14ac:dyDescent="0.2">
      <c r="BQ678" s="22"/>
      <c r="BR678" s="22"/>
      <c r="BU678" s="22"/>
      <c r="BV678" s="22"/>
    </row>
    <row r="679" spans="69:74" ht="15.75" customHeight="1" x14ac:dyDescent="0.2">
      <c r="BQ679" s="22"/>
      <c r="BR679" s="22"/>
      <c r="BU679" s="22"/>
      <c r="BV679" s="22"/>
    </row>
    <row r="680" spans="69:74" ht="15.75" customHeight="1" x14ac:dyDescent="0.2">
      <c r="BQ680" s="22"/>
      <c r="BR680" s="22"/>
      <c r="BU680" s="22"/>
      <c r="BV680" s="22"/>
    </row>
    <row r="681" spans="69:74" ht="15.75" customHeight="1" x14ac:dyDescent="0.2">
      <c r="BQ681" s="22"/>
      <c r="BR681" s="22"/>
      <c r="BU681" s="22"/>
      <c r="BV681" s="22"/>
    </row>
    <row r="682" spans="69:74" ht="15.75" customHeight="1" x14ac:dyDescent="0.2">
      <c r="BQ682" s="22"/>
      <c r="BR682" s="22"/>
      <c r="BU682" s="22"/>
      <c r="BV682" s="22"/>
    </row>
    <row r="683" spans="69:74" ht="15.75" customHeight="1" x14ac:dyDescent="0.2">
      <c r="BQ683" s="22"/>
      <c r="BR683" s="22"/>
      <c r="BU683" s="22"/>
      <c r="BV683" s="22"/>
    </row>
    <row r="684" spans="69:74" ht="15.75" customHeight="1" x14ac:dyDescent="0.2">
      <c r="BQ684" s="22"/>
      <c r="BR684" s="22"/>
      <c r="BU684" s="22"/>
      <c r="BV684" s="22"/>
    </row>
    <row r="685" spans="69:74" ht="15.75" customHeight="1" x14ac:dyDescent="0.2">
      <c r="BQ685" s="22"/>
      <c r="BR685" s="22"/>
      <c r="BU685" s="22"/>
      <c r="BV685" s="22"/>
    </row>
    <row r="686" spans="69:74" ht="15.75" customHeight="1" x14ac:dyDescent="0.2">
      <c r="BQ686" s="22"/>
      <c r="BR686" s="22"/>
      <c r="BU686" s="22"/>
      <c r="BV686" s="22"/>
    </row>
    <row r="687" spans="69:74" ht="15.75" customHeight="1" x14ac:dyDescent="0.2">
      <c r="BQ687" s="22"/>
      <c r="BR687" s="22"/>
      <c r="BU687" s="22"/>
      <c r="BV687" s="22"/>
    </row>
    <row r="688" spans="69:74" ht="15.75" customHeight="1" x14ac:dyDescent="0.2">
      <c r="BQ688" s="22"/>
      <c r="BR688" s="22"/>
      <c r="BU688" s="22"/>
      <c r="BV688" s="22"/>
    </row>
    <row r="689" spans="69:74" ht="15.75" customHeight="1" x14ac:dyDescent="0.2">
      <c r="BQ689" s="22"/>
      <c r="BR689" s="22"/>
      <c r="BU689" s="22"/>
      <c r="BV689" s="22"/>
    </row>
    <row r="690" spans="69:74" ht="15.75" customHeight="1" x14ac:dyDescent="0.2">
      <c r="BQ690" s="22"/>
      <c r="BR690" s="22"/>
      <c r="BU690" s="22"/>
      <c r="BV690" s="22"/>
    </row>
    <row r="691" spans="69:74" ht="15.75" customHeight="1" x14ac:dyDescent="0.2">
      <c r="BQ691" s="22"/>
      <c r="BR691" s="22"/>
      <c r="BU691" s="22"/>
      <c r="BV691" s="22"/>
    </row>
    <row r="692" spans="69:74" ht="15.75" customHeight="1" x14ac:dyDescent="0.2">
      <c r="BQ692" s="22"/>
      <c r="BR692" s="22"/>
      <c r="BU692" s="22"/>
      <c r="BV692" s="22"/>
    </row>
    <row r="693" spans="69:74" ht="15.75" customHeight="1" x14ac:dyDescent="0.2">
      <c r="BQ693" s="22"/>
      <c r="BR693" s="22"/>
      <c r="BU693" s="22"/>
      <c r="BV693" s="22"/>
    </row>
    <row r="694" spans="69:74" ht="15.75" customHeight="1" x14ac:dyDescent="0.2">
      <c r="BQ694" s="22"/>
      <c r="BR694" s="22"/>
      <c r="BU694" s="22"/>
      <c r="BV694" s="22"/>
    </row>
    <row r="695" spans="69:74" ht="15.75" customHeight="1" x14ac:dyDescent="0.2">
      <c r="BQ695" s="22"/>
      <c r="BR695" s="22"/>
      <c r="BU695" s="22"/>
      <c r="BV695" s="22"/>
    </row>
    <row r="696" spans="69:74" ht="15.75" customHeight="1" x14ac:dyDescent="0.2">
      <c r="BQ696" s="22"/>
      <c r="BR696" s="22"/>
      <c r="BU696" s="22"/>
      <c r="BV696" s="22"/>
    </row>
    <row r="697" spans="69:74" ht="15.75" customHeight="1" x14ac:dyDescent="0.2">
      <c r="BQ697" s="22"/>
      <c r="BR697" s="22"/>
      <c r="BU697" s="22"/>
      <c r="BV697" s="22"/>
    </row>
    <row r="698" spans="69:74" ht="15.75" customHeight="1" x14ac:dyDescent="0.2">
      <c r="BQ698" s="22"/>
      <c r="BR698" s="22"/>
      <c r="BU698" s="22"/>
      <c r="BV698" s="22"/>
    </row>
    <row r="699" spans="69:74" ht="15.75" customHeight="1" x14ac:dyDescent="0.2">
      <c r="BQ699" s="22"/>
      <c r="BR699" s="22"/>
      <c r="BU699" s="22"/>
      <c r="BV699" s="22"/>
    </row>
    <row r="700" spans="69:74" ht="15.75" customHeight="1" x14ac:dyDescent="0.2">
      <c r="BQ700" s="22"/>
      <c r="BR700" s="22"/>
      <c r="BU700" s="22"/>
      <c r="BV700" s="22"/>
    </row>
    <row r="701" spans="69:74" ht="15.75" customHeight="1" x14ac:dyDescent="0.2">
      <c r="BQ701" s="22"/>
      <c r="BR701" s="22"/>
      <c r="BU701" s="22"/>
      <c r="BV701" s="22"/>
    </row>
    <row r="702" spans="69:74" ht="15.75" customHeight="1" x14ac:dyDescent="0.2">
      <c r="BQ702" s="22"/>
      <c r="BR702" s="22"/>
      <c r="BU702" s="22"/>
      <c r="BV702" s="22"/>
    </row>
    <row r="703" spans="69:74" ht="15.75" customHeight="1" x14ac:dyDescent="0.2">
      <c r="BQ703" s="22"/>
      <c r="BR703" s="22"/>
      <c r="BU703" s="22"/>
      <c r="BV703" s="22"/>
    </row>
    <row r="704" spans="69:74" ht="15.75" customHeight="1" x14ac:dyDescent="0.2">
      <c r="BQ704" s="22"/>
      <c r="BR704" s="22"/>
      <c r="BU704" s="22"/>
      <c r="BV704" s="22"/>
    </row>
    <row r="705" spans="69:74" ht="15.75" customHeight="1" x14ac:dyDescent="0.2">
      <c r="BQ705" s="22"/>
      <c r="BR705" s="22"/>
      <c r="BU705" s="22"/>
      <c r="BV705" s="22"/>
    </row>
    <row r="706" spans="69:74" ht="15.75" customHeight="1" x14ac:dyDescent="0.2">
      <c r="BQ706" s="22"/>
      <c r="BR706" s="22"/>
      <c r="BU706" s="22"/>
      <c r="BV706" s="22"/>
    </row>
    <row r="707" spans="69:74" ht="15.75" customHeight="1" x14ac:dyDescent="0.2">
      <c r="BQ707" s="22"/>
      <c r="BR707" s="22"/>
      <c r="BU707" s="22"/>
      <c r="BV707" s="22"/>
    </row>
    <row r="708" spans="69:74" ht="15.75" customHeight="1" x14ac:dyDescent="0.2">
      <c r="BQ708" s="22"/>
      <c r="BR708" s="22"/>
      <c r="BU708" s="22"/>
      <c r="BV708" s="22"/>
    </row>
    <row r="709" spans="69:74" ht="15.75" customHeight="1" x14ac:dyDescent="0.2">
      <c r="BQ709" s="22"/>
      <c r="BR709" s="22"/>
      <c r="BU709" s="22"/>
      <c r="BV709" s="22"/>
    </row>
    <row r="710" spans="69:74" ht="15.75" customHeight="1" x14ac:dyDescent="0.2">
      <c r="BQ710" s="22"/>
      <c r="BR710" s="22"/>
      <c r="BU710" s="22"/>
      <c r="BV710" s="22"/>
    </row>
    <row r="711" spans="69:74" ht="15.75" customHeight="1" x14ac:dyDescent="0.2">
      <c r="BQ711" s="22"/>
      <c r="BR711" s="22"/>
      <c r="BU711" s="22"/>
      <c r="BV711" s="22"/>
    </row>
    <row r="712" spans="69:74" ht="15.75" customHeight="1" x14ac:dyDescent="0.2">
      <c r="BQ712" s="22"/>
      <c r="BR712" s="22"/>
      <c r="BU712" s="22"/>
      <c r="BV712" s="22"/>
    </row>
    <row r="713" spans="69:74" ht="15.75" customHeight="1" x14ac:dyDescent="0.2">
      <c r="BQ713" s="22"/>
      <c r="BR713" s="22"/>
      <c r="BU713" s="22"/>
      <c r="BV713" s="22"/>
    </row>
    <row r="714" spans="69:74" ht="15.75" customHeight="1" x14ac:dyDescent="0.2">
      <c r="BQ714" s="22"/>
      <c r="BR714" s="22"/>
      <c r="BU714" s="22"/>
      <c r="BV714" s="22"/>
    </row>
    <row r="715" spans="69:74" ht="15.75" customHeight="1" x14ac:dyDescent="0.2">
      <c r="BQ715" s="22"/>
      <c r="BR715" s="22"/>
      <c r="BU715" s="22"/>
      <c r="BV715" s="22"/>
    </row>
    <row r="716" spans="69:74" ht="15.75" customHeight="1" x14ac:dyDescent="0.2">
      <c r="BQ716" s="22"/>
      <c r="BR716" s="22"/>
      <c r="BU716" s="22"/>
      <c r="BV716" s="22"/>
    </row>
    <row r="717" spans="69:74" ht="15.75" customHeight="1" x14ac:dyDescent="0.2">
      <c r="BQ717" s="22"/>
      <c r="BR717" s="22"/>
      <c r="BU717" s="22"/>
      <c r="BV717" s="22"/>
    </row>
    <row r="718" spans="69:74" ht="15.75" customHeight="1" x14ac:dyDescent="0.2">
      <c r="BQ718" s="22"/>
      <c r="BR718" s="22"/>
      <c r="BU718" s="22"/>
      <c r="BV718" s="22"/>
    </row>
    <row r="719" spans="69:74" ht="15.75" customHeight="1" x14ac:dyDescent="0.2">
      <c r="BQ719" s="22"/>
      <c r="BR719" s="22"/>
      <c r="BU719" s="22"/>
      <c r="BV719" s="22"/>
    </row>
    <row r="720" spans="69:74" ht="15.75" customHeight="1" x14ac:dyDescent="0.2">
      <c r="BQ720" s="22"/>
      <c r="BR720" s="22"/>
      <c r="BU720" s="22"/>
      <c r="BV720" s="22"/>
    </row>
    <row r="721" spans="69:74" ht="15.75" customHeight="1" x14ac:dyDescent="0.2">
      <c r="BQ721" s="22"/>
      <c r="BR721" s="22"/>
      <c r="BU721" s="22"/>
      <c r="BV721" s="22"/>
    </row>
    <row r="722" spans="69:74" ht="15.75" customHeight="1" x14ac:dyDescent="0.2">
      <c r="BQ722" s="22"/>
      <c r="BR722" s="22"/>
      <c r="BU722" s="22"/>
      <c r="BV722" s="22"/>
    </row>
    <row r="723" spans="69:74" ht="15.75" customHeight="1" x14ac:dyDescent="0.2">
      <c r="BQ723" s="22"/>
      <c r="BR723" s="22"/>
      <c r="BU723" s="22"/>
      <c r="BV723" s="22"/>
    </row>
    <row r="724" spans="69:74" ht="15.75" customHeight="1" x14ac:dyDescent="0.2">
      <c r="BQ724" s="22"/>
      <c r="BR724" s="22"/>
      <c r="BU724" s="22"/>
      <c r="BV724" s="22"/>
    </row>
    <row r="725" spans="69:74" ht="15.75" customHeight="1" x14ac:dyDescent="0.2">
      <c r="BQ725" s="22"/>
      <c r="BR725" s="22"/>
      <c r="BU725" s="22"/>
      <c r="BV725" s="22"/>
    </row>
    <row r="726" spans="69:74" ht="15.75" customHeight="1" x14ac:dyDescent="0.2">
      <c r="BQ726" s="22"/>
      <c r="BR726" s="22"/>
      <c r="BU726" s="22"/>
      <c r="BV726" s="22"/>
    </row>
    <row r="727" spans="69:74" ht="15.75" customHeight="1" x14ac:dyDescent="0.2">
      <c r="BQ727" s="22"/>
      <c r="BR727" s="22"/>
      <c r="BU727" s="22"/>
      <c r="BV727" s="22"/>
    </row>
    <row r="728" spans="69:74" ht="15.75" customHeight="1" x14ac:dyDescent="0.2">
      <c r="BQ728" s="22"/>
      <c r="BR728" s="22"/>
      <c r="BU728" s="22"/>
      <c r="BV728" s="22"/>
    </row>
    <row r="729" spans="69:74" ht="15.75" customHeight="1" x14ac:dyDescent="0.2">
      <c r="BQ729" s="22"/>
      <c r="BR729" s="22"/>
      <c r="BU729" s="22"/>
      <c r="BV729" s="22"/>
    </row>
    <row r="730" spans="69:74" ht="15.75" customHeight="1" x14ac:dyDescent="0.2">
      <c r="BQ730" s="22"/>
      <c r="BR730" s="22"/>
      <c r="BU730" s="22"/>
      <c r="BV730" s="22"/>
    </row>
    <row r="731" spans="69:74" ht="15.75" customHeight="1" x14ac:dyDescent="0.2">
      <c r="BQ731" s="22"/>
      <c r="BR731" s="22"/>
      <c r="BU731" s="22"/>
      <c r="BV731" s="22"/>
    </row>
    <row r="732" spans="69:74" ht="15.75" customHeight="1" x14ac:dyDescent="0.2">
      <c r="BQ732" s="22"/>
      <c r="BR732" s="22"/>
      <c r="BU732" s="22"/>
      <c r="BV732" s="22"/>
    </row>
    <row r="733" spans="69:74" ht="15.75" customHeight="1" x14ac:dyDescent="0.2">
      <c r="BQ733" s="22"/>
      <c r="BR733" s="22"/>
      <c r="BU733" s="22"/>
      <c r="BV733" s="22"/>
    </row>
    <row r="734" spans="69:74" ht="15.75" customHeight="1" x14ac:dyDescent="0.2">
      <c r="BQ734" s="22"/>
      <c r="BR734" s="22"/>
      <c r="BU734" s="22"/>
      <c r="BV734" s="22"/>
    </row>
    <row r="735" spans="69:74" ht="15.75" customHeight="1" x14ac:dyDescent="0.2">
      <c r="BQ735" s="22"/>
      <c r="BR735" s="22"/>
      <c r="BU735" s="22"/>
      <c r="BV735" s="22"/>
    </row>
    <row r="736" spans="69:74" ht="15.75" customHeight="1" x14ac:dyDescent="0.2">
      <c r="BQ736" s="22"/>
      <c r="BR736" s="22"/>
      <c r="BU736" s="22"/>
      <c r="BV736" s="22"/>
    </row>
    <row r="737" spans="69:74" ht="15.75" customHeight="1" x14ac:dyDescent="0.2">
      <c r="BQ737" s="22"/>
      <c r="BR737" s="22"/>
      <c r="BU737" s="22"/>
      <c r="BV737" s="22"/>
    </row>
    <row r="738" spans="69:74" ht="15.75" customHeight="1" x14ac:dyDescent="0.2">
      <c r="BQ738" s="22"/>
      <c r="BR738" s="22"/>
      <c r="BU738" s="22"/>
      <c r="BV738" s="22"/>
    </row>
    <row r="739" spans="69:74" ht="15.75" customHeight="1" x14ac:dyDescent="0.2">
      <c r="BQ739" s="22"/>
      <c r="BR739" s="22"/>
      <c r="BU739" s="22"/>
      <c r="BV739" s="22"/>
    </row>
    <row r="740" spans="69:74" ht="15.75" customHeight="1" x14ac:dyDescent="0.2">
      <c r="BQ740" s="22"/>
      <c r="BR740" s="22"/>
      <c r="BU740" s="22"/>
      <c r="BV740" s="22"/>
    </row>
    <row r="741" spans="69:74" ht="15.75" customHeight="1" x14ac:dyDescent="0.2">
      <c r="BQ741" s="22"/>
      <c r="BR741" s="22"/>
      <c r="BU741" s="22"/>
      <c r="BV741" s="22"/>
    </row>
    <row r="742" spans="69:74" ht="15.75" customHeight="1" x14ac:dyDescent="0.2">
      <c r="BQ742" s="22"/>
      <c r="BR742" s="22"/>
      <c r="BU742" s="22"/>
      <c r="BV742" s="22"/>
    </row>
    <row r="743" spans="69:74" ht="15.75" customHeight="1" x14ac:dyDescent="0.2">
      <c r="BQ743" s="22"/>
      <c r="BR743" s="22"/>
      <c r="BU743" s="22"/>
      <c r="BV743" s="22"/>
    </row>
    <row r="744" spans="69:74" ht="15.75" customHeight="1" x14ac:dyDescent="0.2">
      <c r="BQ744" s="22"/>
      <c r="BR744" s="22"/>
      <c r="BU744" s="22"/>
      <c r="BV744" s="22"/>
    </row>
    <row r="745" spans="69:74" ht="15.75" customHeight="1" x14ac:dyDescent="0.2">
      <c r="BQ745" s="22"/>
      <c r="BR745" s="22"/>
      <c r="BU745" s="22"/>
      <c r="BV745" s="22"/>
    </row>
    <row r="746" spans="69:74" ht="15.75" customHeight="1" x14ac:dyDescent="0.2">
      <c r="BQ746" s="22"/>
      <c r="BR746" s="22"/>
      <c r="BU746" s="22"/>
      <c r="BV746" s="22"/>
    </row>
    <row r="747" spans="69:74" ht="15.75" customHeight="1" x14ac:dyDescent="0.2">
      <c r="BQ747" s="22"/>
      <c r="BR747" s="22"/>
      <c r="BU747" s="22"/>
      <c r="BV747" s="22"/>
    </row>
    <row r="748" spans="69:74" ht="15.75" customHeight="1" x14ac:dyDescent="0.2">
      <c r="BQ748" s="22"/>
      <c r="BR748" s="22"/>
      <c r="BU748" s="22"/>
      <c r="BV748" s="22"/>
    </row>
    <row r="749" spans="69:74" ht="15.75" customHeight="1" x14ac:dyDescent="0.2">
      <c r="BQ749" s="22"/>
      <c r="BR749" s="22"/>
      <c r="BU749" s="22"/>
      <c r="BV749" s="22"/>
    </row>
    <row r="750" spans="69:74" ht="15.75" customHeight="1" x14ac:dyDescent="0.2">
      <c r="BQ750" s="22"/>
      <c r="BR750" s="22"/>
      <c r="BU750" s="22"/>
      <c r="BV750" s="22"/>
    </row>
    <row r="751" spans="69:74" ht="15.75" customHeight="1" x14ac:dyDescent="0.2">
      <c r="BQ751" s="22"/>
      <c r="BR751" s="22"/>
      <c r="BU751" s="22"/>
      <c r="BV751" s="22"/>
    </row>
    <row r="752" spans="69:74" ht="15.75" customHeight="1" x14ac:dyDescent="0.2">
      <c r="BQ752" s="22"/>
      <c r="BR752" s="22"/>
      <c r="BU752" s="22"/>
      <c r="BV752" s="22"/>
    </row>
    <row r="753" spans="69:74" ht="15.75" customHeight="1" x14ac:dyDescent="0.2">
      <c r="BQ753" s="22"/>
      <c r="BR753" s="22"/>
      <c r="BU753" s="22"/>
      <c r="BV753" s="22"/>
    </row>
    <row r="754" spans="69:74" ht="15.75" customHeight="1" x14ac:dyDescent="0.2">
      <c r="BQ754" s="22"/>
      <c r="BR754" s="22"/>
      <c r="BU754" s="22"/>
      <c r="BV754" s="22"/>
    </row>
    <row r="755" spans="69:74" ht="15.75" customHeight="1" x14ac:dyDescent="0.2">
      <c r="BQ755" s="22"/>
      <c r="BR755" s="22"/>
      <c r="BU755" s="22"/>
      <c r="BV755" s="22"/>
    </row>
    <row r="756" spans="69:74" ht="15.75" customHeight="1" x14ac:dyDescent="0.2">
      <c r="BQ756" s="22"/>
      <c r="BR756" s="22"/>
      <c r="BU756" s="22"/>
      <c r="BV756" s="22"/>
    </row>
    <row r="757" spans="69:74" ht="15.75" customHeight="1" x14ac:dyDescent="0.2">
      <c r="BQ757" s="22"/>
      <c r="BR757" s="22"/>
      <c r="BU757" s="22"/>
      <c r="BV757" s="22"/>
    </row>
    <row r="758" spans="69:74" ht="15.75" customHeight="1" x14ac:dyDescent="0.2">
      <c r="BQ758" s="22"/>
      <c r="BR758" s="22"/>
      <c r="BU758" s="22"/>
      <c r="BV758" s="22"/>
    </row>
    <row r="759" spans="69:74" ht="15.75" customHeight="1" x14ac:dyDescent="0.2">
      <c r="BQ759" s="22"/>
      <c r="BR759" s="22"/>
      <c r="BU759" s="22"/>
      <c r="BV759" s="22"/>
    </row>
    <row r="760" spans="69:74" ht="15.75" customHeight="1" x14ac:dyDescent="0.2">
      <c r="BQ760" s="22"/>
      <c r="BR760" s="22"/>
      <c r="BU760" s="22"/>
      <c r="BV760" s="22"/>
    </row>
    <row r="761" spans="69:74" ht="15.75" customHeight="1" x14ac:dyDescent="0.2">
      <c r="BQ761" s="22"/>
      <c r="BR761" s="22"/>
      <c r="BU761" s="22"/>
      <c r="BV761" s="22"/>
    </row>
    <row r="762" spans="69:74" ht="15.75" customHeight="1" x14ac:dyDescent="0.2">
      <c r="BQ762" s="22"/>
      <c r="BR762" s="22"/>
      <c r="BU762" s="22"/>
      <c r="BV762" s="22"/>
    </row>
    <row r="763" spans="69:74" ht="15.75" customHeight="1" x14ac:dyDescent="0.2">
      <c r="BQ763" s="22"/>
      <c r="BR763" s="22"/>
      <c r="BU763" s="22"/>
      <c r="BV763" s="22"/>
    </row>
    <row r="764" spans="69:74" ht="15.75" customHeight="1" x14ac:dyDescent="0.2">
      <c r="BQ764" s="22"/>
      <c r="BR764" s="22"/>
      <c r="BU764" s="22"/>
      <c r="BV764" s="22"/>
    </row>
    <row r="765" spans="69:74" ht="15.75" customHeight="1" x14ac:dyDescent="0.2">
      <c r="BQ765" s="22"/>
      <c r="BR765" s="22"/>
      <c r="BU765" s="22"/>
      <c r="BV765" s="22"/>
    </row>
    <row r="766" spans="69:74" ht="15.75" customHeight="1" x14ac:dyDescent="0.2">
      <c r="BQ766" s="22"/>
      <c r="BR766" s="22"/>
      <c r="BU766" s="22"/>
      <c r="BV766" s="22"/>
    </row>
    <row r="767" spans="69:74" ht="15.75" customHeight="1" x14ac:dyDescent="0.2">
      <c r="BQ767" s="22"/>
      <c r="BR767" s="22"/>
      <c r="BU767" s="22"/>
      <c r="BV767" s="22"/>
    </row>
    <row r="768" spans="69:74" ht="15.75" customHeight="1" x14ac:dyDescent="0.2">
      <c r="BQ768" s="22"/>
      <c r="BR768" s="22"/>
      <c r="BU768" s="22"/>
      <c r="BV768" s="22"/>
    </row>
    <row r="769" spans="69:74" ht="15.75" customHeight="1" x14ac:dyDescent="0.2">
      <c r="BQ769" s="22"/>
      <c r="BR769" s="22"/>
      <c r="BU769" s="22"/>
      <c r="BV769" s="22"/>
    </row>
    <row r="770" spans="69:74" ht="15.75" customHeight="1" x14ac:dyDescent="0.2">
      <c r="BQ770" s="22"/>
      <c r="BR770" s="22"/>
      <c r="BU770" s="22"/>
      <c r="BV770" s="22"/>
    </row>
    <row r="771" spans="69:74" ht="15.75" customHeight="1" x14ac:dyDescent="0.2">
      <c r="BQ771" s="22"/>
      <c r="BR771" s="22"/>
      <c r="BU771" s="22"/>
      <c r="BV771" s="22"/>
    </row>
    <row r="772" spans="69:74" ht="15.75" customHeight="1" x14ac:dyDescent="0.2">
      <c r="BQ772" s="22"/>
      <c r="BR772" s="22"/>
      <c r="BU772" s="22"/>
      <c r="BV772" s="22"/>
    </row>
    <row r="773" spans="69:74" ht="15.75" customHeight="1" x14ac:dyDescent="0.2">
      <c r="BQ773" s="22"/>
      <c r="BR773" s="22"/>
      <c r="BU773" s="22"/>
      <c r="BV773" s="22"/>
    </row>
    <row r="774" spans="69:74" ht="15.75" customHeight="1" x14ac:dyDescent="0.2">
      <c r="BQ774" s="22"/>
      <c r="BR774" s="22"/>
      <c r="BU774" s="22"/>
      <c r="BV774" s="22"/>
    </row>
    <row r="775" spans="69:74" ht="15.75" customHeight="1" x14ac:dyDescent="0.2">
      <c r="BQ775" s="22"/>
      <c r="BR775" s="22"/>
      <c r="BU775" s="22"/>
      <c r="BV775" s="22"/>
    </row>
    <row r="776" spans="69:74" ht="15.75" customHeight="1" x14ac:dyDescent="0.2">
      <c r="BQ776" s="22"/>
      <c r="BR776" s="22"/>
      <c r="BU776" s="22"/>
      <c r="BV776" s="22"/>
    </row>
    <row r="777" spans="69:74" ht="15.75" customHeight="1" x14ac:dyDescent="0.2">
      <c r="BQ777" s="22"/>
      <c r="BR777" s="22"/>
      <c r="BU777" s="22"/>
      <c r="BV777" s="22"/>
    </row>
    <row r="778" spans="69:74" ht="15.75" customHeight="1" x14ac:dyDescent="0.2">
      <c r="BQ778" s="22"/>
      <c r="BR778" s="22"/>
      <c r="BU778" s="22"/>
      <c r="BV778" s="22"/>
    </row>
    <row r="779" spans="69:74" ht="15.75" customHeight="1" x14ac:dyDescent="0.2">
      <c r="BQ779" s="22"/>
      <c r="BR779" s="22"/>
      <c r="BU779" s="22"/>
      <c r="BV779" s="22"/>
    </row>
    <row r="780" spans="69:74" ht="15.75" customHeight="1" x14ac:dyDescent="0.2">
      <c r="BQ780" s="22"/>
      <c r="BR780" s="22"/>
      <c r="BU780" s="22"/>
      <c r="BV780" s="22"/>
    </row>
    <row r="781" spans="69:74" ht="15.75" customHeight="1" x14ac:dyDescent="0.2">
      <c r="BQ781" s="22"/>
      <c r="BR781" s="22"/>
      <c r="BU781" s="22"/>
      <c r="BV781" s="22"/>
    </row>
    <row r="782" spans="69:74" ht="15.75" customHeight="1" x14ac:dyDescent="0.2">
      <c r="BQ782" s="22"/>
      <c r="BR782" s="22"/>
      <c r="BU782" s="22"/>
      <c r="BV782" s="22"/>
    </row>
    <row r="783" spans="69:74" ht="15.75" customHeight="1" x14ac:dyDescent="0.2">
      <c r="BQ783" s="22"/>
      <c r="BR783" s="22"/>
      <c r="BU783" s="22"/>
      <c r="BV783" s="22"/>
    </row>
    <row r="784" spans="69:74" ht="15.75" customHeight="1" x14ac:dyDescent="0.2">
      <c r="BQ784" s="22"/>
      <c r="BR784" s="22"/>
      <c r="BU784" s="22"/>
      <c r="BV784" s="22"/>
    </row>
    <row r="785" spans="69:74" ht="15.75" customHeight="1" x14ac:dyDescent="0.2">
      <c r="BQ785" s="22"/>
      <c r="BR785" s="22"/>
      <c r="BU785" s="22"/>
      <c r="BV785" s="22"/>
    </row>
    <row r="786" spans="69:74" ht="15.75" customHeight="1" x14ac:dyDescent="0.2">
      <c r="BQ786" s="22"/>
      <c r="BR786" s="22"/>
      <c r="BU786" s="22"/>
      <c r="BV786" s="22"/>
    </row>
    <row r="787" spans="69:74" ht="15.75" customHeight="1" x14ac:dyDescent="0.2">
      <c r="BQ787" s="22"/>
      <c r="BR787" s="22"/>
      <c r="BU787" s="22"/>
      <c r="BV787" s="22"/>
    </row>
    <row r="788" spans="69:74" ht="15.75" customHeight="1" x14ac:dyDescent="0.2">
      <c r="BQ788" s="22"/>
      <c r="BR788" s="22"/>
      <c r="BU788" s="22"/>
      <c r="BV788" s="22"/>
    </row>
    <row r="789" spans="69:74" ht="15.75" customHeight="1" x14ac:dyDescent="0.2">
      <c r="BQ789" s="22"/>
      <c r="BR789" s="22"/>
      <c r="BU789" s="22"/>
      <c r="BV789" s="22"/>
    </row>
    <row r="790" spans="69:74" ht="15.75" customHeight="1" x14ac:dyDescent="0.2">
      <c r="BQ790" s="22"/>
      <c r="BR790" s="22"/>
      <c r="BU790" s="22"/>
      <c r="BV790" s="22"/>
    </row>
    <row r="791" spans="69:74" ht="15.75" customHeight="1" x14ac:dyDescent="0.2">
      <c r="BQ791" s="22"/>
      <c r="BR791" s="22"/>
      <c r="BU791" s="22"/>
      <c r="BV791" s="22"/>
    </row>
    <row r="792" spans="69:74" ht="15.75" customHeight="1" x14ac:dyDescent="0.2">
      <c r="BQ792" s="22"/>
      <c r="BR792" s="22"/>
      <c r="BU792" s="22"/>
      <c r="BV792" s="22"/>
    </row>
    <row r="793" spans="69:74" ht="15.75" customHeight="1" x14ac:dyDescent="0.2">
      <c r="BQ793" s="22"/>
      <c r="BR793" s="22"/>
      <c r="BU793" s="22"/>
      <c r="BV793" s="22"/>
    </row>
    <row r="794" spans="69:74" ht="15.75" customHeight="1" x14ac:dyDescent="0.2">
      <c r="BQ794" s="22"/>
      <c r="BR794" s="22"/>
      <c r="BU794" s="22"/>
      <c r="BV794" s="22"/>
    </row>
    <row r="795" spans="69:74" ht="15.75" customHeight="1" x14ac:dyDescent="0.2">
      <c r="BQ795" s="22"/>
      <c r="BR795" s="22"/>
      <c r="BU795" s="22"/>
      <c r="BV795" s="22"/>
    </row>
    <row r="796" spans="69:74" ht="15.75" customHeight="1" x14ac:dyDescent="0.2">
      <c r="BQ796" s="22"/>
      <c r="BR796" s="22"/>
      <c r="BU796" s="22"/>
      <c r="BV796" s="22"/>
    </row>
    <row r="797" spans="69:74" ht="15.75" customHeight="1" x14ac:dyDescent="0.2">
      <c r="BQ797" s="22"/>
      <c r="BR797" s="22"/>
      <c r="BU797" s="22"/>
      <c r="BV797" s="22"/>
    </row>
    <row r="798" spans="69:74" ht="15.75" customHeight="1" x14ac:dyDescent="0.2">
      <c r="BQ798" s="22"/>
      <c r="BR798" s="22"/>
      <c r="BU798" s="22"/>
      <c r="BV798" s="22"/>
    </row>
    <row r="799" spans="69:74" ht="15.75" customHeight="1" x14ac:dyDescent="0.2">
      <c r="BQ799" s="22"/>
      <c r="BR799" s="22"/>
      <c r="BU799" s="22"/>
      <c r="BV799" s="22"/>
    </row>
    <row r="800" spans="69:74" ht="15.75" customHeight="1" x14ac:dyDescent="0.2">
      <c r="BQ800" s="22"/>
      <c r="BR800" s="22"/>
      <c r="BU800" s="22"/>
      <c r="BV800" s="22"/>
    </row>
    <row r="801" spans="69:74" ht="15.75" customHeight="1" x14ac:dyDescent="0.2">
      <c r="BQ801" s="22"/>
      <c r="BR801" s="22"/>
      <c r="BU801" s="22"/>
      <c r="BV801" s="22"/>
    </row>
    <row r="802" spans="69:74" ht="15.75" customHeight="1" x14ac:dyDescent="0.2">
      <c r="BQ802" s="22"/>
      <c r="BR802" s="22"/>
      <c r="BU802" s="22"/>
      <c r="BV802" s="22"/>
    </row>
    <row r="803" spans="69:74" ht="15.75" customHeight="1" x14ac:dyDescent="0.2">
      <c r="BQ803" s="22"/>
      <c r="BR803" s="22"/>
      <c r="BU803" s="22"/>
      <c r="BV803" s="22"/>
    </row>
    <row r="804" spans="69:74" ht="15.75" customHeight="1" x14ac:dyDescent="0.2">
      <c r="BQ804" s="22"/>
      <c r="BR804" s="22"/>
      <c r="BU804" s="22"/>
      <c r="BV804" s="22"/>
    </row>
    <row r="805" spans="69:74" ht="15.75" customHeight="1" x14ac:dyDescent="0.2">
      <c r="BQ805" s="22"/>
      <c r="BR805" s="22"/>
      <c r="BU805" s="22"/>
      <c r="BV805" s="22"/>
    </row>
    <row r="806" spans="69:74" ht="15.75" customHeight="1" x14ac:dyDescent="0.2">
      <c r="BQ806" s="22"/>
      <c r="BR806" s="22"/>
      <c r="BU806" s="22"/>
      <c r="BV806" s="22"/>
    </row>
    <row r="807" spans="69:74" ht="15.75" customHeight="1" x14ac:dyDescent="0.2">
      <c r="BQ807" s="22"/>
      <c r="BR807" s="22"/>
      <c r="BU807" s="22"/>
      <c r="BV807" s="22"/>
    </row>
    <row r="808" spans="69:74" ht="15.75" customHeight="1" x14ac:dyDescent="0.2">
      <c r="BQ808" s="22"/>
      <c r="BR808" s="22"/>
      <c r="BU808" s="22"/>
      <c r="BV808" s="22"/>
    </row>
    <row r="809" spans="69:74" ht="15.75" customHeight="1" x14ac:dyDescent="0.2">
      <c r="BQ809" s="22"/>
      <c r="BR809" s="22"/>
      <c r="BU809" s="22"/>
      <c r="BV809" s="22"/>
    </row>
    <row r="810" spans="69:74" ht="15.75" customHeight="1" x14ac:dyDescent="0.2">
      <c r="BQ810" s="22"/>
      <c r="BR810" s="22"/>
      <c r="BU810" s="22"/>
      <c r="BV810" s="22"/>
    </row>
    <row r="811" spans="69:74" ht="15.75" customHeight="1" x14ac:dyDescent="0.2">
      <c r="BQ811" s="22"/>
      <c r="BR811" s="22"/>
      <c r="BU811" s="22"/>
      <c r="BV811" s="22"/>
    </row>
    <row r="812" spans="69:74" ht="15.75" customHeight="1" x14ac:dyDescent="0.2">
      <c r="BQ812" s="22"/>
      <c r="BR812" s="22"/>
      <c r="BU812" s="22"/>
      <c r="BV812" s="22"/>
    </row>
    <row r="813" spans="69:74" ht="15.75" customHeight="1" x14ac:dyDescent="0.2">
      <c r="BQ813" s="22"/>
      <c r="BR813" s="22"/>
      <c r="BU813" s="22"/>
      <c r="BV813" s="22"/>
    </row>
    <row r="814" spans="69:74" ht="15.75" customHeight="1" x14ac:dyDescent="0.2">
      <c r="BQ814" s="22"/>
      <c r="BR814" s="22"/>
      <c r="BU814" s="22"/>
      <c r="BV814" s="22"/>
    </row>
    <row r="815" spans="69:74" ht="15.75" customHeight="1" x14ac:dyDescent="0.2">
      <c r="BQ815" s="22"/>
      <c r="BR815" s="22"/>
      <c r="BU815" s="22"/>
      <c r="BV815" s="22"/>
    </row>
    <row r="816" spans="69:74" ht="15.75" customHeight="1" x14ac:dyDescent="0.2">
      <c r="BQ816" s="22"/>
      <c r="BR816" s="22"/>
      <c r="BU816" s="22"/>
      <c r="BV816" s="22"/>
    </row>
    <row r="817" spans="69:74" ht="15.75" customHeight="1" x14ac:dyDescent="0.2">
      <c r="BQ817" s="22"/>
      <c r="BR817" s="22"/>
      <c r="BU817" s="22"/>
      <c r="BV817" s="22"/>
    </row>
    <row r="818" spans="69:74" ht="15.75" customHeight="1" x14ac:dyDescent="0.2">
      <c r="BQ818" s="22"/>
      <c r="BR818" s="22"/>
      <c r="BU818" s="22"/>
      <c r="BV818" s="22"/>
    </row>
    <row r="819" spans="69:74" ht="15.75" customHeight="1" x14ac:dyDescent="0.2">
      <c r="BQ819" s="22"/>
      <c r="BR819" s="22"/>
      <c r="BU819" s="22"/>
      <c r="BV819" s="22"/>
    </row>
    <row r="820" spans="69:74" ht="15.75" customHeight="1" x14ac:dyDescent="0.2">
      <c r="BQ820" s="22"/>
      <c r="BR820" s="22"/>
      <c r="BU820" s="22"/>
      <c r="BV820" s="22"/>
    </row>
    <row r="821" spans="69:74" ht="15.75" customHeight="1" x14ac:dyDescent="0.2">
      <c r="BQ821" s="22"/>
      <c r="BR821" s="22"/>
      <c r="BU821" s="22"/>
      <c r="BV821" s="22"/>
    </row>
    <row r="822" spans="69:74" ht="15.75" customHeight="1" x14ac:dyDescent="0.2">
      <c r="BQ822" s="22"/>
      <c r="BR822" s="22"/>
      <c r="BU822" s="22"/>
      <c r="BV822" s="22"/>
    </row>
    <row r="823" spans="69:74" ht="15.75" customHeight="1" x14ac:dyDescent="0.2">
      <c r="BQ823" s="22"/>
      <c r="BR823" s="22"/>
      <c r="BU823" s="22"/>
      <c r="BV823" s="22"/>
    </row>
    <row r="824" spans="69:74" ht="15.75" customHeight="1" x14ac:dyDescent="0.2">
      <c r="BQ824" s="22"/>
      <c r="BR824" s="22"/>
      <c r="BU824" s="22"/>
      <c r="BV824" s="22"/>
    </row>
    <row r="825" spans="69:74" ht="15.75" customHeight="1" x14ac:dyDescent="0.2">
      <c r="BQ825" s="22"/>
      <c r="BR825" s="22"/>
      <c r="BU825" s="22"/>
      <c r="BV825" s="22"/>
    </row>
    <row r="826" spans="69:74" ht="15.75" customHeight="1" x14ac:dyDescent="0.2">
      <c r="BQ826" s="22"/>
      <c r="BR826" s="22"/>
      <c r="BU826" s="22"/>
      <c r="BV826" s="22"/>
    </row>
    <row r="827" spans="69:74" ht="15.75" customHeight="1" x14ac:dyDescent="0.2">
      <c r="BQ827" s="22"/>
      <c r="BR827" s="22"/>
      <c r="BU827" s="22"/>
      <c r="BV827" s="22"/>
    </row>
    <row r="828" spans="69:74" ht="15.75" customHeight="1" x14ac:dyDescent="0.2">
      <c r="BQ828" s="22"/>
      <c r="BR828" s="22"/>
      <c r="BU828" s="22"/>
      <c r="BV828" s="22"/>
    </row>
    <row r="829" spans="69:74" ht="15.75" customHeight="1" x14ac:dyDescent="0.2">
      <c r="BQ829" s="22"/>
      <c r="BR829" s="22"/>
      <c r="BU829" s="22"/>
      <c r="BV829" s="22"/>
    </row>
    <row r="830" spans="69:74" ht="15.75" customHeight="1" x14ac:dyDescent="0.2">
      <c r="BQ830" s="22"/>
      <c r="BR830" s="22"/>
      <c r="BU830" s="22"/>
      <c r="BV830" s="22"/>
    </row>
    <row r="831" spans="69:74" ht="15.75" customHeight="1" x14ac:dyDescent="0.2">
      <c r="BQ831" s="22"/>
      <c r="BR831" s="22"/>
      <c r="BU831" s="22"/>
      <c r="BV831" s="22"/>
    </row>
    <row r="832" spans="69:74" ht="15.75" customHeight="1" x14ac:dyDescent="0.2">
      <c r="BQ832" s="22"/>
      <c r="BR832" s="22"/>
      <c r="BU832" s="22"/>
      <c r="BV832" s="22"/>
    </row>
    <row r="833" spans="69:74" ht="15.75" customHeight="1" x14ac:dyDescent="0.2">
      <c r="BQ833" s="22"/>
      <c r="BR833" s="22"/>
      <c r="BU833" s="22"/>
      <c r="BV833" s="22"/>
    </row>
    <row r="834" spans="69:74" ht="15.75" customHeight="1" x14ac:dyDescent="0.2">
      <c r="BQ834" s="22"/>
      <c r="BR834" s="22"/>
      <c r="BU834" s="22"/>
      <c r="BV834" s="22"/>
    </row>
    <row r="835" spans="69:74" ht="15.75" customHeight="1" x14ac:dyDescent="0.2">
      <c r="BQ835" s="22"/>
      <c r="BR835" s="22"/>
      <c r="BU835" s="22"/>
      <c r="BV835" s="22"/>
    </row>
    <row r="836" spans="69:74" ht="15.75" customHeight="1" x14ac:dyDescent="0.2">
      <c r="BQ836" s="22"/>
      <c r="BR836" s="22"/>
      <c r="BU836" s="22"/>
      <c r="BV836" s="22"/>
    </row>
    <row r="837" spans="69:74" ht="15.75" customHeight="1" x14ac:dyDescent="0.2">
      <c r="BQ837" s="22"/>
      <c r="BR837" s="22"/>
      <c r="BU837" s="22"/>
      <c r="BV837" s="22"/>
    </row>
    <row r="838" spans="69:74" ht="15.75" customHeight="1" x14ac:dyDescent="0.2">
      <c r="BQ838" s="22"/>
      <c r="BR838" s="22"/>
      <c r="BU838" s="22"/>
      <c r="BV838" s="22"/>
    </row>
    <row r="839" spans="69:74" ht="15.75" customHeight="1" x14ac:dyDescent="0.2">
      <c r="BQ839" s="22"/>
      <c r="BR839" s="22"/>
      <c r="BU839" s="22"/>
      <c r="BV839" s="22"/>
    </row>
    <row r="840" spans="69:74" ht="15.75" customHeight="1" x14ac:dyDescent="0.2">
      <c r="BQ840" s="22"/>
      <c r="BR840" s="22"/>
      <c r="BU840" s="22"/>
      <c r="BV840" s="22"/>
    </row>
    <row r="841" spans="69:74" ht="15.75" customHeight="1" x14ac:dyDescent="0.2">
      <c r="BQ841" s="22"/>
      <c r="BR841" s="22"/>
      <c r="BU841" s="22"/>
      <c r="BV841" s="22"/>
    </row>
    <row r="842" spans="69:74" ht="15.75" customHeight="1" x14ac:dyDescent="0.2">
      <c r="BQ842" s="22"/>
      <c r="BR842" s="22"/>
      <c r="BU842" s="22"/>
      <c r="BV842" s="22"/>
    </row>
    <row r="843" spans="69:74" ht="15.75" customHeight="1" x14ac:dyDescent="0.2">
      <c r="BQ843" s="22"/>
      <c r="BR843" s="22"/>
      <c r="BU843" s="22"/>
      <c r="BV843" s="22"/>
    </row>
    <row r="844" spans="69:74" ht="15.75" customHeight="1" x14ac:dyDescent="0.2">
      <c r="BQ844" s="22"/>
      <c r="BR844" s="22"/>
      <c r="BU844" s="22"/>
      <c r="BV844" s="22"/>
    </row>
    <row r="845" spans="69:74" ht="15.75" customHeight="1" x14ac:dyDescent="0.2">
      <c r="BQ845" s="22"/>
      <c r="BR845" s="22"/>
      <c r="BU845" s="22"/>
      <c r="BV845" s="22"/>
    </row>
    <row r="846" spans="69:74" ht="15.75" customHeight="1" x14ac:dyDescent="0.2">
      <c r="BQ846" s="22"/>
      <c r="BR846" s="22"/>
      <c r="BU846" s="22"/>
      <c r="BV846" s="22"/>
    </row>
    <row r="847" spans="69:74" ht="15.75" customHeight="1" x14ac:dyDescent="0.2">
      <c r="BQ847" s="22"/>
      <c r="BR847" s="22"/>
      <c r="BU847" s="22"/>
      <c r="BV847" s="22"/>
    </row>
    <row r="848" spans="69:74" ht="15.75" customHeight="1" x14ac:dyDescent="0.2">
      <c r="BQ848" s="22"/>
      <c r="BR848" s="22"/>
      <c r="BU848" s="22"/>
      <c r="BV848" s="22"/>
    </row>
    <row r="849" spans="69:74" ht="15.75" customHeight="1" x14ac:dyDescent="0.2">
      <c r="BQ849" s="22"/>
      <c r="BR849" s="22"/>
      <c r="BU849" s="22"/>
      <c r="BV849" s="22"/>
    </row>
    <row r="850" spans="69:74" ht="15.75" customHeight="1" x14ac:dyDescent="0.2">
      <c r="BQ850" s="22"/>
      <c r="BR850" s="22"/>
      <c r="BU850" s="22"/>
      <c r="BV850" s="22"/>
    </row>
    <row r="851" spans="69:74" ht="15.75" customHeight="1" x14ac:dyDescent="0.2">
      <c r="BQ851" s="22"/>
      <c r="BR851" s="22"/>
      <c r="BU851" s="22"/>
      <c r="BV851" s="22"/>
    </row>
    <row r="852" spans="69:74" ht="15.75" customHeight="1" x14ac:dyDescent="0.2">
      <c r="BQ852" s="22"/>
      <c r="BR852" s="22"/>
      <c r="BU852" s="22"/>
      <c r="BV852" s="22"/>
    </row>
    <row r="853" spans="69:74" ht="15.75" customHeight="1" x14ac:dyDescent="0.2">
      <c r="BQ853" s="22"/>
      <c r="BR853" s="22"/>
      <c r="BU853" s="22"/>
      <c r="BV853" s="22"/>
    </row>
    <row r="854" spans="69:74" ht="15.75" customHeight="1" x14ac:dyDescent="0.2">
      <c r="BQ854" s="22"/>
      <c r="BR854" s="22"/>
      <c r="BU854" s="22"/>
      <c r="BV854" s="22"/>
    </row>
    <row r="855" spans="69:74" ht="15.75" customHeight="1" x14ac:dyDescent="0.2">
      <c r="BQ855" s="22"/>
      <c r="BR855" s="22"/>
      <c r="BU855" s="22"/>
      <c r="BV855" s="22"/>
    </row>
    <row r="856" spans="69:74" ht="15.75" customHeight="1" x14ac:dyDescent="0.2">
      <c r="BQ856" s="22"/>
      <c r="BR856" s="22"/>
      <c r="BU856" s="22"/>
      <c r="BV856" s="22"/>
    </row>
    <row r="857" spans="69:74" ht="15.75" customHeight="1" x14ac:dyDescent="0.2">
      <c r="BQ857" s="22"/>
      <c r="BR857" s="22"/>
      <c r="BU857" s="22"/>
      <c r="BV857" s="22"/>
    </row>
    <row r="858" spans="69:74" ht="15.75" customHeight="1" x14ac:dyDescent="0.2">
      <c r="BQ858" s="22"/>
      <c r="BR858" s="22"/>
      <c r="BU858" s="22"/>
      <c r="BV858" s="22"/>
    </row>
    <row r="859" spans="69:74" ht="15.75" customHeight="1" x14ac:dyDescent="0.2">
      <c r="BQ859" s="22"/>
      <c r="BR859" s="22"/>
      <c r="BU859" s="22"/>
      <c r="BV859" s="22"/>
    </row>
    <row r="860" spans="69:74" ht="15.75" customHeight="1" x14ac:dyDescent="0.2">
      <c r="BQ860" s="22"/>
      <c r="BR860" s="22"/>
      <c r="BU860" s="22"/>
      <c r="BV860" s="22"/>
    </row>
    <row r="861" spans="69:74" ht="15.75" customHeight="1" x14ac:dyDescent="0.2">
      <c r="BQ861" s="22"/>
      <c r="BR861" s="22"/>
      <c r="BU861" s="22"/>
      <c r="BV861" s="22"/>
    </row>
    <row r="862" spans="69:74" ht="15.75" customHeight="1" x14ac:dyDescent="0.2">
      <c r="BQ862" s="22"/>
      <c r="BR862" s="22"/>
      <c r="BU862" s="22"/>
      <c r="BV862" s="22"/>
    </row>
    <row r="863" spans="69:74" ht="15.75" customHeight="1" x14ac:dyDescent="0.2">
      <c r="BQ863" s="22"/>
      <c r="BR863" s="22"/>
      <c r="BU863" s="22"/>
      <c r="BV863" s="22"/>
    </row>
    <row r="864" spans="69:74" ht="15.75" customHeight="1" x14ac:dyDescent="0.2">
      <c r="BQ864" s="22"/>
      <c r="BR864" s="22"/>
      <c r="BU864" s="22"/>
      <c r="BV864" s="22"/>
    </row>
    <row r="865" spans="69:74" ht="15.75" customHeight="1" x14ac:dyDescent="0.2">
      <c r="BQ865" s="22"/>
      <c r="BR865" s="22"/>
      <c r="BU865" s="22"/>
      <c r="BV865" s="22"/>
    </row>
    <row r="866" spans="69:74" ht="15.75" customHeight="1" x14ac:dyDescent="0.2">
      <c r="BQ866" s="22"/>
      <c r="BR866" s="22"/>
      <c r="BU866" s="22"/>
      <c r="BV866" s="22"/>
    </row>
    <row r="867" spans="69:74" ht="15.75" customHeight="1" x14ac:dyDescent="0.2">
      <c r="BQ867" s="22"/>
      <c r="BR867" s="22"/>
      <c r="BU867" s="22"/>
      <c r="BV867" s="22"/>
    </row>
    <row r="868" spans="69:74" ht="15.75" customHeight="1" x14ac:dyDescent="0.2">
      <c r="BQ868" s="22"/>
      <c r="BR868" s="22"/>
      <c r="BU868" s="22"/>
      <c r="BV868" s="22"/>
    </row>
    <row r="869" spans="69:74" ht="15.75" customHeight="1" x14ac:dyDescent="0.2">
      <c r="BQ869" s="22"/>
      <c r="BR869" s="22"/>
      <c r="BU869" s="22"/>
      <c r="BV869" s="22"/>
    </row>
    <row r="870" spans="69:74" ht="15.75" customHeight="1" x14ac:dyDescent="0.2">
      <c r="BQ870" s="22"/>
      <c r="BR870" s="22"/>
      <c r="BU870" s="22"/>
      <c r="BV870" s="22"/>
    </row>
    <row r="871" spans="69:74" ht="15.75" customHeight="1" x14ac:dyDescent="0.2">
      <c r="BQ871" s="22"/>
      <c r="BR871" s="22"/>
      <c r="BU871" s="22"/>
      <c r="BV871" s="22"/>
    </row>
    <row r="872" spans="69:74" ht="15.75" customHeight="1" x14ac:dyDescent="0.2">
      <c r="BQ872" s="22"/>
      <c r="BR872" s="22"/>
      <c r="BU872" s="22"/>
      <c r="BV872" s="22"/>
    </row>
    <row r="873" spans="69:74" ht="15.75" customHeight="1" x14ac:dyDescent="0.2">
      <c r="BQ873" s="22"/>
      <c r="BR873" s="22"/>
      <c r="BU873" s="22"/>
      <c r="BV873" s="22"/>
    </row>
    <row r="874" spans="69:74" ht="15.75" customHeight="1" x14ac:dyDescent="0.2">
      <c r="BQ874" s="22"/>
      <c r="BR874" s="22"/>
      <c r="BU874" s="22"/>
      <c r="BV874" s="22"/>
    </row>
    <row r="875" spans="69:74" ht="15.75" customHeight="1" x14ac:dyDescent="0.2">
      <c r="BQ875" s="22"/>
      <c r="BR875" s="22"/>
      <c r="BU875" s="22"/>
      <c r="BV875" s="22"/>
    </row>
    <row r="876" spans="69:74" ht="15.75" customHeight="1" x14ac:dyDescent="0.2">
      <c r="BQ876" s="22"/>
      <c r="BR876" s="22"/>
      <c r="BU876" s="22"/>
      <c r="BV876" s="22"/>
    </row>
    <row r="877" spans="69:74" ht="15.75" customHeight="1" x14ac:dyDescent="0.2">
      <c r="BQ877" s="22"/>
      <c r="BR877" s="22"/>
      <c r="BU877" s="22"/>
      <c r="BV877" s="22"/>
    </row>
    <row r="878" spans="69:74" ht="15.75" customHeight="1" x14ac:dyDescent="0.2">
      <c r="BQ878" s="22"/>
      <c r="BR878" s="22"/>
      <c r="BU878" s="22"/>
      <c r="BV878" s="22"/>
    </row>
    <row r="879" spans="69:74" ht="15.75" customHeight="1" x14ac:dyDescent="0.2">
      <c r="BQ879" s="22"/>
      <c r="BR879" s="22"/>
      <c r="BU879" s="22"/>
      <c r="BV879" s="22"/>
    </row>
    <row r="880" spans="69:74" ht="15.75" customHeight="1" x14ac:dyDescent="0.2">
      <c r="BQ880" s="22"/>
      <c r="BR880" s="22"/>
      <c r="BU880" s="22"/>
      <c r="BV880" s="22"/>
    </row>
    <row r="881" spans="69:74" ht="15.75" customHeight="1" x14ac:dyDescent="0.2">
      <c r="BQ881" s="22"/>
      <c r="BR881" s="22"/>
      <c r="BU881" s="22"/>
      <c r="BV881" s="22"/>
    </row>
    <row r="882" spans="69:74" ht="15.75" customHeight="1" x14ac:dyDescent="0.2">
      <c r="BQ882" s="22"/>
      <c r="BR882" s="22"/>
      <c r="BU882" s="22"/>
      <c r="BV882" s="22"/>
    </row>
    <row r="883" spans="69:74" ht="15.75" customHeight="1" x14ac:dyDescent="0.2">
      <c r="BQ883" s="22"/>
      <c r="BR883" s="22"/>
      <c r="BU883" s="22"/>
      <c r="BV883" s="22"/>
    </row>
    <row r="884" spans="69:74" ht="15.75" customHeight="1" x14ac:dyDescent="0.2">
      <c r="BQ884" s="22"/>
      <c r="BR884" s="22"/>
      <c r="BU884" s="22"/>
      <c r="BV884" s="22"/>
    </row>
    <row r="885" spans="69:74" ht="15.75" customHeight="1" x14ac:dyDescent="0.2">
      <c r="BQ885" s="22"/>
      <c r="BR885" s="22"/>
      <c r="BU885" s="22"/>
      <c r="BV885" s="22"/>
    </row>
    <row r="886" spans="69:74" ht="15.75" customHeight="1" x14ac:dyDescent="0.2">
      <c r="BQ886" s="22"/>
      <c r="BR886" s="22"/>
      <c r="BU886" s="22"/>
      <c r="BV886" s="22"/>
    </row>
    <row r="887" spans="69:74" ht="15.75" customHeight="1" x14ac:dyDescent="0.2">
      <c r="BQ887" s="22"/>
      <c r="BR887" s="22"/>
      <c r="BU887" s="22"/>
      <c r="BV887" s="22"/>
    </row>
    <row r="888" spans="69:74" ht="15.75" customHeight="1" x14ac:dyDescent="0.2">
      <c r="BQ888" s="22"/>
      <c r="BR888" s="22"/>
      <c r="BU888" s="22"/>
      <c r="BV888" s="22"/>
    </row>
    <row r="889" spans="69:74" ht="15.75" customHeight="1" x14ac:dyDescent="0.2">
      <c r="BQ889" s="22"/>
      <c r="BR889" s="22"/>
      <c r="BU889" s="22"/>
      <c r="BV889" s="22"/>
    </row>
    <row r="890" spans="69:74" ht="15.75" customHeight="1" x14ac:dyDescent="0.2">
      <c r="BQ890" s="22"/>
      <c r="BR890" s="22"/>
      <c r="BU890" s="22"/>
      <c r="BV890" s="22"/>
    </row>
    <row r="891" spans="69:74" ht="15.75" customHeight="1" x14ac:dyDescent="0.2">
      <c r="BQ891" s="22"/>
      <c r="BR891" s="22"/>
      <c r="BU891" s="22"/>
      <c r="BV891" s="22"/>
    </row>
    <row r="892" spans="69:74" ht="15.75" customHeight="1" x14ac:dyDescent="0.2">
      <c r="BQ892" s="22"/>
      <c r="BR892" s="22"/>
      <c r="BU892" s="22"/>
      <c r="BV892" s="22"/>
    </row>
    <row r="893" spans="69:74" ht="15.75" customHeight="1" x14ac:dyDescent="0.2">
      <c r="BQ893" s="22"/>
      <c r="BR893" s="22"/>
      <c r="BU893" s="22"/>
      <c r="BV893" s="22"/>
    </row>
    <row r="894" spans="69:74" ht="15.75" customHeight="1" x14ac:dyDescent="0.2">
      <c r="BQ894" s="22"/>
      <c r="BR894" s="22"/>
      <c r="BU894" s="22"/>
      <c r="BV894" s="22"/>
    </row>
    <row r="895" spans="69:74" ht="15.75" customHeight="1" x14ac:dyDescent="0.2">
      <c r="BQ895" s="22"/>
      <c r="BR895" s="22"/>
      <c r="BU895" s="22"/>
      <c r="BV895" s="22"/>
    </row>
    <row r="896" spans="69:74" ht="15.75" customHeight="1" x14ac:dyDescent="0.2">
      <c r="BQ896" s="22"/>
      <c r="BR896" s="22"/>
      <c r="BU896" s="22"/>
      <c r="BV896" s="22"/>
    </row>
    <row r="897" spans="69:74" ht="15.75" customHeight="1" x14ac:dyDescent="0.2">
      <c r="BQ897" s="22"/>
      <c r="BR897" s="22"/>
      <c r="BU897" s="22"/>
      <c r="BV897" s="22"/>
    </row>
    <row r="898" spans="69:74" ht="15.75" customHeight="1" x14ac:dyDescent="0.2">
      <c r="BQ898" s="22"/>
      <c r="BR898" s="22"/>
      <c r="BU898" s="22"/>
      <c r="BV898" s="22"/>
    </row>
    <row r="899" spans="69:74" ht="15.75" customHeight="1" x14ac:dyDescent="0.2">
      <c r="BQ899" s="22"/>
      <c r="BR899" s="22"/>
      <c r="BU899" s="22"/>
      <c r="BV899" s="22"/>
    </row>
    <row r="900" spans="69:74" ht="15.75" customHeight="1" x14ac:dyDescent="0.2">
      <c r="BQ900" s="22"/>
      <c r="BR900" s="22"/>
      <c r="BU900" s="22"/>
      <c r="BV900" s="22"/>
    </row>
    <row r="901" spans="69:74" ht="15.75" customHeight="1" x14ac:dyDescent="0.2">
      <c r="BQ901" s="22"/>
      <c r="BR901" s="22"/>
      <c r="BU901" s="22"/>
      <c r="BV901" s="22"/>
    </row>
    <row r="902" spans="69:74" ht="15.75" customHeight="1" x14ac:dyDescent="0.2">
      <c r="BQ902" s="22"/>
      <c r="BR902" s="22"/>
      <c r="BU902" s="22"/>
      <c r="BV902" s="22"/>
    </row>
    <row r="903" spans="69:74" ht="15.75" customHeight="1" x14ac:dyDescent="0.2">
      <c r="BQ903" s="22"/>
      <c r="BR903" s="22"/>
      <c r="BU903" s="22"/>
      <c r="BV903" s="22"/>
    </row>
    <row r="904" spans="69:74" ht="15.75" customHeight="1" x14ac:dyDescent="0.2">
      <c r="BQ904" s="22"/>
      <c r="BR904" s="22"/>
      <c r="BU904" s="22"/>
      <c r="BV904" s="22"/>
    </row>
    <row r="905" spans="69:74" ht="15.75" customHeight="1" x14ac:dyDescent="0.2">
      <c r="BQ905" s="22"/>
      <c r="BR905" s="22"/>
      <c r="BU905" s="22"/>
      <c r="BV905" s="22"/>
    </row>
    <row r="906" spans="69:74" ht="15.75" customHeight="1" x14ac:dyDescent="0.2">
      <c r="BQ906" s="22"/>
      <c r="BR906" s="22"/>
      <c r="BU906" s="22"/>
      <c r="BV906" s="22"/>
    </row>
    <row r="907" spans="69:74" ht="15.75" customHeight="1" x14ac:dyDescent="0.2">
      <c r="BQ907" s="22"/>
      <c r="BR907" s="22"/>
      <c r="BU907" s="22"/>
      <c r="BV907" s="22"/>
    </row>
    <row r="908" spans="69:74" ht="15.75" customHeight="1" x14ac:dyDescent="0.2">
      <c r="BQ908" s="22"/>
      <c r="BR908" s="22"/>
      <c r="BU908" s="22"/>
      <c r="BV908" s="22"/>
    </row>
    <row r="909" spans="69:74" ht="15.75" customHeight="1" x14ac:dyDescent="0.2">
      <c r="BQ909" s="22"/>
      <c r="BR909" s="22"/>
      <c r="BU909" s="22"/>
      <c r="BV909" s="22"/>
    </row>
    <row r="910" spans="69:74" ht="15.75" customHeight="1" x14ac:dyDescent="0.2">
      <c r="BQ910" s="22"/>
      <c r="BR910" s="22"/>
      <c r="BU910" s="22"/>
      <c r="BV910" s="22"/>
    </row>
    <row r="911" spans="69:74" ht="15.75" customHeight="1" x14ac:dyDescent="0.2">
      <c r="BQ911" s="22"/>
      <c r="BR911" s="22"/>
      <c r="BU911" s="22"/>
      <c r="BV911" s="22"/>
    </row>
    <row r="912" spans="69:74" ht="15.75" customHeight="1" x14ac:dyDescent="0.2">
      <c r="BQ912" s="22"/>
      <c r="BR912" s="22"/>
      <c r="BU912" s="22"/>
      <c r="BV912" s="22"/>
    </row>
    <row r="913" spans="69:74" ht="15.75" customHeight="1" x14ac:dyDescent="0.2">
      <c r="BQ913" s="22"/>
      <c r="BR913" s="22"/>
      <c r="BU913" s="22"/>
      <c r="BV913" s="22"/>
    </row>
    <row r="914" spans="69:74" ht="15.75" customHeight="1" x14ac:dyDescent="0.2">
      <c r="BQ914" s="22"/>
      <c r="BR914" s="22"/>
      <c r="BU914" s="22"/>
      <c r="BV914" s="22"/>
    </row>
    <row r="915" spans="69:74" ht="15.75" customHeight="1" x14ac:dyDescent="0.2">
      <c r="BQ915" s="22"/>
      <c r="BR915" s="22"/>
      <c r="BU915" s="22"/>
      <c r="BV915" s="22"/>
    </row>
    <row r="916" spans="69:74" ht="15.75" customHeight="1" x14ac:dyDescent="0.2">
      <c r="BQ916" s="22"/>
      <c r="BR916" s="22"/>
      <c r="BU916" s="22"/>
      <c r="BV916" s="22"/>
    </row>
    <row r="917" spans="69:74" ht="15.75" customHeight="1" x14ac:dyDescent="0.2">
      <c r="BQ917" s="22"/>
      <c r="BR917" s="22"/>
      <c r="BU917" s="22"/>
      <c r="BV917" s="22"/>
    </row>
    <row r="918" spans="69:74" ht="15.75" customHeight="1" x14ac:dyDescent="0.2">
      <c r="BQ918" s="22"/>
      <c r="BR918" s="22"/>
      <c r="BU918" s="22"/>
      <c r="BV918" s="22"/>
    </row>
    <row r="919" spans="69:74" ht="15.75" customHeight="1" x14ac:dyDescent="0.2">
      <c r="BQ919" s="22"/>
      <c r="BR919" s="22"/>
      <c r="BU919" s="22"/>
      <c r="BV919" s="22"/>
    </row>
    <row r="920" spans="69:74" ht="15.75" customHeight="1" x14ac:dyDescent="0.2">
      <c r="BQ920" s="22"/>
      <c r="BR920" s="22"/>
      <c r="BU920" s="22"/>
      <c r="BV920" s="22"/>
    </row>
    <row r="921" spans="69:74" ht="15.75" customHeight="1" x14ac:dyDescent="0.2">
      <c r="BQ921" s="22"/>
      <c r="BR921" s="22"/>
      <c r="BU921" s="22"/>
      <c r="BV921" s="22"/>
    </row>
    <row r="922" spans="69:74" ht="15.75" customHeight="1" x14ac:dyDescent="0.2">
      <c r="BQ922" s="22"/>
      <c r="BR922" s="22"/>
      <c r="BU922" s="22"/>
      <c r="BV922" s="22"/>
    </row>
    <row r="923" spans="69:74" ht="15.75" customHeight="1" x14ac:dyDescent="0.2">
      <c r="BQ923" s="22"/>
      <c r="BR923" s="22"/>
      <c r="BU923" s="22"/>
      <c r="BV923" s="22"/>
    </row>
    <row r="924" spans="69:74" ht="15.75" customHeight="1" x14ac:dyDescent="0.2">
      <c r="BQ924" s="22"/>
      <c r="BR924" s="22"/>
      <c r="BU924" s="22"/>
      <c r="BV924" s="22"/>
    </row>
    <row r="925" spans="69:74" ht="15.75" customHeight="1" x14ac:dyDescent="0.2">
      <c r="BQ925" s="22"/>
      <c r="BR925" s="22"/>
      <c r="BU925" s="22"/>
      <c r="BV925" s="22"/>
    </row>
    <row r="926" spans="69:74" ht="15.75" customHeight="1" x14ac:dyDescent="0.2">
      <c r="BQ926" s="22"/>
      <c r="BR926" s="22"/>
      <c r="BU926" s="22"/>
      <c r="BV926" s="22"/>
    </row>
    <row r="927" spans="69:74" ht="15.75" customHeight="1" x14ac:dyDescent="0.2">
      <c r="BQ927" s="22"/>
      <c r="BR927" s="22"/>
      <c r="BU927" s="22"/>
      <c r="BV927" s="22"/>
    </row>
    <row r="928" spans="69:74" ht="15.75" customHeight="1" x14ac:dyDescent="0.2">
      <c r="BQ928" s="22"/>
      <c r="BR928" s="22"/>
      <c r="BU928" s="22"/>
      <c r="BV928" s="22"/>
    </row>
    <row r="929" spans="69:74" ht="15.75" customHeight="1" x14ac:dyDescent="0.2">
      <c r="BQ929" s="22"/>
      <c r="BR929" s="22"/>
      <c r="BU929" s="22"/>
      <c r="BV929" s="22"/>
    </row>
    <row r="930" spans="69:74" ht="15.75" customHeight="1" x14ac:dyDescent="0.2">
      <c r="BQ930" s="22"/>
      <c r="BR930" s="22"/>
      <c r="BU930" s="22"/>
      <c r="BV930" s="22"/>
    </row>
    <row r="931" spans="69:74" ht="15.75" customHeight="1" x14ac:dyDescent="0.2">
      <c r="BQ931" s="22"/>
      <c r="BR931" s="22"/>
      <c r="BU931" s="22"/>
      <c r="BV931" s="22"/>
    </row>
    <row r="932" spans="69:74" ht="15.75" customHeight="1" x14ac:dyDescent="0.2">
      <c r="BQ932" s="22"/>
      <c r="BR932" s="22"/>
      <c r="BU932" s="22"/>
      <c r="BV932" s="22"/>
    </row>
    <row r="933" spans="69:74" ht="15.75" customHeight="1" x14ac:dyDescent="0.2">
      <c r="BQ933" s="22"/>
      <c r="BR933" s="22"/>
      <c r="BU933" s="22"/>
      <c r="BV933" s="22"/>
    </row>
    <row r="934" spans="69:74" ht="15.75" customHeight="1" x14ac:dyDescent="0.2">
      <c r="BQ934" s="22"/>
      <c r="BR934" s="22"/>
      <c r="BU934" s="22"/>
      <c r="BV934" s="22"/>
    </row>
    <row r="935" spans="69:74" ht="15.75" customHeight="1" x14ac:dyDescent="0.2">
      <c r="BQ935" s="22"/>
      <c r="BR935" s="22"/>
      <c r="BU935" s="22"/>
      <c r="BV935" s="22"/>
    </row>
    <row r="936" spans="69:74" ht="15.75" customHeight="1" x14ac:dyDescent="0.2">
      <c r="BQ936" s="22"/>
      <c r="BR936" s="22"/>
      <c r="BU936" s="22"/>
      <c r="BV936" s="22"/>
    </row>
    <row r="937" spans="69:74" ht="15.75" customHeight="1" x14ac:dyDescent="0.2">
      <c r="BQ937" s="22"/>
      <c r="BR937" s="22"/>
      <c r="BU937" s="22"/>
      <c r="BV937" s="22"/>
    </row>
    <row r="938" spans="69:74" ht="15.75" customHeight="1" x14ac:dyDescent="0.2">
      <c r="BQ938" s="22"/>
      <c r="BR938" s="22"/>
      <c r="BU938" s="22"/>
      <c r="BV938" s="22"/>
    </row>
    <row r="939" spans="69:74" ht="15.75" customHeight="1" x14ac:dyDescent="0.2">
      <c r="BQ939" s="22"/>
      <c r="BR939" s="22"/>
      <c r="BU939" s="22"/>
      <c r="BV939" s="22"/>
    </row>
    <row r="940" spans="69:74" ht="15.75" customHeight="1" x14ac:dyDescent="0.2">
      <c r="BQ940" s="22"/>
      <c r="BR940" s="22"/>
      <c r="BU940" s="22"/>
      <c r="BV940" s="22"/>
    </row>
    <row r="941" spans="69:74" ht="15.75" customHeight="1" x14ac:dyDescent="0.2">
      <c r="BQ941" s="22"/>
      <c r="BR941" s="22"/>
      <c r="BU941" s="22"/>
      <c r="BV941" s="22"/>
    </row>
    <row r="942" spans="69:74" ht="15.75" customHeight="1" x14ac:dyDescent="0.2">
      <c r="BQ942" s="22"/>
      <c r="BR942" s="22"/>
      <c r="BU942" s="22"/>
      <c r="BV942" s="22"/>
    </row>
    <row r="943" spans="69:74" ht="15.75" customHeight="1" x14ac:dyDescent="0.2">
      <c r="BQ943" s="22"/>
      <c r="BR943" s="22"/>
      <c r="BU943" s="22"/>
      <c r="BV943" s="22"/>
    </row>
    <row r="944" spans="69:74" ht="15.75" customHeight="1" x14ac:dyDescent="0.2">
      <c r="BQ944" s="22"/>
      <c r="BR944" s="22"/>
      <c r="BU944" s="22"/>
      <c r="BV944" s="22"/>
    </row>
    <row r="945" spans="69:74" ht="15.75" customHeight="1" x14ac:dyDescent="0.2">
      <c r="BQ945" s="22"/>
      <c r="BR945" s="22"/>
      <c r="BU945" s="22"/>
      <c r="BV945" s="22"/>
    </row>
    <row r="946" spans="69:74" ht="15.75" customHeight="1" x14ac:dyDescent="0.2">
      <c r="BQ946" s="22"/>
      <c r="BR946" s="22"/>
      <c r="BU946" s="22"/>
      <c r="BV946" s="22"/>
    </row>
    <row r="947" spans="69:74" ht="15.75" customHeight="1" x14ac:dyDescent="0.2">
      <c r="BQ947" s="22"/>
      <c r="BR947" s="22"/>
      <c r="BU947" s="22"/>
      <c r="BV947" s="22"/>
    </row>
    <row r="948" spans="69:74" ht="15.75" customHeight="1" x14ac:dyDescent="0.2">
      <c r="BQ948" s="22"/>
      <c r="BR948" s="22"/>
      <c r="BU948" s="22"/>
      <c r="BV948" s="22"/>
    </row>
    <row r="949" spans="69:74" ht="15.75" customHeight="1" x14ac:dyDescent="0.2">
      <c r="BQ949" s="22"/>
      <c r="BR949" s="22"/>
      <c r="BU949" s="22"/>
      <c r="BV949" s="22"/>
    </row>
    <row r="950" spans="69:74" ht="15.75" customHeight="1" x14ac:dyDescent="0.2">
      <c r="BQ950" s="22"/>
      <c r="BR950" s="22"/>
      <c r="BU950" s="22"/>
      <c r="BV950" s="22"/>
    </row>
    <row r="951" spans="69:74" ht="15.75" customHeight="1" x14ac:dyDescent="0.2">
      <c r="BQ951" s="22"/>
      <c r="BR951" s="22"/>
      <c r="BU951" s="22"/>
      <c r="BV951" s="22"/>
    </row>
    <row r="952" spans="69:74" ht="15.75" customHeight="1" x14ac:dyDescent="0.2">
      <c r="BQ952" s="22"/>
      <c r="BR952" s="22"/>
      <c r="BU952" s="22"/>
      <c r="BV952" s="22"/>
    </row>
    <row r="953" spans="69:74" ht="15.75" customHeight="1" x14ac:dyDescent="0.2">
      <c r="BQ953" s="22"/>
      <c r="BR953" s="22"/>
      <c r="BU953" s="22"/>
      <c r="BV953" s="22"/>
    </row>
    <row r="954" spans="69:74" ht="15.75" customHeight="1" x14ac:dyDescent="0.2">
      <c r="BQ954" s="22"/>
      <c r="BR954" s="22"/>
      <c r="BU954" s="22"/>
      <c r="BV954" s="22"/>
    </row>
    <row r="955" spans="69:74" ht="15.75" customHeight="1" x14ac:dyDescent="0.2">
      <c r="BQ955" s="22"/>
      <c r="BR955" s="22"/>
      <c r="BU955" s="22"/>
      <c r="BV955" s="22"/>
    </row>
    <row r="956" spans="69:74" ht="15.75" customHeight="1" x14ac:dyDescent="0.2">
      <c r="BQ956" s="22"/>
      <c r="BR956" s="22"/>
      <c r="BU956" s="22"/>
      <c r="BV956" s="22"/>
    </row>
    <row r="957" spans="69:74" ht="15.75" customHeight="1" x14ac:dyDescent="0.2">
      <c r="BQ957" s="22"/>
      <c r="BR957" s="22"/>
      <c r="BU957" s="22"/>
      <c r="BV957" s="22"/>
    </row>
    <row r="958" spans="69:74" ht="15.75" customHeight="1" x14ac:dyDescent="0.2">
      <c r="BQ958" s="22"/>
      <c r="BR958" s="22"/>
      <c r="BU958" s="22"/>
      <c r="BV958" s="22"/>
    </row>
    <row r="959" spans="69:74" ht="15.75" customHeight="1" x14ac:dyDescent="0.2">
      <c r="BQ959" s="22"/>
      <c r="BR959" s="22"/>
      <c r="BU959" s="22"/>
      <c r="BV959" s="22"/>
    </row>
    <row r="960" spans="69:74" ht="15.75" customHeight="1" x14ac:dyDescent="0.2">
      <c r="BQ960" s="22"/>
      <c r="BR960" s="22"/>
      <c r="BU960" s="22"/>
      <c r="BV960" s="22"/>
    </row>
    <row r="961" spans="69:74" ht="15.75" customHeight="1" x14ac:dyDescent="0.2">
      <c r="BQ961" s="22"/>
      <c r="BR961" s="22"/>
      <c r="BU961" s="22"/>
      <c r="BV961" s="22"/>
    </row>
    <row r="962" spans="69:74" ht="15.75" customHeight="1" x14ac:dyDescent="0.2">
      <c r="BQ962" s="22"/>
      <c r="BR962" s="22"/>
      <c r="BU962" s="22"/>
      <c r="BV962" s="22"/>
    </row>
    <row r="963" spans="69:74" ht="15.75" customHeight="1" x14ac:dyDescent="0.2">
      <c r="BQ963" s="22"/>
      <c r="BR963" s="22"/>
      <c r="BU963" s="22"/>
      <c r="BV963" s="22"/>
    </row>
    <row r="964" spans="69:74" ht="15.75" customHeight="1" x14ac:dyDescent="0.2">
      <c r="BQ964" s="22"/>
      <c r="BR964" s="22"/>
      <c r="BU964" s="22"/>
      <c r="BV964" s="22"/>
    </row>
    <row r="965" spans="69:74" ht="15.75" customHeight="1" x14ac:dyDescent="0.2">
      <c r="BQ965" s="22"/>
      <c r="BR965" s="22"/>
      <c r="BU965" s="22"/>
      <c r="BV965" s="22"/>
    </row>
    <row r="966" spans="69:74" ht="15.75" customHeight="1" x14ac:dyDescent="0.2">
      <c r="BQ966" s="22"/>
      <c r="BR966" s="22"/>
      <c r="BU966" s="22"/>
      <c r="BV966" s="22"/>
    </row>
    <row r="967" spans="69:74" ht="15.75" customHeight="1" x14ac:dyDescent="0.2">
      <c r="BQ967" s="22"/>
      <c r="BR967" s="22"/>
      <c r="BU967" s="22"/>
      <c r="BV967" s="22"/>
    </row>
    <row r="968" spans="69:74" ht="15.75" customHeight="1" x14ac:dyDescent="0.2">
      <c r="BQ968" s="22"/>
      <c r="BR968" s="22"/>
      <c r="BU968" s="22"/>
      <c r="BV968" s="22"/>
    </row>
    <row r="969" spans="69:74" ht="15.75" customHeight="1" x14ac:dyDescent="0.2">
      <c r="BQ969" s="22"/>
      <c r="BR969" s="22"/>
      <c r="BU969" s="22"/>
      <c r="BV969" s="22"/>
    </row>
    <row r="970" spans="69:74" ht="15.75" customHeight="1" x14ac:dyDescent="0.2">
      <c r="BQ970" s="22"/>
      <c r="BR970" s="22"/>
      <c r="BU970" s="22"/>
      <c r="BV970" s="22"/>
    </row>
    <row r="971" spans="69:74" ht="15.75" customHeight="1" x14ac:dyDescent="0.2">
      <c r="BQ971" s="22"/>
      <c r="BR971" s="22"/>
      <c r="BU971" s="22"/>
      <c r="BV971" s="22"/>
    </row>
    <row r="972" spans="69:74" ht="15.75" customHeight="1" x14ac:dyDescent="0.2">
      <c r="BQ972" s="22"/>
      <c r="BR972" s="22"/>
      <c r="BU972" s="22"/>
      <c r="BV972" s="22"/>
    </row>
    <row r="973" spans="69:74" ht="15.75" customHeight="1" x14ac:dyDescent="0.2">
      <c r="BQ973" s="22"/>
      <c r="BR973" s="22"/>
      <c r="BU973" s="22"/>
      <c r="BV973" s="22"/>
    </row>
    <row r="974" spans="69:74" ht="15.75" customHeight="1" x14ac:dyDescent="0.2">
      <c r="BQ974" s="22"/>
      <c r="BR974" s="22"/>
      <c r="BU974" s="22"/>
      <c r="BV974" s="22"/>
    </row>
    <row r="975" spans="69:74" ht="15.75" customHeight="1" x14ac:dyDescent="0.2">
      <c r="BQ975" s="22"/>
      <c r="BR975" s="22"/>
      <c r="BU975" s="22"/>
      <c r="BV975" s="22"/>
    </row>
    <row r="976" spans="69:74" ht="15.75" customHeight="1" x14ac:dyDescent="0.2">
      <c r="BQ976" s="22"/>
      <c r="BR976" s="22"/>
      <c r="BU976" s="22"/>
      <c r="BV976" s="22"/>
    </row>
    <row r="977" spans="69:74" ht="15.75" customHeight="1" x14ac:dyDescent="0.2">
      <c r="BQ977" s="22"/>
      <c r="BR977" s="22"/>
      <c r="BU977" s="22"/>
      <c r="BV977" s="22"/>
    </row>
    <row r="978" spans="69:74" ht="15.75" customHeight="1" x14ac:dyDescent="0.2">
      <c r="BQ978" s="22"/>
      <c r="BR978" s="22"/>
      <c r="BU978" s="22"/>
      <c r="BV978" s="22"/>
    </row>
    <row r="979" spans="69:74" ht="15.75" customHeight="1" x14ac:dyDescent="0.2">
      <c r="BQ979" s="22"/>
      <c r="BR979" s="22"/>
      <c r="BU979" s="22"/>
      <c r="BV979" s="22"/>
    </row>
    <row r="980" spans="69:74" ht="15.75" customHeight="1" x14ac:dyDescent="0.2">
      <c r="BQ980" s="22"/>
      <c r="BR980" s="22"/>
      <c r="BU980" s="22"/>
      <c r="BV980" s="22"/>
    </row>
    <row r="981" spans="69:74" ht="15.75" customHeight="1" x14ac:dyDescent="0.2">
      <c r="BQ981" s="22"/>
      <c r="BR981" s="22"/>
      <c r="BU981" s="22"/>
      <c r="BV981" s="22"/>
    </row>
    <row r="982" spans="69:74" ht="15.75" customHeight="1" x14ac:dyDescent="0.2">
      <c r="BQ982" s="22"/>
      <c r="BR982" s="22"/>
      <c r="BU982" s="22"/>
      <c r="BV982" s="22"/>
    </row>
    <row r="983" spans="69:74" ht="15.75" customHeight="1" x14ac:dyDescent="0.2">
      <c r="BQ983" s="22"/>
      <c r="BR983" s="22"/>
      <c r="BU983" s="22"/>
      <c r="BV983" s="22"/>
    </row>
    <row r="984" spans="69:74" ht="15.75" customHeight="1" x14ac:dyDescent="0.2">
      <c r="BQ984" s="22"/>
      <c r="BR984" s="22"/>
      <c r="BU984" s="22"/>
      <c r="BV984" s="22"/>
    </row>
    <row r="985" spans="69:74" ht="15.75" customHeight="1" x14ac:dyDescent="0.2">
      <c r="BQ985" s="22"/>
      <c r="BR985" s="22"/>
      <c r="BU985" s="22"/>
      <c r="BV985" s="22"/>
    </row>
    <row r="986" spans="69:74" ht="15.75" customHeight="1" x14ac:dyDescent="0.2">
      <c r="BQ986" s="22"/>
      <c r="BR986" s="22"/>
      <c r="BU986" s="22"/>
      <c r="BV986" s="22"/>
    </row>
    <row r="987" spans="69:74" ht="15.75" customHeight="1" x14ac:dyDescent="0.2">
      <c r="BQ987" s="22"/>
      <c r="BR987" s="22"/>
      <c r="BU987" s="22"/>
      <c r="BV987" s="22"/>
    </row>
    <row r="988" spans="69:74" ht="15.75" customHeight="1" x14ac:dyDescent="0.2">
      <c r="BQ988" s="22"/>
      <c r="BR988" s="22"/>
      <c r="BU988" s="22"/>
      <c r="BV988" s="22"/>
    </row>
    <row r="989" spans="69:74" ht="15.75" customHeight="1" x14ac:dyDescent="0.2">
      <c r="BQ989" s="22"/>
      <c r="BR989" s="22"/>
      <c r="BU989" s="22"/>
      <c r="BV989" s="22"/>
    </row>
    <row r="990" spans="69:74" ht="15.75" customHeight="1" x14ac:dyDescent="0.2">
      <c r="BQ990" s="22"/>
      <c r="BR990" s="22"/>
      <c r="BU990" s="22"/>
      <c r="BV990" s="22"/>
    </row>
    <row r="991" spans="69:74" ht="15.75" customHeight="1" x14ac:dyDescent="0.2">
      <c r="BQ991" s="22"/>
      <c r="BR991" s="22"/>
      <c r="BU991" s="22"/>
      <c r="BV991" s="22"/>
    </row>
    <row r="992" spans="69:74" ht="15.75" customHeight="1" x14ac:dyDescent="0.2">
      <c r="BQ992" s="22"/>
      <c r="BR992" s="22"/>
      <c r="BU992" s="22"/>
      <c r="BV992" s="22"/>
    </row>
    <row r="993" spans="69:74" ht="15.75" customHeight="1" x14ac:dyDescent="0.2">
      <c r="BQ993" s="22"/>
      <c r="BR993" s="22"/>
      <c r="BU993" s="22"/>
      <c r="BV993" s="22"/>
    </row>
    <row r="994" spans="69:74" ht="15.75" customHeight="1" x14ac:dyDescent="0.2">
      <c r="BQ994" s="22"/>
      <c r="BR994" s="22"/>
      <c r="BU994" s="22"/>
      <c r="BV994" s="22"/>
    </row>
    <row r="995" spans="69:74" ht="15.75" customHeight="1" x14ac:dyDescent="0.2">
      <c r="BQ995" s="22"/>
      <c r="BR995" s="22"/>
      <c r="BU995" s="22"/>
      <c r="BV995" s="22"/>
    </row>
    <row r="996" spans="69:74" ht="15.75" customHeight="1" x14ac:dyDescent="0.2">
      <c r="BQ996" s="22"/>
      <c r="BR996" s="22"/>
      <c r="BU996" s="22"/>
      <c r="BV996" s="22"/>
    </row>
    <row r="997" spans="69:74" ht="15.75" customHeight="1" x14ac:dyDescent="0.2">
      <c r="BQ997" s="22"/>
      <c r="BR997" s="22"/>
      <c r="BU997" s="22"/>
      <c r="BV997" s="22"/>
    </row>
    <row r="998" spans="69:74" ht="15.75" customHeight="1" x14ac:dyDescent="0.2">
      <c r="BQ998" s="22"/>
      <c r="BR998" s="22"/>
      <c r="BU998" s="22"/>
      <c r="BV998" s="22"/>
    </row>
    <row r="999" spans="69:74" ht="15.75" customHeight="1" x14ac:dyDescent="0.2">
      <c r="BQ999" s="22"/>
      <c r="BR999" s="22"/>
      <c r="BU999" s="22"/>
      <c r="BV999" s="22"/>
    </row>
    <row r="1000" spans="69:74" ht="15.75" customHeight="1" x14ac:dyDescent="0.2">
      <c r="BQ1000" s="22"/>
      <c r="BR1000" s="22"/>
      <c r="BU1000" s="22"/>
      <c r="BV1000" s="2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yld_soil</vt:lpstr>
      <vt:lpstr>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 Jungers</dc:creator>
  <cp:lastModifiedBy>Jacob M Jungers</cp:lastModifiedBy>
  <dcterms:created xsi:type="dcterms:W3CDTF">2023-10-05T19:18:33Z</dcterms:created>
  <dcterms:modified xsi:type="dcterms:W3CDTF">2023-10-29T19:31:15Z</dcterms:modified>
</cp:coreProperties>
</file>