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Solid8\Desktop\TiniffingPlan\2. Plan\기타 문서\"/>
    </mc:Choice>
  </mc:AlternateContent>
  <xr:revisionPtr revIDLastSave="0" documentId="13_ncr:1_{0E8D4C70-4A84-4289-ACE3-CD1A24362305}" xr6:coauthVersionLast="47" xr6:coauthVersionMax="47" xr10:uidLastSave="{00000000-0000-0000-0000-000000000000}"/>
  <bookViews>
    <workbookView xWindow="38280" yWindow="-120" windowWidth="29040" windowHeight="15840" xr2:uid="{434DB7B7-B8AE-4B0F-887B-FC6E5129DB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F38" i="1"/>
  <c r="F39" i="1"/>
  <c r="F40" i="1"/>
  <c r="F36" i="1"/>
  <c r="E50" i="1"/>
  <c r="E49" i="1"/>
  <c r="E48" i="1"/>
  <c r="E47" i="1"/>
  <c r="F46" i="1"/>
  <c r="E46" i="1"/>
  <c r="E45" i="1"/>
  <c r="E35" i="1"/>
  <c r="E37" i="1"/>
  <c r="E38" i="1"/>
  <c r="E39" i="1"/>
  <c r="E40" i="1"/>
  <c r="E36" i="1"/>
  <c r="I7" i="1"/>
  <c r="G7" i="1"/>
  <c r="E16" i="1"/>
  <c r="F16" i="1" s="1"/>
  <c r="G12" i="1" s="1"/>
  <c r="I12" i="1" s="1"/>
  <c r="E15" i="1"/>
  <c r="F15" i="1" s="1"/>
  <c r="E14" i="1"/>
  <c r="F14" i="1" s="1"/>
  <c r="E13" i="1"/>
  <c r="F13" i="1" s="1"/>
  <c r="F12" i="1"/>
  <c r="E11" i="1"/>
  <c r="F11" i="1" s="1"/>
  <c r="E10" i="1"/>
  <c r="F10" i="1" s="1"/>
  <c r="E9" i="1"/>
  <c r="F9" i="1" s="1"/>
  <c r="E8" i="1"/>
  <c r="F8" i="1" s="1"/>
  <c r="F7" i="1"/>
  <c r="E6" i="1"/>
  <c r="F6" i="1" s="1"/>
  <c r="E5" i="1"/>
  <c r="F5" i="1" s="1"/>
  <c r="E4" i="1"/>
  <c r="F4" i="1" s="1"/>
  <c r="E3" i="1"/>
  <c r="F3" i="1" s="1"/>
  <c r="G2" i="1" s="1"/>
  <c r="I2" i="1" s="1"/>
  <c r="F2" i="1"/>
  <c r="C21" i="1"/>
  <c r="C22" i="1"/>
  <c r="C20" i="1"/>
  <c r="H38" i="1"/>
  <c r="I38" i="1"/>
  <c r="G40" i="1"/>
  <c r="G39" i="1"/>
  <c r="G38" i="1"/>
  <c r="G37" i="1"/>
  <c r="G36" i="1"/>
  <c r="C49" i="1"/>
  <c r="C50" i="1"/>
  <c r="C48" i="1"/>
  <c r="C28" i="1" l="1"/>
  <c r="B28" i="1"/>
  <c r="A28" i="1"/>
</calcChain>
</file>

<file path=xl/sharedStrings.xml><?xml version="1.0" encoding="utf-8"?>
<sst xmlns="http://schemas.openxmlformats.org/spreadsheetml/2006/main" count="83" uniqueCount="47">
  <si>
    <t>패키지 이름명</t>
    <phoneticPr fontId="1" type="noConversion"/>
  </si>
  <si>
    <t>로미 패키지</t>
    <phoneticPr fontId="1" type="noConversion"/>
  </si>
  <si>
    <t>이안 패키지</t>
    <phoneticPr fontId="1" type="noConversion"/>
  </si>
  <si>
    <t>사라 패키지</t>
    <phoneticPr fontId="1" type="noConversion"/>
  </si>
  <si>
    <t>제한</t>
    <phoneticPr fontId="1" type="noConversion"/>
  </si>
  <si>
    <t>1회 구매</t>
    <phoneticPr fontId="1" type="noConversion"/>
  </si>
  <si>
    <t>중복 구매</t>
    <phoneticPr fontId="1" type="noConversion"/>
  </si>
  <si>
    <t>아이템</t>
    <phoneticPr fontId="1" type="noConversion"/>
  </si>
  <si>
    <t>힌트봉</t>
    <phoneticPr fontId="1" type="noConversion"/>
  </si>
  <si>
    <t>시간 정지</t>
    <phoneticPr fontId="1" type="noConversion"/>
  </si>
  <si>
    <t>보호 팔찌</t>
    <phoneticPr fontId="1" type="noConversion"/>
  </si>
  <si>
    <t>가격(원)</t>
    <phoneticPr fontId="1" type="noConversion"/>
  </si>
  <si>
    <t>가격(G)</t>
    <phoneticPr fontId="1" type="noConversion"/>
  </si>
  <si>
    <t>별 3개 클리어</t>
    <phoneticPr fontId="1" type="noConversion"/>
  </si>
  <si>
    <t>별 2개 클리어</t>
    <phoneticPr fontId="1" type="noConversion"/>
  </si>
  <si>
    <t>별 1개 클리어</t>
    <phoneticPr fontId="1" type="noConversion"/>
  </si>
  <si>
    <t>첫 클리어</t>
    <phoneticPr fontId="1" type="noConversion"/>
  </si>
  <si>
    <t>모두 클리어</t>
    <phoneticPr fontId="1" type="noConversion"/>
  </si>
  <si>
    <t>1. 첫 클리어 시에만 골드를 제공한다</t>
    <phoneticPr fontId="1" type="noConversion"/>
  </si>
  <si>
    <t>2. 중복 클리어 시 골드를 제공하지 않는다. 그 이유는 중복으로 제공 시 쉬운 챕터에서만 클리어하는 어뷰징이 발생할 수 있으므로, 중복 보상은 제공하지 않는다</t>
    <phoneticPr fontId="1" type="noConversion"/>
  </si>
  <si>
    <t>1. 힌트봉은 스테이지를 클리어하는데 핵심으로 가치를 가장 높게 잡았다</t>
    <phoneticPr fontId="1" type="noConversion"/>
  </si>
  <si>
    <t>3. 2별 클리어 후 3별 클리어 시 2별 골드 값은 제외한 값을 받는다</t>
    <phoneticPr fontId="1" type="noConversion"/>
  </si>
  <si>
    <t>1. 로미 패키지 - 가성비로 접근이 가장 쉽도록 낮은 가격대로 구성하며, 중복 제공은 희망하지 않으므로 1회 제한을 둔다</t>
    <phoneticPr fontId="1" type="noConversion"/>
  </si>
  <si>
    <t>2. 이안 패키지 - 중복적인 구매가 가능한 상품으로, 5000원 미만의 평범한 상품을 제공한다</t>
    <phoneticPr fontId="1" type="noConversion"/>
  </si>
  <si>
    <t>3. 사라 패키지 - 광고를 제거할 수 있는 획기적인 패키지로, 가치가 가장 높게 구성한다</t>
    <phoneticPr fontId="1" type="noConversion"/>
  </si>
  <si>
    <t>골드</t>
    <phoneticPr fontId="1" type="noConversion"/>
  </si>
  <si>
    <t>하트</t>
    <phoneticPr fontId="1" type="noConversion"/>
  </si>
  <si>
    <t>-</t>
    <phoneticPr fontId="1" type="noConversion"/>
  </si>
  <si>
    <t>구성품</t>
    <phoneticPr fontId="1" type="noConversion"/>
  </si>
  <si>
    <t>판매 가격(원)</t>
    <phoneticPr fontId="1" type="noConversion"/>
  </si>
  <si>
    <t>수량</t>
    <phoneticPr fontId="1" type="noConversion"/>
  </si>
  <si>
    <t>시간정지</t>
    <phoneticPr fontId="1" type="noConversion"/>
  </si>
  <si>
    <t>보호팔찌</t>
    <phoneticPr fontId="1" type="noConversion"/>
  </si>
  <si>
    <t>광고 제거</t>
    <phoneticPr fontId="1" type="noConversion"/>
  </si>
  <si>
    <t>현금가</t>
    <phoneticPr fontId="1" type="noConversion"/>
  </si>
  <si>
    <t>골드가격</t>
    <phoneticPr fontId="1" type="noConversion"/>
  </si>
  <si>
    <t>광고 시청</t>
    <phoneticPr fontId="1" type="noConversion"/>
  </si>
  <si>
    <t>총합</t>
    <phoneticPr fontId="1" type="noConversion"/>
  </si>
  <si>
    <t>2. 주 타겟의 연령층이 4-7세이기 때문에 가격대가 높은 구성으로 잡는 것보다, 전체적으로 낮은 가격대로 형성했다</t>
    <phoneticPr fontId="1" type="noConversion"/>
  </si>
  <si>
    <t>3. 기존 원가를 제시할 경우 상품이 비효율적이기때문에 원가보다 가격을 조금 낮췄다</t>
    <phoneticPr fontId="1" type="noConversion"/>
  </si>
  <si>
    <t>1. 1회 광고 시청 후 한 번에 많은 금액을 제공하는 것 보다 분할하여 제공하는 것이 더욱 많은 광고를 제공할 수 있기 때문에  낮은 가격으로 조정했으며, 아이템 1개 구매할 수 있는 정도의 수급량을 제공했다</t>
    <phoneticPr fontId="1" type="noConversion"/>
  </si>
  <si>
    <t>가치</t>
    <phoneticPr fontId="1" type="noConversion"/>
  </si>
  <si>
    <t>원가</t>
    <phoneticPr fontId="1" type="noConversion"/>
  </si>
  <si>
    <t>타사 게임을 조사해본 결과, 평균 1골드 당 1.25~2원으로 측정이 되었으며, 가장 낮은 금액인 1.25 * 아이템 가격을 계산해본 결과, 연령 타겟에 너무 높지 않은가격대로 측정이되어 1.25를 기준으로 잡게 되었다</t>
    <phoneticPr fontId="1" type="noConversion"/>
  </si>
  <si>
    <t xml:space="preserve">패키지 금액대를 1만원 이하로 잡은 의도는 부담이 없고, 가볍게 아이에게 사줄 수 있는 금액 정도를 목표로 잡고 있기 때문에 </t>
    <phoneticPr fontId="1" type="noConversion"/>
  </si>
  <si>
    <t>스누피</t>
    <phoneticPr fontId="1" type="noConversion"/>
  </si>
  <si>
    <t>티니핑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</si>
</sst>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3" fillId="0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37A7-3A24-419C-894D-3E7A1416A333}">
  <sheetPr codeName="Sheet1"/>
  <dimension ref="A1:J50"/>
  <sheetViews>
    <sheetView tabSelected="1" topLeftCell="A19" workbookViewId="0">
      <selection activeCell="H49" sqref="H49"/>
    </sheetView>
  </sheetViews>
  <sheetFormatPr defaultRowHeight="16.5" x14ac:dyDescent="0.3"/>
  <cols>
    <col min="1" max="1" width="13.75" bestFit="1" customWidth="1"/>
    <col min="2" max="3" width="13.5" bestFit="1" customWidth="1"/>
    <col min="4" max="6" width="9" style="1"/>
    <col min="7" max="7" width="9" bestFit="1" customWidth="1"/>
    <col min="8" max="8" width="13.25" bestFit="1" customWidth="1"/>
    <col min="9" max="9" width="10.875" customWidth="1"/>
  </cols>
  <sheetData>
    <row r="1" spans="1:10" x14ac:dyDescent="0.3">
      <c r="A1" s="2" t="s">
        <v>0</v>
      </c>
      <c r="B1" s="2" t="s">
        <v>4</v>
      </c>
      <c r="C1" s="2" t="s">
        <v>28</v>
      </c>
      <c r="D1" s="2" t="s">
        <v>30</v>
      </c>
      <c r="E1" s="2" t="s">
        <v>35</v>
      </c>
      <c r="F1" s="2" t="s">
        <v>34</v>
      </c>
      <c r="G1" s="2" t="s">
        <v>37</v>
      </c>
      <c r="H1" s="2" t="s">
        <v>29</v>
      </c>
      <c r="I1" s="2" t="s">
        <v>41</v>
      </c>
    </row>
    <row r="2" spans="1:10" x14ac:dyDescent="0.3">
      <c r="A2" s="13" t="s">
        <v>1</v>
      </c>
      <c r="B2" s="13" t="s">
        <v>5</v>
      </c>
      <c r="C2" s="3" t="s">
        <v>25</v>
      </c>
      <c r="D2" s="3">
        <v>2000</v>
      </c>
      <c r="E2" s="3">
        <v>2000</v>
      </c>
      <c r="F2" s="3">
        <f>E2*1.25</f>
        <v>2500</v>
      </c>
      <c r="G2" s="17">
        <f>SUM(F2:F6)</f>
        <v>6500</v>
      </c>
      <c r="H2" s="13">
        <v>1900</v>
      </c>
      <c r="I2" s="14">
        <f>IFERROR(G2/H2,"-")</f>
        <v>3.4210526315789473</v>
      </c>
      <c r="J2" t="s">
        <v>22</v>
      </c>
    </row>
    <row r="3" spans="1:10" x14ac:dyDescent="0.3">
      <c r="A3" s="13"/>
      <c r="B3" s="13"/>
      <c r="C3" s="3" t="s">
        <v>26</v>
      </c>
      <c r="D3" s="3">
        <v>5</v>
      </c>
      <c r="E3" s="3">
        <f>D3*200</f>
        <v>1000</v>
      </c>
      <c r="F3" s="3">
        <f t="shared" ref="F3" si="0">E3*1.25</f>
        <v>1250</v>
      </c>
      <c r="G3" s="17"/>
      <c r="H3" s="13"/>
      <c r="I3" s="14"/>
    </row>
    <row r="4" spans="1:10" x14ac:dyDescent="0.3">
      <c r="A4" s="13"/>
      <c r="B4" s="13"/>
      <c r="C4" s="3" t="s">
        <v>8</v>
      </c>
      <c r="D4" s="3">
        <v>2</v>
      </c>
      <c r="E4" s="3">
        <f>D4*500</f>
        <v>1000</v>
      </c>
      <c r="F4" s="3">
        <f t="shared" ref="F4" si="1">E4*1.25</f>
        <v>1250</v>
      </c>
      <c r="G4" s="17"/>
      <c r="H4" s="13"/>
      <c r="I4" s="14"/>
    </row>
    <row r="5" spans="1:10" x14ac:dyDescent="0.3">
      <c r="A5" s="13"/>
      <c r="B5" s="13"/>
      <c r="C5" s="3" t="s">
        <v>31</v>
      </c>
      <c r="D5" s="3">
        <v>2</v>
      </c>
      <c r="E5" s="3">
        <f>D5*300</f>
        <v>600</v>
      </c>
      <c r="F5" s="3">
        <f t="shared" ref="F5" si="2">E5*1.25</f>
        <v>750</v>
      </c>
      <c r="G5" s="17"/>
      <c r="H5" s="13"/>
      <c r="I5" s="14"/>
    </row>
    <row r="6" spans="1:10" x14ac:dyDescent="0.3">
      <c r="A6" s="13"/>
      <c r="B6" s="13"/>
      <c r="C6" s="3" t="s">
        <v>32</v>
      </c>
      <c r="D6" s="3">
        <v>2</v>
      </c>
      <c r="E6" s="3">
        <f>D6*300</f>
        <v>600</v>
      </c>
      <c r="F6" s="3">
        <f t="shared" ref="F6" si="3">E6*1.25</f>
        <v>750</v>
      </c>
      <c r="G6" s="17"/>
      <c r="H6" s="13"/>
      <c r="I6" s="14"/>
    </row>
    <row r="7" spans="1:10" x14ac:dyDescent="0.3">
      <c r="A7" s="13" t="s">
        <v>2</v>
      </c>
      <c r="B7" s="13" t="s">
        <v>6</v>
      </c>
      <c r="C7" s="3" t="s">
        <v>25</v>
      </c>
      <c r="D7" s="3">
        <v>3500</v>
      </c>
      <c r="E7" s="3">
        <v>3500</v>
      </c>
      <c r="F7" s="3">
        <f t="shared" ref="F7" si="4">E7*1.25</f>
        <v>4375</v>
      </c>
      <c r="G7" s="17">
        <f>SUM(F7:F11)</f>
        <v>13750</v>
      </c>
      <c r="H7" s="13">
        <v>4900</v>
      </c>
      <c r="I7" s="14">
        <f>IFERROR(G7/H7,"-")</f>
        <v>2.806122448979592</v>
      </c>
      <c r="J7" t="s">
        <v>23</v>
      </c>
    </row>
    <row r="8" spans="1:10" x14ac:dyDescent="0.3">
      <c r="A8" s="13"/>
      <c r="B8" s="13"/>
      <c r="C8" s="3" t="s">
        <v>26</v>
      </c>
      <c r="D8" s="3">
        <v>10</v>
      </c>
      <c r="E8" s="3">
        <f>D8*200</f>
        <v>2000</v>
      </c>
      <c r="F8" s="3">
        <f t="shared" ref="F8" si="5">E8*1.25</f>
        <v>2500</v>
      </c>
      <c r="G8" s="17"/>
      <c r="H8" s="13"/>
      <c r="I8" s="14"/>
    </row>
    <row r="9" spans="1:10" x14ac:dyDescent="0.3">
      <c r="A9" s="13"/>
      <c r="B9" s="13"/>
      <c r="C9" s="3" t="s">
        <v>8</v>
      </c>
      <c r="D9" s="3">
        <v>5</v>
      </c>
      <c r="E9" s="3">
        <f>D9*500</f>
        <v>2500</v>
      </c>
      <c r="F9" s="3">
        <f t="shared" ref="F9" si="6">E9*1.25</f>
        <v>3125</v>
      </c>
      <c r="G9" s="17"/>
      <c r="H9" s="13"/>
      <c r="I9" s="14"/>
    </row>
    <row r="10" spans="1:10" x14ac:dyDescent="0.3">
      <c r="A10" s="13"/>
      <c r="B10" s="13"/>
      <c r="C10" s="3" t="s">
        <v>31</v>
      </c>
      <c r="D10" s="3">
        <v>5</v>
      </c>
      <c r="E10" s="3">
        <f>D10*300</f>
        <v>1500</v>
      </c>
      <c r="F10" s="3">
        <f t="shared" ref="F10" si="7">E10*1.25</f>
        <v>1875</v>
      </c>
      <c r="G10" s="17"/>
      <c r="H10" s="13"/>
      <c r="I10" s="14"/>
    </row>
    <row r="11" spans="1:10" x14ac:dyDescent="0.3">
      <c r="A11" s="13"/>
      <c r="B11" s="13"/>
      <c r="C11" s="3" t="s">
        <v>32</v>
      </c>
      <c r="D11" s="3">
        <v>5</v>
      </c>
      <c r="E11" s="3">
        <f>D11*300</f>
        <v>1500</v>
      </c>
      <c r="F11" s="3">
        <f t="shared" ref="F11" si="8">E11*1.25</f>
        <v>1875</v>
      </c>
      <c r="G11" s="17"/>
      <c r="H11" s="13"/>
      <c r="I11" s="14"/>
    </row>
    <row r="12" spans="1:10" x14ac:dyDescent="0.3">
      <c r="A12" s="13" t="s">
        <v>3</v>
      </c>
      <c r="B12" s="13" t="s">
        <v>5</v>
      </c>
      <c r="C12" s="3" t="s">
        <v>25</v>
      </c>
      <c r="D12" s="3">
        <v>5500</v>
      </c>
      <c r="E12" s="3">
        <v>5500</v>
      </c>
      <c r="F12" s="3">
        <f t="shared" ref="F12" si="9">E12*1.25</f>
        <v>6875</v>
      </c>
      <c r="G12" s="17">
        <f>SUM(F12:F16)</f>
        <v>24375</v>
      </c>
      <c r="H12" s="13">
        <v>9900</v>
      </c>
      <c r="I12" s="14">
        <f>IFERROR(G12/H12,"-")</f>
        <v>2.4621212121212119</v>
      </c>
      <c r="J12" t="s">
        <v>24</v>
      </c>
    </row>
    <row r="13" spans="1:10" x14ac:dyDescent="0.3">
      <c r="A13" s="13"/>
      <c r="B13" s="13"/>
      <c r="C13" s="3" t="s">
        <v>26</v>
      </c>
      <c r="D13" s="3">
        <v>15</v>
      </c>
      <c r="E13" s="3">
        <f>D13*200</f>
        <v>3000</v>
      </c>
      <c r="F13" s="3">
        <f t="shared" ref="F13" si="10">E13*1.25</f>
        <v>3750</v>
      </c>
      <c r="G13" s="17"/>
      <c r="H13" s="13"/>
      <c r="I13" s="14"/>
    </row>
    <row r="14" spans="1:10" x14ac:dyDescent="0.3">
      <c r="A14" s="13"/>
      <c r="B14" s="13"/>
      <c r="C14" s="3" t="s">
        <v>8</v>
      </c>
      <c r="D14" s="3">
        <v>10</v>
      </c>
      <c r="E14" s="3">
        <f>D14*500</f>
        <v>5000</v>
      </c>
      <c r="F14" s="3">
        <f t="shared" ref="F14" si="11">E14*1.25</f>
        <v>6250</v>
      </c>
      <c r="G14" s="17"/>
      <c r="H14" s="13"/>
      <c r="I14" s="14"/>
    </row>
    <row r="15" spans="1:10" x14ac:dyDescent="0.3">
      <c r="A15" s="13"/>
      <c r="B15" s="13"/>
      <c r="C15" s="3" t="s">
        <v>31</v>
      </c>
      <c r="D15" s="3">
        <v>10</v>
      </c>
      <c r="E15" s="3">
        <f>D15*300</f>
        <v>3000</v>
      </c>
      <c r="F15" s="3">
        <f t="shared" ref="F15" si="12">E15*1.25</f>
        <v>3750</v>
      </c>
      <c r="G15" s="17"/>
      <c r="H15" s="13"/>
      <c r="I15" s="14"/>
    </row>
    <row r="16" spans="1:10" x14ac:dyDescent="0.3">
      <c r="A16" s="13"/>
      <c r="B16" s="13"/>
      <c r="C16" s="3" t="s">
        <v>32</v>
      </c>
      <c r="D16" s="3">
        <v>10</v>
      </c>
      <c r="E16" s="3">
        <f>D16*300</f>
        <v>3000</v>
      </c>
      <c r="F16" s="3">
        <f t="shared" ref="F16" si="13">E16*1.25</f>
        <v>3750</v>
      </c>
      <c r="G16" s="17"/>
      <c r="H16" s="13"/>
      <c r="I16" s="14"/>
    </row>
    <row r="17" spans="1:9" x14ac:dyDescent="0.3">
      <c r="A17" s="13"/>
      <c r="B17" s="13"/>
      <c r="C17" s="3" t="s">
        <v>33</v>
      </c>
      <c r="D17" s="3" t="s">
        <v>27</v>
      </c>
      <c r="E17" s="3"/>
      <c r="F17" s="3" t="s">
        <v>27</v>
      </c>
      <c r="G17" s="17"/>
      <c r="H17" s="13"/>
      <c r="I17" s="14"/>
    </row>
    <row r="19" spans="1:9" x14ac:dyDescent="0.3">
      <c r="A19" s="2" t="s">
        <v>7</v>
      </c>
      <c r="B19" s="2" t="s">
        <v>12</v>
      </c>
      <c r="C19" s="2" t="s">
        <v>34</v>
      </c>
    </row>
    <row r="20" spans="1:9" x14ac:dyDescent="0.3">
      <c r="A20" s="3" t="s">
        <v>8</v>
      </c>
      <c r="B20" s="3">
        <v>500</v>
      </c>
      <c r="C20" s="3">
        <f>B20*1.25</f>
        <v>625</v>
      </c>
      <c r="D20" t="s">
        <v>20</v>
      </c>
    </row>
    <row r="21" spans="1:9" x14ac:dyDescent="0.3">
      <c r="A21" s="3" t="s">
        <v>9</v>
      </c>
      <c r="B21" s="3">
        <v>300</v>
      </c>
      <c r="C21" s="3">
        <f>B21*1.25</f>
        <v>375</v>
      </c>
    </row>
    <row r="22" spans="1:9" x14ac:dyDescent="0.3">
      <c r="A22" s="3" t="s">
        <v>10</v>
      </c>
      <c r="B22" s="3">
        <v>300</v>
      </c>
      <c r="C22" s="3">
        <f>B22*1.25</f>
        <v>375</v>
      </c>
    </row>
    <row r="24" spans="1:9" x14ac:dyDescent="0.3">
      <c r="A24" s="2" t="s">
        <v>16</v>
      </c>
      <c r="B24" s="4"/>
      <c r="C24" s="4"/>
    </row>
    <row r="25" spans="1:9" x14ac:dyDescent="0.3">
      <c r="A25" s="2" t="s">
        <v>13</v>
      </c>
      <c r="B25" s="2" t="s">
        <v>14</v>
      </c>
      <c r="C25" s="2" t="s">
        <v>15</v>
      </c>
    </row>
    <row r="26" spans="1:9" x14ac:dyDescent="0.3">
      <c r="A26" s="4">
        <v>100</v>
      </c>
      <c r="B26" s="4">
        <v>50</v>
      </c>
      <c r="C26" s="4">
        <v>25</v>
      </c>
    </row>
    <row r="27" spans="1:9" x14ac:dyDescent="0.3">
      <c r="A27" s="2" t="s">
        <v>17</v>
      </c>
      <c r="B27" s="4"/>
      <c r="C27" s="4"/>
    </row>
    <row r="28" spans="1:9" x14ac:dyDescent="0.3">
      <c r="A28" s="4">
        <f>A26*20</f>
        <v>2000</v>
      </c>
      <c r="B28" s="4">
        <f>B26*20</f>
        <v>1000</v>
      </c>
      <c r="C28" s="4">
        <f>C26*20</f>
        <v>500</v>
      </c>
    </row>
    <row r="29" spans="1:9" x14ac:dyDescent="0.3">
      <c r="A29" s="4" t="s">
        <v>18</v>
      </c>
      <c r="B29" s="4"/>
      <c r="C29" s="4"/>
    </row>
    <row r="30" spans="1:9" x14ac:dyDescent="0.3">
      <c r="A30" s="5" t="s">
        <v>19</v>
      </c>
      <c r="B30" s="4"/>
      <c r="C30" s="4"/>
    </row>
    <row r="31" spans="1:9" x14ac:dyDescent="0.3">
      <c r="A31" s="5" t="s">
        <v>21</v>
      </c>
      <c r="B31" s="4"/>
      <c r="C31" s="4"/>
    </row>
    <row r="33" spans="1:10" x14ac:dyDescent="0.3">
      <c r="B33" s="15" t="s">
        <v>45</v>
      </c>
      <c r="C33" s="15"/>
      <c r="D33" s="16" t="s">
        <v>46</v>
      </c>
      <c r="E33" s="16"/>
      <c r="F33" s="16"/>
    </row>
    <row r="34" spans="1:10" x14ac:dyDescent="0.3">
      <c r="A34" s="11" t="s">
        <v>7</v>
      </c>
      <c r="B34" s="2" t="s">
        <v>30</v>
      </c>
      <c r="C34" s="2" t="s">
        <v>11</v>
      </c>
      <c r="D34" s="6" t="s">
        <v>30</v>
      </c>
      <c r="E34" s="6" t="s">
        <v>42</v>
      </c>
      <c r="F34" s="6" t="s">
        <v>11</v>
      </c>
      <c r="G34" s="12" t="s">
        <v>8</v>
      </c>
      <c r="H34" s="7" t="s">
        <v>31</v>
      </c>
      <c r="I34" s="7" t="s">
        <v>32</v>
      </c>
    </row>
    <row r="35" spans="1:10" x14ac:dyDescent="0.3">
      <c r="A35" s="13" t="s">
        <v>25</v>
      </c>
      <c r="B35" s="4"/>
      <c r="C35" s="4"/>
      <c r="D35" s="4">
        <v>50</v>
      </c>
      <c r="E35" s="4">
        <f>D35*1.25</f>
        <v>62.5</v>
      </c>
      <c r="F35" s="4" t="s">
        <v>36</v>
      </c>
      <c r="G35" s="3" t="s">
        <v>27</v>
      </c>
      <c r="H35" s="8" t="s">
        <v>27</v>
      </c>
      <c r="I35" s="8" t="s">
        <v>27</v>
      </c>
      <c r="J35" t="s">
        <v>40</v>
      </c>
    </row>
    <row r="36" spans="1:10" x14ac:dyDescent="0.3">
      <c r="A36" s="13"/>
      <c r="B36" s="4">
        <v>2000</v>
      </c>
      <c r="C36" s="4">
        <v>2500</v>
      </c>
      <c r="D36" s="4">
        <v>2000</v>
      </c>
      <c r="E36" s="4">
        <f>D36*1.25</f>
        <v>2500</v>
      </c>
      <c r="F36" s="4">
        <f>D36*0.7</f>
        <v>1400</v>
      </c>
      <c r="G36" s="3">
        <f>D36/500</f>
        <v>4</v>
      </c>
      <c r="H36" s="4">
        <v>6</v>
      </c>
      <c r="I36" s="4">
        <v>6</v>
      </c>
      <c r="J36" t="s">
        <v>38</v>
      </c>
    </row>
    <row r="37" spans="1:10" x14ac:dyDescent="0.3">
      <c r="A37" s="13"/>
      <c r="B37" s="4">
        <v>5000</v>
      </c>
      <c r="C37" s="4">
        <v>5900</v>
      </c>
      <c r="D37" s="4">
        <v>5000</v>
      </c>
      <c r="E37" s="4">
        <f t="shared" ref="E37:E40" si="14">D37*1.25</f>
        <v>6250</v>
      </c>
      <c r="F37" s="4">
        <f t="shared" ref="F37:F40" si="15">D37*0.7</f>
        <v>3500</v>
      </c>
      <c r="G37" s="3">
        <f>D37/500</f>
        <v>10</v>
      </c>
      <c r="H37" s="4">
        <v>16</v>
      </c>
      <c r="I37" s="4">
        <v>16</v>
      </c>
      <c r="J37" t="s">
        <v>39</v>
      </c>
    </row>
    <row r="38" spans="1:10" x14ac:dyDescent="0.3">
      <c r="A38" s="13"/>
      <c r="B38" s="4">
        <v>9000</v>
      </c>
      <c r="C38" s="4">
        <v>11000</v>
      </c>
      <c r="D38" s="4">
        <v>9000</v>
      </c>
      <c r="E38" s="4">
        <f t="shared" si="14"/>
        <v>11250</v>
      </c>
      <c r="F38" s="4">
        <f t="shared" si="15"/>
        <v>6300</v>
      </c>
      <c r="G38" s="3">
        <f>D38/500</f>
        <v>18</v>
      </c>
      <c r="H38" s="4">
        <f t="shared" ref="H38" si="16">D38/300</f>
        <v>30</v>
      </c>
      <c r="I38" s="4">
        <f t="shared" ref="I38" si="17">D38/300</f>
        <v>30</v>
      </c>
    </row>
    <row r="39" spans="1:10" x14ac:dyDescent="0.3">
      <c r="A39" s="13"/>
      <c r="B39" s="4">
        <v>20000</v>
      </c>
      <c r="C39" s="4">
        <v>25000</v>
      </c>
      <c r="D39" s="4">
        <v>14000</v>
      </c>
      <c r="E39" s="4">
        <f t="shared" si="14"/>
        <v>17500</v>
      </c>
      <c r="F39" s="4">
        <f t="shared" si="15"/>
        <v>9800</v>
      </c>
      <c r="G39" s="3">
        <f>D39/500</f>
        <v>28</v>
      </c>
      <c r="H39" s="4">
        <v>46</v>
      </c>
      <c r="I39" s="4">
        <v>46</v>
      </c>
    </row>
    <row r="40" spans="1:10" x14ac:dyDescent="0.3">
      <c r="A40" s="13"/>
      <c r="B40" s="4">
        <v>60000</v>
      </c>
      <c r="C40" s="4">
        <v>65000</v>
      </c>
      <c r="D40" s="4">
        <v>20000</v>
      </c>
      <c r="E40" s="4">
        <f t="shared" si="14"/>
        <v>25000</v>
      </c>
      <c r="F40" s="4">
        <f t="shared" si="15"/>
        <v>14000</v>
      </c>
      <c r="G40" s="3">
        <f>D40/500</f>
        <v>40</v>
      </c>
      <c r="H40" s="4">
        <v>66</v>
      </c>
      <c r="I40" s="4">
        <v>66</v>
      </c>
    </row>
    <row r="43" spans="1:10" x14ac:dyDescent="0.3">
      <c r="B43" s="15" t="s">
        <v>45</v>
      </c>
      <c r="C43" s="15"/>
      <c r="D43" s="16" t="s">
        <v>46</v>
      </c>
      <c r="E43" s="16"/>
      <c r="F43" s="16"/>
    </row>
    <row r="44" spans="1:10" x14ac:dyDescent="0.3">
      <c r="A44" s="2" t="s">
        <v>7</v>
      </c>
      <c r="B44" s="2" t="s">
        <v>30</v>
      </c>
      <c r="C44" s="2" t="s">
        <v>12</v>
      </c>
      <c r="D44" s="6" t="s">
        <v>30</v>
      </c>
      <c r="E44" s="6" t="s">
        <v>42</v>
      </c>
      <c r="F44" s="6" t="s">
        <v>11</v>
      </c>
      <c r="H44" s="10" t="s">
        <v>44</v>
      </c>
    </row>
    <row r="45" spans="1:10" x14ac:dyDescent="0.3">
      <c r="A45" s="13" t="s">
        <v>26</v>
      </c>
      <c r="B45" s="4">
        <v>1</v>
      </c>
      <c r="C45" s="9" t="s">
        <v>36</v>
      </c>
      <c r="D45" s="4">
        <v>50</v>
      </c>
      <c r="E45" s="4">
        <f>D45*1.25</f>
        <v>62.5</v>
      </c>
      <c r="F45" s="4" t="s">
        <v>36</v>
      </c>
      <c r="H45" s="10" t="s">
        <v>43</v>
      </c>
    </row>
    <row r="46" spans="1:10" x14ac:dyDescent="0.3">
      <c r="A46" s="13"/>
      <c r="B46" s="4">
        <v>1</v>
      </c>
      <c r="C46" s="4">
        <v>200</v>
      </c>
      <c r="D46" s="4">
        <v>2000</v>
      </c>
      <c r="E46" s="4">
        <f>D46*1.25</f>
        <v>2500</v>
      </c>
      <c r="F46" s="4">
        <f>D46*1.25</f>
        <v>2500</v>
      </c>
    </row>
    <row r="47" spans="1:10" x14ac:dyDescent="0.3">
      <c r="A47" s="13"/>
      <c r="B47" s="4">
        <v>5</v>
      </c>
      <c r="C47" s="4">
        <v>1000</v>
      </c>
      <c r="D47" s="4">
        <v>5000</v>
      </c>
      <c r="E47" s="4">
        <f t="shared" ref="E47:E50" si="18">D47*1.25</f>
        <v>6250</v>
      </c>
      <c r="F47" s="4">
        <v>5900</v>
      </c>
    </row>
    <row r="48" spans="1:10" x14ac:dyDescent="0.3">
      <c r="A48" s="13"/>
      <c r="B48" s="4">
        <v>10</v>
      </c>
      <c r="C48" s="4">
        <f>B48*200</f>
        <v>2000</v>
      </c>
      <c r="D48" s="4">
        <v>9000</v>
      </c>
      <c r="E48" s="4">
        <f t="shared" si="18"/>
        <v>11250</v>
      </c>
      <c r="F48" s="4">
        <v>9900</v>
      </c>
    </row>
    <row r="49" spans="1:6" x14ac:dyDescent="0.3">
      <c r="A49" s="13"/>
      <c r="B49" s="4">
        <v>25</v>
      </c>
      <c r="C49" s="4">
        <f>B49*200</f>
        <v>5000</v>
      </c>
      <c r="D49" s="4">
        <v>14000</v>
      </c>
      <c r="E49" s="4">
        <f t="shared" si="18"/>
        <v>17500</v>
      </c>
      <c r="F49" s="4">
        <v>14900</v>
      </c>
    </row>
    <row r="50" spans="1:6" x14ac:dyDescent="0.3">
      <c r="A50" s="13"/>
      <c r="B50" s="4">
        <v>50</v>
      </c>
      <c r="C50" s="4">
        <f>B50*200</f>
        <v>10000</v>
      </c>
      <c r="D50" s="4">
        <v>20000</v>
      </c>
      <c r="E50" s="4">
        <f t="shared" si="18"/>
        <v>25000</v>
      </c>
      <c r="F50" s="4">
        <v>20900</v>
      </c>
    </row>
  </sheetData>
  <mergeCells count="21">
    <mergeCell ref="G12:G17"/>
    <mergeCell ref="I12:I17"/>
    <mergeCell ref="G2:G6"/>
    <mergeCell ref="G7:G11"/>
    <mergeCell ref="A35:A40"/>
    <mergeCell ref="A45:A50"/>
    <mergeCell ref="I2:I6"/>
    <mergeCell ref="I7:I11"/>
    <mergeCell ref="H2:H6"/>
    <mergeCell ref="H7:H11"/>
    <mergeCell ref="H12:H17"/>
    <mergeCell ref="B12:B17"/>
    <mergeCell ref="A12:A17"/>
    <mergeCell ref="B2:B6"/>
    <mergeCell ref="A2:A6"/>
    <mergeCell ref="B7:B11"/>
    <mergeCell ref="A7:A11"/>
    <mergeCell ref="B33:C33"/>
    <mergeCell ref="D33:F33"/>
    <mergeCell ref="B43:C43"/>
    <mergeCell ref="D43:F4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Solid8</dc:creator>
  <cp:lastModifiedBy>Solid8</cp:lastModifiedBy>
  <dcterms:created xsi:type="dcterms:W3CDTF">2021-09-30T02:24:57Z</dcterms:created>
  <dcterms:modified xsi:type="dcterms:W3CDTF">2021-12-01T03:24:21Z</dcterms:modified>
</cp:coreProperties>
</file>