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7E941CB8-BE97-41F7-A467-02EA77562E0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0" i="4" l="1"/>
  <c r="AC8" i="4"/>
  <c r="X10" i="4"/>
  <c r="X8" i="4"/>
  <c r="P16" i="4"/>
  <c r="G10" i="4"/>
  <c r="N14" i="4"/>
  <c r="I14" i="4"/>
  <c r="Q10" i="4"/>
  <c r="AG11" i="4"/>
  <c r="D8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W11" i="4" l="1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</calcChain>
</file>

<file path=xl/sharedStrings.xml><?xml version="1.0" encoding="utf-8"?>
<sst xmlns="http://schemas.openxmlformats.org/spreadsheetml/2006/main" count="346" uniqueCount="113">
  <si>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</si>
  <si>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</si>
  <si>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</si>
  <si>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</si>
  <si>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</si>
  <si>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</si>
  <si>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</si>
  <si>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</si>
  <si>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</si>
  <si>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</si>
  <si>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</si>
  <si>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</si>
  <si>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</si>
  <si>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</si>
  <si>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</si>
  <si>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</si>
  <si>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</si>
  <si>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</si>
  <si>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</si>
  <si>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</si>
  <si>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</si>
  <si>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</si>
  <si>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</si>
  <si>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</si>
  <si>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</si>
  <si>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</si>
  <si>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</si>
  <si>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</si>
  <si>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</si>
  <si>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</si>
  <si>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</si>
  <si>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</si>
  <si>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</si>
  <si>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</si>
  <si>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</si>
  <si>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</si>
  <si>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</si>
  <si>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</si>
  <si>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</si>
  <si>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</si>
  <si>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</si>
  <si>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</si>
  <si>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</si>
  <si>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</si>
  <si>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</si>
  <si>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</si>
  <si>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</si>
  <si>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</si>
  <si>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</si>
  <si>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</si>
  <si>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</si>
  <si>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</si>
  <si>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</si>
  <si>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</si>
  <si>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</si>
  <si>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</si>
  <si>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</si>
  <si>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</si>
  <si>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</si>
  <si>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</si>
  <si>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</si>
  <si>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</si>
  <si>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</si>
  <si>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</si>
  <si>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</si>
  <si>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</si>
  <si>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</si>
  <si>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</si>
  <si>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</si>
  <si>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</si>
  <si>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</si>
  <si>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</si>
  <si>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</si>
  <si>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</si>
  <si>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</si>
  <si>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</si>
  <si>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</si>
  <si>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</si>
  <si>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</si>
  <si>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</si>
  <si>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</si>
  <si>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</si>
  <si>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</si>
  <si>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</si>
  <si>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</si>
  <si>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</si>
  <si>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</si>
  <si>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</si>
  <si>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</si>
  <si>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</si>
  <si>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</si>
  <si>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</si>
  <si>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</si>
  <si>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</si>
  <si>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</si>
  <si>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</si>
  <si>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1월</t>
    <phoneticPr fontId="2" type="noConversion"/>
  </si>
  <si>
    <t>2월</t>
  </si>
  <si>
    <t>3월</t>
  </si>
  <si>
    <t>4월</t>
  </si>
  <si>
    <t>5월</t>
  </si>
  <si>
    <t>6월</t>
  </si>
  <si>
    <t>7월</t>
  </si>
  <si>
    <t>8월</t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</si>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</sst>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9" borderId="2" xfId="0" applyFont="1" applyFill="1" applyBorder="1">
      <alignment vertical="center"/>
    </xf>
    <xf numFmtId="0" fontId="4" fillId="10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dimension ref="A1:AG17"/>
  <sheetViews>
    <sheetView tabSelected="1" topLeftCell="F1" zoomScaleNormal="150" zoomScaleSheetLayoutView="100" workbookViewId="0">
      <selection activeCell="W12" sqref="W12:X12"/>
    </sheetView>
  </sheetViews>
  <sheetFormatPr defaultColWidth="8.875" defaultRowHeight="16.5" x14ac:dyDescent="0.3"/>
  <cols>
    <col min="1" max="1" width="14.625" customWidth="1"/>
    <col min="2" max="2" width="5.5" style="5" bestFit="1" customWidth="1"/>
    <col min="3" max="3" width="14.625" customWidth="1"/>
    <col min="4" max="4" width="5.5" style="5" bestFit="1" customWidth="1"/>
    <col min="5" max="5" width="2" style="2" customWidth="1"/>
    <col min="6" max="6" width="14.625" customWidth="1"/>
    <col min="7" max="7" width="5.5" bestFit="1" customWidth="1"/>
    <col min="8" max="8" width="14.625" customWidth="1"/>
    <col min="9" max="9" width="5.5" style="5" bestFit="1" customWidth="1"/>
    <col min="10" max="10" width="2" style="2" customWidth="1"/>
    <col min="11" max="11" width="14.625" customWidth="1"/>
    <col min="12" max="12" width="5.5" bestFit="1" customWidth="1"/>
    <col min="13" max="13" width="14.625" customWidth="1"/>
    <col min="14" max="14" width="5.5" style="5" bestFit="1" customWidth="1"/>
    <col min="15" max="15" width="2" style="2" customWidth="1"/>
    <col min="16" max="16" width="14.625" customWidth="1"/>
    <col min="17" max="17" width="5.5" bestFit="1" customWidth="1"/>
    <col min="18" max="18" width="14.625" customWidth="1"/>
    <col min="19" max="19" width="5.5" style="5" bestFit="1" customWidth="1"/>
    <col min="20" max="20" width="2" style="2" customWidth="1"/>
    <col min="21" max="21" width="14.625" customWidth="1"/>
    <col min="22" max="22" width="5.5" bestFit="1" customWidth="1"/>
    <col min="23" max="23" width="14.625" customWidth="1"/>
    <col min="24" max="24" width="7.5" style="5" bestFit="1" customWidth="1"/>
    <col min="25" max="25" width="2" style="2" customWidth="1"/>
    <col min="26" max="26" width="14.625" customWidth="1"/>
    <col min="27" max="27" width="5.5" bestFit="1" customWidth="1"/>
    <col min="28" max="28" width="14.625" customWidth="1"/>
    <col min="29" max="29" width="5.5" style="5" bestFit="1" customWidth="1"/>
    <col min="30" max="30" width="2" style="2" customWidth="1"/>
  </cols>
  <sheetData>
    <row r="1" spans="1:33" x14ac:dyDescent="0.3">
      <c r="A1" s="35" t="s">
        <v>49</v>
      </c>
      <c r="B1" s="35"/>
      <c r="C1" s="35"/>
      <c r="D1" s="35"/>
      <c r="F1" s="35" t="s">
        <v>67</v>
      </c>
      <c r="G1" s="35"/>
      <c r="H1" s="35"/>
      <c r="I1" s="35"/>
      <c r="K1" s="35" t="s">
        <v>68</v>
      </c>
      <c r="L1" s="35"/>
      <c r="M1" s="35"/>
      <c r="N1" s="35"/>
      <c r="P1" s="35" t="s">
        <v>85</v>
      </c>
      <c r="Q1" s="35"/>
      <c r="R1" s="35"/>
      <c r="S1" s="35"/>
      <c r="U1" s="35" t="s">
        <v>89</v>
      </c>
      <c r="V1" s="35"/>
      <c r="W1" s="35"/>
      <c r="X1" s="35"/>
      <c r="Z1" s="35" t="s">
        <v>90</v>
      </c>
      <c r="AA1" s="35"/>
      <c r="AB1" s="35"/>
      <c r="AC1" s="35"/>
    </row>
    <row r="2" spans="1:33" x14ac:dyDescent="0.3">
      <c r="A2" s="26" t="s">
        <v>70</v>
      </c>
      <c r="B2" s="26" t="s">
        <v>71</v>
      </c>
      <c r="C2" s="26" t="s">
        <v>72</v>
      </c>
      <c r="D2" s="26" t="s">
        <v>71</v>
      </c>
      <c r="F2" s="26" t="s">
        <v>70</v>
      </c>
      <c r="G2" s="26" t="s">
        <v>71</v>
      </c>
      <c r="H2" s="26" t="s">
        <v>72</v>
      </c>
      <c r="I2" s="26" t="s">
        <v>71</v>
      </c>
      <c r="K2" s="26" t="s">
        <v>70</v>
      </c>
      <c r="L2" s="26" t="s">
        <v>71</v>
      </c>
      <c r="M2" s="26" t="s">
        <v>72</v>
      </c>
      <c r="N2" s="26" t="s">
        <v>71</v>
      </c>
      <c r="P2" s="26" t="s">
        <v>70</v>
      </c>
      <c r="Q2" s="26" t="s">
        <v>71</v>
      </c>
      <c r="R2" s="26" t="s">
        <v>72</v>
      </c>
      <c r="S2" s="26" t="s">
        <v>71</v>
      </c>
      <c r="U2" s="26" t="s">
        <v>70</v>
      </c>
      <c r="V2" s="26" t="s">
        <v>71</v>
      </c>
      <c r="W2" s="26" t="s">
        <v>72</v>
      </c>
      <c r="X2" s="26" t="s">
        <v>71</v>
      </c>
      <c r="Z2" s="26" t="s">
        <v>70</v>
      </c>
      <c r="AA2" s="26" t="s">
        <v>71</v>
      </c>
      <c r="AB2" s="26" t="s">
        <v>72</v>
      </c>
      <c r="AC2" s="26" t="s">
        <v>71</v>
      </c>
    </row>
    <row r="3" spans="1:33" x14ac:dyDescent="0.3">
      <c r="A3" s="21" t="s">
        <v>74</v>
      </c>
      <c r="B3" s="7">
        <v>40</v>
      </c>
      <c r="C3" s="21" t="s">
        <v>75</v>
      </c>
      <c r="D3" s="7">
        <v>25</v>
      </c>
      <c r="F3" s="21" t="s">
        <v>74</v>
      </c>
      <c r="G3" s="7">
        <v>40</v>
      </c>
      <c r="H3" s="21" t="s">
        <v>75</v>
      </c>
      <c r="I3" s="7">
        <v>39</v>
      </c>
      <c r="K3" s="21" t="s">
        <v>74</v>
      </c>
      <c r="L3" s="7">
        <v>40</v>
      </c>
      <c r="M3" s="21" t="s">
        <v>75</v>
      </c>
      <c r="N3" s="7">
        <v>31</v>
      </c>
      <c r="P3" s="21" t="s">
        <v>74</v>
      </c>
      <c r="Q3" s="7">
        <v>40</v>
      </c>
      <c r="R3" s="21" t="s">
        <v>75</v>
      </c>
      <c r="S3" s="7">
        <v>25</v>
      </c>
      <c r="U3" s="21" t="s">
        <v>74</v>
      </c>
      <c r="V3" s="7">
        <v>40</v>
      </c>
      <c r="W3" s="24" t="s">
        <v>111</v>
      </c>
      <c r="X3" s="7">
        <v>51</v>
      </c>
      <c r="Z3" s="21" t="s">
        <v>74</v>
      </c>
      <c r="AA3" s="7">
        <v>40</v>
      </c>
      <c r="AB3" s="24" t="s">
        <v>111</v>
      </c>
      <c r="AC3" s="33">
        <v>0</v>
      </c>
      <c r="AF3" t="s">
        <v>96</v>
      </c>
      <c r="AG3">
        <v>20</v>
      </c>
    </row>
    <row r="4" spans="1:33" x14ac:dyDescent="0.3">
      <c r="A4" s="21" t="s">
        <v>73</v>
      </c>
      <c r="B4" s="7">
        <v>7.7</v>
      </c>
      <c r="C4" s="21" t="s">
        <v>76</v>
      </c>
      <c r="D4" s="7">
        <v>10</v>
      </c>
      <c r="F4" s="21" t="s">
        <v>73</v>
      </c>
      <c r="G4" s="7">
        <v>7.7</v>
      </c>
      <c r="H4" s="21" t="s">
        <v>76</v>
      </c>
      <c r="I4" s="7">
        <v>6.8</v>
      </c>
      <c r="K4" s="21" t="s">
        <v>73</v>
      </c>
      <c r="L4" s="7">
        <v>7.7</v>
      </c>
      <c r="M4" s="21" t="s">
        <v>76</v>
      </c>
      <c r="N4" s="30">
        <v>10</v>
      </c>
      <c r="P4" s="21" t="s">
        <v>73</v>
      </c>
      <c r="Q4" s="7">
        <v>7.7</v>
      </c>
      <c r="R4" s="21" t="s">
        <v>76</v>
      </c>
      <c r="S4" s="30">
        <v>6.3</v>
      </c>
      <c r="U4" s="21" t="s">
        <v>73</v>
      </c>
      <c r="V4" s="7">
        <v>7.7</v>
      </c>
      <c r="W4" s="34" t="s">
        <v>75</v>
      </c>
      <c r="X4" s="33">
        <v>23</v>
      </c>
      <c r="Z4" s="21" t="s">
        <v>73</v>
      </c>
      <c r="AA4" s="7">
        <v>7.7</v>
      </c>
      <c r="AB4" s="34" t="s">
        <v>75</v>
      </c>
      <c r="AC4" s="33">
        <v>23</v>
      </c>
      <c r="AF4" t="s">
        <v>97</v>
      </c>
      <c r="AG4">
        <v>30</v>
      </c>
    </row>
    <row r="5" spans="1:33" x14ac:dyDescent="0.3">
      <c r="A5" s="21" t="s">
        <v>44</v>
      </c>
      <c r="B5" s="7">
        <v>20</v>
      </c>
      <c r="C5" s="21" t="s">
        <v>77</v>
      </c>
      <c r="D5" s="7">
        <v>6</v>
      </c>
      <c r="F5" s="21" t="s">
        <v>69</v>
      </c>
      <c r="G5" s="8">
        <v>15</v>
      </c>
      <c r="H5" s="21" t="s">
        <v>77</v>
      </c>
      <c r="I5" s="7">
        <v>6</v>
      </c>
      <c r="K5" s="21" t="s">
        <v>69</v>
      </c>
      <c r="L5" s="7">
        <v>15</v>
      </c>
      <c r="M5" s="21" t="s">
        <v>77</v>
      </c>
      <c r="N5" s="7">
        <v>6</v>
      </c>
      <c r="P5" s="21" t="s">
        <v>69</v>
      </c>
      <c r="Q5" s="7">
        <v>15</v>
      </c>
      <c r="R5" s="21" t="s">
        <v>77</v>
      </c>
      <c r="S5" s="7">
        <v>6</v>
      </c>
      <c r="U5" s="34" t="s">
        <v>69</v>
      </c>
      <c r="V5" s="33">
        <v>15</v>
      </c>
      <c r="W5" s="34" t="s">
        <v>76</v>
      </c>
      <c r="X5" s="33">
        <v>6.8</v>
      </c>
      <c r="Z5" s="21" t="s">
        <v>44</v>
      </c>
      <c r="AA5" s="7">
        <v>20</v>
      </c>
      <c r="AB5" s="34" t="s">
        <v>76</v>
      </c>
      <c r="AC5" s="33">
        <v>6.8</v>
      </c>
      <c r="AF5" t="s">
        <v>98</v>
      </c>
      <c r="AG5">
        <v>5</v>
      </c>
    </row>
    <row r="6" spans="1:33" x14ac:dyDescent="0.3">
      <c r="A6" s="21" t="s">
        <v>69</v>
      </c>
      <c r="B6" s="7">
        <v>15</v>
      </c>
      <c r="C6" s="21" t="s">
        <v>78</v>
      </c>
      <c r="D6" s="7">
        <v>2</v>
      </c>
      <c r="F6" s="21" t="s">
        <v>65</v>
      </c>
      <c r="G6" s="8">
        <v>2.5</v>
      </c>
      <c r="H6" s="21" t="s">
        <v>78</v>
      </c>
      <c r="I6" s="7">
        <v>2</v>
      </c>
      <c r="K6" s="21" t="s">
        <v>65</v>
      </c>
      <c r="L6" s="7">
        <v>3</v>
      </c>
      <c r="M6" s="21" t="s">
        <v>78</v>
      </c>
      <c r="N6" s="7">
        <v>2</v>
      </c>
      <c r="P6" s="21" t="s">
        <v>65</v>
      </c>
      <c r="Q6" s="7">
        <v>3</v>
      </c>
      <c r="R6" s="21" t="s">
        <v>78</v>
      </c>
      <c r="S6" s="7">
        <v>2</v>
      </c>
      <c r="U6" s="34" t="s">
        <v>65</v>
      </c>
      <c r="V6" s="33">
        <v>3</v>
      </c>
      <c r="W6" s="34" t="s">
        <v>77</v>
      </c>
      <c r="X6" s="33">
        <v>6</v>
      </c>
      <c r="Z6" s="21" t="s">
        <v>69</v>
      </c>
      <c r="AA6" s="7">
        <v>15</v>
      </c>
      <c r="AB6" s="34" t="s">
        <v>77</v>
      </c>
      <c r="AC6" s="33">
        <v>6</v>
      </c>
      <c r="AF6" t="s">
        <v>99</v>
      </c>
      <c r="AG6">
        <v>10</v>
      </c>
    </row>
    <row r="7" spans="1:33" x14ac:dyDescent="0.3">
      <c r="A7" s="21" t="s">
        <v>65</v>
      </c>
      <c r="B7" s="7">
        <v>5</v>
      </c>
      <c r="C7" s="21" t="s">
        <v>80</v>
      </c>
      <c r="D7" s="7">
        <v>5</v>
      </c>
      <c r="F7" s="21" t="s">
        <v>86</v>
      </c>
      <c r="G7" s="7">
        <v>9.4</v>
      </c>
      <c r="H7" s="21" t="s">
        <v>80</v>
      </c>
      <c r="I7" s="7">
        <v>5</v>
      </c>
      <c r="K7" s="21" t="s">
        <v>86</v>
      </c>
      <c r="L7" s="7">
        <v>9.4</v>
      </c>
      <c r="M7" s="21" t="s">
        <v>80</v>
      </c>
      <c r="N7" s="7">
        <v>7</v>
      </c>
      <c r="P7" s="21" t="s">
        <v>86</v>
      </c>
      <c r="Q7" s="7">
        <v>9.4</v>
      </c>
      <c r="R7" s="32" t="s">
        <v>79</v>
      </c>
      <c r="S7" s="31">
        <v>16.5</v>
      </c>
      <c r="U7" s="34" t="s">
        <v>86</v>
      </c>
      <c r="V7" s="33">
        <v>9.4</v>
      </c>
      <c r="W7" s="34" t="s">
        <v>78</v>
      </c>
      <c r="X7" s="33">
        <v>2</v>
      </c>
      <c r="Z7" s="21" t="s">
        <v>65</v>
      </c>
      <c r="AA7" s="7">
        <v>3</v>
      </c>
      <c r="AB7" s="34" t="s">
        <v>78</v>
      </c>
      <c r="AC7" s="33">
        <v>2</v>
      </c>
      <c r="AF7" t="s">
        <v>100</v>
      </c>
      <c r="AG7">
        <v>10</v>
      </c>
    </row>
    <row r="8" spans="1:33" x14ac:dyDescent="0.3">
      <c r="A8" s="21" t="s">
        <v>86</v>
      </c>
      <c r="B8" s="7">
        <v>9.4</v>
      </c>
      <c r="C8" s="21" t="s">
        <v>79</v>
      </c>
      <c r="D8" s="7">
        <f>51-D9</f>
        <v>33</v>
      </c>
      <c r="F8" s="22" t="s">
        <v>44</v>
      </c>
      <c r="G8" s="23">
        <v>10</v>
      </c>
      <c r="H8" s="21" t="s">
        <v>79</v>
      </c>
      <c r="I8" s="7">
        <v>18</v>
      </c>
      <c r="K8" s="22" t="s">
        <v>104</v>
      </c>
      <c r="L8" s="23">
        <v>10</v>
      </c>
      <c r="M8" s="21" t="s">
        <v>79</v>
      </c>
      <c r="N8" s="7">
        <v>4</v>
      </c>
      <c r="P8" s="22" t="s">
        <v>104</v>
      </c>
      <c r="Q8" s="23">
        <v>45</v>
      </c>
      <c r="R8" s="21"/>
      <c r="S8" s="7"/>
      <c r="U8" s="34" t="s">
        <v>104</v>
      </c>
      <c r="V8" s="33">
        <v>45</v>
      </c>
      <c r="W8" s="21" t="s">
        <v>112</v>
      </c>
      <c r="X8" s="7">
        <f>X3-(SUM(X4:X7))</f>
        <v>13.200000000000003</v>
      </c>
      <c r="Z8" s="21" t="s">
        <v>86</v>
      </c>
      <c r="AA8" s="7">
        <v>9.4</v>
      </c>
      <c r="AB8" s="34" t="s">
        <v>112</v>
      </c>
      <c r="AC8" s="33" t="str">
        <f>IF(AC3-(SUM(AC4:AC7))&lt;=0,"0",AC3-(SUM(AC4:AC7)))</f>
        <v>0</v>
      </c>
      <c r="AF8" t="s">
        <v>101</v>
      </c>
      <c r="AG8">
        <v>20</v>
      </c>
    </row>
    <row r="9" spans="1:33" x14ac:dyDescent="0.3">
      <c r="A9" s="25"/>
      <c r="B9" s="7"/>
      <c r="C9" s="24" t="s">
        <v>87</v>
      </c>
      <c r="D9" s="7">
        <f>SUM(D4:D6)</f>
        <v>18</v>
      </c>
      <c r="F9" s="22" t="s">
        <v>107</v>
      </c>
      <c r="G9" s="23">
        <v>12.6</v>
      </c>
      <c r="H9" s="24" t="s">
        <v>87</v>
      </c>
      <c r="I9" s="7">
        <f>SUM(I4:I6)</f>
        <v>14.8</v>
      </c>
      <c r="K9" s="22" t="s">
        <v>44</v>
      </c>
      <c r="L9" s="23">
        <v>28</v>
      </c>
      <c r="M9" s="24" t="s">
        <v>87</v>
      </c>
      <c r="N9" s="7">
        <f>SUM(N4:N6)</f>
        <v>18</v>
      </c>
      <c r="P9" s="29"/>
      <c r="Q9" s="28"/>
      <c r="R9" s="24" t="s">
        <v>87</v>
      </c>
      <c r="S9" s="7">
        <f>SUM(S4:S6)</f>
        <v>14.3</v>
      </c>
      <c r="U9" s="22"/>
      <c r="V9" s="23"/>
      <c r="W9" s="34"/>
      <c r="X9" s="7"/>
      <c r="Z9" s="22" t="s">
        <v>104</v>
      </c>
      <c r="AA9" s="23">
        <v>45</v>
      </c>
      <c r="AB9" s="34"/>
      <c r="AC9" s="33"/>
      <c r="AF9" t="s">
        <v>102</v>
      </c>
      <c r="AG9">
        <v>20</v>
      </c>
    </row>
    <row r="10" spans="1:33" x14ac:dyDescent="0.3">
      <c r="A10" s="24" t="s">
        <v>84</v>
      </c>
      <c r="B10" s="7">
        <f>SUM(B3:B9)</f>
        <v>97.100000000000009</v>
      </c>
      <c r="C10" s="24" t="s">
        <v>34</v>
      </c>
      <c r="D10" s="7">
        <f>SUM(D3:D8)</f>
        <v>81</v>
      </c>
      <c r="F10" s="24" t="s">
        <v>84</v>
      </c>
      <c r="G10" s="7">
        <f>SUM(G3:G9)</f>
        <v>97.2</v>
      </c>
      <c r="H10" s="24" t="s">
        <v>34</v>
      </c>
      <c r="I10" s="7">
        <f>SUM(I3:I8)</f>
        <v>76.8</v>
      </c>
      <c r="K10" s="24" t="s">
        <v>84</v>
      </c>
      <c r="L10" s="7">
        <f>SUM(L3:L9)</f>
        <v>113.10000000000001</v>
      </c>
      <c r="M10" s="24" t="s">
        <v>83</v>
      </c>
      <c r="N10" s="7">
        <f>SUM(N3:N8)</f>
        <v>60</v>
      </c>
      <c r="P10" s="24" t="s">
        <v>84</v>
      </c>
      <c r="Q10" s="7">
        <f>SUM(Q3:Q9)</f>
        <v>120.10000000000001</v>
      </c>
      <c r="R10" s="24" t="s">
        <v>83</v>
      </c>
      <c r="S10" s="7">
        <f>SUM(S3:S8)</f>
        <v>55.8</v>
      </c>
      <c r="U10" s="24" t="s">
        <v>84</v>
      </c>
      <c r="V10" s="7">
        <f>SUM(V3:V9)</f>
        <v>120.10000000000001</v>
      </c>
      <c r="W10" s="24" t="s">
        <v>83</v>
      </c>
      <c r="X10" s="7">
        <f>X3</f>
        <v>51</v>
      </c>
      <c r="Z10" s="24" t="s">
        <v>84</v>
      </c>
      <c r="AA10" s="7">
        <f>SUM(AA3:AA9)</f>
        <v>140.10000000000002</v>
      </c>
      <c r="AB10" s="24" t="s">
        <v>83</v>
      </c>
      <c r="AC10" s="33">
        <f>SUM(AC4:AC8)</f>
        <v>37.799999999999997</v>
      </c>
      <c r="AF10" t="s">
        <v>103</v>
      </c>
      <c r="AG10">
        <v>20</v>
      </c>
    </row>
    <row r="11" spans="1:33" x14ac:dyDescent="0.3">
      <c r="A11" s="36" t="s">
        <v>82</v>
      </c>
      <c r="B11" s="36"/>
      <c r="C11" s="37">
        <f>SUM(D10,B10)</f>
        <v>178.10000000000002</v>
      </c>
      <c r="D11" s="37"/>
      <c r="F11" s="36" t="s">
        <v>82</v>
      </c>
      <c r="G11" s="36"/>
      <c r="H11" s="37">
        <f>SUM(I10,G10)</f>
        <v>174</v>
      </c>
      <c r="I11" s="37"/>
      <c r="K11" s="36" t="s">
        <v>82</v>
      </c>
      <c r="L11" s="36"/>
      <c r="M11" s="37">
        <f>SUM(N10,L10)</f>
        <v>173.10000000000002</v>
      </c>
      <c r="N11" s="37"/>
      <c r="P11" s="36" t="s">
        <v>82</v>
      </c>
      <c r="Q11" s="36"/>
      <c r="R11" s="37">
        <f>SUM(S10,Q10)</f>
        <v>175.9</v>
      </c>
      <c r="S11" s="37"/>
      <c r="U11" s="36" t="s">
        <v>82</v>
      </c>
      <c r="V11" s="36"/>
      <c r="W11" s="37">
        <f>SUM(X10,V10)</f>
        <v>171.10000000000002</v>
      </c>
      <c r="X11" s="37"/>
      <c r="Z11" s="36" t="s">
        <v>82</v>
      </c>
      <c r="AA11" s="36"/>
      <c r="AB11" s="37">
        <f>SUM(AC10,AA10)</f>
        <v>177.90000000000003</v>
      </c>
      <c r="AC11" s="37"/>
      <c r="AG11">
        <f>SUM(AG3:AG10)</f>
        <v>135</v>
      </c>
    </row>
    <row r="12" spans="1:33" x14ac:dyDescent="0.3">
      <c r="A12" s="38" t="s">
        <v>81</v>
      </c>
      <c r="B12" s="38"/>
      <c r="C12" s="37">
        <f>196-C11</f>
        <v>17.899999999999977</v>
      </c>
      <c r="D12" s="37"/>
      <c r="F12" s="38" t="s">
        <v>81</v>
      </c>
      <c r="G12" s="38"/>
      <c r="H12" s="37">
        <f>204-H11</f>
        <v>30</v>
      </c>
      <c r="I12" s="37"/>
      <c r="K12" s="38" t="s">
        <v>81</v>
      </c>
      <c r="L12" s="38"/>
      <c r="M12" s="37">
        <f>204-M11</f>
        <v>30.899999999999977</v>
      </c>
      <c r="N12" s="37"/>
      <c r="P12" s="38" t="s">
        <v>81</v>
      </c>
      <c r="Q12" s="38"/>
      <c r="R12" s="37">
        <f>204-R11</f>
        <v>28.099999999999994</v>
      </c>
      <c r="S12" s="37"/>
      <c r="U12" s="38" t="s">
        <v>81</v>
      </c>
      <c r="V12" s="38"/>
      <c r="W12" s="37">
        <f>204-W11</f>
        <v>32.899999999999977</v>
      </c>
      <c r="X12" s="37"/>
      <c r="Z12" s="38" t="s">
        <v>81</v>
      </c>
      <c r="AA12" s="38"/>
      <c r="AB12" s="37">
        <f>204-AB11</f>
        <v>26.099999999999966</v>
      </c>
      <c r="AC12" s="37"/>
    </row>
    <row r="13" spans="1:33" x14ac:dyDescent="0.3">
      <c r="H13" t="s">
        <v>105</v>
      </c>
      <c r="I13" s="5">
        <v>-4</v>
      </c>
      <c r="M13" t="s">
        <v>105</v>
      </c>
      <c r="N13" s="5">
        <v>-4</v>
      </c>
    </row>
    <row r="14" spans="1:33" x14ac:dyDescent="0.3">
      <c r="H14" t="s">
        <v>106</v>
      </c>
      <c r="I14" s="5">
        <f>I3-4</f>
        <v>35</v>
      </c>
      <c r="M14" t="s">
        <v>106</v>
      </c>
      <c r="N14" s="5">
        <f>N3-4</f>
        <v>27</v>
      </c>
    </row>
    <row r="15" spans="1:33" x14ac:dyDescent="0.3">
      <c r="M15" t="s">
        <v>109</v>
      </c>
      <c r="N15" s="5">
        <v>12</v>
      </c>
      <c r="R15" t="s">
        <v>108</v>
      </c>
      <c r="S15" s="5">
        <v>12</v>
      </c>
    </row>
    <row r="16" spans="1:33" x14ac:dyDescent="0.3">
      <c r="P16">
        <f>85+55</f>
        <v>140</v>
      </c>
    </row>
    <row r="17" spans="14:14" x14ac:dyDescent="0.3">
      <c r="N17" s="5" t="s">
        <v>110</v>
      </c>
    </row>
  </sheetData>
  <mergeCells count="30"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11:B11"/>
    <mergeCell ref="C11:D11"/>
    <mergeCell ref="A12:B12"/>
    <mergeCell ref="C12:D12"/>
    <mergeCell ref="A1:D1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7"/>
      <c r="G1" t="str">
        <f ca="1">TEXT(NOW(),"MMDD H:MM")</f>
        <v>0504 14:45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0504 14:45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39" t="s">
        <v>13</v>
      </c>
      <c r="B1" s="39"/>
      <c r="D1" s="39" t="s">
        <v>14</v>
      </c>
      <c r="E1" s="39"/>
      <c r="G1" s="39" t="s">
        <v>15</v>
      </c>
      <c r="H1" s="39"/>
      <c r="J1" s="39" t="s">
        <v>16</v>
      </c>
      <c r="K1" s="39"/>
      <c r="M1" s="39" t="s">
        <v>27</v>
      </c>
      <c r="N1" s="39"/>
      <c r="P1" s="39" t="s">
        <v>28</v>
      </c>
      <c r="Q1" s="39"/>
      <c r="S1" s="39" t="s">
        <v>39</v>
      </c>
      <c r="T1" s="39"/>
      <c r="V1" s="39" t="s">
        <v>47</v>
      </c>
      <c r="W1" s="39"/>
      <c r="Y1" s="39" t="s">
        <v>49</v>
      </c>
      <c r="Z1" s="39"/>
      <c r="AB1" s="39" t="s">
        <v>67</v>
      </c>
      <c r="AC1" s="39"/>
      <c r="AE1" s="39" t="s">
        <v>68</v>
      </c>
      <c r="AF1" s="39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AB1:AC1"/>
    <mergeCell ref="AE1:AF1"/>
    <mergeCell ref="V1:W1"/>
    <mergeCell ref="Y1:Z1"/>
    <mergeCell ref="S1:T1"/>
    <mergeCell ref="P1:Q1"/>
    <mergeCell ref="A1:B1"/>
    <mergeCell ref="D1:E1"/>
    <mergeCell ref="G1:H1"/>
    <mergeCell ref="J1:K1"/>
    <mergeCell ref="M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2022-05-04T06:39:36Z</dcterms:modified>
</cp:coreProperties>
</file>