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9F396E8E-FFD9-4877-8E95-0D23CEB00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" i="4" l="1"/>
  <c r="AC8" i="4"/>
  <c r="X10" i="4"/>
  <c r="X8" i="4"/>
  <c r="P16" i="4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<sst xmlns="http://schemas.openxmlformats.org/spreadsheetml/2006/main" count="346" uniqueCount="114">
  <si>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</si>
  <si>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</si>
  <si>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</si>
  <si>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</si>
  <si>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</si>
  <si>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</si>
  <si>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</si>
  <si>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</si>
  <si>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</si>
  <si>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</si>
  <si>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</si>
  <si>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</si>
  <si>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</si>
  <si>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</si>
  <si>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</si>
  <si>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</si>
  <si>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</si>
  <si>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</si>
  <si>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</si>
  <si>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</si>
  <si>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</si>
  <si>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</si>
  <si>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</si>
  <si>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</si>
  <si>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</si>
  <si>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</si>
  <si>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</si>
  <si>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</si>
  <si>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</si>
  <si>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</si>
  <si>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</si>
  <si>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</si>
  <si>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</si>
  <si>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</si>
  <si>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</si>
  <si>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</si>
  <si>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</si>
  <si>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</si>
  <si>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</si>
  <si>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</si>
  <si>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</si>
  <si>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</si>
  <si>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</si>
  <si>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</si>
  <si>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</si>
  <si>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</si>
  <si>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</si>
  <si>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</si>
  <si>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</si>
  <si>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</si>
  <si>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</si>
  <si>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</si>
  <si>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</si>
  <si>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</si>
  <si>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</si>
  <si>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</si>
  <si>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</si>
  <si>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</si>
  <si>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</si>
  <si>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</si>
  <si>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</si>
  <si>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</si>
  <si>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</si>
  <si>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</si>
  <si>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</si>
  <si>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</si>
  <si>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</si>
  <si>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</si>
  <si>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</si>
  <si>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</si>
  <si>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</si>
  <si>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</si>
  <si>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</si>
  <si>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</si>
  <si>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</si>
  <si>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</si>
  <si>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</si>
  <si>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</si>
  <si>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</si>
  <si>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</si>
  <si>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</si>
  <si>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</si>
  <si>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</si>
  <si>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</si>
  <si>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</si>
  <si>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</si>
  <si>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</si>
  <si>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</si>
  <si>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</si>
  <si>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</si>
  <si>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</si>
  <si>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</si>
  <si>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</si>
  <si>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</si>
  <si>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</si>
  <si>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</si>
  <si>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</si>
  <si>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</si>
  <si>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</si>
  <si>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</si>
  <si>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</si>
  <si>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</si>
  <si>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</si>
  <si>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</si>
  <si>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</si>
  <si>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</si>
  <si>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</si>
  <si>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</si>
  <si>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</si>
  <si>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</si>
  <si>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</si>
  <si>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</si>
  <si>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</si>
  <si>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학자금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</si>
</sst>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AB17" sqref="AB17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8" t="s">
        <v>49</v>
      </c>
      <c r="B1" s="38"/>
      <c r="C1" s="38"/>
      <c r="D1" s="38"/>
      <c r="F1" s="38" t="s">
        <v>67</v>
      </c>
      <c r="G1" s="38"/>
      <c r="H1" s="38"/>
      <c r="I1" s="38"/>
      <c r="K1" s="38" t="s">
        <v>68</v>
      </c>
      <c r="L1" s="38"/>
      <c r="M1" s="38"/>
      <c r="N1" s="38"/>
      <c r="P1" s="38" t="s">
        <v>85</v>
      </c>
      <c r="Q1" s="38"/>
      <c r="R1" s="38"/>
      <c r="S1" s="38"/>
      <c r="U1" s="38" t="s">
        <v>89</v>
      </c>
      <c r="V1" s="38"/>
      <c r="W1" s="38"/>
      <c r="X1" s="38"/>
      <c r="Z1" s="38" t="s">
        <v>90</v>
      </c>
      <c r="AA1" s="38"/>
      <c r="AB1" s="38"/>
      <c r="AC1" s="38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111</v>
      </c>
      <c r="X3" s="7">
        <v>51</v>
      </c>
      <c r="Z3" s="21" t="s">
        <v>74</v>
      </c>
      <c r="AA3" s="7">
        <v>40</v>
      </c>
      <c r="AB3" s="24" t="s">
        <v>111</v>
      </c>
      <c r="AC3" s="33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113</v>
      </c>
      <c r="AA5" s="7">
        <v>36</v>
      </c>
      <c r="AB5" s="34" t="s">
        <v>76</v>
      </c>
      <c r="AC5" s="33">
        <v>6.8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34" t="s">
        <v>104</v>
      </c>
      <c r="V8" s="33">
        <v>45</v>
      </c>
      <c r="W8" s="21" t="s">
        <v>112</v>
      </c>
      <c r="X8" s="7">
        <f>X3-(SUM(X4:X7))</f>
        <v>13.200000000000003</v>
      </c>
      <c r="Z8" s="21" t="s">
        <v>86</v>
      </c>
      <c r="AA8" s="7">
        <v>9.4</v>
      </c>
      <c r="AB8" s="34" t="s">
        <v>112</v>
      </c>
      <c r="AC8" s="33" t="str">
        <f>IF(AC3-(SUM(AC4:AC7))&lt;=0,"0",AC3-(SUM(AC4:AC7)))</f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104</v>
      </c>
      <c r="AA9" s="23">
        <v>45</v>
      </c>
      <c r="AB9" s="34"/>
      <c r="AC9" s="33"/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156.10000000000002</v>
      </c>
      <c r="AB10" s="24" t="s">
        <v>83</v>
      </c>
      <c r="AC10" s="33">
        <f>SUM(AC4:AC8)</f>
        <v>37.799999999999997</v>
      </c>
      <c r="AF10" t="s">
        <v>103</v>
      </c>
      <c r="AG10">
        <v>20</v>
      </c>
    </row>
    <row r="11" spans="1:33" x14ac:dyDescent="0.3">
      <c r="A11" s="35" t="s">
        <v>82</v>
      </c>
      <c r="B11" s="35"/>
      <c r="C11" s="36">
        <f>SUM(D10,B10)</f>
        <v>178.10000000000002</v>
      </c>
      <c r="D11" s="36"/>
      <c r="F11" s="35" t="s">
        <v>82</v>
      </c>
      <c r="G11" s="35"/>
      <c r="H11" s="36">
        <f>SUM(I10,G10)</f>
        <v>174</v>
      </c>
      <c r="I11" s="36"/>
      <c r="K11" s="35" t="s">
        <v>82</v>
      </c>
      <c r="L11" s="35"/>
      <c r="M11" s="36">
        <f>SUM(N10,L10)</f>
        <v>173.10000000000002</v>
      </c>
      <c r="N11" s="36"/>
      <c r="P11" s="35" t="s">
        <v>82</v>
      </c>
      <c r="Q11" s="35"/>
      <c r="R11" s="36">
        <f>SUM(S10,Q10)</f>
        <v>175.9</v>
      </c>
      <c r="S11" s="36"/>
      <c r="U11" s="35" t="s">
        <v>82</v>
      </c>
      <c r="V11" s="35"/>
      <c r="W11" s="36">
        <f>SUM(X10,V10)</f>
        <v>171.10000000000002</v>
      </c>
      <c r="X11" s="36"/>
      <c r="Z11" s="35" t="s">
        <v>82</v>
      </c>
      <c r="AA11" s="35"/>
      <c r="AB11" s="36">
        <f>SUM(AC10,AA10)</f>
        <v>193.90000000000003</v>
      </c>
      <c r="AC11" s="36"/>
      <c r="AG11">
        <f>SUM(AG3:AG10)</f>
        <v>135</v>
      </c>
    </row>
    <row r="12" spans="1:33" x14ac:dyDescent="0.3">
      <c r="A12" s="37" t="s">
        <v>81</v>
      </c>
      <c r="B12" s="37"/>
      <c r="C12" s="36">
        <f>196-C11</f>
        <v>17.899999999999977</v>
      </c>
      <c r="D12" s="36"/>
      <c r="F12" s="37" t="s">
        <v>81</v>
      </c>
      <c r="G12" s="37"/>
      <c r="H12" s="36">
        <f>204-H11</f>
        <v>30</v>
      </c>
      <c r="I12" s="36"/>
      <c r="K12" s="37" t="s">
        <v>81</v>
      </c>
      <c r="L12" s="37"/>
      <c r="M12" s="36">
        <f>204-M11</f>
        <v>30.899999999999977</v>
      </c>
      <c r="N12" s="36"/>
      <c r="P12" s="37" t="s">
        <v>81</v>
      </c>
      <c r="Q12" s="37"/>
      <c r="R12" s="36">
        <f>204-R11</f>
        <v>28.099999999999994</v>
      </c>
      <c r="S12" s="36"/>
      <c r="U12" s="37" t="s">
        <v>81</v>
      </c>
      <c r="V12" s="37"/>
      <c r="W12" s="36">
        <f>204-W11</f>
        <v>32.899999999999977</v>
      </c>
      <c r="X12" s="36"/>
      <c r="Z12" s="37" t="s">
        <v>81</v>
      </c>
      <c r="AA12" s="37"/>
      <c r="AB12" s="36">
        <f>204-AB11</f>
        <v>10.099999999999966</v>
      </c>
      <c r="AC12" s="36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0516 11:24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0516 11:24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2022-05-16T02:26:27Z</dcterms:modified>
</cp:coreProperties>
</file>