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jin-yeong/Desktop/JungJinYeong/JinYeong_GitHub/0. 기타 폴더/"/>
    </mc:Choice>
  </mc:AlternateContent>
  <xr:revisionPtr revIDLastSave="0" documentId="13_ncr:1_{EBF2FCB5-7887-304E-9E91-1ABFABDD9F38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지출 목록" sheetId="1" r:id="rId1"/>
    <sheet name="지출 기록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32" i="1" l="1"/>
  <c r="AF30" i="1"/>
  <c r="AG30" i="1"/>
  <c r="Z18" i="1"/>
  <c r="Z16" i="1"/>
  <c r="W16" i="1"/>
  <c r="W18" i="1"/>
  <c r="W17" i="1"/>
  <c r="Z13" i="1"/>
  <c r="Z14" i="1" s="1"/>
  <c r="W13" i="1"/>
  <c r="W14" i="1" s="1"/>
  <c r="T18" i="1"/>
  <c r="T13" i="1"/>
  <c r="T14" i="1" s="1"/>
  <c r="AG15" i="1"/>
  <c r="AG4" i="1"/>
  <c r="AG17" i="1" s="1"/>
  <c r="Q13" i="1"/>
  <c r="Q14" i="1"/>
  <c r="N13" i="1"/>
  <c r="N14" i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/>
</calcChain>
</file>

<file path=xl/sharedStrings.xml><?xml version="1.0" encoding="utf-8"?>
<sst xmlns="http://schemas.openxmlformats.org/spreadsheetml/2006/main" count="155" uniqueCount="65">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</sst>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J32"/>
  <sheetViews>
    <sheetView tabSelected="1" topLeftCell="P1" zoomScaleNormal="150" zoomScaleSheetLayoutView="100" workbookViewId="0">
      <selection activeCell="AE23" sqref="AE23:AH32"/>
    </sheetView>
  </sheetViews>
  <sheetFormatPr baseColWidth="10" defaultColWidth="8.83203125" defaultRowHeight="17"/>
  <cols>
    <col min="1" max="2" width="9.5" style="1"/>
    <col min="3" max="3" width="2" style="2" customWidth="1"/>
    <col min="4" max="5" width="9.5" style="1"/>
    <col min="6" max="6" width="2" style="2" customWidth="1"/>
    <col min="7" max="7" width="12.33203125" style="1" bestFit="1" customWidth="1"/>
    <col min="8" max="8" width="9.5" style="1"/>
    <col min="9" max="9" width="2.1640625" style="2" customWidth="1"/>
    <col min="10" max="10" width="12.3320312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3203125" style="5"/>
    <col min="18" max="18" width="2" style="2" customWidth="1"/>
    <col min="19" max="19" width="12.33203125" bestFit="1" customWidth="1"/>
    <col min="20" max="20" width="9.83203125" style="5" bestFit="1" customWidth="1"/>
    <col min="21" max="21" width="2" style="2" customWidth="1"/>
    <col min="22" max="22" width="12.33203125" bestFit="1" customWidth="1"/>
    <col min="23" max="23" width="9.83203125" style="5" bestFit="1" customWidth="1"/>
    <col min="24" max="24" width="2" style="2" customWidth="1"/>
    <col min="25" max="25" width="12.33203125" bestFit="1" customWidth="1"/>
    <col min="26" max="26" width="9.83203125" style="5" bestFit="1" customWidth="1"/>
  </cols>
  <sheetData>
    <row r="1" spans="1:36">
      <c r="A1" s="20" t="s">
        <v>13</v>
      </c>
      <c r="B1" s="20"/>
      <c r="D1" s="20" t="s">
        <v>14</v>
      </c>
      <c r="E1" s="20"/>
      <c r="G1" s="20" t="s">
        <v>15</v>
      </c>
      <c r="H1" s="20"/>
      <c r="J1" s="20" t="s">
        <v>16</v>
      </c>
      <c r="K1" s="20"/>
      <c r="M1" s="20" t="s">
        <v>27</v>
      </c>
      <c r="N1" s="20"/>
      <c r="P1" s="20" t="s">
        <v>28</v>
      </c>
      <c r="Q1" s="20"/>
      <c r="S1" s="20" t="s">
        <v>39</v>
      </c>
      <c r="T1" s="20"/>
      <c r="V1" s="20" t="s">
        <v>47</v>
      </c>
      <c r="W1" s="20"/>
      <c r="Y1" s="20" t="s">
        <v>49</v>
      </c>
      <c r="Z1" s="20"/>
    </row>
    <row r="2" spans="1:36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</row>
    <row r="3" spans="1:36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15</v>
      </c>
      <c r="AF3" s="5" t="s">
        <v>31</v>
      </c>
      <c r="AG3">
        <v>1000</v>
      </c>
    </row>
    <row r="4" spans="1:36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F4" s="13" t="s">
        <v>32</v>
      </c>
      <c r="AG4" s="12">
        <f>AG3-100</f>
        <v>900</v>
      </c>
    </row>
    <row r="5" spans="1:36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F5" s="5"/>
    </row>
    <row r="6" spans="1:36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F6" s="5"/>
    </row>
    <row r="7" spans="1:36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0</v>
      </c>
      <c r="AF7" s="5" t="s">
        <v>33</v>
      </c>
      <c r="AG7">
        <v>20</v>
      </c>
      <c r="AI7" s="5" t="s">
        <v>33</v>
      </c>
    </row>
    <row r="8" spans="1:36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7.3</v>
      </c>
      <c r="AB8">
        <v>123</v>
      </c>
      <c r="AF8" s="5" t="s">
        <v>38</v>
      </c>
      <c r="AG8">
        <v>39</v>
      </c>
      <c r="AI8" s="5" t="s">
        <v>35</v>
      </c>
      <c r="AJ8">
        <v>87</v>
      </c>
    </row>
    <row r="9" spans="1:36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5</v>
      </c>
      <c r="AF9" s="5"/>
    </row>
    <row r="10" spans="1:36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45</v>
      </c>
      <c r="Y10" s="7" t="s">
        <v>29</v>
      </c>
      <c r="Z10" s="7">
        <v>45</v>
      </c>
      <c r="AF10" s="5"/>
    </row>
    <row r="11" spans="1:36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44</v>
      </c>
      <c r="W11" s="7">
        <v>20</v>
      </c>
      <c r="Y11" s="7" t="s">
        <v>44</v>
      </c>
      <c r="Z11" s="7">
        <v>50</v>
      </c>
      <c r="AF11" s="5"/>
    </row>
    <row r="12" spans="1:36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/>
      <c r="W12" s="7"/>
      <c r="Y12" s="7"/>
      <c r="Z12" s="7"/>
      <c r="AF12" s="5"/>
    </row>
    <row r="13" spans="1:36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154.30000000000001</v>
      </c>
      <c r="Y13" s="7" t="s">
        <v>9</v>
      </c>
      <c r="Z13" s="7">
        <f>SUM(Z3:Z12)</f>
        <v>141.30000000000001</v>
      </c>
      <c r="AF13" s="5"/>
    </row>
    <row r="14" spans="1:36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39.699999999999989</v>
      </c>
      <c r="Y14" s="7" t="s">
        <v>12</v>
      </c>
      <c r="Z14" s="7">
        <f>194-Z13</f>
        <v>52.699999999999989</v>
      </c>
      <c r="AF14" s="5"/>
    </row>
    <row r="15" spans="1:36">
      <c r="AF15" s="13" t="s">
        <v>34</v>
      </c>
      <c r="AG15" s="12">
        <f>SUM(AG7:AG14)</f>
        <v>59</v>
      </c>
    </row>
    <row r="16" spans="1:36">
      <c r="V16" t="s">
        <v>52</v>
      </c>
      <c r="W16" s="5">
        <f>SUM(W4:W6)</f>
        <v>19</v>
      </c>
      <c r="Y16" t="s">
        <v>52</v>
      </c>
      <c r="Z16" s="5">
        <f>SUM(Z4:Z6)</f>
        <v>19</v>
      </c>
      <c r="AF16" s="13" t="s">
        <v>36</v>
      </c>
      <c r="AG16" s="12">
        <v>380</v>
      </c>
    </row>
    <row r="17" spans="19:34">
      <c r="V17" t="s">
        <v>51</v>
      </c>
      <c r="W17" s="5">
        <f>42-19</f>
        <v>23</v>
      </c>
      <c r="Y17" t="s">
        <v>51</v>
      </c>
      <c r="AF17" s="5" t="s">
        <v>37</v>
      </c>
      <c r="AG17">
        <f>(AG4+AG15)-AG16</f>
        <v>579</v>
      </c>
    </row>
    <row r="18" spans="19:34">
      <c r="S18" t="s">
        <v>46</v>
      </c>
      <c r="T18" s="5">
        <f>SUM(T3:T7)</f>
        <v>85</v>
      </c>
      <c r="V18" t="s">
        <v>53</v>
      </c>
      <c r="W18" s="5">
        <f>SUM(W3:W8)</f>
        <v>84.3</v>
      </c>
      <c r="Y18" t="s">
        <v>53</v>
      </c>
      <c r="Z18" s="5">
        <f>SUM(Z3:Z8)</f>
        <v>41.3</v>
      </c>
    </row>
    <row r="23" spans="19:34">
      <c r="AF23" t="s">
        <v>54</v>
      </c>
      <c r="AG23" t="s">
        <v>55</v>
      </c>
    </row>
    <row r="24" spans="19:34">
      <c r="AE24" t="s">
        <v>56</v>
      </c>
      <c r="AF24">
        <v>75000</v>
      </c>
      <c r="AG24">
        <v>12000</v>
      </c>
      <c r="AH24" t="s">
        <v>57</v>
      </c>
    </row>
    <row r="25" spans="19:34">
      <c r="AE25" t="s">
        <v>59</v>
      </c>
      <c r="AG25">
        <v>20000</v>
      </c>
      <c r="AH25" t="s">
        <v>58</v>
      </c>
    </row>
    <row r="26" spans="19:34">
      <c r="AE26" t="s">
        <v>64</v>
      </c>
      <c r="AF26">
        <v>3000</v>
      </c>
      <c r="AG26">
        <v>50000</v>
      </c>
      <c r="AH26" t="s">
        <v>60</v>
      </c>
    </row>
    <row r="27" spans="19:34">
      <c r="AE27" t="s">
        <v>63</v>
      </c>
      <c r="AF27">
        <v>13500</v>
      </c>
      <c r="AG27">
        <v>11500</v>
      </c>
      <c r="AH27" t="s">
        <v>61</v>
      </c>
    </row>
    <row r="28" spans="19:34">
      <c r="AG28">
        <v>10000</v>
      </c>
    </row>
    <row r="29" spans="19:34">
      <c r="AG29">
        <v>4000</v>
      </c>
      <c r="AH29" t="s">
        <v>62</v>
      </c>
    </row>
    <row r="30" spans="19:34">
      <c r="AE30" t="s">
        <v>34</v>
      </c>
      <c r="AF30">
        <f>SUM(AF24:AF29)</f>
        <v>91500</v>
      </c>
      <c r="AG30">
        <f>SUM(AG24:AG29)</f>
        <v>107500</v>
      </c>
      <c r="AH30" t="s">
        <v>34</v>
      </c>
    </row>
    <row r="32" spans="19:34">
      <c r="AF32">
        <f>AG30-AF30</f>
        <v>16000</v>
      </c>
    </row>
  </sheetData>
  <mergeCells count="9"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F7" sqref="F7"/>
    </sheetView>
  </sheetViews>
  <sheetFormatPr baseColWidth="10" defaultColWidth="8.83203125" defaultRowHeight="17"/>
  <cols>
    <col min="1" max="1" width="6" bestFit="1" customWidth="1"/>
    <col min="2" max="2" width="10.5" bestFit="1" customWidth="1"/>
    <col min="3" max="3" width="9.6640625" style="5" bestFit="1" customWidth="1"/>
    <col min="4" max="4" width="7.5" bestFit="1" customWidth="1"/>
    <col min="5" max="5" width="9.6640625" bestFit="1" customWidth="1"/>
    <col min="6" max="6" width="10.5" bestFit="1" customWidth="1"/>
  </cols>
  <sheetData>
    <row r="1" spans="1:6">
      <c r="D1" s="3"/>
      <c r="F1" t="str">
        <f ca="1">TEXT(NOW(),"MMDD H:MM")</f>
        <v>1204 14:57</v>
      </c>
    </row>
    <row r="2" spans="1:6" s="1" customFormat="1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>
      <c r="A3">
        <f>ROW()-2</f>
        <v>1</v>
      </c>
      <c r="B3" t="str">
        <f>VLOOKUP('지출 목록'!A3,'지출 목록'!A3:BI92,1,0)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 목록</vt:lpstr>
      <vt:lpstr>지출 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2021-04-19T01:28:52Z</dcterms:created>
  <dcterms:modified xsi:type="dcterms:W3CDTF">2021-12-04T06:01:17Z</dcterms:modified>
</cp:coreProperties>
</file>