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8800" windowHeight="122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1" i="1" l="1"/>
  <c r="D11" i="1"/>
  <c r="J4" i="1"/>
  <c r="J5" i="1"/>
  <c r="J6" i="1"/>
  <c r="J7" i="1"/>
  <c r="J8" i="1"/>
  <c r="J9" i="1"/>
  <c r="J10" i="1"/>
  <c r="J3" i="1"/>
  <c r="H3" i="1"/>
  <c r="H4" i="1"/>
  <c r="H5" i="1"/>
  <c r="H6" i="1"/>
  <c r="H7" i="1"/>
  <c r="H8" i="1"/>
  <c r="H9" i="1"/>
  <c r="H10" i="1"/>
  <c r="E4" i="1"/>
  <c r="E5" i="1"/>
  <c r="E6" i="1"/>
  <c r="E7" i="1"/>
  <c r="E8" i="1"/>
  <c r="E9" i="1"/>
  <c r="E10" i="1"/>
  <c r="E3" i="1"/>
  <c r="D3" i="1"/>
  <c r="D4" i="1"/>
  <c r="D5" i="1"/>
  <c r="D6" i="1"/>
  <c r="D7" i="1"/>
  <c r="D8" i="1"/>
  <c r="D9" i="1"/>
  <c r="D10" i="1"/>
</calcChain>
</file>

<file path=xl/sharedStrings.xml><?xml version="1.0" encoding="utf-8"?>
<sst xmlns="http://schemas.openxmlformats.org/spreadsheetml/2006/main" count="31" uniqueCount="31">
  <si>
    <t>이름</t>
    <phoneticPr fontId="1" type="noConversion"/>
  </si>
  <si>
    <t>생년월일</t>
    <phoneticPr fontId="1" type="noConversion"/>
  </si>
  <si>
    <t>나이</t>
    <phoneticPr fontId="1" type="noConversion"/>
  </si>
  <si>
    <t>탄생요일</t>
    <phoneticPr fontId="1" type="noConversion"/>
  </si>
  <si>
    <t>출근시간</t>
    <phoneticPr fontId="1" type="noConversion"/>
  </si>
  <si>
    <t>퇴근시간</t>
    <phoneticPr fontId="1" type="noConversion"/>
  </si>
  <si>
    <t>작업시간</t>
    <phoneticPr fontId="1" type="noConversion"/>
  </si>
  <si>
    <t>주민등록번호</t>
    <phoneticPr fontId="1" type="noConversion"/>
  </si>
  <si>
    <t>주민등록
생년월일</t>
    <phoneticPr fontId="1" type="noConversion"/>
  </si>
  <si>
    <t>김진아</t>
    <phoneticPr fontId="1" type="noConversion"/>
  </si>
  <si>
    <t>장청조</t>
    <phoneticPr fontId="1" type="noConversion"/>
  </si>
  <si>
    <t>김예림</t>
    <phoneticPr fontId="1" type="noConversion"/>
  </si>
  <si>
    <t>안정희</t>
    <phoneticPr fontId="1" type="noConversion"/>
  </si>
  <si>
    <t>김신양</t>
    <phoneticPr fontId="1" type="noConversion"/>
  </si>
  <si>
    <t>장동수</t>
    <phoneticPr fontId="1" type="noConversion"/>
  </si>
  <si>
    <t>남이슬</t>
    <phoneticPr fontId="1" type="noConversion"/>
  </si>
  <si>
    <t>서선주</t>
    <phoneticPr fontId="1" type="noConversion"/>
  </si>
  <si>
    <t>920622-1332587</t>
    <phoneticPr fontId="1" type="noConversion"/>
  </si>
  <si>
    <t>931014-2854219</t>
    <phoneticPr fontId="1" type="noConversion"/>
  </si>
  <si>
    <t>980113-2188124</t>
    <phoneticPr fontId="1" type="noConversion"/>
  </si>
  <si>
    <t>970811-1168121</t>
    <phoneticPr fontId="1" type="noConversion"/>
  </si>
  <si>
    <t>900423-1658432</t>
    <phoneticPr fontId="1" type="noConversion"/>
  </si>
  <si>
    <t>960722-2345672</t>
    <phoneticPr fontId="1" type="noConversion"/>
  </si>
  <si>
    <t>890112-2243429</t>
    <phoneticPr fontId="1" type="noConversion"/>
  </si>
  <si>
    <t>921223-1324581</t>
    <phoneticPr fontId="1" type="noConversion"/>
  </si>
  <si>
    <t>김진아 출근시간 차트</t>
    <phoneticPr fontId="1" type="noConversion"/>
  </si>
  <si>
    <t>기준</t>
    <phoneticPr fontId="1" type="noConversion"/>
  </si>
  <si>
    <t>CHOOSE(index_num,value1,[value1], …)함수 --&gt; : 1이면 value1,2 이면 value2가 반환</t>
    <phoneticPr fontId="1" type="noConversion"/>
  </si>
  <si>
    <t>WEEKDAY(serial_number,[return_type] 함수</t>
    <phoneticPr fontId="1" type="noConversion"/>
  </si>
  <si>
    <t>&gt; serial_number : 찾을 날짜를 나타내는 일련번호</t>
    <phoneticPr fontId="1" type="noConversion"/>
  </si>
  <si>
    <t>&gt; return_type : 반환 값 유형.1 또는 생략일시 1(일요일)에서 7사이의 숫자를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</si>
</sst>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7" formatCode="0_);[Red]\(0\)"/>
  </numFmts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굴림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9">
    <xf numFmtId="0" fontId="0" fillId="0" borderId="0" xfId="0">
      <alignment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/>
    </xf>
    <xf numFmtId="14" fontId="2" fillId="0" borderId="7" xfId="0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20" fontId="2" fillId="0" borderId="7" xfId="0" applyNumberFormat="1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20" fontId="2" fillId="0" borderId="1" xfId="0" applyNumberFormat="1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14" fontId="2" fillId="0" borderId="11" xfId="0" applyNumberFormat="1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20" fontId="2" fillId="0" borderId="11" xfId="0" applyNumberFormat="1" applyFont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177" fontId="2" fillId="0" borderId="7" xfId="0" applyNumberFormat="1" applyFont="1" applyBorder="1" applyAlignment="1">
      <alignment horizontal="right" vertical="center"/>
    </xf>
    <xf numFmtId="177" fontId="2" fillId="0" borderId="1" xfId="0" applyNumberFormat="1" applyFont="1" applyBorder="1" applyAlignment="1">
      <alignment horizontal="right" vertical="center"/>
    </xf>
    <xf numFmtId="177" fontId="2" fillId="0" borderId="11" xfId="0" applyNumberFormat="1" applyFont="1" applyBorder="1" applyAlignment="1">
      <alignment horizontal="right" vertical="center"/>
    </xf>
    <xf numFmtId="14" fontId="2" fillId="0" borderId="8" xfId="0" applyNumberFormat="1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0"/>
  <sheetViews>
    <sheetView tabSelected="1" workbookViewId="0">
      <selection activeCell="I11" sqref="I11:J11"/>
    </sheetView>
  </sheetViews>
  <sheetFormatPr defaultRowHeight="16.5" x14ac:dyDescent="0.3"/>
  <cols>
    <col min="1" max="1" width="1.625" customWidth="1"/>
    <col min="3" max="3" width="11.625" bestFit="1" customWidth="1"/>
    <col min="4" max="4" width="9.5" customWidth="1"/>
    <col min="6" max="7" width="9.125" bestFit="1" customWidth="1"/>
    <col min="9" max="9" width="15" customWidth="1"/>
    <col min="10" max="10" width="11.625" bestFit="1" customWidth="1"/>
  </cols>
  <sheetData>
    <row r="1" spans="2:10" ht="17.25" thickBot="1" x14ac:dyDescent="0.35"/>
    <row r="2" spans="2:10" ht="27.75" thickBot="1" x14ac:dyDescent="0.35">
      <c r="B2" s="1" t="s">
        <v>0</v>
      </c>
      <c r="C2" s="2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4" t="s">
        <v>8</v>
      </c>
    </row>
    <row r="3" spans="2:10" ht="17.25" thickBot="1" x14ac:dyDescent="0.35">
      <c r="B3" s="5" t="s">
        <v>9</v>
      </c>
      <c r="C3" s="6">
        <v>33777</v>
      </c>
      <c r="D3" s="25">
        <f ca="1">YEAR(TODAY())-YEAR(C3)</f>
        <v>31</v>
      </c>
      <c r="E3" s="7" t="str">
        <f>CHOOSE(WEEKDAY(C3,1),"일요일","월요일","화요일","수요일","목요일","금요일","토요일")</f>
        <v>월요일</v>
      </c>
      <c r="F3" s="8">
        <v>0.25</v>
      </c>
      <c r="G3" s="8">
        <v>0.54166666666666663</v>
      </c>
      <c r="H3" s="7">
        <f t="shared" ref="H3:H10" si="0">HOUR(G3-F3)</f>
        <v>7</v>
      </c>
      <c r="I3" s="7" t="s">
        <v>17</v>
      </c>
      <c r="J3" s="28">
        <f>DATE(LEFT(I3,2),MID(I3,3,2),MID(I3,5,2))</f>
        <v>33777</v>
      </c>
    </row>
    <row r="4" spans="2:10" ht="17.25" thickBot="1" x14ac:dyDescent="0.35">
      <c r="B4" s="9" t="s">
        <v>10</v>
      </c>
      <c r="C4" s="10">
        <v>34256</v>
      </c>
      <c r="D4" s="26">
        <f t="shared" ref="D3:D10" ca="1" si="1">YEAR(TODAY())-YEAR(C4)</f>
        <v>30</v>
      </c>
      <c r="E4" s="7" t="str">
        <f t="shared" ref="E4:E10" si="2">CHOOSE(WEEKDAY(C4,1),"일요일","월요일","화요일","수요일","목요일","금요일","토요일")</f>
        <v>목요일</v>
      </c>
      <c r="F4" s="12">
        <v>0.5</v>
      </c>
      <c r="G4" s="12">
        <v>0.59930555555555554</v>
      </c>
      <c r="H4" s="11">
        <f t="shared" si="0"/>
        <v>2</v>
      </c>
      <c r="I4" s="11" t="s">
        <v>18</v>
      </c>
      <c r="J4" s="28">
        <f t="shared" ref="J4:J10" si="3">DATE(LEFT(I4,2),MID(I4,3,2),MID(I4,5,2))</f>
        <v>34256</v>
      </c>
    </row>
    <row r="5" spans="2:10" ht="17.25" thickBot="1" x14ac:dyDescent="0.35">
      <c r="B5" s="9" t="s">
        <v>11</v>
      </c>
      <c r="C5" s="10">
        <v>35808</v>
      </c>
      <c r="D5" s="26">
        <f t="shared" ca="1" si="1"/>
        <v>25</v>
      </c>
      <c r="E5" s="7" t="str">
        <f t="shared" si="2"/>
        <v>화요일</v>
      </c>
      <c r="F5" s="12">
        <v>0.75694444444444453</v>
      </c>
      <c r="G5" s="12">
        <v>0.95833333333333337</v>
      </c>
      <c r="H5" s="11">
        <f t="shared" si="0"/>
        <v>4</v>
      </c>
      <c r="I5" s="11" t="s">
        <v>19</v>
      </c>
      <c r="J5" s="28">
        <f t="shared" si="3"/>
        <v>35808</v>
      </c>
    </row>
    <row r="6" spans="2:10" ht="17.25" thickBot="1" x14ac:dyDescent="0.35">
      <c r="B6" s="9" t="s">
        <v>12</v>
      </c>
      <c r="C6" s="10">
        <v>35653</v>
      </c>
      <c r="D6" s="26">
        <f t="shared" ca="1" si="1"/>
        <v>26</v>
      </c>
      <c r="E6" s="7" t="str">
        <f t="shared" si="2"/>
        <v>월요일</v>
      </c>
      <c r="F6" s="12">
        <v>0.5</v>
      </c>
      <c r="G6" s="12">
        <v>0.5625</v>
      </c>
      <c r="H6" s="11">
        <f t="shared" si="0"/>
        <v>1</v>
      </c>
      <c r="I6" s="11" t="s">
        <v>20</v>
      </c>
      <c r="J6" s="28">
        <f t="shared" si="3"/>
        <v>35653</v>
      </c>
    </row>
    <row r="7" spans="2:10" ht="17.25" thickBot="1" x14ac:dyDescent="0.35">
      <c r="B7" s="9" t="s">
        <v>13</v>
      </c>
      <c r="C7" s="10">
        <v>32986</v>
      </c>
      <c r="D7" s="26">
        <f t="shared" ca="1" si="1"/>
        <v>33</v>
      </c>
      <c r="E7" s="7" t="str">
        <f t="shared" si="2"/>
        <v>월요일</v>
      </c>
      <c r="F7" s="12">
        <v>0.27083333333333331</v>
      </c>
      <c r="G7" s="12">
        <v>0.5</v>
      </c>
      <c r="H7" s="11">
        <f t="shared" si="0"/>
        <v>5</v>
      </c>
      <c r="I7" s="11" t="s">
        <v>21</v>
      </c>
      <c r="J7" s="28">
        <f t="shared" si="3"/>
        <v>32986</v>
      </c>
    </row>
    <row r="8" spans="2:10" ht="17.25" thickBot="1" x14ac:dyDescent="0.35">
      <c r="B8" s="9" t="s">
        <v>14</v>
      </c>
      <c r="C8" s="10">
        <v>35268</v>
      </c>
      <c r="D8" s="26">
        <f t="shared" ca="1" si="1"/>
        <v>27</v>
      </c>
      <c r="E8" s="7" t="str">
        <f t="shared" si="2"/>
        <v>월요일</v>
      </c>
      <c r="F8" s="12">
        <v>0.375</v>
      </c>
      <c r="G8" s="12">
        <v>0.75</v>
      </c>
      <c r="H8" s="11">
        <f t="shared" si="0"/>
        <v>9</v>
      </c>
      <c r="I8" s="11" t="s">
        <v>22</v>
      </c>
      <c r="J8" s="28">
        <f t="shared" si="3"/>
        <v>35268</v>
      </c>
    </row>
    <row r="9" spans="2:10" ht="17.25" thickBot="1" x14ac:dyDescent="0.35">
      <c r="B9" s="9" t="s">
        <v>15</v>
      </c>
      <c r="C9" s="10">
        <v>32520</v>
      </c>
      <c r="D9" s="26">
        <f t="shared" ca="1" si="1"/>
        <v>34</v>
      </c>
      <c r="E9" s="7" t="str">
        <f t="shared" si="2"/>
        <v>목요일</v>
      </c>
      <c r="F9" s="12">
        <v>0.71736111111111101</v>
      </c>
      <c r="G9" s="12">
        <v>0.95833333333333337</v>
      </c>
      <c r="H9" s="11">
        <f t="shared" si="0"/>
        <v>5</v>
      </c>
      <c r="I9" s="11" t="s">
        <v>23</v>
      </c>
      <c r="J9" s="28">
        <f t="shared" si="3"/>
        <v>32520</v>
      </c>
    </row>
    <row r="10" spans="2:10" ht="17.25" thickBot="1" x14ac:dyDescent="0.35">
      <c r="B10" s="13" t="s">
        <v>16</v>
      </c>
      <c r="C10" s="14">
        <v>33961</v>
      </c>
      <c r="D10" s="27">
        <f t="shared" ca="1" si="1"/>
        <v>31</v>
      </c>
      <c r="E10" s="7" t="str">
        <f t="shared" si="2"/>
        <v>수요일</v>
      </c>
      <c r="F10" s="16">
        <v>0.47916666666666669</v>
      </c>
      <c r="G10" s="16">
        <v>0.58333333333333337</v>
      </c>
      <c r="H10" s="15">
        <f t="shared" si="0"/>
        <v>2</v>
      </c>
      <c r="I10" s="15" t="s">
        <v>24</v>
      </c>
      <c r="J10" s="28">
        <f t="shared" si="3"/>
        <v>33961</v>
      </c>
    </row>
    <row r="11" spans="2:10" ht="17.25" thickBot="1" x14ac:dyDescent="0.35">
      <c r="B11" s="17" t="s">
        <v>25</v>
      </c>
      <c r="C11" s="18"/>
      <c r="D11" s="19" t="str">
        <f>REPT("■",HOUR(F3))</f>
        <v>■■■■■■</v>
      </c>
      <c r="E11" s="20"/>
      <c r="F11" s="21"/>
      <c r="G11" s="22" t="s">
        <v>26</v>
      </c>
      <c r="H11" s="18"/>
      <c r="I11" s="23" t="str">
        <f t="shared" ref="I11:J11" ca="1" si="4">CONCATENATE(MONTH(TODAY()),"월 기준")</f>
        <v>4월 기준</v>
      </c>
      <c r="J11" s="24"/>
    </row>
    <row r="16" spans="2:10" x14ac:dyDescent="0.3">
      <c r="B16" t="s">
        <v>27</v>
      </c>
    </row>
    <row r="18" spans="2:2" x14ac:dyDescent="0.3">
      <c r="B18" t="s">
        <v>28</v>
      </c>
    </row>
    <row r="19" spans="2:2" x14ac:dyDescent="0.3">
      <c r="B19" t="s">
        <v>29</v>
      </c>
    </row>
    <row r="20" spans="2:2" x14ac:dyDescent="0.3">
      <c r="B20" t="s">
        <v>30</v>
      </c>
    </row>
  </sheetData>
  <mergeCells count="4">
    <mergeCell ref="B11:C11"/>
    <mergeCell ref="G11:H11"/>
    <mergeCell ref="D11:F11"/>
    <mergeCell ref="I11:J11"/>
  </mergeCells>
  <phoneticPr fontId="1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2023-04-11T23:01:53Z</dcterms:created>
  <dcterms:modified xsi:type="dcterms:W3CDTF">2023-04-11T23:55:22Z</dcterms:modified>
</cp:coreProperties>
</file>