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Sheet1" sheetId="1" r:id="rId1"/>
  </sheets>
  <definedNames>
    <definedName name="약간불만족">Sheet1!$F$5:$F$11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E13" i="1"/>
  <c r="E12" i="1"/>
  <c r="J5" i="1"/>
  <c r="J6" i="1"/>
  <c r="J7" i="1"/>
  <c r="J8" i="1"/>
  <c r="J9" i="1"/>
  <c r="J10" i="1"/>
  <c r="J11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<sst xmlns="http://schemas.openxmlformats.org/spreadsheetml/2006/main" count="36" uniqueCount="32">
  <si>
    <t>가중치</t>
    <phoneticPr fontId="1" type="noConversion"/>
  </si>
  <si>
    <t>그룹</t>
    <phoneticPr fontId="1" type="noConversion"/>
  </si>
  <si>
    <t>구분</t>
    <phoneticPr fontId="1" type="noConversion"/>
  </si>
  <si>
    <t>조사기간</t>
    <phoneticPr fontId="1" type="noConversion"/>
  </si>
  <si>
    <t>매우
불만족</t>
    <phoneticPr fontId="1" type="noConversion"/>
  </si>
  <si>
    <t>약간
불만족</t>
    <phoneticPr fontId="1" type="noConversion"/>
  </si>
  <si>
    <t>대체로
만족</t>
    <phoneticPr fontId="1" type="noConversion"/>
  </si>
  <si>
    <t>매우
만족</t>
    <phoneticPr fontId="1" type="noConversion"/>
  </si>
  <si>
    <t>가중치
적용점수</t>
    <phoneticPr fontId="1" type="noConversion"/>
  </si>
  <si>
    <t>매우 만족
순위</t>
    <phoneticPr fontId="1" type="noConversion"/>
  </si>
  <si>
    <t>주거유형</t>
    <phoneticPr fontId="1" type="noConversion"/>
  </si>
  <si>
    <t>주거유형</t>
    <phoneticPr fontId="1" type="noConversion"/>
  </si>
  <si>
    <t>지역</t>
    <phoneticPr fontId="1" type="noConversion"/>
  </si>
  <si>
    <t>지역</t>
    <phoneticPr fontId="1" type="noConversion"/>
  </si>
  <si>
    <t>단독주택</t>
    <phoneticPr fontId="1" type="noConversion"/>
  </si>
  <si>
    <t>아파트</t>
    <phoneticPr fontId="1" type="noConversion"/>
  </si>
  <si>
    <t>연립주택</t>
    <phoneticPr fontId="1" type="noConversion"/>
  </si>
  <si>
    <t>다세대주택</t>
    <phoneticPr fontId="1" type="noConversion"/>
  </si>
  <si>
    <t>서울</t>
    <phoneticPr fontId="1" type="noConversion"/>
  </si>
  <si>
    <t>경기</t>
    <phoneticPr fontId="1" type="noConversion"/>
  </si>
  <si>
    <t>제주</t>
    <phoneticPr fontId="1" type="noConversion"/>
  </si>
  <si>
    <t>3개월</t>
    <phoneticPr fontId="1" type="noConversion"/>
  </si>
  <si>
    <t>4개월</t>
    <phoneticPr fontId="1" type="noConversion"/>
  </si>
  <si>
    <t>4개월</t>
    <phoneticPr fontId="1" type="noConversion"/>
  </si>
  <si>
    <t>6개월</t>
    <phoneticPr fontId="1" type="noConversion"/>
  </si>
  <si>
    <t>6개월</t>
    <phoneticPr fontId="1" type="noConversion"/>
  </si>
  <si>
    <t>6개월</t>
    <phoneticPr fontId="1" type="noConversion"/>
  </si>
  <si>
    <t>약간 불만족의 두번째 점수</t>
    <phoneticPr fontId="1" type="noConversion"/>
  </si>
  <si>
    <t>대체로 만족의 평균</t>
    <phoneticPr fontId="1" type="noConversion"/>
  </si>
  <si>
    <t>매우 불만족 1%이상</t>
    <phoneticPr fontId="1" type="noConversion"/>
  </si>
  <si>
    <t>주거유형 그룹의 매우 만족 평균</t>
    <phoneticPr fontId="1" type="noConversion"/>
  </si>
  <si>
    <t>◆ 주거유형 및 지역별 주거환경만족도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</si>
</sst>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2" fillId="0" borderId="7" xfId="0" applyNumberFormat="1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0" applyNumberFormat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topLeftCell="A2" zoomScale="130" zoomScaleNormal="130" workbookViewId="0">
      <selection activeCell="E13" sqref="E13"/>
    </sheetView>
  </sheetViews>
  <sheetFormatPr defaultRowHeight="13.5" x14ac:dyDescent="0.3"/>
  <cols>
    <col min="1" max="1" width="1.625" style="2" customWidth="1"/>
    <col min="2" max="8" width="9" style="2"/>
    <col min="9" max="9" width="9.5" style="2" customWidth="1"/>
    <col min="10" max="16384" width="9" style="2"/>
  </cols>
  <sheetData>
    <row r="1" spans="2:10" x14ac:dyDescent="0.3">
      <c r="B1" s="1" t="s">
        <v>31</v>
      </c>
      <c r="C1" s="1"/>
      <c r="D1" s="1"/>
      <c r="E1" s="1"/>
      <c r="F1" s="1"/>
      <c r="G1" s="1"/>
      <c r="H1" s="1"/>
      <c r="I1" s="1"/>
      <c r="J1" s="1"/>
    </row>
    <row r="2" spans="2:10" ht="14.25" thickBot="1" x14ac:dyDescent="0.35"/>
    <row r="3" spans="2:10" ht="14.25" thickBot="1" x14ac:dyDescent="0.35">
      <c r="D3" s="3" t="s">
        <v>0</v>
      </c>
      <c r="E3" s="4">
        <v>1</v>
      </c>
      <c r="F3" s="4">
        <v>2</v>
      </c>
      <c r="G3" s="4">
        <v>3</v>
      </c>
      <c r="H3" s="5">
        <v>4</v>
      </c>
    </row>
    <row r="4" spans="2:10" ht="27.75" thickBot="1" x14ac:dyDescent="0.35">
      <c r="B4" s="6" t="s">
        <v>1</v>
      </c>
      <c r="C4" s="7" t="s">
        <v>2</v>
      </c>
      <c r="D4" s="7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9" t="s">
        <v>9</v>
      </c>
    </row>
    <row r="5" spans="2:10" x14ac:dyDescent="0.3">
      <c r="B5" s="10" t="s">
        <v>10</v>
      </c>
      <c r="C5" s="11" t="s">
        <v>14</v>
      </c>
      <c r="D5" s="11" t="s">
        <v>21</v>
      </c>
      <c r="E5" s="12">
        <v>1.2E-2</v>
      </c>
      <c r="F5" s="12">
        <v>0.182</v>
      </c>
      <c r="G5" s="12">
        <v>0.73299999999999998</v>
      </c>
      <c r="H5" s="12">
        <v>7.2999999999999995E-2</v>
      </c>
      <c r="I5" s="11">
        <f t="shared" ref="I5:I11" si="0">SUMPRODUCT($E$3:$H$3,E5:H5)</f>
        <v>2.8669999999999995</v>
      </c>
      <c r="J5" s="13">
        <f t="shared" ref="J5:J11" si="1">_xlfn.RANK.EQ(H5,$H$5:$H$11)</f>
        <v>5</v>
      </c>
    </row>
    <row r="6" spans="2:10" x14ac:dyDescent="0.3">
      <c r="B6" s="14" t="s">
        <v>10</v>
      </c>
      <c r="C6" s="15" t="s">
        <v>15</v>
      </c>
      <c r="D6" s="15" t="s">
        <v>22</v>
      </c>
      <c r="E6" s="16">
        <v>3.0000000000000001E-3</v>
      </c>
      <c r="F6" s="16">
        <v>7.5999999999999998E-2</v>
      </c>
      <c r="G6" s="16">
        <v>0.76400000000000001</v>
      </c>
      <c r="H6" s="16">
        <v>0.157</v>
      </c>
      <c r="I6" s="15">
        <f t="shared" si="0"/>
        <v>3.0749999999999997</v>
      </c>
      <c r="J6" s="17">
        <f t="shared" si="1"/>
        <v>3</v>
      </c>
    </row>
    <row r="7" spans="2:10" x14ac:dyDescent="0.3">
      <c r="B7" s="14" t="s">
        <v>10</v>
      </c>
      <c r="C7" s="15" t="s">
        <v>16</v>
      </c>
      <c r="D7" s="15" t="s">
        <v>23</v>
      </c>
      <c r="E7" s="16">
        <v>1.2999999999999999E-2</v>
      </c>
      <c r="F7" s="16">
        <v>0.16900000000000001</v>
      </c>
      <c r="G7" s="16">
        <v>0.75800000000000001</v>
      </c>
      <c r="H7" s="16">
        <v>6.0999999999999999E-2</v>
      </c>
      <c r="I7" s="15">
        <f t="shared" si="0"/>
        <v>2.8689999999999998</v>
      </c>
      <c r="J7" s="17">
        <f t="shared" si="1"/>
        <v>7</v>
      </c>
    </row>
    <row r="8" spans="2:10" x14ac:dyDescent="0.3">
      <c r="B8" s="14" t="s">
        <v>11</v>
      </c>
      <c r="C8" s="15" t="s">
        <v>17</v>
      </c>
      <c r="D8" s="15" t="s">
        <v>24</v>
      </c>
      <c r="E8" s="16">
        <v>8.9999999999999993E-3</v>
      </c>
      <c r="F8" s="16">
        <v>0.17100000000000001</v>
      </c>
      <c r="G8" s="16">
        <v>0.747</v>
      </c>
      <c r="H8" s="16">
        <v>7.2999999999999995E-2</v>
      </c>
      <c r="I8" s="15">
        <f t="shared" si="0"/>
        <v>2.8839999999999999</v>
      </c>
      <c r="J8" s="17">
        <f t="shared" si="1"/>
        <v>5</v>
      </c>
    </row>
    <row r="9" spans="2:10" x14ac:dyDescent="0.3">
      <c r="B9" s="14" t="s">
        <v>12</v>
      </c>
      <c r="C9" s="15" t="s">
        <v>18</v>
      </c>
      <c r="D9" s="15" t="s">
        <v>25</v>
      </c>
      <c r="E9" s="16">
        <v>6.0000000000000001E-3</v>
      </c>
      <c r="F9" s="16">
        <v>0.10100000000000001</v>
      </c>
      <c r="G9" s="16">
        <v>0.73499999999999999</v>
      </c>
      <c r="H9" s="16">
        <v>0.158</v>
      </c>
      <c r="I9" s="15">
        <f t="shared" si="0"/>
        <v>3.0450000000000004</v>
      </c>
      <c r="J9" s="17">
        <f t="shared" si="1"/>
        <v>2</v>
      </c>
    </row>
    <row r="10" spans="2:10" x14ac:dyDescent="0.3">
      <c r="B10" s="14" t="s">
        <v>13</v>
      </c>
      <c r="C10" s="15" t="s">
        <v>19</v>
      </c>
      <c r="D10" s="15" t="s">
        <v>26</v>
      </c>
      <c r="E10" s="16">
        <v>0.02</v>
      </c>
      <c r="F10" s="16">
        <v>0.14099999999999999</v>
      </c>
      <c r="G10" s="16">
        <v>0.72299999999999998</v>
      </c>
      <c r="H10" s="16">
        <v>0.11600000000000001</v>
      </c>
      <c r="I10" s="15">
        <f t="shared" si="0"/>
        <v>2.9350000000000001</v>
      </c>
      <c r="J10" s="17">
        <f t="shared" si="1"/>
        <v>4</v>
      </c>
    </row>
    <row r="11" spans="2:10" ht="14.25" thickBot="1" x14ac:dyDescent="0.35">
      <c r="B11" s="18" t="s">
        <v>13</v>
      </c>
      <c r="C11" s="19" t="s">
        <v>20</v>
      </c>
      <c r="D11" s="19" t="s">
        <v>22</v>
      </c>
      <c r="E11" s="20">
        <v>7.0000000000000001E-3</v>
      </c>
      <c r="F11" s="20">
        <v>9.5000000000000001E-2</v>
      </c>
      <c r="G11" s="20">
        <v>0.70299999999999996</v>
      </c>
      <c r="H11" s="20">
        <v>0.19500000000000001</v>
      </c>
      <c r="I11" s="19">
        <f t="shared" si="0"/>
        <v>3.0860000000000003</v>
      </c>
      <c r="J11" s="21">
        <f t="shared" si="1"/>
        <v>1</v>
      </c>
    </row>
    <row r="12" spans="2:10" x14ac:dyDescent="0.3">
      <c r="B12" s="22" t="s">
        <v>27</v>
      </c>
      <c r="C12" s="23"/>
      <c r="D12" s="23"/>
      <c r="E12" s="12">
        <f>LARGE(약간불만족,2)</f>
        <v>0.17100000000000001</v>
      </c>
      <c r="F12" s="24"/>
      <c r="G12" s="23" t="s">
        <v>29</v>
      </c>
      <c r="H12" s="23"/>
      <c r="I12" s="23"/>
      <c r="J12" s="13">
        <f>COUNTIF(E5:E11,"&gt;=1%")</f>
        <v>3</v>
      </c>
    </row>
    <row r="13" spans="2:10" ht="14.25" thickBot="1" x14ac:dyDescent="0.35">
      <c r="B13" s="25" t="s">
        <v>28</v>
      </c>
      <c r="C13" s="26"/>
      <c r="D13" s="26"/>
      <c r="E13" s="20">
        <f>ROUND(AVERAGE(G5:G11),4)</f>
        <v>0.73760000000000003</v>
      </c>
      <c r="F13" s="27"/>
      <c r="G13" s="26" t="s">
        <v>30</v>
      </c>
      <c r="H13" s="26"/>
      <c r="I13" s="26"/>
      <c r="J13" s="21">
        <f>DAVERAGE(B4:J11,H4,B4:B5)</f>
        <v>9.0999999999999998E-2</v>
      </c>
    </row>
    <row r="14" spans="2:10" x14ac:dyDescent="0.3">
      <c r="B14" s="28"/>
      <c r="C14" s="28"/>
      <c r="D14" s="28"/>
      <c r="E14" s="28"/>
      <c r="F14" s="28"/>
      <c r="G14" s="28"/>
      <c r="H14" s="28"/>
      <c r="I14" s="28"/>
      <c r="J14" s="28"/>
    </row>
  </sheetData>
  <mergeCells count="6">
    <mergeCell ref="B1:J1"/>
    <mergeCell ref="B12:D12"/>
    <mergeCell ref="B13:D13"/>
    <mergeCell ref="G12:I12"/>
    <mergeCell ref="G13:I13"/>
    <mergeCell ref="F12:F1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약간불만족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2023-04-12T01:05:12Z</dcterms:created>
  <dcterms:modified xsi:type="dcterms:W3CDTF">2023-04-12T01:48:49Z</dcterms:modified>
</cp:coreProperties>
</file>