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제1작업" sheetId="1" r:id="rId1"/>
    <sheet name="제2작업" sheetId="2" r:id="rId2"/>
    <sheet name="제3작업" sheetId="3" r:id="rId3"/>
    <sheet name="제4작업" sheetId="5" r:id="rId4"/>
  </sheets>
  <definedNames>
    <definedName name="_xlnm._FilterDatabase" localSheetId="1" hidden="1">제2작업!$B$2:$H$10</definedName>
    <definedName name="_xlnm.Criteria" localSheetId="1">제2작업!$B$14:$C$16</definedName>
    <definedName name="_xlnm.Extract" localSheetId="1">제2작업!$B$18:$E$18</definedName>
    <definedName name="소비전력">제1작업!$G$5:$G$12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2" l="1"/>
  <c r="J14" i="1"/>
  <c r="J13" i="1"/>
  <c r="E14" i="1"/>
  <c r="I6" i="1"/>
  <c r="I7" i="1"/>
  <c r="I8" i="1"/>
  <c r="I9" i="1"/>
  <c r="I10" i="1"/>
  <c r="I11" i="1"/>
  <c r="I12" i="1"/>
  <c r="I5" i="1"/>
</calcChain>
</file>

<file path=xl/sharedStrings.xml><?xml version="1.0" encoding="utf-8"?>
<sst xmlns="http://schemas.openxmlformats.org/spreadsheetml/2006/main" count="146" uniqueCount="47">
  <si>
    <t>제품코드</t>
    <phoneticPr fontId="2" type="noConversion"/>
  </si>
  <si>
    <t>모델명</t>
    <phoneticPr fontId="2" type="noConversion"/>
  </si>
  <si>
    <t>방식</t>
    <phoneticPr fontId="2" type="noConversion"/>
  </si>
  <si>
    <t>제조사</t>
    <phoneticPr fontId="2" type="noConversion"/>
  </si>
  <si>
    <t>가격</t>
    <phoneticPr fontId="2" type="noConversion"/>
  </si>
  <si>
    <t>소비전력
(W)</t>
    <phoneticPr fontId="2" type="noConversion"/>
  </si>
  <si>
    <t>등록일</t>
    <phoneticPr fontId="2" type="noConversion"/>
  </si>
  <si>
    <t>순위</t>
    <phoneticPr fontId="2" type="noConversion"/>
  </si>
  <si>
    <t>비고</t>
    <phoneticPr fontId="2" type="noConversion"/>
  </si>
  <si>
    <t>BK1-021</t>
    <phoneticPr fontId="2" type="noConversion"/>
  </si>
  <si>
    <t>RA2-019</t>
  </si>
  <si>
    <t>RA2-019</t>
    <phoneticPr fontId="2" type="noConversion"/>
  </si>
  <si>
    <t>HL3-099</t>
    <phoneticPr fontId="2" type="noConversion"/>
  </si>
  <si>
    <t>RD1-035</t>
    <phoneticPr fontId="2" type="noConversion"/>
  </si>
  <si>
    <t>OE1-082</t>
    <phoneticPr fontId="2" type="noConversion"/>
  </si>
  <si>
    <t>OE1-076</t>
    <phoneticPr fontId="2" type="noConversion"/>
  </si>
  <si>
    <t>BE2-073</t>
    <phoneticPr fontId="2" type="noConversion"/>
  </si>
  <si>
    <t>HE2-052</t>
    <phoneticPr fontId="2" type="noConversion"/>
  </si>
  <si>
    <t>에이셀카모</t>
    <phoneticPr fontId="2" type="noConversion"/>
  </si>
  <si>
    <t>보헤미안무자계</t>
    <phoneticPr fontId="2" type="noConversion"/>
  </si>
  <si>
    <t>황토온돌마루</t>
    <phoneticPr fontId="2" type="noConversion"/>
  </si>
  <si>
    <t>라디라이트</t>
    <phoneticPr fontId="2" type="noConversion"/>
  </si>
  <si>
    <t>뉴드림스파</t>
    <phoneticPr fontId="2" type="noConversion"/>
  </si>
  <si>
    <t>황토보료</t>
    <phoneticPr fontId="2" type="noConversion"/>
  </si>
  <si>
    <t>보이로전기요</t>
    <phoneticPr fontId="2" type="noConversion"/>
  </si>
  <si>
    <t>올크리니베이직</t>
    <phoneticPr fontId="2" type="noConversion"/>
  </si>
  <si>
    <t>전기요</t>
    <phoneticPr fontId="2" type="noConversion"/>
  </si>
  <si>
    <t>전기매트</t>
    <phoneticPr fontId="2" type="noConversion"/>
  </si>
  <si>
    <t>온수매트</t>
    <phoneticPr fontId="2" type="noConversion"/>
  </si>
  <si>
    <t>전기매트</t>
    <phoneticPr fontId="2" type="noConversion"/>
  </si>
  <si>
    <t>온수매트</t>
    <phoneticPr fontId="2" type="noConversion"/>
  </si>
  <si>
    <t>전기매트</t>
    <phoneticPr fontId="2" type="noConversion"/>
  </si>
  <si>
    <t>보국전자</t>
    <phoneticPr fontId="2" type="noConversion"/>
  </si>
  <si>
    <t>리앤데코</t>
    <phoneticPr fontId="2" type="noConversion"/>
  </si>
  <si>
    <t>한일의료기</t>
    <phoneticPr fontId="2" type="noConversion"/>
  </si>
  <si>
    <t>라디언스</t>
    <phoneticPr fontId="2" type="noConversion"/>
  </si>
  <si>
    <t>일월전자</t>
    <phoneticPr fontId="2" type="noConversion"/>
  </si>
  <si>
    <t>보이로</t>
    <phoneticPr fontId="2" type="noConversion"/>
  </si>
  <si>
    <t>한일전기</t>
    <phoneticPr fontId="2" type="noConversion"/>
  </si>
  <si>
    <t>전기매트 가격 평균</t>
    <phoneticPr fontId="2" type="noConversion"/>
  </si>
  <si>
    <t>전기요 최고 소비전력(W)</t>
    <phoneticPr fontId="2" type="noConversion"/>
  </si>
  <si>
    <t>두 번째로 큰 가격</t>
    <phoneticPr fontId="2" type="noConversion"/>
  </si>
  <si>
    <t>소비전력
(W)</t>
    <phoneticPr fontId="2" type="noConversion"/>
  </si>
  <si>
    <t>전기요의 가격 평균</t>
    <phoneticPr fontId="2" type="noConversion"/>
  </si>
  <si>
    <t>R*</t>
    <phoneticPr fontId="2" type="noConversion"/>
  </si>
  <si>
    <t>모델명</t>
    <phoneticPr fontId="2" type="noConversion"/>
  </si>
  <si>
    <t>&gt;=200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</si>
</sst>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0\-00\-00"/>
    <numFmt numFmtId="177" formatCode="#,##0&quot;원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76" fontId="1" fillId="0" borderId="7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  <xf numFmtId="176" fontId="1" fillId="0" borderId="12" xfId="0" applyNumberFormat="1" applyFont="1" applyBorder="1">
      <alignment vertical="center"/>
    </xf>
    <xf numFmtId="177" fontId="1" fillId="0" borderId="7" xfId="0" applyNumberFormat="1" applyFont="1" applyBorder="1">
      <alignment vertical="center"/>
    </xf>
    <xf numFmtId="177" fontId="1" fillId="0" borderId="1" xfId="0" applyNumberFormat="1" applyFont="1" applyBorder="1">
      <alignment vertical="center"/>
    </xf>
    <xf numFmtId="177" fontId="1" fillId="0" borderId="12" xfId="0" applyNumberFormat="1" applyFont="1" applyBorder="1">
      <alignment vertical="center"/>
    </xf>
    <xf numFmtId="0" fontId="0" fillId="0" borderId="0" xfId="0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7" fontId="1" fillId="0" borderId="2" xfId="0" applyNumberFormat="1" applyFont="1" applyBorder="1">
      <alignment vertical="center"/>
    </xf>
    <xf numFmtId="176" fontId="1" fillId="0" borderId="2" xfId="0" applyNumberFormat="1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표준" xfId="0" builtinId="0"/>
  </cellStyles>
  <dxfs count="5"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altLang="en-US" sz="2000" b="1"/>
              <a:t>전기요 및 전기매트 제품 현황</a:t>
            </a:r>
            <a:endParaRPr lang="ko-KR" sz="2000" b="1"/>
          </a:p>
        </c:rich>
      </c:tx>
      <c:layout>
        <c:manualLayout>
          <c:xMode val="edge"/>
          <c:yMode val="edge"/>
          <c:x val="0.37583014171011259"/>
          <c:y val="1.252888260946700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제1작업!$G$4</c:f>
              <c:strCache>
                <c:ptCount val="1"/>
                <c:pt idx="0">
                  <c:v>소비전력
(W)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(제1작업!$C$5:$C$6,제1작업!$C$8,제1작업!$C$10:$C$12)</c:f>
              <c:strCache>
                <c:ptCount val="6"/>
                <c:pt idx="0">
                  <c:v>에이셀카모</c:v>
                </c:pt>
                <c:pt idx="1">
                  <c:v>보헤미안무자계</c:v>
                </c:pt>
                <c:pt idx="2">
                  <c:v>라디라이트</c:v>
                </c:pt>
                <c:pt idx="3">
                  <c:v>황토보료</c:v>
                </c:pt>
                <c:pt idx="4">
                  <c:v>보이로전기요</c:v>
                </c:pt>
                <c:pt idx="5">
                  <c:v>올크리니베이직</c:v>
                </c:pt>
              </c:strCache>
            </c:strRef>
          </c:cat>
          <c:val>
            <c:numRef>
              <c:f>(제1작업!$G$5:$G$6,제1작업!$G$8,제1작업!$G$10:$G$12)</c:f>
              <c:numCache>
                <c:formatCode>General</c:formatCode>
                <c:ptCount val="6"/>
                <c:pt idx="0">
                  <c:v>95</c:v>
                </c:pt>
                <c:pt idx="1">
                  <c:v>190</c:v>
                </c:pt>
                <c:pt idx="2">
                  <c:v>75</c:v>
                </c:pt>
                <c:pt idx="3">
                  <c:v>180</c:v>
                </c:pt>
                <c:pt idx="4">
                  <c:v>120</c:v>
                </c:pt>
                <c:pt idx="5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4C-4762-957A-E3B4FD8EE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50225280"/>
        <c:axId val="1350225696"/>
      </c:barChart>
      <c:lineChart>
        <c:grouping val="standard"/>
        <c:varyColors val="0"/>
        <c:ser>
          <c:idx val="0"/>
          <c:order val="0"/>
          <c:tx>
            <c:strRef>
              <c:f>제1작업!$F$4</c:f>
              <c:strCache>
                <c:ptCount val="1"/>
                <c:pt idx="0">
                  <c:v>가격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(제1작업!$C$5:$C$6,제1작업!$C$8,제1작업!$C$10:$C$12)</c:f>
              <c:strCache>
                <c:ptCount val="6"/>
                <c:pt idx="0">
                  <c:v>에이셀카모</c:v>
                </c:pt>
                <c:pt idx="1">
                  <c:v>보헤미안무자계</c:v>
                </c:pt>
                <c:pt idx="2">
                  <c:v>라디라이트</c:v>
                </c:pt>
                <c:pt idx="3">
                  <c:v>황토보료</c:v>
                </c:pt>
                <c:pt idx="4">
                  <c:v>보이로전기요</c:v>
                </c:pt>
                <c:pt idx="5">
                  <c:v>올크리니베이직</c:v>
                </c:pt>
              </c:strCache>
            </c:strRef>
          </c:cat>
          <c:val>
            <c:numRef>
              <c:f>(제1작업!$F$5:$F$6,제1작업!$F$8,제1작업!$F$10:$F$12)</c:f>
              <c:numCache>
                <c:formatCode>#,##0"원"</c:formatCode>
                <c:ptCount val="6"/>
                <c:pt idx="0">
                  <c:v>83300</c:v>
                </c:pt>
                <c:pt idx="1">
                  <c:v>151260</c:v>
                </c:pt>
                <c:pt idx="2">
                  <c:v>210000</c:v>
                </c:pt>
                <c:pt idx="3">
                  <c:v>139860</c:v>
                </c:pt>
                <c:pt idx="4">
                  <c:v>163800</c:v>
                </c:pt>
                <c:pt idx="5">
                  <c:v>95000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C-4762-957A-E3B4FD8EE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4696112"/>
        <c:axId val="1494708592"/>
      </c:lineChart>
      <c:catAx>
        <c:axId val="135022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350225696"/>
        <c:crosses val="autoZero"/>
        <c:auto val="1"/>
        <c:lblAlgn val="ctr"/>
        <c:lblOffset val="100"/>
        <c:noMultiLvlLbl val="0"/>
      </c:catAx>
      <c:valAx>
        <c:axId val="13502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350225280"/>
        <c:crosses val="autoZero"/>
        <c:crossBetween val="between"/>
      </c:valAx>
      <c:valAx>
        <c:axId val="1494708592"/>
        <c:scaling>
          <c:orientation val="minMax"/>
        </c:scaling>
        <c:delete val="0"/>
        <c:axPos val="r"/>
        <c:numFmt formatCode="#,##0&quot;원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494696112"/>
        <c:crosses val="max"/>
        <c:crossBetween val="between"/>
      </c:valAx>
      <c:catAx>
        <c:axId val="1494696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94708592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85725</xdr:rowOff>
    </xdr:from>
    <xdr:to>
      <xdr:col>6</xdr:col>
      <xdr:colOff>647700</xdr:colOff>
      <xdr:row>2</xdr:row>
      <xdr:rowOff>228600</xdr:rowOff>
    </xdr:to>
    <xdr:sp macro="" textlink="">
      <xdr:nvSpPr>
        <xdr:cNvPr id="2" name="양쪽 모서리가 잘린 사각형 1"/>
        <xdr:cNvSpPr/>
      </xdr:nvSpPr>
      <xdr:spPr>
        <a:xfrm>
          <a:off x="190500" y="85725"/>
          <a:ext cx="4667250" cy="714375"/>
        </a:xfrm>
        <a:prstGeom prst="snip2SameRect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2400" b="1">
              <a:solidFill>
                <a:sysClr val="windowText" lastClr="000000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계절가전 히트상품 정보</a:t>
          </a:r>
        </a:p>
      </xdr:txBody>
    </xdr:sp>
    <xdr:clientData/>
  </xdr:twoCellAnchor>
  <xdr:twoCellAnchor editAs="oneCell">
    <xdr:from>
      <xdr:col>7</xdr:col>
      <xdr:colOff>171451</xdr:colOff>
      <xdr:row>0</xdr:row>
      <xdr:rowOff>180975</xdr:rowOff>
    </xdr:from>
    <xdr:to>
      <xdr:col>10</xdr:col>
      <xdr:colOff>47626</xdr:colOff>
      <xdr:row>2</xdr:row>
      <xdr:rowOff>190500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1" y="180975"/>
          <a:ext cx="226695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0.61242</cdr:x>
      <cdr:y>0.11168</cdr:y>
    </cdr:from>
    <cdr:to>
      <cdr:x>0.82299</cdr:x>
      <cdr:y>0.16303</cdr:y>
    </cdr:to>
    <cdr:sp macro="" textlink="">
      <cdr:nvSpPr>
        <cdr:cNvPr id="2" name="모서리가 둥근 사각형 설명선 1"/>
        <cdr:cNvSpPr/>
      </cdr:nvSpPr>
      <cdr:spPr>
        <a:xfrm xmlns:a="http://schemas.openxmlformats.org/drawingml/2006/main">
          <a:off x="5699385" y="679241"/>
          <a:ext cx="1959652" cy="312295"/>
        </a:xfrm>
        <a:prstGeom xmlns:a="http://schemas.openxmlformats.org/drawingml/2006/main" prst="wedgeRoundRectCallout">
          <a:avLst>
            <a:gd name="adj1" fmla="val -63861"/>
            <a:gd name="adj2" fmla="val 60000"/>
            <a:gd name="adj3" fmla="val 16667"/>
          </a:avLst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r>
            <a:rPr lang="ko-KR" altLang="en-US">
              <a:latin typeface="굴림" panose="020B0600000101010101" pitchFamily="50" charset="-127"/>
              <a:ea typeface="굴림" panose="020B0600000101010101" pitchFamily="50" charset="-127"/>
            </a:rPr>
            <a:t>밀림방지 기능</a:t>
          </a:r>
          <a:endParaRPr lang="ko-KR">
            <a:latin typeface="굴림" panose="020B0600000101010101" pitchFamily="50" charset="-127"/>
            <a:ea typeface="굴림" panose="020B0600000101010101" pitchFamily="50" charset="-127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7"/>
  <sheetViews>
    <sheetView tabSelected="1" workbookViewId="0">
      <selection activeCell="H14" sqref="H14"/>
    </sheetView>
  </sheetViews>
  <sheetFormatPr defaultRowHeight="13.5" x14ac:dyDescent="0.3"/>
  <cols>
    <col min="1" max="1" width="1.625" style="1" customWidth="1"/>
    <col min="2" max="2" width="9" style="1"/>
    <col min="3" max="3" width="13.75" style="1" customWidth="1"/>
    <col min="4" max="4" width="10.125" style="1" customWidth="1"/>
    <col min="5" max="5" width="10.625" style="1" customWidth="1"/>
    <col min="6" max="6" width="11.75" style="1" customWidth="1"/>
    <col min="7" max="7" width="9" style="1"/>
    <col min="8" max="8" width="13.375" style="1" customWidth="1"/>
    <col min="9" max="16384" width="9" style="1"/>
  </cols>
  <sheetData>
    <row r="1" spans="2:17" ht="22.5" customHeight="1" x14ac:dyDescent="0.3"/>
    <row r="2" spans="2:17" ht="22.5" customHeight="1" x14ac:dyDescent="0.3"/>
    <row r="3" spans="2:17" ht="22.5" customHeight="1" thickBot="1" x14ac:dyDescent="0.35"/>
    <row r="4" spans="2:17" ht="27.75" thickBot="1" x14ac:dyDescent="0.35">
      <c r="B4" s="15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7" t="s">
        <v>5</v>
      </c>
      <c r="H4" s="16" t="s">
        <v>6</v>
      </c>
      <c r="I4" s="16" t="s">
        <v>7</v>
      </c>
      <c r="J4" s="18" t="s">
        <v>8</v>
      </c>
    </row>
    <row r="5" spans="2:17" ht="14.25" thickBot="1" x14ac:dyDescent="0.35">
      <c r="B5" s="21" t="s">
        <v>9</v>
      </c>
      <c r="C5" s="22" t="s">
        <v>18</v>
      </c>
      <c r="D5" s="22" t="s">
        <v>26</v>
      </c>
      <c r="E5" s="22" t="s">
        <v>32</v>
      </c>
      <c r="F5" s="30">
        <v>83300</v>
      </c>
      <c r="G5" s="4">
        <v>95</v>
      </c>
      <c r="H5" s="27">
        <v>20191023</v>
      </c>
      <c r="I5" s="22" t="str">
        <f>_xlfn.RANK.EQ(G5,소비전력,0)&amp;"위"</f>
        <v>7위</v>
      </c>
      <c r="J5" s="5"/>
    </row>
    <row r="6" spans="2:17" ht="14.25" thickBot="1" x14ac:dyDescent="0.35">
      <c r="B6" s="23" t="s">
        <v>11</v>
      </c>
      <c r="C6" s="24" t="s">
        <v>19</v>
      </c>
      <c r="D6" s="24" t="s">
        <v>27</v>
      </c>
      <c r="E6" s="24" t="s">
        <v>33</v>
      </c>
      <c r="F6" s="31">
        <v>151260</v>
      </c>
      <c r="G6" s="2">
        <v>190</v>
      </c>
      <c r="H6" s="28">
        <v>20200415</v>
      </c>
      <c r="I6" s="22" t="str">
        <f>_xlfn.RANK.EQ(G6,소비전력,0)&amp;"위"</f>
        <v>3위</v>
      </c>
      <c r="J6" s="6"/>
    </row>
    <row r="7" spans="2:17" ht="14.25" thickBot="1" x14ac:dyDescent="0.35">
      <c r="B7" s="23" t="s">
        <v>12</v>
      </c>
      <c r="C7" s="24" t="s">
        <v>20</v>
      </c>
      <c r="D7" s="24" t="s">
        <v>28</v>
      </c>
      <c r="E7" s="24" t="s">
        <v>34</v>
      </c>
      <c r="F7" s="31">
        <v>220760</v>
      </c>
      <c r="G7" s="2">
        <v>350</v>
      </c>
      <c r="H7" s="28">
        <v>20201015</v>
      </c>
      <c r="I7" s="22" t="str">
        <f>_xlfn.RANK.EQ(G7,소비전력,0)&amp;"위"</f>
        <v>1위</v>
      </c>
      <c r="J7" s="6"/>
    </row>
    <row r="8" spans="2:17" ht="14.25" thickBot="1" x14ac:dyDescent="0.35">
      <c r="B8" s="23" t="s">
        <v>13</v>
      </c>
      <c r="C8" s="24" t="s">
        <v>21</v>
      </c>
      <c r="D8" s="24" t="s">
        <v>29</v>
      </c>
      <c r="E8" s="24" t="s">
        <v>35</v>
      </c>
      <c r="F8" s="31">
        <v>210000</v>
      </c>
      <c r="G8" s="2">
        <v>75</v>
      </c>
      <c r="H8" s="28">
        <v>20200905</v>
      </c>
      <c r="I8" s="22" t="str">
        <f>_xlfn.RANK.EQ(G8,소비전력,0)&amp;"위"</f>
        <v>8위</v>
      </c>
      <c r="J8" s="6"/>
    </row>
    <row r="9" spans="2:17" ht="14.25" thickBot="1" x14ac:dyDescent="0.35">
      <c r="B9" s="23" t="s">
        <v>14</v>
      </c>
      <c r="C9" s="24" t="s">
        <v>22</v>
      </c>
      <c r="D9" s="24" t="s">
        <v>30</v>
      </c>
      <c r="E9" s="24" t="s">
        <v>36</v>
      </c>
      <c r="F9" s="31">
        <v>80860</v>
      </c>
      <c r="G9" s="2">
        <v>240</v>
      </c>
      <c r="H9" s="28">
        <v>20190903</v>
      </c>
      <c r="I9" s="22" t="str">
        <f>_xlfn.RANK.EQ(G9,소비전력,0)&amp;"위"</f>
        <v>2위</v>
      </c>
      <c r="J9" s="6"/>
    </row>
    <row r="10" spans="2:17" ht="14.25" thickBot="1" x14ac:dyDescent="0.35">
      <c r="B10" s="23" t="s">
        <v>15</v>
      </c>
      <c r="C10" s="24" t="s">
        <v>23</v>
      </c>
      <c r="D10" s="24" t="s">
        <v>31</v>
      </c>
      <c r="E10" s="24" t="s">
        <v>36</v>
      </c>
      <c r="F10" s="31">
        <v>139860</v>
      </c>
      <c r="G10" s="2">
        <v>180</v>
      </c>
      <c r="H10" s="28">
        <v>20201121</v>
      </c>
      <c r="I10" s="22" t="str">
        <f>_xlfn.RANK.EQ(G10,소비전력,0)&amp;"위"</f>
        <v>4위</v>
      </c>
      <c r="J10" s="6"/>
    </row>
    <row r="11" spans="2:17" ht="14.25" thickBot="1" x14ac:dyDescent="0.35">
      <c r="B11" s="23" t="s">
        <v>16</v>
      </c>
      <c r="C11" s="24" t="s">
        <v>24</v>
      </c>
      <c r="D11" s="24" t="s">
        <v>26</v>
      </c>
      <c r="E11" s="24" t="s">
        <v>37</v>
      </c>
      <c r="F11" s="31">
        <v>163800</v>
      </c>
      <c r="G11" s="2">
        <v>120</v>
      </c>
      <c r="H11" s="28">
        <v>20191008</v>
      </c>
      <c r="I11" s="22" t="str">
        <f>_xlfn.RANK.EQ(G11,소비전력,0)&amp;"위"</f>
        <v>6위</v>
      </c>
      <c r="J11" s="6"/>
    </row>
    <row r="12" spans="2:17" ht="14.25" thickBot="1" x14ac:dyDescent="0.35">
      <c r="B12" s="25" t="s">
        <v>17</v>
      </c>
      <c r="C12" s="26" t="s">
        <v>25</v>
      </c>
      <c r="D12" s="26" t="s">
        <v>26</v>
      </c>
      <c r="E12" s="26" t="s">
        <v>38</v>
      </c>
      <c r="F12" s="32">
        <v>95000</v>
      </c>
      <c r="G12" s="7">
        <v>150</v>
      </c>
      <c r="H12" s="29">
        <v>20200919</v>
      </c>
      <c r="I12" s="22" t="str">
        <f>_xlfn.RANK.EQ(G12,소비전력,0)&amp;"위"</f>
        <v>5위</v>
      </c>
      <c r="J12" s="8"/>
    </row>
    <row r="13" spans="2:17" x14ac:dyDescent="0.3">
      <c r="B13" s="9" t="s">
        <v>39</v>
      </c>
      <c r="C13" s="10"/>
      <c r="D13" s="10"/>
      <c r="E13" s="4"/>
      <c r="F13" s="11"/>
      <c r="G13" s="10" t="s">
        <v>41</v>
      </c>
      <c r="H13" s="10"/>
      <c r="I13" s="10"/>
      <c r="J13" s="5">
        <f>LARGE(F5:F12,2)</f>
        <v>210000</v>
      </c>
    </row>
    <row r="14" spans="2:17" ht="27.75" thickBot="1" x14ac:dyDescent="0.35">
      <c r="B14" s="12" t="s">
        <v>40</v>
      </c>
      <c r="C14" s="13"/>
      <c r="D14" s="13"/>
      <c r="E14" s="7">
        <f>DMAX(B4:H12,6,D4:D5)</f>
        <v>150</v>
      </c>
      <c r="F14" s="14"/>
      <c r="G14" s="19" t="s">
        <v>0</v>
      </c>
      <c r="H14" s="26" t="s">
        <v>10</v>
      </c>
      <c r="I14" s="20" t="s">
        <v>42</v>
      </c>
      <c r="J14" s="8">
        <f>VLOOKUP(H14,B5:H12,6,0)</f>
        <v>190</v>
      </c>
    </row>
    <row r="16" spans="2:17" ht="16.5" x14ac:dyDescent="0.3">
      <c r="N16" s="33"/>
      <c r="O16"/>
      <c r="P16"/>
      <c r="Q16"/>
    </row>
    <row r="17" spans="14:17" ht="18.75" customHeight="1" x14ac:dyDescent="0.3">
      <c r="N17" s="33"/>
      <c r="O17"/>
      <c r="P17"/>
      <c r="Q17"/>
    </row>
  </sheetData>
  <mergeCells count="4">
    <mergeCell ref="B13:D13"/>
    <mergeCell ref="B14:D14"/>
    <mergeCell ref="G13:I13"/>
    <mergeCell ref="F13:F14"/>
  </mergeCells>
  <phoneticPr fontId="2" type="noConversion"/>
  <conditionalFormatting sqref="B5:J12">
    <cfRule type="expression" dxfId="3" priority="1">
      <formula>$G5&lt;=150</formula>
    </cfRule>
  </conditionalFormatting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workbookViewId="0">
      <selection activeCell="C26" sqref="C26"/>
    </sheetView>
  </sheetViews>
  <sheetFormatPr defaultRowHeight="13.5" x14ac:dyDescent="0.3"/>
  <cols>
    <col min="1" max="1" width="1.625" style="1" customWidth="1"/>
    <col min="2" max="2" width="14.125" style="1" customWidth="1"/>
    <col min="3" max="3" width="13.875" style="1" customWidth="1"/>
    <col min="4" max="4" width="12.75" style="1" customWidth="1"/>
    <col min="5" max="5" width="13.125" style="1" customWidth="1"/>
    <col min="6" max="6" width="13" style="1" customWidth="1"/>
    <col min="7" max="7" width="9" style="1"/>
    <col min="8" max="9" width="13.5" style="1" customWidth="1"/>
    <col min="10" max="16384" width="9" style="1"/>
  </cols>
  <sheetData>
    <row r="1" spans="2:8" ht="14.25" thickBot="1" x14ac:dyDescent="0.35"/>
    <row r="2" spans="2:8" ht="27.75" thickBot="1" x14ac:dyDescent="0.35">
      <c r="B2" s="15" t="s">
        <v>0</v>
      </c>
      <c r="C2" s="16" t="s">
        <v>45</v>
      </c>
      <c r="D2" s="16" t="s">
        <v>2</v>
      </c>
      <c r="E2" s="16" t="s">
        <v>3</v>
      </c>
      <c r="F2" s="16" t="s">
        <v>4</v>
      </c>
      <c r="G2" s="17" t="s">
        <v>5</v>
      </c>
      <c r="H2" s="16" t="s">
        <v>6</v>
      </c>
    </row>
    <row r="3" spans="2:8" x14ac:dyDescent="0.3">
      <c r="B3" s="21" t="s">
        <v>9</v>
      </c>
      <c r="C3" s="22" t="s">
        <v>18</v>
      </c>
      <c r="D3" s="22" t="s">
        <v>26</v>
      </c>
      <c r="E3" s="22" t="s">
        <v>32</v>
      </c>
      <c r="F3" s="30">
        <v>71200</v>
      </c>
      <c r="G3" s="4">
        <v>95</v>
      </c>
      <c r="H3" s="27">
        <v>20191023</v>
      </c>
    </row>
    <row r="4" spans="2:8" x14ac:dyDescent="0.3">
      <c r="B4" s="23" t="s">
        <v>11</v>
      </c>
      <c r="C4" s="24" t="s">
        <v>19</v>
      </c>
      <c r="D4" s="24" t="s">
        <v>27</v>
      </c>
      <c r="E4" s="24" t="s">
        <v>33</v>
      </c>
      <c r="F4" s="31">
        <v>151260</v>
      </c>
      <c r="G4" s="2">
        <v>190</v>
      </c>
      <c r="H4" s="28">
        <v>20200415</v>
      </c>
    </row>
    <row r="5" spans="2:8" x14ac:dyDescent="0.3">
      <c r="B5" s="23" t="s">
        <v>12</v>
      </c>
      <c r="C5" s="24" t="s">
        <v>20</v>
      </c>
      <c r="D5" s="24" t="s">
        <v>28</v>
      </c>
      <c r="E5" s="24" t="s">
        <v>34</v>
      </c>
      <c r="F5" s="31">
        <v>220760</v>
      </c>
      <c r="G5" s="2">
        <v>350</v>
      </c>
      <c r="H5" s="28">
        <v>20201015</v>
      </c>
    </row>
    <row r="6" spans="2:8" x14ac:dyDescent="0.3">
      <c r="B6" s="23" t="s">
        <v>13</v>
      </c>
      <c r="C6" s="24" t="s">
        <v>21</v>
      </c>
      <c r="D6" s="24" t="s">
        <v>29</v>
      </c>
      <c r="E6" s="24" t="s">
        <v>35</v>
      </c>
      <c r="F6" s="31">
        <v>210000</v>
      </c>
      <c r="G6" s="2">
        <v>75</v>
      </c>
      <c r="H6" s="28">
        <v>20200905</v>
      </c>
    </row>
    <row r="7" spans="2:8" x14ac:dyDescent="0.3">
      <c r="B7" s="23" t="s">
        <v>14</v>
      </c>
      <c r="C7" s="24" t="s">
        <v>22</v>
      </c>
      <c r="D7" s="24" t="s">
        <v>30</v>
      </c>
      <c r="E7" s="24" t="s">
        <v>36</v>
      </c>
      <c r="F7" s="31">
        <v>80860</v>
      </c>
      <c r="G7" s="2">
        <v>240</v>
      </c>
      <c r="H7" s="28">
        <v>20190903</v>
      </c>
    </row>
    <row r="8" spans="2:8" x14ac:dyDescent="0.3">
      <c r="B8" s="23" t="s">
        <v>15</v>
      </c>
      <c r="C8" s="24" t="s">
        <v>23</v>
      </c>
      <c r="D8" s="24" t="s">
        <v>31</v>
      </c>
      <c r="E8" s="24" t="s">
        <v>36</v>
      </c>
      <c r="F8" s="31">
        <v>139860</v>
      </c>
      <c r="G8" s="2">
        <v>180</v>
      </c>
      <c r="H8" s="28">
        <v>20201121</v>
      </c>
    </row>
    <row r="9" spans="2:8" x14ac:dyDescent="0.3">
      <c r="B9" s="23" t="s">
        <v>16</v>
      </c>
      <c r="C9" s="24" t="s">
        <v>24</v>
      </c>
      <c r="D9" s="24" t="s">
        <v>26</v>
      </c>
      <c r="E9" s="24" t="s">
        <v>37</v>
      </c>
      <c r="F9" s="31">
        <v>163800</v>
      </c>
      <c r="G9" s="2">
        <v>120</v>
      </c>
      <c r="H9" s="28">
        <v>20191008</v>
      </c>
    </row>
    <row r="10" spans="2:8" ht="14.25" thickBot="1" x14ac:dyDescent="0.35">
      <c r="B10" s="34" t="s">
        <v>17</v>
      </c>
      <c r="C10" s="35" t="s">
        <v>25</v>
      </c>
      <c r="D10" s="35" t="s">
        <v>26</v>
      </c>
      <c r="E10" s="35" t="s">
        <v>38</v>
      </c>
      <c r="F10" s="36">
        <v>95000</v>
      </c>
      <c r="G10" s="3">
        <v>150</v>
      </c>
      <c r="H10" s="37">
        <v>20200919</v>
      </c>
    </row>
    <row r="11" spans="2:8" ht="14.25" thickBot="1" x14ac:dyDescent="0.35">
      <c r="B11" s="38" t="s">
        <v>43</v>
      </c>
      <c r="C11" s="39"/>
      <c r="D11" s="39"/>
      <c r="E11" s="39"/>
      <c r="F11" s="39"/>
      <c r="G11" s="39"/>
      <c r="H11" s="40">
        <f>DAVERAGE(B2:H10,5,D2:D3)</f>
        <v>110000</v>
      </c>
    </row>
    <row r="13" spans="2:8" ht="14.25" thickBot="1" x14ac:dyDescent="0.35"/>
    <row r="14" spans="2:8" ht="27.75" thickBot="1" x14ac:dyDescent="0.35">
      <c r="B14" s="15" t="s">
        <v>0</v>
      </c>
      <c r="C14" s="17" t="s">
        <v>5</v>
      </c>
    </row>
    <row r="15" spans="2:8" x14ac:dyDescent="0.3">
      <c r="B15" s="1" t="s">
        <v>44</v>
      </c>
    </row>
    <row r="16" spans="2:8" x14ac:dyDescent="0.3">
      <c r="C16" s="1" t="s">
        <v>46</v>
      </c>
    </row>
    <row r="17" spans="2:8" ht="14.25" thickBot="1" x14ac:dyDescent="0.35"/>
    <row r="18" spans="2:8" ht="17.25" thickBot="1" x14ac:dyDescent="0.35">
      <c r="B18" s="16" t="s">
        <v>45</v>
      </c>
      <c r="C18" s="16" t="s">
        <v>2</v>
      </c>
      <c r="D18" s="16" t="s">
        <v>3</v>
      </c>
      <c r="E18" s="16" t="s">
        <v>4</v>
      </c>
      <c r="F18"/>
      <c r="G18"/>
      <c r="H18"/>
    </row>
    <row r="19" spans="2:8" x14ac:dyDescent="0.3">
      <c r="B19" s="24" t="s">
        <v>19</v>
      </c>
      <c r="C19" s="24" t="s">
        <v>27</v>
      </c>
      <c r="D19" s="24" t="s">
        <v>33</v>
      </c>
      <c r="E19" s="31">
        <v>151260</v>
      </c>
    </row>
    <row r="20" spans="2:8" x14ac:dyDescent="0.3">
      <c r="B20" s="24" t="s">
        <v>20</v>
      </c>
      <c r="C20" s="24" t="s">
        <v>28</v>
      </c>
      <c r="D20" s="24" t="s">
        <v>34</v>
      </c>
      <c r="E20" s="31">
        <v>220760</v>
      </c>
    </row>
    <row r="21" spans="2:8" x14ac:dyDescent="0.3">
      <c r="B21" s="24" t="s">
        <v>21</v>
      </c>
      <c r="C21" s="24" t="s">
        <v>29</v>
      </c>
      <c r="D21" s="24" t="s">
        <v>35</v>
      </c>
      <c r="E21" s="31">
        <v>210000</v>
      </c>
    </row>
    <row r="22" spans="2:8" x14ac:dyDescent="0.3">
      <c r="B22" s="24" t="s">
        <v>22</v>
      </c>
      <c r="C22" s="24" t="s">
        <v>30</v>
      </c>
      <c r="D22" s="24" t="s">
        <v>36</v>
      </c>
      <c r="E22" s="31">
        <v>80860</v>
      </c>
    </row>
  </sheetData>
  <mergeCells count="1">
    <mergeCell ref="B11:G11"/>
  </mergeCells>
  <phoneticPr fontId="2" type="noConversion"/>
  <conditionalFormatting sqref="B3:H10">
    <cfRule type="expression" dxfId="2" priority="2">
      <formula>$G3&lt;=150</formula>
    </cfRule>
  </conditionalFormatting>
  <conditionalFormatting sqref="F18:H18">
    <cfRule type="expression" dxfId="1" priority="1">
      <formula>$G18&lt;=150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workbookViewId="0">
      <selection activeCell="B2" sqref="B2:H10"/>
    </sheetView>
  </sheetViews>
  <sheetFormatPr defaultRowHeight="13.5" x14ac:dyDescent="0.3"/>
  <cols>
    <col min="1" max="1" width="1.625" style="1" customWidth="1"/>
    <col min="2" max="2" width="9" style="1" customWidth="1"/>
    <col min="3" max="3" width="16.5" style="1" customWidth="1"/>
    <col min="4" max="5" width="9" style="1"/>
    <col min="6" max="6" width="12.75" style="1" customWidth="1"/>
    <col min="7" max="7" width="9" style="1"/>
    <col min="8" max="8" width="12.75" style="1" customWidth="1"/>
    <col min="9" max="16384" width="9" style="1"/>
  </cols>
  <sheetData>
    <row r="1" spans="2:8" ht="14.25" thickBot="1" x14ac:dyDescent="0.35"/>
    <row r="2" spans="2:8" ht="27.75" thickBot="1" x14ac:dyDescent="0.35">
      <c r="B2" s="15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7" t="s">
        <v>5</v>
      </c>
      <c r="H2" s="16" t="s">
        <v>6</v>
      </c>
    </row>
    <row r="3" spans="2:8" x14ac:dyDescent="0.3">
      <c r="B3" s="21" t="s">
        <v>9</v>
      </c>
      <c r="C3" s="22" t="s">
        <v>18</v>
      </c>
      <c r="D3" s="22" t="s">
        <v>26</v>
      </c>
      <c r="E3" s="22" t="s">
        <v>32</v>
      </c>
      <c r="F3" s="30">
        <v>83300</v>
      </c>
      <c r="G3" s="4">
        <v>95</v>
      </c>
      <c r="H3" s="27">
        <v>20191023</v>
      </c>
    </row>
    <row r="4" spans="2:8" x14ac:dyDescent="0.3">
      <c r="B4" s="23" t="s">
        <v>11</v>
      </c>
      <c r="C4" s="24" t="s">
        <v>19</v>
      </c>
      <c r="D4" s="24" t="s">
        <v>27</v>
      </c>
      <c r="E4" s="24" t="s">
        <v>33</v>
      </c>
      <c r="F4" s="31">
        <v>151260</v>
      </c>
      <c r="G4" s="2">
        <v>190</v>
      </c>
      <c r="H4" s="28">
        <v>20200415</v>
      </c>
    </row>
    <row r="5" spans="2:8" x14ac:dyDescent="0.3">
      <c r="B5" s="23" t="s">
        <v>12</v>
      </c>
      <c r="C5" s="24" t="s">
        <v>20</v>
      </c>
      <c r="D5" s="24" t="s">
        <v>28</v>
      </c>
      <c r="E5" s="24" t="s">
        <v>34</v>
      </c>
      <c r="F5" s="31">
        <v>220760</v>
      </c>
      <c r="G5" s="2">
        <v>350</v>
      </c>
      <c r="H5" s="28">
        <v>20201015</v>
      </c>
    </row>
    <row r="6" spans="2:8" x14ac:dyDescent="0.3">
      <c r="B6" s="23" t="s">
        <v>13</v>
      </c>
      <c r="C6" s="24" t="s">
        <v>21</v>
      </c>
      <c r="D6" s="24" t="s">
        <v>29</v>
      </c>
      <c r="E6" s="24" t="s">
        <v>35</v>
      </c>
      <c r="F6" s="31">
        <v>210000</v>
      </c>
      <c r="G6" s="2">
        <v>75</v>
      </c>
      <c r="H6" s="28">
        <v>20200905</v>
      </c>
    </row>
    <row r="7" spans="2:8" x14ac:dyDescent="0.3">
      <c r="B7" s="23" t="s">
        <v>14</v>
      </c>
      <c r="C7" s="24" t="s">
        <v>22</v>
      </c>
      <c r="D7" s="24" t="s">
        <v>30</v>
      </c>
      <c r="E7" s="24" t="s">
        <v>36</v>
      </c>
      <c r="F7" s="31">
        <v>80860</v>
      </c>
      <c r="G7" s="2">
        <v>240</v>
      </c>
      <c r="H7" s="28">
        <v>20190903</v>
      </c>
    </row>
    <row r="8" spans="2:8" x14ac:dyDescent="0.3">
      <c r="B8" s="23" t="s">
        <v>15</v>
      </c>
      <c r="C8" s="24" t="s">
        <v>23</v>
      </c>
      <c r="D8" s="24" t="s">
        <v>31</v>
      </c>
      <c r="E8" s="24" t="s">
        <v>36</v>
      </c>
      <c r="F8" s="31">
        <v>139860</v>
      </c>
      <c r="G8" s="2">
        <v>180</v>
      </c>
      <c r="H8" s="28">
        <v>20201121</v>
      </c>
    </row>
    <row r="9" spans="2:8" x14ac:dyDescent="0.3">
      <c r="B9" s="23" t="s">
        <v>16</v>
      </c>
      <c r="C9" s="24" t="s">
        <v>24</v>
      </c>
      <c r="D9" s="24" t="s">
        <v>26</v>
      </c>
      <c r="E9" s="24" t="s">
        <v>37</v>
      </c>
      <c r="F9" s="31">
        <v>163800</v>
      </c>
      <c r="G9" s="2">
        <v>120</v>
      </c>
      <c r="H9" s="28">
        <v>20191008</v>
      </c>
    </row>
    <row r="10" spans="2:8" ht="14.25" thickBot="1" x14ac:dyDescent="0.35">
      <c r="B10" s="25" t="s">
        <v>17</v>
      </c>
      <c r="C10" s="26" t="s">
        <v>25</v>
      </c>
      <c r="D10" s="26" t="s">
        <v>26</v>
      </c>
      <c r="E10" s="26" t="s">
        <v>38</v>
      </c>
      <c r="F10" s="32">
        <v>95000</v>
      </c>
      <c r="G10" s="7">
        <v>150</v>
      </c>
      <c r="H10" s="29">
        <v>20200919</v>
      </c>
    </row>
  </sheetData>
  <phoneticPr fontId="2" type="noConversion"/>
  <conditionalFormatting sqref="B3:H10">
    <cfRule type="expression" dxfId="0" priority="1">
      <formula>$G3&lt;=150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소비전력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2023-04-27T22:59:41Z</dcterms:created>
  <dcterms:modified xsi:type="dcterms:W3CDTF">2023-04-27T23:50:31Z</dcterms:modified>
</cp:coreProperties>
</file>