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definedNames>
    <definedName name="소비전력">Sheet1!$G$5:$G$12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  <c r="J6" i="1"/>
  <c r="J7" i="1"/>
  <c r="J8" i="1"/>
  <c r="J9" i="1"/>
  <c r="J10" i="1"/>
  <c r="J11" i="1"/>
  <c r="J12" i="1"/>
  <c r="J5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<sst xmlns="http://schemas.openxmlformats.org/spreadsheetml/2006/main" count="47" uniqueCount="46">
  <si>
    <t>제품코드</t>
    <phoneticPr fontId="2" type="noConversion"/>
  </si>
  <si>
    <t>모델명</t>
    <phoneticPr fontId="2" type="noConversion"/>
  </si>
  <si>
    <t>제조사</t>
    <phoneticPr fontId="2" type="noConversion"/>
  </si>
  <si>
    <t>가격</t>
    <phoneticPr fontId="2" type="noConversion"/>
  </si>
  <si>
    <t>방식</t>
    <phoneticPr fontId="2" type="noConversion"/>
  </si>
  <si>
    <t>소비전력
(W)</t>
    <phoneticPr fontId="2" type="noConversion"/>
  </si>
  <si>
    <t>등록일</t>
    <phoneticPr fontId="2" type="noConversion"/>
  </si>
  <si>
    <t>순위</t>
    <phoneticPr fontId="2" type="noConversion"/>
  </si>
  <si>
    <t>비고</t>
    <phoneticPr fontId="2" type="noConversion"/>
  </si>
  <si>
    <t>BK1-021</t>
  </si>
  <si>
    <t>BK1-021</t>
    <phoneticPr fontId="2" type="noConversion"/>
  </si>
  <si>
    <t>RA2-019</t>
    <phoneticPr fontId="2" type="noConversion"/>
  </si>
  <si>
    <t>HL3-099</t>
    <phoneticPr fontId="2" type="noConversion"/>
  </si>
  <si>
    <t>RD1-035</t>
    <phoneticPr fontId="2" type="noConversion"/>
  </si>
  <si>
    <t>OE1-082</t>
    <phoneticPr fontId="2" type="noConversion"/>
  </si>
  <si>
    <t>OE1-082</t>
    <phoneticPr fontId="2" type="noConversion"/>
  </si>
  <si>
    <t>BE2-073</t>
    <phoneticPr fontId="2" type="noConversion"/>
  </si>
  <si>
    <t>HE2-052</t>
    <phoneticPr fontId="2" type="noConversion"/>
  </si>
  <si>
    <t>에이셉카모</t>
    <phoneticPr fontId="2" type="noConversion"/>
  </si>
  <si>
    <t>보헤미안무자계</t>
    <phoneticPr fontId="2" type="noConversion"/>
  </si>
  <si>
    <t>황토온돌마루</t>
    <phoneticPr fontId="2" type="noConversion"/>
  </si>
  <si>
    <t>라디라이트</t>
    <phoneticPr fontId="2" type="noConversion"/>
  </si>
  <si>
    <t>황토보료</t>
    <phoneticPr fontId="2" type="noConversion"/>
  </si>
  <si>
    <t>전기요</t>
    <phoneticPr fontId="2" type="noConversion"/>
  </si>
  <si>
    <t>전기매트</t>
    <phoneticPr fontId="2" type="noConversion"/>
  </si>
  <si>
    <t>온수매트</t>
    <phoneticPr fontId="2" type="noConversion"/>
  </si>
  <si>
    <t>전기매트</t>
    <phoneticPr fontId="2" type="noConversion"/>
  </si>
  <si>
    <t>온수매트</t>
    <phoneticPr fontId="2" type="noConversion"/>
  </si>
  <si>
    <t>전기매트</t>
    <phoneticPr fontId="2" type="noConversion"/>
  </si>
  <si>
    <t>전기요</t>
    <phoneticPr fontId="2" type="noConversion"/>
  </si>
  <si>
    <t>보이로전기요</t>
    <phoneticPr fontId="2" type="noConversion"/>
  </si>
  <si>
    <t>올크리니베이직</t>
    <phoneticPr fontId="2" type="noConversion"/>
  </si>
  <si>
    <t>뉴드림스파</t>
    <phoneticPr fontId="2" type="noConversion"/>
  </si>
  <si>
    <t>보국전자</t>
    <phoneticPr fontId="2" type="noConversion"/>
  </si>
  <si>
    <t>리앤데코</t>
    <phoneticPr fontId="2" type="noConversion"/>
  </si>
  <si>
    <t>한일의료기</t>
    <phoneticPr fontId="2" type="noConversion"/>
  </si>
  <si>
    <t>라디언스</t>
    <phoneticPr fontId="2" type="noConversion"/>
  </si>
  <si>
    <t>일월전자</t>
    <phoneticPr fontId="2" type="noConversion"/>
  </si>
  <si>
    <t>일월전자</t>
    <phoneticPr fontId="2" type="noConversion"/>
  </si>
  <si>
    <t>보이로</t>
    <phoneticPr fontId="2" type="noConversion"/>
  </si>
  <si>
    <t>한일전기</t>
    <phoneticPr fontId="2" type="noConversion"/>
  </si>
  <si>
    <t>전기매트 가격 평균</t>
    <phoneticPr fontId="2" type="noConversion"/>
  </si>
  <si>
    <t>전기요 최고 소비전력</t>
    <phoneticPr fontId="2" type="noConversion"/>
  </si>
  <si>
    <t>두번째로 큰 가격</t>
    <phoneticPr fontId="2" type="noConversion"/>
  </si>
  <si>
    <t>제품코드</t>
    <phoneticPr fontId="2" type="noConversion"/>
  </si>
  <si>
    <t>소비전력
(W)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</si>
</sst>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원&quot;"/>
    <numFmt numFmtId="177" formatCode="0000\-00\-0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0" borderId="6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77" fontId="1" fillId="0" borderId="6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177" fontId="1" fillId="0" borderId="10" xfId="0" applyNumberFormat="1" applyFont="1" applyBorder="1">
      <alignment vertical="center"/>
    </xf>
    <xf numFmtId="0" fontId="0" fillId="0" borderId="0" xfId="0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0</xdr:row>
      <xdr:rowOff>47625</xdr:rowOff>
    </xdr:from>
    <xdr:to>
      <xdr:col>6</xdr:col>
      <xdr:colOff>409574</xdr:colOff>
      <xdr:row>2</xdr:row>
      <xdr:rowOff>190500</xdr:rowOff>
    </xdr:to>
    <xdr:sp macro="" textlink="">
      <xdr:nvSpPr>
        <xdr:cNvPr id="2" name="양쪽 모서리가 잘린 사각형 1"/>
        <xdr:cNvSpPr/>
      </xdr:nvSpPr>
      <xdr:spPr>
        <a:xfrm>
          <a:off x="190499" y="47625"/>
          <a:ext cx="4619625" cy="695325"/>
        </a:xfrm>
        <a:prstGeom prst="snip2Same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400" b="1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계절가전 히트상품 정보</a:t>
          </a:r>
        </a:p>
      </xdr:txBody>
    </xdr:sp>
    <xdr:clientData/>
  </xdr:twoCellAnchor>
  <xdr:twoCellAnchor editAs="oneCell">
    <xdr:from>
      <xdr:col>6</xdr:col>
      <xdr:colOff>523876</xdr:colOff>
      <xdr:row>0</xdr:row>
      <xdr:rowOff>123824</xdr:rowOff>
    </xdr:from>
    <xdr:to>
      <xdr:col>10</xdr:col>
      <xdr:colOff>133351</xdr:colOff>
      <xdr:row>2</xdr:row>
      <xdr:rowOff>190499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6" y="123824"/>
          <a:ext cx="25527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abSelected="1" workbookViewId="0">
      <selection activeCell="E14" sqref="E14"/>
    </sheetView>
  </sheetViews>
  <sheetFormatPr defaultRowHeight="13.5" x14ac:dyDescent="0.3"/>
  <cols>
    <col min="1" max="1" width="1.625" style="1" customWidth="1"/>
    <col min="2" max="2" width="9" style="1"/>
    <col min="3" max="3" width="16.875" style="1" customWidth="1"/>
    <col min="4" max="4" width="9" style="1"/>
    <col min="5" max="5" width="11.125" style="1" customWidth="1"/>
    <col min="6" max="6" width="10.125" style="1" bestFit="1" customWidth="1"/>
    <col min="7" max="7" width="9" style="1"/>
    <col min="8" max="8" width="11.625" style="1" bestFit="1" customWidth="1"/>
    <col min="9" max="16384" width="9" style="1"/>
  </cols>
  <sheetData>
    <row r="1" spans="2:17" ht="21.75" customHeight="1" x14ac:dyDescent="0.3"/>
    <row r="2" spans="2:17" ht="21.75" customHeight="1" x14ac:dyDescent="0.3"/>
    <row r="3" spans="2:17" ht="21.75" customHeight="1" thickBot="1" x14ac:dyDescent="0.35"/>
    <row r="4" spans="2:17" ht="27.75" thickBot="1" x14ac:dyDescent="0.35">
      <c r="B4" s="15" t="s">
        <v>0</v>
      </c>
      <c r="C4" s="16" t="s">
        <v>1</v>
      </c>
      <c r="D4" s="16" t="s">
        <v>4</v>
      </c>
      <c r="E4" s="16" t="s">
        <v>2</v>
      </c>
      <c r="F4" s="16" t="s">
        <v>3</v>
      </c>
      <c r="G4" s="17" t="s">
        <v>5</v>
      </c>
      <c r="H4" s="16" t="s">
        <v>6</v>
      </c>
      <c r="I4" s="16" t="s">
        <v>7</v>
      </c>
      <c r="J4" s="18" t="s">
        <v>8</v>
      </c>
    </row>
    <row r="5" spans="2:17" ht="14.25" thickBot="1" x14ac:dyDescent="0.35">
      <c r="B5" s="20" t="s">
        <v>10</v>
      </c>
      <c r="C5" s="11" t="s">
        <v>18</v>
      </c>
      <c r="D5" s="11" t="s">
        <v>23</v>
      </c>
      <c r="E5" s="11" t="s">
        <v>33</v>
      </c>
      <c r="F5" s="23">
        <v>83300</v>
      </c>
      <c r="G5" s="3">
        <v>95</v>
      </c>
      <c r="H5" s="26">
        <v>20191023</v>
      </c>
      <c r="I5" s="11" t="str">
        <f>_xlfn.RANK.EQ(G5:G12,소비전력,0)&amp;"위"</f>
        <v>7위</v>
      </c>
      <c r="J5" s="32" t="str">
        <f>IF(MID(B5,3,1)="1","싱글",IF(MID(B5,3,1)="2","더블","특대형"))</f>
        <v>싱글</v>
      </c>
    </row>
    <row r="6" spans="2:17" ht="14.25" thickBot="1" x14ac:dyDescent="0.35">
      <c r="B6" s="21" t="s">
        <v>11</v>
      </c>
      <c r="C6" s="19" t="s">
        <v>19</v>
      </c>
      <c r="D6" s="19" t="s">
        <v>24</v>
      </c>
      <c r="E6" s="19" t="s">
        <v>34</v>
      </c>
      <c r="F6" s="24">
        <v>151260</v>
      </c>
      <c r="G6" s="2">
        <v>190</v>
      </c>
      <c r="H6" s="27">
        <v>20200415</v>
      </c>
      <c r="I6" s="19" t="str">
        <f>_xlfn.RANK.EQ(G6:G13,소비전력,0)&amp;"위"</f>
        <v>3위</v>
      </c>
      <c r="J6" s="32" t="str">
        <f t="shared" ref="J6:J12" si="0">IF(MID(B6,3,1)="1","싱글",IF(MID(B6,3,1)="2","더블","특대형"))</f>
        <v>더블</v>
      </c>
    </row>
    <row r="7" spans="2:17" ht="14.25" thickBot="1" x14ac:dyDescent="0.35">
      <c r="B7" s="21" t="s">
        <v>12</v>
      </c>
      <c r="C7" s="19" t="s">
        <v>20</v>
      </c>
      <c r="D7" s="19" t="s">
        <v>25</v>
      </c>
      <c r="E7" s="19" t="s">
        <v>35</v>
      </c>
      <c r="F7" s="24">
        <v>220760</v>
      </c>
      <c r="G7" s="2">
        <v>350</v>
      </c>
      <c r="H7" s="27">
        <v>20201015</v>
      </c>
      <c r="I7" s="19" t="str">
        <f>_xlfn.RANK.EQ(G7:G14,소비전력,0)&amp;"위"</f>
        <v>1위</v>
      </c>
      <c r="J7" s="32" t="str">
        <f t="shared" si="0"/>
        <v>특대형</v>
      </c>
    </row>
    <row r="8" spans="2:17" ht="14.25" thickBot="1" x14ac:dyDescent="0.35">
      <c r="B8" s="21" t="s">
        <v>13</v>
      </c>
      <c r="C8" s="19" t="s">
        <v>21</v>
      </c>
      <c r="D8" s="19" t="s">
        <v>26</v>
      </c>
      <c r="E8" s="19" t="s">
        <v>36</v>
      </c>
      <c r="F8" s="24">
        <v>210000</v>
      </c>
      <c r="G8" s="2">
        <v>75</v>
      </c>
      <c r="H8" s="27">
        <v>20200905</v>
      </c>
      <c r="I8" s="19" t="str">
        <f>_xlfn.RANK.EQ(G8:G15,소비전력,0)&amp;"위"</f>
        <v>8위</v>
      </c>
      <c r="J8" s="32" t="str">
        <f t="shared" si="0"/>
        <v>싱글</v>
      </c>
    </row>
    <row r="9" spans="2:17" ht="14.25" thickBot="1" x14ac:dyDescent="0.35">
      <c r="B9" s="21" t="s">
        <v>14</v>
      </c>
      <c r="C9" s="19" t="s">
        <v>32</v>
      </c>
      <c r="D9" s="19" t="s">
        <v>27</v>
      </c>
      <c r="E9" s="19" t="s">
        <v>37</v>
      </c>
      <c r="F9" s="24">
        <v>80860</v>
      </c>
      <c r="G9" s="2">
        <v>240</v>
      </c>
      <c r="H9" s="27">
        <v>20190903</v>
      </c>
      <c r="I9" s="19" t="str">
        <f>_xlfn.RANK.EQ(G9:G16,소비전력,0)&amp;"위"</f>
        <v>2위</v>
      </c>
      <c r="J9" s="32" t="str">
        <f t="shared" si="0"/>
        <v>싱글</v>
      </c>
    </row>
    <row r="10" spans="2:17" ht="14.25" thickBot="1" x14ac:dyDescent="0.35">
      <c r="B10" s="21" t="s">
        <v>15</v>
      </c>
      <c r="C10" s="19" t="s">
        <v>22</v>
      </c>
      <c r="D10" s="19" t="s">
        <v>28</v>
      </c>
      <c r="E10" s="19" t="s">
        <v>38</v>
      </c>
      <c r="F10" s="24">
        <v>139860</v>
      </c>
      <c r="G10" s="2">
        <v>180</v>
      </c>
      <c r="H10" s="27">
        <v>20201121</v>
      </c>
      <c r="I10" s="19" t="str">
        <f>_xlfn.RANK.EQ(G10:G17,소비전력,0)&amp;"위"</f>
        <v>4위</v>
      </c>
      <c r="J10" s="32" t="str">
        <f t="shared" si="0"/>
        <v>싱글</v>
      </c>
    </row>
    <row r="11" spans="2:17" ht="14.25" thickBot="1" x14ac:dyDescent="0.35">
      <c r="B11" s="21" t="s">
        <v>16</v>
      </c>
      <c r="C11" s="19" t="s">
        <v>30</v>
      </c>
      <c r="D11" s="19" t="s">
        <v>29</v>
      </c>
      <c r="E11" s="19" t="s">
        <v>39</v>
      </c>
      <c r="F11" s="24">
        <v>163800</v>
      </c>
      <c r="G11" s="2">
        <v>120</v>
      </c>
      <c r="H11" s="27">
        <v>20191008</v>
      </c>
      <c r="I11" s="19" t="str">
        <f>_xlfn.RANK.EQ(G11:G18,소비전력,0)&amp;"위"</f>
        <v>6위</v>
      </c>
      <c r="J11" s="32" t="str">
        <f t="shared" si="0"/>
        <v>더블</v>
      </c>
    </row>
    <row r="12" spans="2:17" ht="14.25" thickBot="1" x14ac:dyDescent="0.35">
      <c r="B12" s="22" t="s">
        <v>17</v>
      </c>
      <c r="C12" s="12" t="s">
        <v>31</v>
      </c>
      <c r="D12" s="12" t="s">
        <v>23</v>
      </c>
      <c r="E12" s="12" t="s">
        <v>40</v>
      </c>
      <c r="F12" s="25">
        <v>95000</v>
      </c>
      <c r="G12" s="5">
        <v>150</v>
      </c>
      <c r="H12" s="28">
        <v>20200919</v>
      </c>
      <c r="I12" s="12" t="str">
        <f>_xlfn.RANK.EQ(G12:G19,소비전력,0)&amp;"위"</f>
        <v>5위</v>
      </c>
      <c r="J12" s="32" t="str">
        <f t="shared" si="0"/>
        <v>더블</v>
      </c>
    </row>
    <row r="13" spans="2:17" x14ac:dyDescent="0.3">
      <c r="B13" s="7" t="s">
        <v>41</v>
      </c>
      <c r="C13" s="8"/>
      <c r="D13" s="8"/>
      <c r="E13" s="3">
        <f>SUMIF(D5:D12,"전기매트",F5:F12)</f>
        <v>501120</v>
      </c>
      <c r="F13" s="13"/>
      <c r="G13" s="8" t="s">
        <v>43</v>
      </c>
      <c r="H13" s="8"/>
      <c r="I13" s="8"/>
      <c r="J13" s="4"/>
    </row>
    <row r="14" spans="2:17" ht="27.75" thickBot="1" x14ac:dyDescent="0.35">
      <c r="B14" s="9" t="s">
        <v>42</v>
      </c>
      <c r="C14" s="10"/>
      <c r="D14" s="10"/>
      <c r="E14" s="5" t="e">
        <f>DMAX(B4:H12,6,"전기요")</f>
        <v>#VALUE!</v>
      </c>
      <c r="F14" s="14"/>
      <c r="G14" s="31" t="s">
        <v>44</v>
      </c>
      <c r="H14" s="5" t="s">
        <v>9</v>
      </c>
      <c r="I14" s="30" t="s">
        <v>45</v>
      </c>
      <c r="J14" s="6"/>
    </row>
    <row r="15" spans="2:17" ht="16.5" x14ac:dyDescent="0.3">
      <c r="N15" s="29"/>
      <c r="O15"/>
      <c r="P15"/>
      <c r="Q15"/>
    </row>
    <row r="16" spans="2:17" ht="15" customHeight="1" x14ac:dyDescent="0.3">
      <c r="N16" s="29"/>
      <c r="O16"/>
      <c r="P16"/>
      <c r="Q16"/>
    </row>
  </sheetData>
  <mergeCells count="4">
    <mergeCell ref="B13:D13"/>
    <mergeCell ref="B14:D14"/>
    <mergeCell ref="G13:I13"/>
    <mergeCell ref="F13:F14"/>
  </mergeCells>
  <phoneticPr fontId="2" type="noConversion"/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소비전력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2023-04-26T22:51:13Z</dcterms:created>
  <dcterms:modified xsi:type="dcterms:W3CDTF">2023-04-26T23:48:01Z</dcterms:modified>
</cp:coreProperties>
</file>