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OneDrive\Área de Trabalho\SENAI\"/>
    </mc:Choice>
  </mc:AlternateContent>
  <xr:revisionPtr revIDLastSave="0" documentId="13_ncr:1_{9981B773-AEA5-4615-89DA-7DEB26B12C49}" xr6:coauthVersionLast="45" xr6:coauthVersionMax="45" xr10:uidLastSave="{00000000-0000-0000-0000-000000000000}"/>
  <bookViews>
    <workbookView xWindow="-120" yWindow="-120" windowWidth="20730" windowHeight="11160" activeTab="3" xr2:uid="{061D9556-C5F8-4C05-94A5-13C15210C354}"/>
  </bookViews>
  <sheets>
    <sheet name="Planilha1" sheetId="1" r:id="rId1"/>
    <sheet name="Planilha2" sheetId="2" r:id="rId2"/>
    <sheet name="Planilha3" sheetId="3" r:id="rId3"/>
    <sheet name="Planilh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4" l="1"/>
  <c r="D15" i="4"/>
  <c r="D16" i="4"/>
  <c r="D17" i="4"/>
  <c r="D10" i="4" l="1"/>
  <c r="D9" i="4"/>
  <c r="D8" i="4"/>
  <c r="D7" i="4"/>
  <c r="D6" i="4"/>
  <c r="D5" i="4"/>
  <c r="D4" i="4"/>
  <c r="D3" i="4"/>
  <c r="C4" i="4"/>
  <c r="C5" i="4"/>
  <c r="C6" i="4"/>
  <c r="C7" i="4"/>
  <c r="C8" i="4"/>
  <c r="C9" i="4"/>
  <c r="C10" i="4"/>
  <c r="C3" i="4"/>
  <c r="B8" i="3" l="1"/>
  <c r="B9" i="3"/>
  <c r="C5" i="2"/>
  <c r="C6" i="2"/>
  <c r="C7" i="2"/>
  <c r="C8" i="2"/>
  <c r="C9" i="2"/>
  <c r="C4" i="2"/>
  <c r="G24" i="1"/>
  <c r="J24" i="1"/>
  <c r="I24" i="1"/>
  <c r="H24" i="1"/>
  <c r="F24" i="1"/>
  <c r="E24" i="1"/>
  <c r="D24" i="1"/>
  <c r="J22" i="1"/>
  <c r="I22" i="1"/>
  <c r="H22" i="1"/>
  <c r="G22" i="1"/>
  <c r="F22" i="1"/>
  <c r="E22" i="1"/>
  <c r="D22" i="1"/>
  <c r="J16" i="1"/>
  <c r="J17" i="1"/>
  <c r="J18" i="1"/>
  <c r="J19" i="1"/>
  <c r="J20" i="1"/>
  <c r="J15" i="1"/>
  <c r="I16" i="1"/>
  <c r="I17" i="1"/>
  <c r="I18" i="1"/>
  <c r="I19" i="1"/>
  <c r="I20" i="1"/>
  <c r="I15" i="1"/>
  <c r="H16" i="1"/>
  <c r="H17" i="1"/>
  <c r="H18" i="1"/>
  <c r="H19" i="1"/>
  <c r="H20" i="1"/>
  <c r="H15" i="1"/>
  <c r="G16" i="1"/>
  <c r="G17" i="1"/>
  <c r="G18" i="1"/>
  <c r="G19" i="1"/>
  <c r="G20" i="1"/>
  <c r="G15" i="1"/>
  <c r="J11" i="1"/>
  <c r="I11" i="1"/>
  <c r="H11" i="1"/>
  <c r="G11" i="1"/>
  <c r="F11" i="1"/>
  <c r="E11" i="1"/>
  <c r="D11" i="1"/>
  <c r="J5" i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<sst xmlns="http://schemas.openxmlformats.org/spreadsheetml/2006/main" count="82" uniqueCount="70">
  <si>
    <t>Empresa Nacional S/A</t>
  </si>
  <si>
    <t xml:space="preserve">                            Empresa Nacional S/A</t>
  </si>
  <si>
    <t>Codugo</t>
  </si>
  <si>
    <t>Produto</t>
  </si>
  <si>
    <t xml:space="preserve">Porca </t>
  </si>
  <si>
    <t>Parafuso</t>
  </si>
  <si>
    <t>Arruela</t>
  </si>
  <si>
    <t>Prego</t>
  </si>
  <si>
    <t>Alicate</t>
  </si>
  <si>
    <t>Martelo</t>
  </si>
  <si>
    <t>Jan</t>
  </si>
  <si>
    <t>Fev</t>
  </si>
  <si>
    <t>Mar</t>
  </si>
  <si>
    <t>Total 1° Trim</t>
  </si>
  <si>
    <t xml:space="preserve">Maximo </t>
  </si>
  <si>
    <t>Minimo</t>
  </si>
  <si>
    <t xml:space="preserve">Média </t>
  </si>
  <si>
    <t xml:space="preserve">Totais </t>
  </si>
  <si>
    <t>Codigo</t>
  </si>
  <si>
    <t>Jun</t>
  </si>
  <si>
    <t>Mai</t>
  </si>
  <si>
    <t>Abr</t>
  </si>
  <si>
    <t>Total 2° Trim</t>
  </si>
  <si>
    <t>Máximo</t>
  </si>
  <si>
    <t>Mínimo</t>
  </si>
  <si>
    <t>Média</t>
  </si>
  <si>
    <t xml:space="preserve">Total do Semestre </t>
  </si>
  <si>
    <t>Totais</t>
  </si>
  <si>
    <t>Função Logica</t>
  </si>
  <si>
    <t xml:space="preserve">Funcionários </t>
  </si>
  <si>
    <t>Salários</t>
  </si>
  <si>
    <t>Desconto INSS</t>
  </si>
  <si>
    <t>Carlos</t>
  </si>
  <si>
    <t>Paulo</t>
  </si>
  <si>
    <t>Joana</t>
  </si>
  <si>
    <t>Flavio</t>
  </si>
  <si>
    <t xml:space="preserve">Roberto </t>
  </si>
  <si>
    <t xml:space="preserve">Fernando </t>
  </si>
  <si>
    <t>Aluno</t>
  </si>
  <si>
    <t>Resultado</t>
  </si>
  <si>
    <t xml:space="preserve">Flavio </t>
  </si>
  <si>
    <t>Herbert</t>
  </si>
  <si>
    <t>Carla</t>
  </si>
  <si>
    <t>Pedro</t>
  </si>
  <si>
    <t>Aprovado</t>
  </si>
  <si>
    <t>Reprovado</t>
  </si>
  <si>
    <t>Qtade Alunos Reprovados</t>
  </si>
  <si>
    <t>Qtade Alunos com Média</t>
  </si>
  <si>
    <t>Aniversariantes do Mês</t>
  </si>
  <si>
    <t>Alunos</t>
  </si>
  <si>
    <t xml:space="preserve">Data de Nascimento </t>
  </si>
  <si>
    <t>Mês</t>
  </si>
  <si>
    <t>Idade</t>
  </si>
  <si>
    <t xml:space="preserve">Larissa </t>
  </si>
  <si>
    <t xml:space="preserve">Gabriela </t>
  </si>
  <si>
    <t>Isis</t>
  </si>
  <si>
    <t>Carolina</t>
  </si>
  <si>
    <t xml:space="preserve">Ana </t>
  </si>
  <si>
    <t>Eduardo</t>
  </si>
  <si>
    <t xml:space="preserve">Gabriel </t>
  </si>
  <si>
    <t>Lavínia</t>
  </si>
  <si>
    <t>Biblioteca</t>
  </si>
  <si>
    <t>Computador</t>
  </si>
  <si>
    <t xml:space="preserve">Hora e Entrada </t>
  </si>
  <si>
    <t>Hora Saida</t>
  </si>
  <si>
    <t>Minutos</t>
  </si>
  <si>
    <t>Maquina 15</t>
  </si>
  <si>
    <t>Maquina 17</t>
  </si>
  <si>
    <t>Maquina 19</t>
  </si>
  <si>
    <t>Maquina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</si>
</sst>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;@"/>
    <numFmt numFmtId="165" formatCode="[m]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rgb="FFFF0000"/>
      </bottom>
      <diagonal/>
    </border>
    <border>
      <left style="thin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FF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10" fontId="0" fillId="0" borderId="0" xfId="0" applyNumberFormat="1"/>
    <xf numFmtId="2" fontId="0" fillId="0" borderId="1" xfId="0" applyNumberFormat="1" applyBorder="1"/>
    <xf numFmtId="0" fontId="1" fillId="0" borderId="0" xfId="0" applyFont="1"/>
    <xf numFmtId="0" fontId="5" fillId="0" borderId="1" xfId="0" applyFont="1" applyBorder="1"/>
    <xf numFmtId="0" fontId="1" fillId="0" borderId="7" xfId="0" applyFont="1" applyBorder="1"/>
    <xf numFmtId="0" fontId="6" fillId="0" borderId="1" xfId="0" applyFont="1" applyBorder="1"/>
    <xf numFmtId="0" fontId="6" fillId="0" borderId="4" xfId="0" applyFont="1" applyBorder="1"/>
    <xf numFmtId="0" fontId="6" fillId="0" borderId="5" xfId="0" applyFont="1" applyBorder="1"/>
    <xf numFmtId="0" fontId="1" fillId="0" borderId="10" xfId="0" applyFont="1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21" xfId="0" applyBorder="1"/>
    <xf numFmtId="0" fontId="6" fillId="0" borderId="18" xfId="0" applyFont="1" applyBorder="1"/>
    <xf numFmtId="0" fontId="6" fillId="0" borderId="23" xfId="0" applyFont="1" applyBorder="1"/>
    <xf numFmtId="0" fontId="6" fillId="0" borderId="20" xfId="0" applyFont="1" applyBorder="1"/>
    <xf numFmtId="0" fontId="6" fillId="0" borderId="17" xfId="0" applyFont="1" applyBorder="1"/>
    <xf numFmtId="21" fontId="0" fillId="0" borderId="20" xfId="0" applyNumberFormat="1" applyBorder="1"/>
    <xf numFmtId="21" fontId="0" fillId="0" borderId="23" xfId="0" applyNumberFormat="1" applyBorder="1"/>
    <xf numFmtId="21" fontId="0" fillId="0" borderId="22" xfId="0" applyNumberFormat="1" applyBorder="1"/>
    <xf numFmtId="21" fontId="0" fillId="0" borderId="15" xfId="0" applyNumberFormat="1" applyBorder="1"/>
    <xf numFmtId="21" fontId="0" fillId="0" borderId="19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68" fontId="0" fillId="0" borderId="7" xfId="1" applyNumberFormat="1" applyFont="1" applyBorder="1"/>
  </cellXfs>
  <cellStyles count="2">
    <cellStyle name="Normal" xfId="0" builtinId="0"/>
    <cellStyle name="Vírgula" xfId="1" builtinId="3"/>
  </cellStyles>
  <dxfs count="5"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01C3-2695-4F88-89C5-6EDFB134A579}">
  <dimension ref="A1:N24"/>
  <sheetViews>
    <sheetView topLeftCell="A6" workbookViewId="0">
      <selection activeCell="G24" sqref="G24"/>
    </sheetView>
  </sheetViews>
  <sheetFormatPr defaultRowHeight="15" x14ac:dyDescent="0.25"/>
  <cols>
    <col min="4" max="4" width="9.42578125" customWidth="1"/>
    <col min="5" max="5" width="8.85546875" customWidth="1"/>
    <col min="7" max="7" width="12.28515625" customWidth="1"/>
  </cols>
  <sheetData>
    <row r="1" spans="1:14" x14ac:dyDescent="0.25">
      <c r="A1" t="s">
        <v>1</v>
      </c>
      <c r="B1" s="37" t="s">
        <v>0</v>
      </c>
      <c r="C1" s="38"/>
      <c r="D1" s="38"/>
      <c r="E1" s="38"/>
      <c r="F1" s="38"/>
      <c r="G1" s="38"/>
      <c r="H1" s="38"/>
      <c r="I1" s="38"/>
      <c r="J1" s="38"/>
    </row>
    <row r="3" spans="1:14" x14ac:dyDescent="0.25">
      <c r="B3" s="1" t="s">
        <v>2</v>
      </c>
      <c r="C3" s="3" t="s">
        <v>3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</row>
    <row r="4" spans="1:14" x14ac:dyDescent="0.25">
      <c r="B4" s="3">
        <v>1</v>
      </c>
      <c r="C4" s="3" t="s">
        <v>4</v>
      </c>
      <c r="D4" s="6">
        <v>4500</v>
      </c>
      <c r="E4" s="6">
        <v>5040</v>
      </c>
      <c r="F4" s="6">
        <v>5696</v>
      </c>
      <c r="G4" s="6">
        <f>SUM(D4:F4)</f>
        <v>15236</v>
      </c>
      <c r="H4" s="6">
        <f>MAX(D4:F4)</f>
        <v>5696</v>
      </c>
      <c r="I4" s="6">
        <f>MIN(D4:F4)</f>
        <v>4500</v>
      </c>
      <c r="J4" s="6">
        <f>AVERAGE(D4:F4)</f>
        <v>5078.666666666667</v>
      </c>
    </row>
    <row r="5" spans="1:14" x14ac:dyDescent="0.25">
      <c r="B5" s="3">
        <v>2</v>
      </c>
      <c r="C5" s="3" t="s">
        <v>5</v>
      </c>
      <c r="D5" s="6">
        <v>6250</v>
      </c>
      <c r="E5" s="6">
        <v>7000</v>
      </c>
      <c r="F5" s="6">
        <v>7910</v>
      </c>
      <c r="G5" s="6">
        <f t="shared" ref="G5:G9" si="0">SUM(D5:F5)</f>
        <v>21160</v>
      </c>
      <c r="H5" s="6">
        <f t="shared" ref="H5:H9" si="1">MAX(D5:F5)</f>
        <v>7910</v>
      </c>
      <c r="I5" s="6">
        <f t="shared" ref="I5:I9" si="2">MIN(D5:F5)</f>
        <v>6250</v>
      </c>
      <c r="J5" s="6">
        <f t="shared" ref="J5:J9" si="3">AVERAGE(D5:F5)</f>
        <v>7053.333333333333</v>
      </c>
    </row>
    <row r="6" spans="1:14" x14ac:dyDescent="0.25">
      <c r="B6" s="3">
        <v>3</v>
      </c>
      <c r="C6" s="3" t="s">
        <v>6</v>
      </c>
      <c r="D6" s="6">
        <v>3300</v>
      </c>
      <c r="E6" s="6">
        <v>3696</v>
      </c>
      <c r="F6" s="6">
        <v>4176</v>
      </c>
      <c r="G6" s="6">
        <f t="shared" si="0"/>
        <v>11172</v>
      </c>
      <c r="H6" s="6">
        <f t="shared" si="1"/>
        <v>4176</v>
      </c>
      <c r="I6" s="6">
        <f t="shared" si="2"/>
        <v>3300</v>
      </c>
      <c r="J6" s="6">
        <f t="shared" si="3"/>
        <v>3724</v>
      </c>
    </row>
    <row r="7" spans="1:14" x14ac:dyDescent="0.25">
      <c r="B7" s="3">
        <v>4</v>
      </c>
      <c r="C7" s="3" t="s">
        <v>7</v>
      </c>
      <c r="D7" s="6">
        <v>8000</v>
      </c>
      <c r="E7" s="6">
        <v>8690</v>
      </c>
      <c r="F7" s="6">
        <v>9125</v>
      </c>
      <c r="G7" s="6">
        <f t="shared" si="0"/>
        <v>25815</v>
      </c>
      <c r="H7" s="6">
        <f t="shared" si="1"/>
        <v>9125</v>
      </c>
      <c r="I7" s="6">
        <f t="shared" si="2"/>
        <v>8000</v>
      </c>
      <c r="J7" s="6">
        <f t="shared" si="3"/>
        <v>8605</v>
      </c>
    </row>
    <row r="8" spans="1:14" x14ac:dyDescent="0.25">
      <c r="B8" s="3">
        <v>5</v>
      </c>
      <c r="C8" s="3" t="s">
        <v>8</v>
      </c>
      <c r="D8" s="6">
        <v>4557</v>
      </c>
      <c r="E8" s="6">
        <v>5104</v>
      </c>
      <c r="F8" s="6">
        <v>5676</v>
      </c>
      <c r="G8" s="6">
        <f t="shared" si="0"/>
        <v>15337</v>
      </c>
      <c r="H8" s="6">
        <f t="shared" si="1"/>
        <v>5676</v>
      </c>
      <c r="I8" s="6">
        <f t="shared" si="2"/>
        <v>4557</v>
      </c>
      <c r="J8" s="6">
        <f t="shared" si="3"/>
        <v>5112.333333333333</v>
      </c>
    </row>
    <row r="9" spans="1:14" x14ac:dyDescent="0.25">
      <c r="B9" s="3">
        <v>6</v>
      </c>
      <c r="C9" s="3" t="s">
        <v>9</v>
      </c>
      <c r="D9" s="6">
        <v>3260</v>
      </c>
      <c r="E9" s="6">
        <v>3640</v>
      </c>
      <c r="F9" s="6">
        <v>4113</v>
      </c>
      <c r="G9" s="6">
        <f t="shared" si="0"/>
        <v>11013</v>
      </c>
      <c r="H9" s="6">
        <f t="shared" si="1"/>
        <v>4113</v>
      </c>
      <c r="I9" s="6">
        <f t="shared" si="2"/>
        <v>3260</v>
      </c>
      <c r="J9" s="6">
        <f t="shared" si="3"/>
        <v>3671</v>
      </c>
    </row>
    <row r="10" spans="1:14" x14ac:dyDescent="0.25">
      <c r="D10" s="2"/>
      <c r="E10" s="2"/>
      <c r="F10" s="2"/>
      <c r="G10" s="2"/>
      <c r="H10" s="2"/>
      <c r="I10" s="2"/>
      <c r="J10" s="2"/>
    </row>
    <row r="11" spans="1:14" x14ac:dyDescent="0.25">
      <c r="B11" s="3" t="s">
        <v>17</v>
      </c>
      <c r="C11" s="1"/>
      <c r="D11" s="6">
        <f t="shared" ref="D11:J11" si="4">SUM(D4:D9)</f>
        <v>29867</v>
      </c>
      <c r="E11" s="6">
        <f t="shared" si="4"/>
        <v>33170</v>
      </c>
      <c r="F11" s="6">
        <f t="shared" si="4"/>
        <v>36696</v>
      </c>
      <c r="G11" s="6">
        <f t="shared" si="4"/>
        <v>99733</v>
      </c>
      <c r="H11" s="6">
        <f t="shared" si="4"/>
        <v>36696</v>
      </c>
      <c r="I11" s="6">
        <f t="shared" si="4"/>
        <v>29867</v>
      </c>
      <c r="J11" s="6">
        <f t="shared" si="4"/>
        <v>33244.333333333328</v>
      </c>
    </row>
    <row r="13" spans="1:14" x14ac:dyDescent="0.25">
      <c r="N13" s="5"/>
    </row>
    <row r="14" spans="1:14" x14ac:dyDescent="0.25">
      <c r="B14" s="3" t="s">
        <v>18</v>
      </c>
      <c r="C14" s="1" t="s">
        <v>3</v>
      </c>
      <c r="D14" s="1" t="s">
        <v>21</v>
      </c>
      <c r="E14" s="1" t="s">
        <v>20</v>
      </c>
      <c r="F14" s="1" t="s">
        <v>19</v>
      </c>
      <c r="G14" s="1" t="s">
        <v>22</v>
      </c>
      <c r="H14" s="1" t="s">
        <v>23</v>
      </c>
      <c r="I14" s="1" t="s">
        <v>24</v>
      </c>
      <c r="J14" s="1" t="s">
        <v>25</v>
      </c>
    </row>
    <row r="15" spans="1:14" x14ac:dyDescent="0.25">
      <c r="B15" s="3">
        <v>1</v>
      </c>
      <c r="C15" s="1" t="s">
        <v>4</v>
      </c>
      <c r="D15" s="4">
        <v>6265</v>
      </c>
      <c r="E15" s="4">
        <v>6954</v>
      </c>
      <c r="F15" s="4">
        <v>7858</v>
      </c>
      <c r="G15" s="4">
        <f>SUM(D15:F15)</f>
        <v>21077</v>
      </c>
      <c r="H15" s="4">
        <f>MAX(D15:F15)</f>
        <v>7858</v>
      </c>
      <c r="I15" s="4">
        <f>MIN(D15:F15)</f>
        <v>6265</v>
      </c>
      <c r="J15" s="4">
        <f>AVERAGE(D15:F15)</f>
        <v>7025.666666666667</v>
      </c>
    </row>
    <row r="16" spans="1:14" x14ac:dyDescent="0.25">
      <c r="B16" s="3">
        <v>2</v>
      </c>
      <c r="C16" s="1" t="s">
        <v>5</v>
      </c>
      <c r="D16" s="4">
        <v>8701</v>
      </c>
      <c r="E16" s="4">
        <v>9658</v>
      </c>
      <c r="F16" s="4">
        <v>7197</v>
      </c>
      <c r="G16" s="4">
        <f t="shared" ref="G16:G20" si="5">SUM(D16:F16)</f>
        <v>25556</v>
      </c>
      <c r="H16" s="4">
        <f t="shared" ref="H16:H20" si="6">MAX(D16:F16)</f>
        <v>9658</v>
      </c>
      <c r="I16" s="4">
        <f t="shared" ref="I16:I20" si="7">MIN(D16:F16)</f>
        <v>7197</v>
      </c>
      <c r="J16" s="4">
        <f t="shared" ref="J16:J20" si="8">AVERAGE(D16:F16)</f>
        <v>8518.6666666666661</v>
      </c>
    </row>
    <row r="17" spans="2:14" x14ac:dyDescent="0.25">
      <c r="B17" s="3">
        <v>3</v>
      </c>
      <c r="C17" s="1" t="s">
        <v>6</v>
      </c>
      <c r="D17" s="4">
        <v>4569</v>
      </c>
      <c r="E17" s="4">
        <v>5099</v>
      </c>
      <c r="F17" s="4">
        <v>5769</v>
      </c>
      <c r="G17" s="4">
        <f t="shared" si="5"/>
        <v>15437</v>
      </c>
      <c r="H17" s="4">
        <f t="shared" si="6"/>
        <v>5769</v>
      </c>
      <c r="I17" s="4">
        <f t="shared" si="7"/>
        <v>4569</v>
      </c>
      <c r="J17" s="4">
        <f t="shared" si="8"/>
        <v>5145.666666666667</v>
      </c>
      <c r="N17" s="5"/>
    </row>
    <row r="18" spans="2:14" x14ac:dyDescent="0.25">
      <c r="B18" s="3">
        <v>4</v>
      </c>
      <c r="C18" s="1" t="s">
        <v>7</v>
      </c>
      <c r="D18" s="4">
        <v>12341</v>
      </c>
      <c r="E18" s="4">
        <v>12365</v>
      </c>
      <c r="F18" s="4">
        <v>9969</v>
      </c>
      <c r="G18" s="4">
        <f t="shared" si="5"/>
        <v>34675</v>
      </c>
      <c r="H18" s="4">
        <f t="shared" si="6"/>
        <v>12365</v>
      </c>
      <c r="I18" s="4">
        <f t="shared" si="7"/>
        <v>9969</v>
      </c>
      <c r="J18" s="4">
        <f t="shared" si="8"/>
        <v>11558.333333333334</v>
      </c>
    </row>
    <row r="19" spans="2:14" x14ac:dyDescent="0.25">
      <c r="B19" s="3">
        <v>5</v>
      </c>
      <c r="C19" s="1" t="s">
        <v>8</v>
      </c>
      <c r="D19" s="4">
        <v>6344</v>
      </c>
      <c r="E19" s="4">
        <v>7042</v>
      </c>
      <c r="F19" s="4">
        <v>7957</v>
      </c>
      <c r="G19" s="4">
        <f t="shared" si="5"/>
        <v>21343</v>
      </c>
      <c r="H19" s="4">
        <f t="shared" si="6"/>
        <v>7957</v>
      </c>
      <c r="I19" s="4">
        <f t="shared" si="7"/>
        <v>6344</v>
      </c>
      <c r="J19" s="4">
        <f t="shared" si="8"/>
        <v>7114.333333333333</v>
      </c>
    </row>
    <row r="20" spans="2:14" x14ac:dyDescent="0.25">
      <c r="B20" s="3">
        <v>6</v>
      </c>
      <c r="C20" s="1" t="s">
        <v>9</v>
      </c>
      <c r="D20" s="4">
        <v>4525</v>
      </c>
      <c r="E20" s="4">
        <v>5022</v>
      </c>
      <c r="F20" s="4">
        <v>5691</v>
      </c>
      <c r="G20" s="4">
        <f t="shared" si="5"/>
        <v>15238</v>
      </c>
      <c r="H20" s="4">
        <f t="shared" si="6"/>
        <v>5691</v>
      </c>
      <c r="I20" s="4">
        <f t="shared" si="7"/>
        <v>4525</v>
      </c>
      <c r="J20" s="4">
        <f t="shared" si="8"/>
        <v>5079.333333333333</v>
      </c>
    </row>
    <row r="22" spans="2:14" x14ac:dyDescent="0.25">
      <c r="B22" s="1" t="s">
        <v>27</v>
      </c>
      <c r="C22" s="1"/>
      <c r="D22" s="4">
        <f t="shared" ref="D22:J22" si="9">SUM(D15:D20)</f>
        <v>42745</v>
      </c>
      <c r="E22" s="4">
        <f t="shared" si="9"/>
        <v>46140</v>
      </c>
      <c r="F22" s="4">
        <f t="shared" si="9"/>
        <v>44441</v>
      </c>
      <c r="G22" s="4">
        <f t="shared" si="9"/>
        <v>133326</v>
      </c>
      <c r="H22" s="4">
        <f t="shared" si="9"/>
        <v>49298</v>
      </c>
      <c r="I22" s="4">
        <f t="shared" si="9"/>
        <v>38869</v>
      </c>
      <c r="J22" s="4">
        <f t="shared" si="9"/>
        <v>44442.000000000007</v>
      </c>
    </row>
    <row r="24" spans="2:14" x14ac:dyDescent="0.25">
      <c r="B24" s="39" t="s">
        <v>26</v>
      </c>
      <c r="C24" s="40"/>
      <c r="D24" s="4">
        <f t="shared" ref="D24:J24" si="10">SUM(D11,D22)</f>
        <v>72612</v>
      </c>
      <c r="E24" s="4">
        <f t="shared" si="10"/>
        <v>79310</v>
      </c>
      <c r="F24" s="4">
        <f t="shared" si="10"/>
        <v>81137</v>
      </c>
      <c r="G24" s="4">
        <f t="shared" si="10"/>
        <v>233059</v>
      </c>
      <c r="H24" s="4">
        <f t="shared" si="10"/>
        <v>85994</v>
      </c>
      <c r="I24" s="4">
        <f t="shared" si="10"/>
        <v>68736</v>
      </c>
      <c r="J24" s="4">
        <f t="shared" si="10"/>
        <v>77686.333333333343</v>
      </c>
    </row>
  </sheetData>
  <mergeCells count="2">
    <mergeCell ref="B1:J1"/>
    <mergeCell ref="B24:C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A623-B08A-49BB-87B4-9A715E25E491}">
  <dimension ref="A1:I9"/>
  <sheetViews>
    <sheetView workbookViewId="0">
      <selection activeCell="G2" sqref="G2"/>
    </sheetView>
  </sheetViews>
  <sheetFormatPr defaultRowHeight="15" x14ac:dyDescent="0.25"/>
  <cols>
    <col min="1" max="1" width="15.140625" customWidth="1"/>
    <col min="2" max="2" width="16.28515625" customWidth="1"/>
    <col min="3" max="3" width="16.140625" customWidth="1"/>
    <col min="9" max="9" width="11.140625" bestFit="1" customWidth="1"/>
  </cols>
  <sheetData>
    <row r="1" spans="1:9" ht="21" x14ac:dyDescent="0.35">
      <c r="A1" s="41" t="s">
        <v>28</v>
      </c>
      <c r="B1" s="42"/>
      <c r="C1" s="42"/>
      <c r="D1" s="42"/>
    </row>
    <row r="3" spans="1:9" x14ac:dyDescent="0.25">
      <c r="A3" s="1" t="s">
        <v>29</v>
      </c>
      <c r="B3" s="1" t="s">
        <v>30</v>
      </c>
      <c r="C3" s="1" t="s">
        <v>31</v>
      </c>
    </row>
    <row r="4" spans="1:9" x14ac:dyDescent="0.25">
      <c r="A4" s="1" t="s">
        <v>32</v>
      </c>
      <c r="B4" s="6">
        <v>1300</v>
      </c>
      <c r="C4" s="1">
        <f>IF(B4&gt;=911.71,B4-(B4*9%),B4-(B4*11%))</f>
        <v>1183</v>
      </c>
    </row>
    <row r="5" spans="1:9" x14ac:dyDescent="0.25">
      <c r="A5" s="1" t="s">
        <v>33</v>
      </c>
      <c r="B5" s="6">
        <v>415</v>
      </c>
      <c r="C5" s="1">
        <f t="shared" ref="C5:C9" si="0">IF(B5&gt;=911.71,B5-(B5*9%),B5-(B5*11%))</f>
        <v>369.35</v>
      </c>
      <c r="I5" s="7"/>
    </row>
    <row r="6" spans="1:9" x14ac:dyDescent="0.25">
      <c r="A6" s="1" t="s">
        <v>34</v>
      </c>
      <c r="B6" s="6">
        <v>1700</v>
      </c>
      <c r="C6" s="1">
        <f t="shared" si="0"/>
        <v>1547</v>
      </c>
    </row>
    <row r="7" spans="1:9" x14ac:dyDescent="0.25">
      <c r="A7" s="1" t="s">
        <v>35</v>
      </c>
      <c r="B7" s="6">
        <v>900</v>
      </c>
      <c r="C7" s="1">
        <f t="shared" si="0"/>
        <v>801</v>
      </c>
    </row>
    <row r="8" spans="1:9" x14ac:dyDescent="0.25">
      <c r="A8" s="1" t="s">
        <v>36</v>
      </c>
      <c r="B8" s="6">
        <v>1500</v>
      </c>
      <c r="C8" s="1">
        <f t="shared" si="0"/>
        <v>1365</v>
      </c>
    </row>
    <row r="9" spans="1:9" x14ac:dyDescent="0.25">
      <c r="A9" s="1" t="s">
        <v>37</v>
      </c>
      <c r="B9" s="6">
        <v>2100</v>
      </c>
      <c r="C9" s="1">
        <f t="shared" si="0"/>
        <v>1911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6B58-14CF-4B4C-B0CE-AD10AA459141}">
  <dimension ref="A1:C9"/>
  <sheetViews>
    <sheetView workbookViewId="0">
      <selection activeCell="B8" sqref="B8"/>
    </sheetView>
  </sheetViews>
  <sheetFormatPr defaultRowHeight="15" x14ac:dyDescent="0.25"/>
  <cols>
    <col min="1" max="1" width="25.28515625" customWidth="1"/>
    <col min="2" max="2" width="10.140625" customWidth="1"/>
    <col min="3" max="3" width="11.140625" customWidth="1"/>
  </cols>
  <sheetData>
    <row r="1" spans="1:3" x14ac:dyDescent="0.25">
      <c r="A1" s="10" t="s">
        <v>38</v>
      </c>
      <c r="B1" s="10" t="s">
        <v>16</v>
      </c>
      <c r="C1" s="10" t="s">
        <v>39</v>
      </c>
    </row>
    <row r="2" spans="1:3" x14ac:dyDescent="0.25">
      <c r="A2" s="1" t="s">
        <v>40</v>
      </c>
      <c r="B2" s="8">
        <v>8</v>
      </c>
      <c r="C2" s="1" t="s">
        <v>44</v>
      </c>
    </row>
    <row r="3" spans="1:3" x14ac:dyDescent="0.25">
      <c r="A3" s="1" t="s">
        <v>41</v>
      </c>
      <c r="B3" s="8">
        <v>10</v>
      </c>
      <c r="C3" s="1" t="s">
        <v>44</v>
      </c>
    </row>
    <row r="4" spans="1:3" x14ac:dyDescent="0.25">
      <c r="A4" s="1" t="s">
        <v>34</v>
      </c>
      <c r="B4" s="8">
        <v>4</v>
      </c>
      <c r="C4" s="1" t="s">
        <v>45</v>
      </c>
    </row>
    <row r="5" spans="1:3" x14ac:dyDescent="0.25">
      <c r="A5" s="1" t="s">
        <v>42</v>
      </c>
      <c r="B5" s="8">
        <v>2</v>
      </c>
      <c r="C5" s="1" t="s">
        <v>45</v>
      </c>
    </row>
    <row r="6" spans="1:3" x14ac:dyDescent="0.25">
      <c r="A6" s="1" t="s">
        <v>43</v>
      </c>
      <c r="B6" s="8">
        <v>7</v>
      </c>
      <c r="C6" s="1" t="s">
        <v>44</v>
      </c>
    </row>
    <row r="8" spans="1:3" x14ac:dyDescent="0.25">
      <c r="A8" t="s">
        <v>47</v>
      </c>
      <c r="B8" s="9">
        <f>COUNTIF(C2:C6,"Aprovado")</f>
        <v>3</v>
      </c>
    </row>
    <row r="9" spans="1:3" x14ac:dyDescent="0.25">
      <c r="A9" t="s">
        <v>46</v>
      </c>
      <c r="B9" s="9">
        <f>COUNTIF(C2:C6,"Reprovado")</f>
        <v>2</v>
      </c>
    </row>
  </sheetData>
  <conditionalFormatting sqref="A8:A9">
    <cfRule type="containsText" dxfId="4" priority="5" operator="containsText" text="Qtade alunos com média">
      <formula>NOT(ISERROR(SEARCH("Qtade alunos com média",A8)))</formula>
    </cfRule>
    <cfRule type="cellIs" dxfId="3" priority="4" operator="equal">
      <formula>$A$9</formula>
    </cfRule>
  </conditionalFormatting>
  <conditionalFormatting sqref="I5">
    <cfRule type="cellIs" dxfId="2" priority="3" operator="equal">
      <formula>$A$8</formula>
    </cfRule>
  </conditionalFormatting>
  <conditionalFormatting sqref="A8">
    <cfRule type="cellIs" dxfId="1" priority="2" operator="equal">
      <formula>$A$8</formula>
    </cfRule>
    <cfRule type="cellIs" dxfId="0" priority="1" operator="equal">
      <formula>$A$8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4CB0-DF56-4CF5-94D0-8C53737C6B0B}">
  <dimension ref="A1:H17"/>
  <sheetViews>
    <sheetView tabSelected="1" workbookViewId="0">
      <selection activeCell="D14" sqref="D14"/>
    </sheetView>
  </sheetViews>
  <sheetFormatPr defaultRowHeight="15" x14ac:dyDescent="0.25"/>
  <cols>
    <col min="1" max="1" width="14" customWidth="1"/>
    <col min="2" max="2" width="20.28515625" customWidth="1"/>
    <col min="3" max="3" width="16.140625" customWidth="1"/>
    <col min="4" max="4" width="12.7109375" customWidth="1"/>
    <col min="6" max="6" width="10.7109375" bestFit="1" customWidth="1"/>
  </cols>
  <sheetData>
    <row r="1" spans="1:8" ht="18.75" x14ac:dyDescent="0.3">
      <c r="A1" s="43" t="s">
        <v>48</v>
      </c>
      <c r="B1" s="44"/>
      <c r="C1" s="44"/>
      <c r="D1" s="45"/>
      <c r="F1" s="35">
        <v>44084</v>
      </c>
    </row>
    <row r="2" spans="1:8" ht="15.75" x14ac:dyDescent="0.25">
      <c r="A2" s="12" t="s">
        <v>49</v>
      </c>
      <c r="B2" s="12" t="s">
        <v>50</v>
      </c>
      <c r="C2" s="13" t="s">
        <v>51</v>
      </c>
      <c r="D2" s="14" t="s">
        <v>52</v>
      </c>
    </row>
    <row r="3" spans="1:8" x14ac:dyDescent="0.25">
      <c r="A3" s="1" t="s">
        <v>53</v>
      </c>
      <c r="B3" s="33">
        <v>36875</v>
      </c>
      <c r="C3" s="11">
        <f>MONTH(B3)</f>
        <v>12</v>
      </c>
      <c r="D3" s="15">
        <f>DATEDIF(B3,F1,"y")</f>
        <v>19</v>
      </c>
      <c r="E3" s="16"/>
    </row>
    <row r="4" spans="1:8" x14ac:dyDescent="0.25">
      <c r="A4" s="1" t="s">
        <v>54</v>
      </c>
      <c r="B4" s="34">
        <v>37266</v>
      </c>
      <c r="C4" s="11">
        <f t="shared" ref="C4:C10" si="0">MONTH(B4)</f>
        <v>1</v>
      </c>
      <c r="D4" s="11">
        <f>DATEDIF(B4,F1,"y")</f>
        <v>18</v>
      </c>
      <c r="E4" s="16"/>
    </row>
    <row r="5" spans="1:8" x14ac:dyDescent="0.25">
      <c r="A5" s="1" t="s">
        <v>55</v>
      </c>
      <c r="B5" s="33">
        <v>39265</v>
      </c>
      <c r="C5" s="11">
        <f t="shared" si="0"/>
        <v>7</v>
      </c>
      <c r="D5" s="18">
        <f>DATEDIF(B5,F1,"y")</f>
        <v>13</v>
      </c>
    </row>
    <row r="6" spans="1:8" x14ac:dyDescent="0.25">
      <c r="A6" s="1" t="s">
        <v>56</v>
      </c>
      <c r="B6" s="34">
        <v>38087</v>
      </c>
      <c r="C6" s="11">
        <f t="shared" si="0"/>
        <v>4</v>
      </c>
      <c r="D6" s="19">
        <f>DATEDIF(B6,F1,"y")</f>
        <v>16</v>
      </c>
      <c r="E6" s="16"/>
      <c r="H6" s="36"/>
    </row>
    <row r="7" spans="1:8" x14ac:dyDescent="0.25">
      <c r="A7" s="1" t="s">
        <v>57</v>
      </c>
      <c r="B7" s="34">
        <v>33383</v>
      </c>
      <c r="C7" s="11">
        <f t="shared" si="0"/>
        <v>5</v>
      </c>
      <c r="D7" s="11">
        <f>DATEDIF(B7,F1,"y")</f>
        <v>29</v>
      </c>
    </row>
    <row r="8" spans="1:8" x14ac:dyDescent="0.25">
      <c r="A8" s="1" t="s">
        <v>58</v>
      </c>
      <c r="B8" s="33">
        <v>35958</v>
      </c>
      <c r="C8" s="11">
        <f t="shared" si="0"/>
        <v>6</v>
      </c>
      <c r="D8" s="18">
        <f>DATEDIF(B8,F1,"y")</f>
        <v>22</v>
      </c>
    </row>
    <row r="9" spans="1:8" x14ac:dyDescent="0.25">
      <c r="A9" s="1" t="s">
        <v>59</v>
      </c>
      <c r="B9" s="33">
        <v>36433</v>
      </c>
      <c r="C9" s="11">
        <f t="shared" si="0"/>
        <v>9</v>
      </c>
      <c r="D9" s="11">
        <f>DATEDIF(B9,F1,"y")</f>
        <v>20</v>
      </c>
      <c r="E9" s="16"/>
    </row>
    <row r="10" spans="1:8" x14ac:dyDescent="0.25">
      <c r="A10" s="1" t="s">
        <v>60</v>
      </c>
      <c r="B10" s="34">
        <v>33092</v>
      </c>
      <c r="C10" s="11">
        <f t="shared" si="0"/>
        <v>8</v>
      </c>
      <c r="D10" s="11">
        <f>DATEDIF(B10,F1,"y")</f>
        <v>30</v>
      </c>
    </row>
    <row r="11" spans="1:8" x14ac:dyDescent="0.25">
      <c r="C11" s="17"/>
      <c r="D11" s="20"/>
    </row>
    <row r="12" spans="1:8" ht="15.75" x14ac:dyDescent="0.25">
      <c r="A12" s="46" t="s">
        <v>61</v>
      </c>
      <c r="B12" s="47"/>
      <c r="C12" s="47"/>
      <c r="D12" s="48"/>
    </row>
    <row r="13" spans="1:8" ht="15.75" x14ac:dyDescent="0.25">
      <c r="A13" s="24" t="s">
        <v>62</v>
      </c>
      <c r="B13" s="25" t="s">
        <v>63</v>
      </c>
      <c r="C13" s="26" t="s">
        <v>64</v>
      </c>
      <c r="D13" s="27" t="s">
        <v>65</v>
      </c>
      <c r="E13" s="21"/>
    </row>
    <row r="14" spans="1:8" x14ac:dyDescent="0.25">
      <c r="A14" s="16" t="s">
        <v>66</v>
      </c>
      <c r="B14" s="28">
        <v>0.51041666666666663</v>
      </c>
      <c r="C14" s="31">
        <v>0.52083333333333337</v>
      </c>
      <c r="D14" s="49">
        <f>HOUR(C14)*60+MINUTE(C14)</f>
        <v>750</v>
      </c>
    </row>
    <row r="15" spans="1:8" x14ac:dyDescent="0.25">
      <c r="A15" s="23" t="s">
        <v>67</v>
      </c>
      <c r="B15" s="28">
        <v>0.5083333333333333</v>
      </c>
      <c r="C15" s="32">
        <v>0.53402777777777777</v>
      </c>
      <c r="D15" s="49">
        <f>HOUR(C15)*60+MINUTE(C15)</f>
        <v>769</v>
      </c>
    </row>
    <row r="16" spans="1:8" x14ac:dyDescent="0.25">
      <c r="A16" s="23" t="s">
        <v>68</v>
      </c>
      <c r="B16" s="29">
        <v>9.0277777777777776E-2</v>
      </c>
      <c r="C16" s="31">
        <v>0.11805555555555557</v>
      </c>
      <c r="D16" s="49">
        <f t="shared" ref="D15:D17" si="1">HOUR(C16)*60+MINUTE(C16)</f>
        <v>170</v>
      </c>
    </row>
    <row r="17" spans="1:4" x14ac:dyDescent="0.25">
      <c r="A17" s="22" t="s">
        <v>69</v>
      </c>
      <c r="B17" s="30">
        <v>0.83344907407407398</v>
      </c>
      <c r="C17" s="31">
        <v>0.86805555555555547</v>
      </c>
      <c r="D17" s="49">
        <f t="shared" si="1"/>
        <v>1250</v>
      </c>
    </row>
  </sheetData>
  <mergeCells count="2">
    <mergeCell ref="A1:D1"/>
    <mergeCell ref="A12:D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dias de oliveira</dc:creator>
  <cp:lastModifiedBy>junio dias de oliveira</cp:lastModifiedBy>
  <dcterms:created xsi:type="dcterms:W3CDTF">2020-09-10T00:36:36Z</dcterms:created>
  <dcterms:modified xsi:type="dcterms:W3CDTF">2020-09-10T22:42:16Z</dcterms:modified>
</cp:coreProperties>
</file>