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xampp\htdocs\misitio\"/>
    </mc:Choice>
  </mc:AlternateContent>
  <xr:revisionPtr revIDLastSave="0" documentId="13_ncr:1_{E47690FD-2118-4B8B-876E-10030833A88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roblema" sheetId="1" r:id="rId1"/>
    <sheet name="Direccion" sheetId="2" r:id="rId2"/>
    <sheet name="Distancia Bod a Tienda" sheetId="3" r:id="rId3"/>
  </sheets>
  <definedNames>
    <definedName name="solver_adj" localSheetId="0" hidden="1">Problema!$B$15:$D$17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Problema!$C$26:$C$28</definedName>
    <definedName name="solver_lhs2" localSheetId="0" hidden="1">Problema!$C$33:$C$35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Problema!$B$21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Problema!$E$26:$E$28</definedName>
    <definedName name="solver_rhs2" localSheetId="0" hidden="1">Problema!$E$33:$E$35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O8" i="1"/>
  <c r="O7" i="1"/>
  <c r="O6" i="1"/>
  <c r="M9" i="1"/>
  <c r="K9" i="1"/>
  <c r="I9" i="1"/>
  <c r="M8" i="1"/>
  <c r="K8" i="1"/>
  <c r="M7" i="1"/>
  <c r="K7" i="1"/>
  <c r="I7" i="1"/>
  <c r="M6" i="1"/>
  <c r="K6" i="1"/>
  <c r="I6" i="1"/>
  <c r="C35" i="1"/>
  <c r="C34" i="1"/>
  <c r="C33" i="1"/>
  <c r="C28" i="1"/>
  <c r="C27" i="1"/>
  <c r="C26" i="1"/>
  <c r="E21" i="1"/>
  <c r="E20" i="1"/>
  <c r="D11" i="1"/>
  <c r="D10" i="1"/>
  <c r="D9" i="1"/>
  <c r="C11" i="1"/>
  <c r="C10" i="1"/>
  <c r="C9" i="1"/>
  <c r="B11" i="1"/>
  <c r="B10" i="1"/>
  <c r="B9" i="1"/>
  <c r="B21" i="1" s="1"/>
  <c r="L10" i="1" s="1"/>
</calcChain>
</file>

<file path=xl/sharedStrings.xml><?xml version="1.0" encoding="utf-8"?>
<sst xmlns="http://schemas.openxmlformats.org/spreadsheetml/2006/main" count="106" uniqueCount="54">
  <si>
    <t>costos</t>
  </si>
  <si>
    <t>clientes</t>
  </si>
  <si>
    <t>Clientes</t>
  </si>
  <si>
    <t>oferta</t>
  </si>
  <si>
    <t>demanda</t>
  </si>
  <si>
    <t>funcion objetivo</t>
  </si>
  <si>
    <t>Total oferta</t>
  </si>
  <si>
    <t>z=</t>
  </si>
  <si>
    <t>Total Demanda</t>
  </si>
  <si>
    <t>Resctriciones</t>
  </si>
  <si>
    <t>planta</t>
  </si>
  <si>
    <t>cantidad enviada</t>
  </si>
  <si>
    <t>signo</t>
  </si>
  <si>
    <t>&lt;=</t>
  </si>
  <si>
    <t>=</t>
  </si>
  <si>
    <t>Tienda 1</t>
  </si>
  <si>
    <t>Tienda 2</t>
  </si>
  <si>
    <t>Tienda 3</t>
  </si>
  <si>
    <t>Direcciones</t>
  </si>
  <si>
    <t>Diag. 6 13-01, Cdad. de Guatemala 01010</t>
  </si>
  <si>
    <t>Centro Comercial</t>
  </si>
  <si>
    <t>Km. 13.5 Calzada Roosevelt 7-59 zona 3 de Mixco</t>
  </si>
  <si>
    <t>1 avenida 1-40, zona 3 Escuintla</t>
  </si>
  <si>
    <t>Tiendas</t>
  </si>
  <si>
    <t>Bodegas</t>
  </si>
  <si>
    <t>Bodega 1</t>
  </si>
  <si>
    <t>Bodega 2</t>
  </si>
  <si>
    <t>Bodega 3</t>
  </si>
  <si>
    <t>13 Calle 10-16 Zona 11 Guatemala, Guatemala</t>
  </si>
  <si>
    <t>6a. Avenida 5-63 zona 1 Villa Nueva, 01064</t>
  </si>
  <si>
    <t>Colonia 1o de Julio, 5a ave E, 14 Calle zona 5 mixco, Guatemala</t>
  </si>
  <si>
    <t>KM</t>
  </si>
  <si>
    <t>Tiempo /  Min</t>
  </si>
  <si>
    <t>Galones / Disel</t>
  </si>
  <si>
    <t>Precio / Disel</t>
  </si>
  <si>
    <t>Km / Galon</t>
  </si>
  <si>
    <t>Demanda</t>
  </si>
  <si>
    <t xml:space="preserve">recibe producto de la </t>
  </si>
  <si>
    <t xml:space="preserve">la cantidad de </t>
  </si>
  <si>
    <t>La</t>
  </si>
  <si>
    <t>y</t>
  </si>
  <si>
    <t xml:space="preserve">para haci tener un costo total de </t>
  </si>
  <si>
    <t>Solucion al problema</t>
  </si>
  <si>
    <t>30min</t>
  </si>
  <si>
    <t>28min</t>
  </si>
  <si>
    <t>44min</t>
  </si>
  <si>
    <t>1hr 16min</t>
  </si>
  <si>
    <t>2hrs 30min</t>
  </si>
  <si>
    <t>1hrs 32min</t>
  </si>
  <si>
    <t>2hrs 4min</t>
  </si>
  <si>
    <t>3hrs 6min</t>
  </si>
  <si>
    <t xml:space="preserve">en un tiempo de </t>
  </si>
  <si>
    <t xml:space="preserve">Camiones </t>
  </si>
  <si>
    <t>Tienda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</si>
</sst>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Q&quot;#,##0.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/>
    <xf numFmtId="0" fontId="0" fillId="5" borderId="6" xfId="0" applyFill="1" applyBorder="1" applyAlignment="1">
      <alignment horizontal="left" vertical="center"/>
    </xf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3" xfId="0" applyFill="1" applyBorder="1"/>
    <xf numFmtId="0" fontId="0" fillId="5" borderId="2" xfId="0" applyFill="1" applyBorder="1"/>
    <xf numFmtId="164" fontId="0" fillId="5" borderId="2" xfId="0" applyNumberFormat="1" applyFill="1" applyBorder="1"/>
    <xf numFmtId="0" fontId="0" fillId="5" borderId="4" xfId="0" applyFill="1" applyBorder="1"/>
    <xf numFmtId="0" fontId="0" fillId="6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Distancia Bod a Tienda'!A1"/><Relationship Id="rId2" Type="http://schemas.openxmlformats.org/officeDocument/2006/relationships/hyperlink" Target="#Direccion!A1"/><Relationship Id="rId1" Type="http://schemas.openxmlformats.org/officeDocument/2006/relationships/hyperlink" Target="#Problema!A1"/><Relationship Id="rId4" Type="http://schemas.openxmlformats.org/officeDocument/2006/relationships/hyperlink" Target="admin.html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Distancia Bod a Tienda'!A1"/><Relationship Id="rId2" Type="http://schemas.openxmlformats.org/officeDocument/2006/relationships/hyperlink" Target="#Direccion!A1"/><Relationship Id="rId1" Type="http://schemas.openxmlformats.org/officeDocument/2006/relationships/hyperlink" Target="#Problema!A1"/><Relationship Id="rId4" Type="http://schemas.openxmlformats.org/officeDocument/2006/relationships/hyperlink" Target="admin.htm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Distancia Bod a Tienda'!A1"/><Relationship Id="rId2" Type="http://schemas.openxmlformats.org/officeDocument/2006/relationships/hyperlink" Target="#Direccion!A1"/><Relationship Id="rId1" Type="http://schemas.openxmlformats.org/officeDocument/2006/relationships/hyperlink" Target="#Problema!A1"/><Relationship Id="rId4" Type="http://schemas.openxmlformats.org/officeDocument/2006/relationships/hyperlink" Target="admin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1181100</xdr:colOff>
      <xdr:row>4</xdr:row>
      <xdr:rowOff>19050</xdr:rowOff>
    </xdr:to>
    <xdr:sp macro="" textlink="">
      <xdr:nvSpPr>
        <xdr:cNvPr id="4" name="Flecha: cheuró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9F8B13-B565-422A-9111-4D8749830312}"/>
            </a:ext>
          </a:extLst>
        </xdr:cNvPr>
        <xdr:cNvSpPr/>
      </xdr:nvSpPr>
      <xdr:spPr>
        <a:xfrm>
          <a:off x="0" y="190500"/>
          <a:ext cx="2371725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Inicio</a:t>
          </a:r>
        </a:p>
      </xdr:txBody>
    </xdr:sp>
    <xdr:clientData/>
  </xdr:twoCellAnchor>
  <xdr:twoCellAnchor>
    <xdr:from>
      <xdr:col>1</xdr:col>
      <xdr:colOff>971550</xdr:colOff>
      <xdr:row>1</xdr:row>
      <xdr:rowOff>0</xdr:rowOff>
    </xdr:from>
    <xdr:to>
      <xdr:col>3</xdr:col>
      <xdr:colOff>962025</xdr:colOff>
      <xdr:row>4</xdr:row>
      <xdr:rowOff>19050</xdr:rowOff>
    </xdr:to>
    <xdr:sp macro="" textlink="">
      <xdr:nvSpPr>
        <xdr:cNvPr id="5" name="Flecha: cheuró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EEDC7FC-23DD-4B13-8C3F-D381284FAE83}"/>
            </a:ext>
          </a:extLst>
        </xdr:cNvPr>
        <xdr:cNvSpPr/>
      </xdr:nvSpPr>
      <xdr:spPr>
        <a:xfrm>
          <a:off x="2162175" y="190500"/>
          <a:ext cx="2371725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Direcciones</a:t>
          </a:r>
        </a:p>
      </xdr:txBody>
    </xdr:sp>
    <xdr:clientData/>
  </xdr:twoCellAnchor>
  <xdr:twoCellAnchor>
    <xdr:from>
      <xdr:col>3</xdr:col>
      <xdr:colOff>752475</xdr:colOff>
      <xdr:row>0</xdr:row>
      <xdr:rowOff>180975</xdr:rowOff>
    </xdr:from>
    <xdr:to>
      <xdr:col>6</xdr:col>
      <xdr:colOff>133350</xdr:colOff>
      <xdr:row>4</xdr:row>
      <xdr:rowOff>9525</xdr:rowOff>
    </xdr:to>
    <xdr:sp macro="" textlink="">
      <xdr:nvSpPr>
        <xdr:cNvPr id="6" name="Flecha: cheurón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A6AF09E-E36A-42C0-BADB-2AEA739EC96C}"/>
            </a:ext>
          </a:extLst>
        </xdr:cNvPr>
        <xdr:cNvSpPr/>
      </xdr:nvSpPr>
      <xdr:spPr>
        <a:xfrm>
          <a:off x="4324350" y="180975"/>
          <a:ext cx="2371725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Distancia</a:t>
          </a:r>
        </a:p>
      </xdr:txBody>
    </xdr:sp>
    <xdr:clientData/>
  </xdr:twoCellAnchor>
  <xdr:twoCellAnchor>
    <xdr:from>
      <xdr:col>5</xdr:col>
      <xdr:colOff>511969</xdr:colOff>
      <xdr:row>1</xdr:row>
      <xdr:rowOff>0</xdr:rowOff>
    </xdr:from>
    <xdr:to>
      <xdr:col>9</xdr:col>
      <xdr:colOff>833438</xdr:colOff>
      <xdr:row>4</xdr:row>
      <xdr:rowOff>19050</xdr:rowOff>
    </xdr:to>
    <xdr:sp macro="" textlink="">
      <xdr:nvSpPr>
        <xdr:cNvPr id="7" name="Flecha: cheurón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65497D3-6B0F-4EF3-A414-153961228407}"/>
            </a:ext>
          </a:extLst>
        </xdr:cNvPr>
        <xdr:cNvSpPr/>
      </xdr:nvSpPr>
      <xdr:spPr>
        <a:xfrm>
          <a:off x="6465094" y="190500"/>
          <a:ext cx="2369344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Trazar</a:t>
          </a:r>
          <a:r>
            <a:rPr lang="es-GT" sz="2000" baseline="0">
              <a:solidFill>
                <a:schemeClr val="tx1"/>
              </a:solidFill>
              <a:latin typeface="ABeeZee" panose="02000000000000000000" pitchFamily="50" charset="0"/>
            </a:rPr>
            <a:t> ruta</a:t>
          </a:r>
          <a:endParaRPr lang="es-GT" sz="2000">
            <a:solidFill>
              <a:schemeClr val="tx1"/>
            </a:solidFill>
            <a:latin typeface="ABeeZee" panose="02000000000000000000" pitchFamily="50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0</xdr:col>
      <xdr:colOff>1543050</xdr:colOff>
      <xdr:row>4</xdr:row>
      <xdr:rowOff>19050</xdr:rowOff>
    </xdr:to>
    <xdr:sp macro="" textlink="">
      <xdr:nvSpPr>
        <xdr:cNvPr id="5" name="Flecha: cheuró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AC317F-863F-4795-9E10-E9AFE685E112}"/>
            </a:ext>
          </a:extLst>
        </xdr:cNvPr>
        <xdr:cNvSpPr/>
      </xdr:nvSpPr>
      <xdr:spPr>
        <a:xfrm>
          <a:off x="19050" y="190500"/>
          <a:ext cx="1524000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Inicio</a:t>
          </a:r>
        </a:p>
      </xdr:txBody>
    </xdr:sp>
    <xdr:clientData/>
  </xdr:twoCellAnchor>
  <xdr:twoCellAnchor>
    <xdr:from>
      <xdr:col>0</xdr:col>
      <xdr:colOff>1371599</xdr:colOff>
      <xdr:row>1</xdr:row>
      <xdr:rowOff>0</xdr:rowOff>
    </xdr:from>
    <xdr:to>
      <xdr:col>0</xdr:col>
      <xdr:colOff>3533774</xdr:colOff>
      <xdr:row>4</xdr:row>
      <xdr:rowOff>19050</xdr:rowOff>
    </xdr:to>
    <xdr:sp macro="" textlink="">
      <xdr:nvSpPr>
        <xdr:cNvPr id="6" name="Flecha: cheurón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3EDC00-97B2-4D64-9752-94C9584B4C57}"/>
            </a:ext>
          </a:extLst>
        </xdr:cNvPr>
        <xdr:cNvSpPr/>
      </xdr:nvSpPr>
      <xdr:spPr>
        <a:xfrm>
          <a:off x="1371599" y="190500"/>
          <a:ext cx="2162175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Direcciones</a:t>
          </a:r>
        </a:p>
      </xdr:txBody>
    </xdr:sp>
    <xdr:clientData/>
  </xdr:twoCellAnchor>
  <xdr:twoCellAnchor>
    <xdr:from>
      <xdr:col>0</xdr:col>
      <xdr:colOff>3371851</xdr:colOff>
      <xdr:row>1</xdr:row>
      <xdr:rowOff>0</xdr:rowOff>
    </xdr:from>
    <xdr:to>
      <xdr:col>1</xdr:col>
      <xdr:colOff>1676401</xdr:colOff>
      <xdr:row>4</xdr:row>
      <xdr:rowOff>19050</xdr:rowOff>
    </xdr:to>
    <xdr:sp macro="" textlink="">
      <xdr:nvSpPr>
        <xdr:cNvPr id="7" name="Flecha: cheurón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56CF17-FB95-439C-84DD-4F4B3AC15AE0}"/>
            </a:ext>
          </a:extLst>
        </xdr:cNvPr>
        <xdr:cNvSpPr/>
      </xdr:nvSpPr>
      <xdr:spPr>
        <a:xfrm>
          <a:off x="3371851" y="190500"/>
          <a:ext cx="2095500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Distancia</a:t>
          </a:r>
        </a:p>
      </xdr:txBody>
    </xdr:sp>
    <xdr:clientData/>
  </xdr:twoCellAnchor>
  <xdr:twoCellAnchor>
    <xdr:from>
      <xdr:col>1</xdr:col>
      <xdr:colOff>1523999</xdr:colOff>
      <xdr:row>1</xdr:row>
      <xdr:rowOff>0</xdr:rowOff>
    </xdr:from>
    <xdr:to>
      <xdr:col>4</xdr:col>
      <xdr:colOff>202406</xdr:colOff>
      <xdr:row>4</xdr:row>
      <xdr:rowOff>19050</xdr:rowOff>
    </xdr:to>
    <xdr:sp macro="" textlink="">
      <xdr:nvSpPr>
        <xdr:cNvPr id="8" name="Flecha: cheurón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245D2A5-449B-4B93-838A-7DDA9F632A51}"/>
            </a:ext>
          </a:extLst>
        </xdr:cNvPr>
        <xdr:cNvSpPr/>
      </xdr:nvSpPr>
      <xdr:spPr>
        <a:xfrm>
          <a:off x="5310187" y="190500"/>
          <a:ext cx="2369344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Trazar</a:t>
          </a:r>
          <a:r>
            <a:rPr lang="es-GT" sz="2000" baseline="0">
              <a:solidFill>
                <a:schemeClr val="tx1"/>
              </a:solidFill>
              <a:latin typeface="ABeeZee" panose="02000000000000000000" pitchFamily="50" charset="0"/>
            </a:rPr>
            <a:t> ruta</a:t>
          </a:r>
          <a:endParaRPr lang="es-GT" sz="2000">
            <a:solidFill>
              <a:schemeClr val="tx1"/>
            </a:solidFill>
            <a:latin typeface="ABeeZee" panose="02000000000000000000" pitchFamily="50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1181100</xdr:colOff>
      <xdr:row>4</xdr:row>
      <xdr:rowOff>19050</xdr:rowOff>
    </xdr:to>
    <xdr:sp macro="" textlink="">
      <xdr:nvSpPr>
        <xdr:cNvPr id="2" name="Flecha: cheuró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3CEE28-DA4D-4E98-AB0A-F72968C6FB8A}"/>
            </a:ext>
          </a:extLst>
        </xdr:cNvPr>
        <xdr:cNvSpPr/>
      </xdr:nvSpPr>
      <xdr:spPr>
        <a:xfrm>
          <a:off x="0" y="190500"/>
          <a:ext cx="2371725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Inicio</a:t>
          </a:r>
        </a:p>
      </xdr:txBody>
    </xdr:sp>
    <xdr:clientData/>
  </xdr:twoCellAnchor>
  <xdr:twoCellAnchor>
    <xdr:from>
      <xdr:col>1</xdr:col>
      <xdr:colOff>828675</xdr:colOff>
      <xdr:row>1</xdr:row>
      <xdr:rowOff>0</xdr:rowOff>
    </xdr:from>
    <xdr:to>
      <xdr:col>3</xdr:col>
      <xdr:colOff>819150</xdr:colOff>
      <xdr:row>4</xdr:row>
      <xdr:rowOff>19050</xdr:rowOff>
    </xdr:to>
    <xdr:sp macro="" textlink="">
      <xdr:nvSpPr>
        <xdr:cNvPr id="3" name="Flecha: cheuró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874265-12BF-4EA4-8FE0-3325FEC11DB8}"/>
            </a:ext>
          </a:extLst>
        </xdr:cNvPr>
        <xdr:cNvSpPr/>
      </xdr:nvSpPr>
      <xdr:spPr>
        <a:xfrm>
          <a:off x="1800225" y="190500"/>
          <a:ext cx="1933575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Direcciones</a:t>
          </a:r>
        </a:p>
      </xdr:txBody>
    </xdr:sp>
    <xdr:clientData/>
  </xdr:twoCellAnchor>
  <xdr:twoCellAnchor>
    <xdr:from>
      <xdr:col>3</xdr:col>
      <xdr:colOff>666750</xdr:colOff>
      <xdr:row>0</xdr:row>
      <xdr:rowOff>180975</xdr:rowOff>
    </xdr:from>
    <xdr:to>
      <xdr:col>6</xdr:col>
      <xdr:colOff>390525</xdr:colOff>
      <xdr:row>4</xdr:row>
      <xdr:rowOff>9525</xdr:rowOff>
    </xdr:to>
    <xdr:sp macro="" textlink="">
      <xdr:nvSpPr>
        <xdr:cNvPr id="4" name="Flecha: cheurón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F23CD0D-C8CE-4D0F-A713-29470994650F}"/>
            </a:ext>
          </a:extLst>
        </xdr:cNvPr>
        <xdr:cNvSpPr/>
      </xdr:nvSpPr>
      <xdr:spPr>
        <a:xfrm>
          <a:off x="3581400" y="180975"/>
          <a:ext cx="2219325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Distancia</a:t>
          </a:r>
        </a:p>
      </xdr:txBody>
    </xdr:sp>
    <xdr:clientData/>
  </xdr:twoCellAnchor>
  <xdr:twoCellAnchor>
    <xdr:from>
      <xdr:col>2</xdr:col>
      <xdr:colOff>676275</xdr:colOff>
      <xdr:row>19</xdr:row>
      <xdr:rowOff>9525</xdr:rowOff>
    </xdr:from>
    <xdr:to>
      <xdr:col>4</xdr:col>
      <xdr:colOff>542925</xdr:colOff>
      <xdr:row>23</xdr:row>
      <xdr:rowOff>76200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F41AC1E7-8C05-4975-949D-661958C8F85A}"/>
            </a:ext>
          </a:extLst>
        </xdr:cNvPr>
        <xdr:cNvSpPr/>
      </xdr:nvSpPr>
      <xdr:spPr>
        <a:xfrm>
          <a:off x="2619375" y="3629025"/>
          <a:ext cx="1809750" cy="8286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GT" sz="1600"/>
            <a:t>3 camiones uno en cada</a:t>
          </a:r>
          <a:r>
            <a:rPr lang="es-GT" sz="1600" baseline="0"/>
            <a:t> bodega</a:t>
          </a:r>
          <a:endParaRPr lang="es-GT" sz="1600"/>
        </a:p>
      </xdr:txBody>
    </xdr:sp>
    <xdr:clientData/>
  </xdr:twoCellAnchor>
  <xdr:twoCellAnchor>
    <xdr:from>
      <xdr:col>6</xdr:col>
      <xdr:colOff>180975</xdr:colOff>
      <xdr:row>0</xdr:row>
      <xdr:rowOff>180975</xdr:rowOff>
    </xdr:from>
    <xdr:to>
      <xdr:col>9</xdr:col>
      <xdr:colOff>264319</xdr:colOff>
      <xdr:row>4</xdr:row>
      <xdr:rowOff>9525</xdr:rowOff>
    </xdr:to>
    <xdr:sp macro="" textlink="">
      <xdr:nvSpPr>
        <xdr:cNvPr id="6" name="Flecha: cheurón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3BD81DE-30B8-4370-8265-19FC49CF9C5D}"/>
            </a:ext>
          </a:extLst>
        </xdr:cNvPr>
        <xdr:cNvSpPr/>
      </xdr:nvSpPr>
      <xdr:spPr>
        <a:xfrm>
          <a:off x="5591175" y="180975"/>
          <a:ext cx="2369344" cy="590550"/>
        </a:xfrm>
        <a:prstGeom prst="chevron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>
              <a:solidFill>
                <a:schemeClr val="tx1"/>
              </a:solidFill>
              <a:latin typeface="ABeeZee" panose="02000000000000000000" pitchFamily="50" charset="0"/>
            </a:rPr>
            <a:t>Trazar</a:t>
          </a:r>
          <a:r>
            <a:rPr lang="es-GT" sz="2000" baseline="0">
              <a:solidFill>
                <a:schemeClr val="tx1"/>
              </a:solidFill>
              <a:latin typeface="ABeeZee" panose="02000000000000000000" pitchFamily="50" charset="0"/>
            </a:rPr>
            <a:t> ruta</a:t>
          </a:r>
          <a:endParaRPr lang="es-GT" sz="2000">
            <a:solidFill>
              <a:schemeClr val="tx1"/>
            </a:solidFill>
            <a:latin typeface="ABeeZee" panose="02000000000000000000" pitchFamily="50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88EB54-602B-4032-B754-C58865ECAF86}" name="Tabla1" displayName="Tabla1" ref="A7:B10" totalsRowShown="0" headerRowDxfId="1">
  <autoFilter ref="A7:B10" xr:uid="{0A88EB54-602B-4032-B754-C58865ECAF86}"/>
  <tableColumns count="2">
    <tableColumn id="1" xr3:uid="{8EB6AB2D-BE6E-4E26-BC99-E0A937BD9184}" name="Direcciones"/>
    <tableColumn id="2" xr3:uid="{4CF6711B-B062-4639-BD28-2A4C16732CF0}" name="Tienda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4A6E9-5668-4FA9-8B02-96BA527B9DA6}" name="Tabla13" displayName="Tabla13" ref="A15:B18" totalsRowShown="0" headerRowDxfId="0">
  <autoFilter ref="A15:B18" xr:uid="{7804A6E9-5668-4FA9-8B02-96BA527B9DA6}"/>
  <tableColumns count="2">
    <tableColumn id="1" xr3:uid="{E385DBCD-8415-4A6B-A95E-58D677DC5319}" name="Direcciones"/>
    <tableColumn id="2" xr3:uid="{AEF58A69-190B-493F-B130-5D0667B18F85}" name="Centro Comercial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O35"/>
  <sheetViews>
    <sheetView showGridLines="0" tabSelected="1" zoomScale="80" zoomScaleNormal="80" workbookViewId="0"/>
  </sheetViews>
  <sheetFormatPr baseColWidth="10" defaultColWidth="9.140625" defaultRowHeight="15" x14ac:dyDescent="0.25"/>
  <cols>
    <col min="1" max="5" width="17.85546875" style="1" customWidth="1"/>
    <col min="8" max="8" width="3.42578125" bestFit="1" customWidth="1"/>
    <col min="10" max="10" width="20.28515625" bestFit="1" customWidth="1"/>
    <col min="11" max="11" width="9" bestFit="1" customWidth="1"/>
    <col min="12" max="13" width="13.7109375" bestFit="1" customWidth="1"/>
    <col min="14" max="14" width="16.140625" bestFit="1" customWidth="1"/>
    <col min="15" max="15" width="9.5703125" bestFit="1" customWidth="1"/>
  </cols>
  <sheetData>
    <row r="5" spans="1:15" x14ac:dyDescent="0.25">
      <c r="H5" s="28" t="s">
        <v>42</v>
      </c>
      <c r="I5" s="28"/>
      <c r="J5" s="28"/>
      <c r="K5" s="28"/>
      <c r="L5" s="28"/>
      <c r="M5" s="28"/>
      <c r="N5" s="28"/>
      <c r="O5" s="28"/>
    </row>
    <row r="6" spans="1:15" x14ac:dyDescent="0.25">
      <c r="A6" s="29" t="s">
        <v>0</v>
      </c>
      <c r="B6" s="29"/>
      <c r="C6" s="29"/>
      <c r="D6" s="29"/>
      <c r="H6" s="15" t="s">
        <v>39</v>
      </c>
      <c r="I6" s="16" t="str">
        <f>B8</f>
        <v>Tienda 1</v>
      </c>
      <c r="J6" s="16" t="s">
        <v>37</v>
      </c>
      <c r="K6" s="17" t="str">
        <f>A15</f>
        <v>Bodega 1</v>
      </c>
      <c r="L6" s="16" t="s">
        <v>38</v>
      </c>
      <c r="M6" s="16" t="str">
        <f>CONCATENATE(B15," ","Unidades")</f>
        <v>5000 Unidades</v>
      </c>
      <c r="N6" s="16" t="s">
        <v>51</v>
      </c>
      <c r="O6" s="18" t="str">
        <f>'Distancia Bod a Tienda'!B16</f>
        <v>28min</v>
      </c>
    </row>
    <row r="7" spans="1:15" x14ac:dyDescent="0.25">
      <c r="A7" s="30" t="s">
        <v>1</v>
      </c>
      <c r="B7" s="30"/>
      <c r="C7" s="30"/>
      <c r="D7" s="30"/>
      <c r="H7" s="15" t="s">
        <v>39</v>
      </c>
      <c r="I7" s="16" t="str">
        <f>C8</f>
        <v>Tienda 2</v>
      </c>
      <c r="J7" s="16" t="s">
        <v>37</v>
      </c>
      <c r="K7" s="16" t="str">
        <f>A15</f>
        <v>Bodega 1</v>
      </c>
      <c r="L7" s="16" t="s">
        <v>38</v>
      </c>
      <c r="M7" s="16" t="str">
        <f>CONCATENATE(C15," ","Unidades")</f>
        <v>1500 Unidades</v>
      </c>
      <c r="N7" s="16" t="s">
        <v>51</v>
      </c>
      <c r="O7" s="18" t="str">
        <f>'Distancia Bod a Tienda'!C16</f>
        <v>30min</v>
      </c>
    </row>
    <row r="8" spans="1:15" x14ac:dyDescent="0.25">
      <c r="A8" s="3" t="s">
        <v>24</v>
      </c>
      <c r="B8" s="4" t="s">
        <v>15</v>
      </c>
      <c r="C8" s="4" t="s">
        <v>16</v>
      </c>
      <c r="D8" s="4" t="s">
        <v>17</v>
      </c>
      <c r="H8" s="22"/>
      <c r="I8" s="23" t="s">
        <v>40</v>
      </c>
      <c r="J8" s="23" t="s">
        <v>37</v>
      </c>
      <c r="K8" s="23" t="str">
        <f>A17</f>
        <v>Bodega 3</v>
      </c>
      <c r="L8" s="23" t="s">
        <v>38</v>
      </c>
      <c r="M8" s="23" t="str">
        <f>CONCATENATE(C17," ","Unidades")</f>
        <v>4000 Unidades</v>
      </c>
      <c r="N8" s="23" t="s">
        <v>51</v>
      </c>
      <c r="O8" s="25" t="str">
        <f>'Distancia Bod a Tienda'!C18</f>
        <v>44min</v>
      </c>
    </row>
    <row r="9" spans="1:15" x14ac:dyDescent="0.25">
      <c r="A9" s="3" t="s">
        <v>25</v>
      </c>
      <c r="B9" s="5">
        <f>('Distancia Bod a Tienda'!B9/'Distancia Bod a Tienda'!B22)*('Distancia Bod a Tienda'!B23)*2</f>
        <v>5.0331000000000001</v>
      </c>
      <c r="C9" s="5">
        <f>('Distancia Bod a Tienda'!C9/'Distancia Bod a Tienda'!B22)*('Distancia Bod a Tienda'!B23)*2</f>
        <v>4.6357499999999998</v>
      </c>
      <c r="D9" s="5">
        <f>('Distancia Bod a Tienda'!D9/'Distancia Bod a Tienda'!B22)*('Distancia Bod a Tienda'!B23)*2</f>
        <v>37.32441</v>
      </c>
      <c r="H9" s="19" t="s">
        <v>39</v>
      </c>
      <c r="I9" s="20" t="str">
        <f>D14</f>
        <v>Tienda 3</v>
      </c>
      <c r="J9" s="20" t="s">
        <v>37</v>
      </c>
      <c r="K9" s="20" t="str">
        <f>A16</f>
        <v>Bodega 2</v>
      </c>
      <c r="L9" s="20" t="s">
        <v>38</v>
      </c>
      <c r="M9" s="20" t="str">
        <f>CONCATENATE(D16," ","Unidades")</f>
        <v>4000 Unidades</v>
      </c>
      <c r="N9" s="20" t="s">
        <v>51</v>
      </c>
      <c r="O9" s="21" t="str">
        <f>'Distancia Bod a Tienda'!D17</f>
        <v>2hrs 4min</v>
      </c>
    </row>
    <row r="10" spans="1:15" x14ac:dyDescent="0.25">
      <c r="A10" s="3" t="s">
        <v>26</v>
      </c>
      <c r="B10" s="5">
        <f>('Distancia Bod a Tienda'!B10/'Distancia Bod a Tienda'!B22)*('Distancia Bod a Tienda'!B23)*2</f>
        <v>13.178774999999998</v>
      </c>
      <c r="C10" s="5">
        <f>('Distancia Bod a Tienda'!C10/'Distancia Bod a Tienda'!B22)*('Distancia Bod a Tienda'!B23)*2</f>
        <v>10.794675</v>
      </c>
      <c r="D10" s="5">
        <f>('Distancia Bod a Tienda'!D10/'Distancia Bod a Tienda'!B22)*('Distancia Bod a Tienda'!B23)*2</f>
        <v>29.933700000000002</v>
      </c>
      <c r="H10" s="22"/>
      <c r="I10" s="23"/>
      <c r="J10" s="27" t="s">
        <v>41</v>
      </c>
      <c r="K10" s="27"/>
      <c r="L10" s="24">
        <f>B21</f>
        <v>166158.52499999999</v>
      </c>
      <c r="M10" s="23"/>
      <c r="N10" s="23"/>
      <c r="O10" s="25"/>
    </row>
    <row r="11" spans="1:15" x14ac:dyDescent="0.25">
      <c r="A11" s="3" t="s">
        <v>27</v>
      </c>
      <c r="B11" s="5">
        <f>('Distancia Bod a Tienda'!B11/'Distancia Bod a Tienda'!B22)*('Distancia Bod a Tienda'!B23)*2</f>
        <v>10.596</v>
      </c>
      <c r="C11" s="5">
        <f>('Distancia Bod a Tienda'!C11/'Distancia Bod a Tienda'!B22)*('Distancia Bod a Tienda'!B23)*2</f>
        <v>3.5761500000000002</v>
      </c>
      <c r="D11" s="5">
        <f>('Distancia Bod a Tienda'!D11/'Distancia Bod a Tienda'!B22)*('Distancia Bod a Tienda'!B23)*2</f>
        <v>42.648899999999998</v>
      </c>
    </row>
    <row r="13" spans="1:15" x14ac:dyDescent="0.25">
      <c r="A13" s="30" t="s">
        <v>2</v>
      </c>
      <c r="B13" s="30"/>
      <c r="C13" s="30"/>
      <c r="D13" s="30"/>
      <c r="E13" s="30"/>
    </row>
    <row r="14" spans="1:15" x14ac:dyDescent="0.25">
      <c r="A14" s="3" t="s">
        <v>24</v>
      </c>
      <c r="B14" s="4" t="s">
        <v>15</v>
      </c>
      <c r="C14" s="4" t="s">
        <v>16</v>
      </c>
      <c r="D14" s="4" t="s">
        <v>17</v>
      </c>
      <c r="E14" s="8" t="s">
        <v>3</v>
      </c>
    </row>
    <row r="15" spans="1:15" x14ac:dyDescent="0.25">
      <c r="A15" s="3" t="s">
        <v>25</v>
      </c>
      <c r="B15" s="2">
        <v>5000</v>
      </c>
      <c r="C15" s="2">
        <v>1500</v>
      </c>
      <c r="D15" s="2">
        <v>0</v>
      </c>
      <c r="E15" s="8">
        <v>6500</v>
      </c>
    </row>
    <row r="16" spans="1:15" x14ac:dyDescent="0.25">
      <c r="A16" s="3" t="s">
        <v>26</v>
      </c>
      <c r="B16" s="2">
        <v>0</v>
      </c>
      <c r="C16" s="2">
        <v>0</v>
      </c>
      <c r="D16" s="2">
        <v>4000</v>
      </c>
      <c r="E16" s="8">
        <v>7000</v>
      </c>
    </row>
    <row r="17" spans="1:5" x14ac:dyDescent="0.25">
      <c r="A17" s="3" t="s">
        <v>27</v>
      </c>
      <c r="B17" s="2">
        <v>0</v>
      </c>
      <c r="C17" s="2">
        <v>4000</v>
      </c>
      <c r="D17" s="2">
        <v>0</v>
      </c>
      <c r="E17" s="8">
        <v>4000</v>
      </c>
    </row>
    <row r="18" spans="1:5" x14ac:dyDescent="0.25">
      <c r="A18" s="7" t="s">
        <v>4</v>
      </c>
      <c r="B18" s="7">
        <v>5000</v>
      </c>
      <c r="C18" s="7">
        <v>5500</v>
      </c>
      <c r="D18" s="7">
        <v>4000</v>
      </c>
      <c r="E18" s="2"/>
    </row>
    <row r="20" spans="1:5" x14ac:dyDescent="0.25">
      <c r="B20" s="1" t="s">
        <v>5</v>
      </c>
      <c r="D20" s="8" t="s">
        <v>6</v>
      </c>
      <c r="E20" s="2">
        <f>SUM(E15:E17)</f>
        <v>17500</v>
      </c>
    </row>
    <row r="21" spans="1:5" x14ac:dyDescent="0.25">
      <c r="A21" s="6" t="s">
        <v>7</v>
      </c>
      <c r="B21" s="5">
        <f>SUMPRODUCT(B15:D17,B9:D11)</f>
        <v>166158.52499999999</v>
      </c>
      <c r="D21" s="7" t="s">
        <v>8</v>
      </c>
      <c r="E21" s="2">
        <f>SUM(B18:D18)</f>
        <v>14500</v>
      </c>
    </row>
    <row r="24" spans="1:5" x14ac:dyDescent="0.25">
      <c r="B24" s="26" t="s">
        <v>9</v>
      </c>
      <c r="C24" s="26"/>
      <c r="D24" s="26"/>
      <c r="E24" s="26"/>
    </row>
    <row r="25" spans="1:5" x14ac:dyDescent="0.25">
      <c r="B25" s="7" t="s">
        <v>10</v>
      </c>
      <c r="C25" s="7" t="s">
        <v>11</v>
      </c>
      <c r="D25" s="7" t="s">
        <v>12</v>
      </c>
      <c r="E25" s="7" t="s">
        <v>36</v>
      </c>
    </row>
    <row r="26" spans="1:5" x14ac:dyDescent="0.25">
      <c r="B26" s="2">
        <v>1</v>
      </c>
      <c r="C26" s="2">
        <f>SUM(B15:D15)</f>
        <v>6500</v>
      </c>
      <c r="D26" s="14" t="s">
        <v>13</v>
      </c>
      <c r="E26" s="2">
        <v>6500</v>
      </c>
    </row>
    <row r="27" spans="1:5" x14ac:dyDescent="0.25">
      <c r="B27" s="2">
        <v>2</v>
      </c>
      <c r="C27" s="2">
        <f>SUM(B16:D16)</f>
        <v>4000</v>
      </c>
      <c r="D27" s="14" t="s">
        <v>13</v>
      </c>
      <c r="E27" s="2">
        <v>7000</v>
      </c>
    </row>
    <row r="28" spans="1:5" x14ac:dyDescent="0.25">
      <c r="B28" s="2">
        <v>3</v>
      </c>
      <c r="C28" s="2">
        <f>SUM(B17:D17)</f>
        <v>4000</v>
      </c>
      <c r="D28" s="14" t="s">
        <v>13</v>
      </c>
      <c r="E28" s="2">
        <v>4000</v>
      </c>
    </row>
    <row r="31" spans="1:5" x14ac:dyDescent="0.25">
      <c r="B31" s="26" t="s">
        <v>9</v>
      </c>
      <c r="C31" s="26"/>
      <c r="D31" s="26"/>
      <c r="E31" s="26"/>
    </row>
    <row r="32" spans="1:5" x14ac:dyDescent="0.25">
      <c r="B32" s="7" t="s">
        <v>10</v>
      </c>
      <c r="C32" s="7" t="s">
        <v>11</v>
      </c>
      <c r="D32" s="7" t="s">
        <v>12</v>
      </c>
      <c r="E32" s="7" t="s">
        <v>36</v>
      </c>
    </row>
    <row r="33" spans="2:5" x14ac:dyDescent="0.25">
      <c r="B33" s="2">
        <v>1</v>
      </c>
      <c r="C33" s="2">
        <f>SUM(B15:B17)</f>
        <v>5000</v>
      </c>
      <c r="D33" s="14" t="s">
        <v>14</v>
      </c>
      <c r="E33" s="7">
        <v>5000</v>
      </c>
    </row>
    <row r="34" spans="2:5" x14ac:dyDescent="0.25">
      <c r="B34" s="2">
        <v>2</v>
      </c>
      <c r="C34" s="2">
        <f>SUM(C15:C17)</f>
        <v>5500</v>
      </c>
      <c r="D34" s="14" t="s">
        <v>14</v>
      </c>
      <c r="E34" s="7">
        <v>5500</v>
      </c>
    </row>
    <row r="35" spans="2:5" x14ac:dyDescent="0.25">
      <c r="B35" s="2">
        <v>3</v>
      </c>
      <c r="C35" s="2">
        <f>SUM(D15:D17)</f>
        <v>4000</v>
      </c>
      <c r="D35" s="14" t="s">
        <v>14</v>
      </c>
      <c r="E35" s="7">
        <v>4000</v>
      </c>
    </row>
  </sheetData>
  <mergeCells count="7">
    <mergeCell ref="B31:E31"/>
    <mergeCell ref="B24:E24"/>
    <mergeCell ref="J10:K10"/>
    <mergeCell ref="H5:O5"/>
    <mergeCell ref="A6:D6"/>
    <mergeCell ref="A7:D7"/>
    <mergeCell ref="A13:E1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F1394-E3A5-46E8-B7E2-AC94B9D2F7D2}">
  <dimension ref="A1:G18"/>
  <sheetViews>
    <sheetView showGridLines="0" zoomScale="80" zoomScaleNormal="80" workbookViewId="0"/>
  </sheetViews>
  <sheetFormatPr baseColWidth="10" defaultRowHeight="15" x14ac:dyDescent="0.25"/>
  <cols>
    <col min="1" max="1" width="56.85546875" customWidth="1"/>
    <col min="2" max="2" width="32.42578125" customWidth="1"/>
  </cols>
  <sheetData>
    <row r="1" spans="1:7" x14ac:dyDescent="0.25">
      <c r="C1" s="1"/>
      <c r="D1" s="1"/>
      <c r="E1" s="1"/>
      <c r="F1" s="1"/>
      <c r="G1" s="1"/>
    </row>
    <row r="2" spans="1:7" x14ac:dyDescent="0.25">
      <c r="C2" s="1"/>
      <c r="D2" s="1"/>
      <c r="E2" s="1"/>
      <c r="F2" s="1"/>
      <c r="G2" s="1"/>
    </row>
    <row r="3" spans="1:7" x14ac:dyDescent="0.25">
      <c r="C3" s="1"/>
      <c r="D3" s="1"/>
      <c r="E3" s="1"/>
      <c r="F3" s="1"/>
      <c r="G3" s="1"/>
    </row>
    <row r="4" spans="1:7" x14ac:dyDescent="0.25">
      <c r="C4" s="1"/>
      <c r="D4" s="1"/>
      <c r="E4" s="1"/>
      <c r="F4" s="1"/>
      <c r="G4" s="1"/>
    </row>
    <row r="5" spans="1:7" x14ac:dyDescent="0.25">
      <c r="C5" s="1"/>
      <c r="D5" s="1"/>
      <c r="E5" s="1"/>
      <c r="F5" s="1"/>
      <c r="G5" s="1"/>
    </row>
    <row r="6" spans="1:7" x14ac:dyDescent="0.25">
      <c r="A6" s="26" t="s">
        <v>23</v>
      </c>
      <c r="B6" s="26"/>
    </row>
    <row r="7" spans="1:7" x14ac:dyDescent="0.25">
      <c r="A7" s="9" t="s">
        <v>18</v>
      </c>
      <c r="B7" s="9" t="s">
        <v>53</v>
      </c>
    </row>
    <row r="8" spans="1:7" x14ac:dyDescent="0.25">
      <c r="A8" s="9" t="s">
        <v>19</v>
      </c>
      <c r="B8" s="9" t="s">
        <v>15</v>
      </c>
    </row>
    <row r="9" spans="1:7" x14ac:dyDescent="0.25">
      <c r="A9" s="10" t="s">
        <v>21</v>
      </c>
      <c r="B9" s="9" t="s">
        <v>16</v>
      </c>
    </row>
    <row r="10" spans="1:7" x14ac:dyDescent="0.25">
      <c r="A10" s="9" t="s">
        <v>22</v>
      </c>
      <c r="B10" s="9" t="s">
        <v>17</v>
      </c>
    </row>
    <row r="14" spans="1:7" x14ac:dyDescent="0.25">
      <c r="A14" s="26" t="s">
        <v>24</v>
      </c>
      <c r="B14" s="26"/>
    </row>
    <row r="15" spans="1:7" x14ac:dyDescent="0.25">
      <c r="A15" s="9" t="s">
        <v>18</v>
      </c>
      <c r="B15" s="9" t="s">
        <v>20</v>
      </c>
    </row>
    <row r="16" spans="1:7" x14ac:dyDescent="0.25">
      <c r="A16" s="9" t="s">
        <v>28</v>
      </c>
      <c r="B16" s="9" t="s">
        <v>25</v>
      </c>
    </row>
    <row r="17" spans="1:2" x14ac:dyDescent="0.25">
      <c r="A17" s="10" t="s">
        <v>29</v>
      </c>
      <c r="B17" s="10" t="s">
        <v>26</v>
      </c>
    </row>
    <row r="18" spans="1:2" x14ac:dyDescent="0.25">
      <c r="A18" s="9" t="s">
        <v>30</v>
      </c>
      <c r="B18" s="10" t="s">
        <v>27</v>
      </c>
    </row>
  </sheetData>
  <mergeCells count="2">
    <mergeCell ref="A6:B6"/>
    <mergeCell ref="A14:B14"/>
  </mergeCells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DFBFE-A803-4879-863C-5395BEE965EA}">
  <dimension ref="A1:E23"/>
  <sheetViews>
    <sheetView showGridLines="0" workbookViewId="0"/>
  </sheetViews>
  <sheetFormatPr baseColWidth="10" defaultRowHeight="15" x14ac:dyDescent="0.25"/>
  <cols>
    <col min="1" max="4" width="14.5703125" customWidth="1"/>
  </cols>
  <sheetData>
    <row r="1" spans="1:5" x14ac:dyDescent="0.25">
      <c r="A1" s="1"/>
      <c r="B1" s="1"/>
      <c r="C1" s="1"/>
      <c r="D1" s="1"/>
      <c r="E1" s="1"/>
    </row>
    <row r="2" spans="1:5" x14ac:dyDescent="0.25">
      <c r="A2" s="1"/>
      <c r="B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29" t="s">
        <v>31</v>
      </c>
      <c r="B6" s="29"/>
      <c r="C6" s="29"/>
      <c r="D6" s="29"/>
    </row>
    <row r="7" spans="1:5" x14ac:dyDescent="0.25">
      <c r="A7" s="30" t="s">
        <v>1</v>
      </c>
      <c r="B7" s="30"/>
      <c r="C7" s="30"/>
      <c r="D7" s="30"/>
    </row>
    <row r="8" spans="1:5" x14ac:dyDescent="0.25">
      <c r="A8" s="3" t="s">
        <v>24</v>
      </c>
      <c r="B8" s="4" t="s">
        <v>15</v>
      </c>
      <c r="C8" s="4" t="s">
        <v>16</v>
      </c>
      <c r="D8" s="4" t="s">
        <v>17</v>
      </c>
    </row>
    <row r="9" spans="1:5" x14ac:dyDescent="0.25">
      <c r="A9" s="3" t="s">
        <v>25</v>
      </c>
      <c r="B9" s="11">
        <v>7.6</v>
      </c>
      <c r="C9" s="11">
        <v>7</v>
      </c>
      <c r="D9" s="11">
        <v>56.36</v>
      </c>
    </row>
    <row r="10" spans="1:5" x14ac:dyDescent="0.25">
      <c r="A10" s="3" t="s">
        <v>26</v>
      </c>
      <c r="B10" s="11">
        <v>19.899999999999999</v>
      </c>
      <c r="C10" s="11">
        <v>16.3</v>
      </c>
      <c r="D10" s="11">
        <v>45.2</v>
      </c>
    </row>
    <row r="11" spans="1:5" x14ac:dyDescent="0.25">
      <c r="A11" s="3" t="s">
        <v>27</v>
      </c>
      <c r="B11" s="11">
        <v>16</v>
      </c>
      <c r="C11" s="11">
        <v>5.4</v>
      </c>
      <c r="D11" s="11">
        <v>64.400000000000006</v>
      </c>
    </row>
    <row r="13" spans="1:5" x14ac:dyDescent="0.25">
      <c r="A13" s="29" t="s">
        <v>32</v>
      </c>
      <c r="B13" s="29"/>
      <c r="C13" s="29"/>
      <c r="D13" s="29"/>
    </row>
    <row r="14" spans="1:5" x14ac:dyDescent="0.25">
      <c r="A14" s="30" t="s">
        <v>1</v>
      </c>
      <c r="B14" s="30"/>
      <c r="C14" s="30"/>
      <c r="D14" s="30"/>
    </row>
    <row r="15" spans="1:5" x14ac:dyDescent="0.25">
      <c r="A15" s="3" t="s">
        <v>24</v>
      </c>
      <c r="B15" s="4" t="s">
        <v>15</v>
      </c>
      <c r="C15" s="4" t="s">
        <v>16</v>
      </c>
      <c r="D15" s="4" t="s">
        <v>17</v>
      </c>
    </row>
    <row r="16" spans="1:5" x14ac:dyDescent="0.25">
      <c r="A16" s="3" t="s">
        <v>25</v>
      </c>
      <c r="B16" s="11" t="s">
        <v>44</v>
      </c>
      <c r="C16" s="11" t="s">
        <v>43</v>
      </c>
      <c r="D16" s="11" t="s">
        <v>47</v>
      </c>
    </row>
    <row r="17" spans="1:4" x14ac:dyDescent="0.25">
      <c r="A17" s="3" t="s">
        <v>26</v>
      </c>
      <c r="B17" s="11" t="s">
        <v>48</v>
      </c>
      <c r="C17" s="11" t="s">
        <v>48</v>
      </c>
      <c r="D17" s="11" t="s">
        <v>49</v>
      </c>
    </row>
    <row r="18" spans="1:4" x14ac:dyDescent="0.25">
      <c r="A18" s="3" t="s">
        <v>27</v>
      </c>
      <c r="B18" s="11" t="s">
        <v>46</v>
      </c>
      <c r="C18" s="11" t="s">
        <v>45</v>
      </c>
      <c r="D18" s="11" t="s">
        <v>50</v>
      </c>
    </row>
    <row r="20" spans="1:4" x14ac:dyDescent="0.25">
      <c r="A20" s="31" t="s">
        <v>52</v>
      </c>
      <c r="B20" s="31"/>
      <c r="C20" s="12"/>
    </row>
    <row r="21" spans="1:4" x14ac:dyDescent="0.25">
      <c r="A21" s="3" t="s">
        <v>33</v>
      </c>
      <c r="B21" s="13">
        <v>20</v>
      </c>
    </row>
    <row r="22" spans="1:4" x14ac:dyDescent="0.25">
      <c r="A22" s="3" t="s">
        <v>35</v>
      </c>
      <c r="B22" s="13">
        <v>80</v>
      </c>
    </row>
    <row r="23" spans="1:4" x14ac:dyDescent="0.25">
      <c r="A23" s="3" t="s">
        <v>34</v>
      </c>
      <c r="B23" s="5">
        <v>26.49</v>
      </c>
    </row>
  </sheetData>
  <mergeCells count="5">
    <mergeCell ref="A6:D6"/>
    <mergeCell ref="A7:D7"/>
    <mergeCell ref="A13:D13"/>
    <mergeCell ref="A14:D14"/>
    <mergeCell ref="A20:B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</vt:lpstr>
      <vt:lpstr>Direccion</vt:lpstr>
      <vt:lpstr>Distancia Bod a Tienda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</dc:creator>
  <cp:lastModifiedBy>Junior</cp:lastModifiedBy>
  <dcterms:created xsi:type="dcterms:W3CDTF">2015-06-05T18:19:34Z</dcterms:created>
  <dcterms:modified xsi:type="dcterms:W3CDTF">2021-10-29T00:32:37Z</dcterms:modified>
</cp:coreProperties>
</file>