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noco\Downloads\"/>
    </mc:Choice>
  </mc:AlternateContent>
  <xr:revisionPtr revIDLastSave="0" documentId="8_{C8279ECE-0B96-43F1-BF9B-A2A6DA81C506}" xr6:coauthVersionLast="47" xr6:coauthVersionMax="47" xr10:uidLastSave="{00000000-0000-0000-0000-000000000000}"/>
  <bookViews>
    <workbookView xWindow="28680" yWindow="-30" windowWidth="24240" windowHeight="13020" activeTab="1" xr2:uid="{00000000-000D-0000-FFFF-FFFF00000000}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SST'!$A$4:$AA$291</definedName>
    <definedName name="_xlnm._FilterDatabase" localSheetId="2" hidden="1">'UNIVERSO DE RIESGOS DE SST '!$A$1:$C$67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_xlnm.Print_Area" localSheetId="3">'TABLA DE CRITERIOS'!$A$1:$I$28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_xlnm.Print_Titles" localSheetId="2">'UNIVERSO DE RIESGOS DE SST '!$1:$1</definedName>
    <definedName name="x" localSheetId="1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3" i="14" l="1"/>
  <c r="P173" i="14"/>
  <c r="N173" i="14"/>
  <c r="X171" i="14"/>
  <c r="P171" i="14"/>
  <c r="N171" i="14"/>
  <c r="Q171" i="14" s="1"/>
  <c r="Y171" i="14" s="1"/>
  <c r="Z171" i="14" s="1"/>
  <c r="AA171" i="14" s="1"/>
  <c r="Q173" i="14" l="1"/>
  <c r="R173" i="14" s="1"/>
  <c r="R171" i="14"/>
  <c r="Y173" i="14" l="1"/>
  <c r="Z173" i="14" s="1"/>
  <c r="AA173" i="14" s="1"/>
  <c r="X165" i="14" l="1"/>
  <c r="P165" i="14"/>
  <c r="N165" i="14"/>
  <c r="Q165" i="14" l="1"/>
  <c r="Y165" i="14" s="1"/>
  <c r="Z165" i="14" s="1"/>
  <c r="AA165" i="14" s="1"/>
  <c r="R165" i="14"/>
  <c r="X158" i="14" l="1"/>
  <c r="P158" i="14"/>
  <c r="N158" i="14"/>
  <c r="X174" i="14"/>
  <c r="P174" i="14"/>
  <c r="N174" i="14"/>
  <c r="X172" i="14"/>
  <c r="P172" i="14"/>
  <c r="N172" i="14"/>
  <c r="X170" i="14"/>
  <c r="P170" i="14"/>
  <c r="N170" i="14"/>
  <c r="X169" i="14"/>
  <c r="P169" i="14"/>
  <c r="N169" i="14"/>
  <c r="X168" i="14"/>
  <c r="P168" i="14"/>
  <c r="N168" i="14"/>
  <c r="X167" i="14"/>
  <c r="P167" i="14"/>
  <c r="N167" i="14"/>
  <c r="X166" i="14"/>
  <c r="P166" i="14"/>
  <c r="N166" i="14"/>
  <c r="X164" i="14"/>
  <c r="P164" i="14"/>
  <c r="N164" i="14"/>
  <c r="X163" i="14"/>
  <c r="P163" i="14"/>
  <c r="N163" i="14"/>
  <c r="X162" i="14"/>
  <c r="P162" i="14"/>
  <c r="N162" i="14"/>
  <c r="X161" i="14"/>
  <c r="P161" i="14"/>
  <c r="N161" i="14"/>
  <c r="X160" i="14"/>
  <c r="P160" i="14"/>
  <c r="N160" i="14"/>
  <c r="X159" i="14"/>
  <c r="P159" i="14"/>
  <c r="N159" i="14"/>
  <c r="X157" i="14"/>
  <c r="P157" i="14"/>
  <c r="N157" i="14"/>
  <c r="X156" i="14"/>
  <c r="P156" i="14"/>
  <c r="N156" i="14"/>
  <c r="X74" i="14"/>
  <c r="P74" i="14"/>
  <c r="N74" i="14"/>
  <c r="X22" i="14"/>
  <c r="P22" i="14"/>
  <c r="N22" i="14"/>
  <c r="X261" i="14"/>
  <c r="P261" i="14"/>
  <c r="N261" i="14"/>
  <c r="X185" i="14"/>
  <c r="P185" i="14"/>
  <c r="N185" i="14"/>
  <c r="X151" i="14"/>
  <c r="P151" i="14"/>
  <c r="N151" i="14"/>
  <c r="X135" i="14"/>
  <c r="P135" i="14"/>
  <c r="N135" i="14"/>
  <c r="X114" i="14"/>
  <c r="P114" i="14"/>
  <c r="N114" i="14"/>
  <c r="X75" i="14"/>
  <c r="P75" i="14"/>
  <c r="N75" i="14"/>
  <c r="X251" i="14"/>
  <c r="P251" i="14"/>
  <c r="N251" i="14"/>
  <c r="X244" i="14"/>
  <c r="P244" i="14"/>
  <c r="N244" i="14"/>
  <c r="X122" i="14"/>
  <c r="P122" i="14"/>
  <c r="N122" i="14"/>
  <c r="X250" i="14"/>
  <c r="P250" i="14"/>
  <c r="N250" i="14"/>
  <c r="X243" i="14"/>
  <c r="P243" i="14"/>
  <c r="N243" i="14"/>
  <c r="X266" i="14"/>
  <c r="P266" i="14"/>
  <c r="N266" i="14"/>
  <c r="X189" i="14"/>
  <c r="P189" i="14"/>
  <c r="N189" i="14"/>
  <c r="X265" i="14"/>
  <c r="P265" i="14"/>
  <c r="N265" i="14"/>
  <c r="X228" i="14"/>
  <c r="P228" i="14"/>
  <c r="N228" i="14"/>
  <c r="X188" i="14"/>
  <c r="P188" i="14"/>
  <c r="N188" i="14"/>
  <c r="X155" i="14"/>
  <c r="P155" i="14"/>
  <c r="N155" i="14"/>
  <c r="X139" i="14"/>
  <c r="P139" i="14"/>
  <c r="N139" i="14"/>
  <c r="X120" i="14"/>
  <c r="P120" i="14"/>
  <c r="N120" i="14"/>
  <c r="X97" i="14"/>
  <c r="P97" i="14"/>
  <c r="N97" i="14"/>
  <c r="X80" i="14"/>
  <c r="P80" i="14"/>
  <c r="N80" i="14"/>
  <c r="X60" i="14"/>
  <c r="P60" i="14"/>
  <c r="N60" i="14"/>
  <c r="X27" i="14"/>
  <c r="P27" i="14"/>
  <c r="N27" i="14"/>
  <c r="X264" i="14"/>
  <c r="P264" i="14"/>
  <c r="N264" i="14"/>
  <c r="X249" i="14"/>
  <c r="P249" i="14"/>
  <c r="N249" i="14"/>
  <c r="X242" i="14"/>
  <c r="P242" i="14"/>
  <c r="N242" i="14"/>
  <c r="X154" i="14"/>
  <c r="P154" i="14"/>
  <c r="N154" i="14"/>
  <c r="X138" i="14"/>
  <c r="P138" i="14"/>
  <c r="N138" i="14"/>
  <c r="X119" i="14"/>
  <c r="P119" i="14"/>
  <c r="N119" i="14"/>
  <c r="X79" i="14"/>
  <c r="P79" i="14"/>
  <c r="N79" i="14"/>
  <c r="X59" i="14"/>
  <c r="P59" i="14"/>
  <c r="N59" i="14"/>
  <c r="X42" i="14"/>
  <c r="P42" i="14"/>
  <c r="N42" i="14"/>
  <c r="X25" i="14"/>
  <c r="P25" i="14"/>
  <c r="N25" i="14"/>
  <c r="X263" i="14"/>
  <c r="P263" i="14"/>
  <c r="N263" i="14"/>
  <c r="X236" i="14"/>
  <c r="P236" i="14"/>
  <c r="N236" i="14"/>
  <c r="X227" i="14"/>
  <c r="P227" i="14"/>
  <c r="N227" i="14"/>
  <c r="X206" i="14"/>
  <c r="P206" i="14"/>
  <c r="N206" i="14"/>
  <c r="X187" i="14"/>
  <c r="P187" i="14"/>
  <c r="N187" i="14"/>
  <c r="X153" i="14"/>
  <c r="P153" i="14"/>
  <c r="N153" i="14"/>
  <c r="X137" i="14"/>
  <c r="P137" i="14"/>
  <c r="N137" i="14"/>
  <c r="X117" i="14"/>
  <c r="P117" i="14"/>
  <c r="N117" i="14"/>
  <c r="X77" i="14"/>
  <c r="P77" i="14"/>
  <c r="N77" i="14"/>
  <c r="X58" i="14"/>
  <c r="P58" i="14"/>
  <c r="N58" i="14"/>
  <c r="X41" i="14"/>
  <c r="P41" i="14"/>
  <c r="N41" i="14"/>
  <c r="X262" i="14"/>
  <c r="P262" i="14"/>
  <c r="N262" i="14"/>
  <c r="X235" i="14"/>
  <c r="P235" i="14"/>
  <c r="N235" i="14"/>
  <c r="X226" i="14"/>
  <c r="P226" i="14"/>
  <c r="N226" i="14"/>
  <c r="X186" i="14"/>
  <c r="P186" i="14"/>
  <c r="N186" i="14"/>
  <c r="X152" i="14"/>
  <c r="P152" i="14"/>
  <c r="N152" i="14"/>
  <c r="X136" i="14"/>
  <c r="P136" i="14"/>
  <c r="N136" i="14"/>
  <c r="X116" i="14"/>
  <c r="P116" i="14"/>
  <c r="N116" i="14"/>
  <c r="X95" i="14"/>
  <c r="P95" i="14"/>
  <c r="N95" i="14"/>
  <c r="X76" i="14"/>
  <c r="P76" i="14"/>
  <c r="N76" i="14"/>
  <c r="X57" i="14"/>
  <c r="P57" i="14"/>
  <c r="N57" i="14"/>
  <c r="X40" i="14"/>
  <c r="P40" i="14"/>
  <c r="N40" i="14"/>
  <c r="X234" i="14"/>
  <c r="P234" i="14"/>
  <c r="N234" i="14"/>
  <c r="X225" i="14"/>
  <c r="P225" i="14"/>
  <c r="N225" i="14"/>
  <c r="N203" i="14"/>
  <c r="P203" i="14"/>
  <c r="X203" i="14"/>
  <c r="X73" i="14"/>
  <c r="P73" i="14"/>
  <c r="N73" i="14"/>
  <c r="P248" i="14"/>
  <c r="N248" i="14"/>
  <c r="P241" i="14"/>
  <c r="N241" i="14"/>
  <c r="N150" i="14"/>
  <c r="P150" i="14"/>
  <c r="X150" i="14"/>
  <c r="X39" i="14"/>
  <c r="P39" i="14"/>
  <c r="N39" i="14"/>
  <c r="X280" i="14"/>
  <c r="P280" i="14"/>
  <c r="N280" i="14"/>
  <c r="X260" i="14"/>
  <c r="P260" i="14"/>
  <c r="N260" i="14"/>
  <c r="X247" i="14"/>
  <c r="P247" i="14"/>
  <c r="N247" i="14"/>
  <c r="X240" i="14"/>
  <c r="P240" i="14"/>
  <c r="N240" i="14"/>
  <c r="X233" i="14"/>
  <c r="P233" i="14"/>
  <c r="N233" i="14"/>
  <c r="X222" i="14"/>
  <c r="P222" i="14"/>
  <c r="N222" i="14"/>
  <c r="X201" i="14"/>
  <c r="P201" i="14"/>
  <c r="N201" i="14"/>
  <c r="X184" i="14"/>
  <c r="P184" i="14"/>
  <c r="N184" i="14"/>
  <c r="X149" i="14"/>
  <c r="P149" i="14"/>
  <c r="N149" i="14"/>
  <c r="X134" i="14"/>
  <c r="P134" i="14"/>
  <c r="N134" i="14"/>
  <c r="X111" i="14"/>
  <c r="P111" i="14"/>
  <c r="N111" i="14"/>
  <c r="X94" i="14"/>
  <c r="P94" i="14"/>
  <c r="N94" i="14"/>
  <c r="X72" i="14"/>
  <c r="P72" i="14"/>
  <c r="N72" i="14"/>
  <c r="X54" i="14"/>
  <c r="P54" i="14"/>
  <c r="N54" i="14"/>
  <c r="X38" i="14"/>
  <c r="P38" i="14"/>
  <c r="N38" i="14"/>
  <c r="X255" i="14"/>
  <c r="P255" i="14"/>
  <c r="N255" i="14"/>
  <c r="X217" i="14"/>
  <c r="P217" i="14"/>
  <c r="N217" i="14"/>
  <c r="X181" i="14"/>
  <c r="P181" i="14"/>
  <c r="N181" i="14"/>
  <c r="X147" i="14"/>
  <c r="P147" i="14"/>
  <c r="N147" i="14"/>
  <c r="X132" i="14"/>
  <c r="P132" i="14"/>
  <c r="N132" i="14"/>
  <c r="X106" i="14"/>
  <c r="P106" i="14"/>
  <c r="N106" i="14"/>
  <c r="X88" i="14"/>
  <c r="P88" i="14"/>
  <c r="N88" i="14"/>
  <c r="X70" i="14"/>
  <c r="P70" i="14"/>
  <c r="N70" i="14"/>
  <c r="X52" i="14"/>
  <c r="P52" i="14"/>
  <c r="N52" i="14"/>
  <c r="X36" i="14"/>
  <c r="P36" i="14"/>
  <c r="N36" i="14"/>
  <c r="X216" i="14"/>
  <c r="P216" i="14"/>
  <c r="N216" i="14"/>
  <c r="X197" i="14"/>
  <c r="P197" i="14"/>
  <c r="N197" i="14"/>
  <c r="X180" i="14"/>
  <c r="P180" i="14"/>
  <c r="N180" i="14"/>
  <c r="X146" i="14"/>
  <c r="P146" i="14"/>
  <c r="N146" i="14"/>
  <c r="X131" i="14"/>
  <c r="P131" i="14"/>
  <c r="N131" i="14"/>
  <c r="X105" i="14"/>
  <c r="P105" i="14"/>
  <c r="N105" i="14"/>
  <c r="X87" i="14"/>
  <c r="P87" i="14"/>
  <c r="N87" i="14"/>
  <c r="X69" i="14"/>
  <c r="P69" i="14"/>
  <c r="N69" i="14"/>
  <c r="X51" i="14"/>
  <c r="P51" i="14"/>
  <c r="N51" i="14"/>
  <c r="X35" i="14"/>
  <c r="P35" i="14"/>
  <c r="N35" i="14"/>
  <c r="N15" i="14"/>
  <c r="P15" i="14"/>
  <c r="X15" i="14"/>
  <c r="X214" i="14"/>
  <c r="P214" i="14"/>
  <c r="N214" i="14"/>
  <c r="X256" i="14"/>
  <c r="P256" i="14"/>
  <c r="N256" i="14"/>
  <c r="X178" i="14"/>
  <c r="P178" i="14"/>
  <c r="N178" i="14"/>
  <c r="X144" i="14"/>
  <c r="P144" i="14"/>
  <c r="N144" i="14"/>
  <c r="X129" i="14"/>
  <c r="P129" i="14"/>
  <c r="N129" i="14"/>
  <c r="X103" i="14"/>
  <c r="P103" i="14"/>
  <c r="N103" i="14"/>
  <c r="X85" i="14"/>
  <c r="P85" i="14"/>
  <c r="N85" i="14"/>
  <c r="X67" i="14"/>
  <c r="P67" i="14"/>
  <c r="N67" i="14"/>
  <c r="X49" i="14"/>
  <c r="P49" i="14"/>
  <c r="N49" i="14"/>
  <c r="X34" i="14"/>
  <c r="P34" i="14"/>
  <c r="N34" i="14"/>
  <c r="X223" i="14"/>
  <c r="P223" i="14"/>
  <c r="N223" i="14"/>
  <c r="X55" i="14"/>
  <c r="P55" i="14"/>
  <c r="N55" i="14"/>
  <c r="X33" i="14"/>
  <c r="P33" i="14"/>
  <c r="N33" i="14"/>
  <c r="X128" i="14"/>
  <c r="P128" i="14"/>
  <c r="N128" i="14"/>
  <c r="X48" i="14"/>
  <c r="P48" i="14"/>
  <c r="N48" i="14"/>
  <c r="X127" i="14"/>
  <c r="P127" i="14"/>
  <c r="N127" i="14"/>
  <c r="X11" i="14"/>
  <c r="P11" i="14"/>
  <c r="N11" i="14"/>
  <c r="X126" i="14"/>
  <c r="P126" i="14"/>
  <c r="N126" i="14"/>
  <c r="X64" i="14"/>
  <c r="P64" i="14"/>
  <c r="N64" i="14"/>
  <c r="X252" i="14"/>
  <c r="P252" i="14"/>
  <c r="N252" i="14"/>
  <c r="X245" i="14"/>
  <c r="P245" i="14"/>
  <c r="N245" i="14"/>
  <c r="X238" i="14"/>
  <c r="P238" i="14"/>
  <c r="N238" i="14"/>
  <c r="X140" i="14"/>
  <c r="P140" i="14"/>
  <c r="N140" i="14"/>
  <c r="X123" i="14"/>
  <c r="P123" i="14"/>
  <c r="N123" i="14"/>
  <c r="X61" i="14"/>
  <c r="P61" i="14"/>
  <c r="N61" i="14"/>
  <c r="X45" i="14"/>
  <c r="P45" i="14"/>
  <c r="N45" i="14"/>
  <c r="X29" i="14"/>
  <c r="P29" i="14"/>
  <c r="N29" i="14"/>
  <c r="Q161" i="14" l="1"/>
  <c r="Q164" i="14"/>
  <c r="Q158" i="14"/>
  <c r="R158" i="14" s="1"/>
  <c r="Q160" i="14"/>
  <c r="R160" i="14" s="1"/>
  <c r="Q169" i="14"/>
  <c r="Q163" i="14"/>
  <c r="Y163" i="14" s="1"/>
  <c r="Z163" i="14" s="1"/>
  <c r="AA163" i="14" s="1"/>
  <c r="Q172" i="14"/>
  <c r="R172" i="14" s="1"/>
  <c r="Q174" i="14"/>
  <c r="R174" i="14" s="1"/>
  <c r="Q167" i="14"/>
  <c r="R167" i="14" s="1"/>
  <c r="Q170" i="14"/>
  <c r="Y170" i="14" s="1"/>
  <c r="Z170" i="14" s="1"/>
  <c r="AA170" i="14" s="1"/>
  <c r="Q157" i="14"/>
  <c r="Y157" i="14" s="1"/>
  <c r="Z157" i="14" s="1"/>
  <c r="AA157" i="14" s="1"/>
  <c r="Q166" i="14"/>
  <c r="Y166" i="14" s="1"/>
  <c r="Z166" i="14" s="1"/>
  <c r="AA166" i="14" s="1"/>
  <c r="Q159" i="14"/>
  <c r="R159" i="14" s="1"/>
  <c r="Q168" i="14"/>
  <c r="Y168" i="14" s="1"/>
  <c r="Z168" i="14" s="1"/>
  <c r="AA168" i="14" s="1"/>
  <c r="Q156" i="14"/>
  <c r="R156" i="14" s="1"/>
  <c r="Q162" i="14"/>
  <c r="R162" i="14" s="1"/>
  <c r="Y167" i="14"/>
  <c r="Z167" i="14" s="1"/>
  <c r="AA167" i="14" s="1"/>
  <c r="R161" i="14"/>
  <c r="Y161" i="14"/>
  <c r="Z161" i="14" s="1"/>
  <c r="AA161" i="14" s="1"/>
  <c r="R164" i="14"/>
  <c r="Y164" i="14"/>
  <c r="Z164" i="14" s="1"/>
  <c r="AA164" i="14" s="1"/>
  <c r="R169" i="14"/>
  <c r="Y169" i="14"/>
  <c r="Z169" i="14" s="1"/>
  <c r="AA169" i="14" s="1"/>
  <c r="R157" i="14"/>
  <c r="Q74" i="14"/>
  <c r="Y74" i="14" s="1"/>
  <c r="Z74" i="14" s="1"/>
  <c r="AA74" i="14" s="1"/>
  <c r="Q22" i="14"/>
  <c r="Y22" i="14" s="1"/>
  <c r="Z22" i="14" s="1"/>
  <c r="AA22" i="14" s="1"/>
  <c r="Q185" i="14"/>
  <c r="Y185" i="14" s="1"/>
  <c r="Z185" i="14" s="1"/>
  <c r="AA185" i="14" s="1"/>
  <c r="Q261" i="14"/>
  <c r="Y261" i="14" s="1"/>
  <c r="Z261" i="14" s="1"/>
  <c r="AA261" i="14" s="1"/>
  <c r="Q151" i="14"/>
  <c r="R151" i="14" s="1"/>
  <c r="Q135" i="14"/>
  <c r="R135" i="14" s="1"/>
  <c r="Q114" i="14"/>
  <c r="Y114" i="14" s="1"/>
  <c r="Z114" i="14" s="1"/>
  <c r="AA114" i="14" s="1"/>
  <c r="Q75" i="14"/>
  <c r="Y75" i="14" s="1"/>
  <c r="Z75" i="14" s="1"/>
  <c r="AA75" i="14" s="1"/>
  <c r="Q251" i="14"/>
  <c r="Y251" i="14" s="1"/>
  <c r="Z251" i="14" s="1"/>
  <c r="AA251" i="14" s="1"/>
  <c r="Q244" i="14"/>
  <c r="Y244" i="14" s="1"/>
  <c r="Z244" i="14" s="1"/>
  <c r="AA244" i="14" s="1"/>
  <c r="Q122" i="14"/>
  <c r="R122" i="14" s="1"/>
  <c r="Q250" i="14"/>
  <c r="Y250" i="14" s="1"/>
  <c r="Z250" i="14" s="1"/>
  <c r="AA250" i="14" s="1"/>
  <c r="Q266" i="14"/>
  <c r="Y266" i="14" s="1"/>
  <c r="Z266" i="14" s="1"/>
  <c r="AA266" i="14" s="1"/>
  <c r="Q243" i="14"/>
  <c r="R243" i="14" s="1"/>
  <c r="Q265" i="14"/>
  <c r="Y265" i="14" s="1"/>
  <c r="Z265" i="14" s="1"/>
  <c r="AA265" i="14" s="1"/>
  <c r="Q189" i="14"/>
  <c r="Y189" i="14" s="1"/>
  <c r="Z189" i="14" s="1"/>
  <c r="AA189" i="14" s="1"/>
  <c r="Q228" i="14"/>
  <c r="R228" i="14" s="1"/>
  <c r="Q188" i="14"/>
  <c r="Y188" i="14" s="1"/>
  <c r="Z188" i="14" s="1"/>
  <c r="AA188" i="14" s="1"/>
  <c r="Q155" i="14"/>
  <c r="Y155" i="14" s="1"/>
  <c r="Z155" i="14" s="1"/>
  <c r="AA155" i="14" s="1"/>
  <c r="Q139" i="14"/>
  <c r="Y139" i="14" s="1"/>
  <c r="Z139" i="14" s="1"/>
  <c r="AA139" i="14" s="1"/>
  <c r="Q120" i="14"/>
  <c r="Y120" i="14" s="1"/>
  <c r="Z120" i="14" s="1"/>
  <c r="AA120" i="14" s="1"/>
  <c r="Q97" i="14"/>
  <c r="Y97" i="14" s="1"/>
  <c r="Z97" i="14" s="1"/>
  <c r="AA97" i="14" s="1"/>
  <c r="Q80" i="14"/>
  <c r="Y80" i="14" s="1"/>
  <c r="Z80" i="14" s="1"/>
  <c r="AA80" i="14" s="1"/>
  <c r="Q60" i="14"/>
  <c r="Y60" i="14" s="1"/>
  <c r="Z60" i="14" s="1"/>
  <c r="AA60" i="14" s="1"/>
  <c r="Q27" i="14"/>
  <c r="Y27" i="14" s="1"/>
  <c r="Z27" i="14" s="1"/>
  <c r="AA27" i="14" s="1"/>
  <c r="Q79" i="14"/>
  <c r="R79" i="14" s="1"/>
  <c r="Q264" i="14"/>
  <c r="Y264" i="14" s="1"/>
  <c r="Z264" i="14" s="1"/>
  <c r="AA264" i="14" s="1"/>
  <c r="Q138" i="14"/>
  <c r="R138" i="14" s="1"/>
  <c r="Q249" i="14"/>
  <c r="Y249" i="14" s="1"/>
  <c r="Z249" i="14" s="1"/>
  <c r="AA249" i="14" s="1"/>
  <c r="Q242" i="14"/>
  <c r="R242" i="14" s="1"/>
  <c r="Q119" i="14"/>
  <c r="Y119" i="14" s="1"/>
  <c r="Z119" i="14" s="1"/>
  <c r="AA119" i="14" s="1"/>
  <c r="Q59" i="14"/>
  <c r="Y59" i="14" s="1"/>
  <c r="Z59" i="14" s="1"/>
  <c r="AA59" i="14" s="1"/>
  <c r="Q154" i="14"/>
  <c r="R154" i="14" s="1"/>
  <c r="Q25" i="14"/>
  <c r="R25" i="14" s="1"/>
  <c r="Q42" i="14"/>
  <c r="Y42" i="14" s="1"/>
  <c r="Z42" i="14" s="1"/>
  <c r="AA42" i="14" s="1"/>
  <c r="Q58" i="14"/>
  <c r="Y58" i="14" s="1"/>
  <c r="Z58" i="14" s="1"/>
  <c r="AA58" i="14" s="1"/>
  <c r="Q236" i="14"/>
  <c r="Y236" i="14" s="1"/>
  <c r="Z236" i="14" s="1"/>
  <c r="AA236" i="14" s="1"/>
  <c r="Q137" i="14"/>
  <c r="Y137" i="14" s="1"/>
  <c r="Z137" i="14" s="1"/>
  <c r="AA137" i="14" s="1"/>
  <c r="Q41" i="14"/>
  <c r="Y41" i="14" s="1"/>
  <c r="Z41" i="14" s="1"/>
  <c r="AA41" i="14" s="1"/>
  <c r="Q263" i="14"/>
  <c r="Y263" i="14" s="1"/>
  <c r="Z263" i="14" s="1"/>
  <c r="AA263" i="14" s="1"/>
  <c r="Q153" i="14"/>
  <c r="R153" i="14" s="1"/>
  <c r="Q117" i="14"/>
  <c r="R117" i="14" s="1"/>
  <c r="Q187" i="14"/>
  <c r="Y187" i="14" s="1"/>
  <c r="Z187" i="14" s="1"/>
  <c r="AA187" i="14" s="1"/>
  <c r="Q206" i="14"/>
  <c r="R206" i="14" s="1"/>
  <c r="Q77" i="14"/>
  <c r="Y77" i="14" s="1"/>
  <c r="Z77" i="14" s="1"/>
  <c r="AA77" i="14" s="1"/>
  <c r="Q227" i="14"/>
  <c r="R227" i="14" s="1"/>
  <c r="Q262" i="14"/>
  <c r="Y262" i="14" s="1"/>
  <c r="Z262" i="14" s="1"/>
  <c r="AA262" i="14" s="1"/>
  <c r="Q116" i="14"/>
  <c r="Y116" i="14" s="1"/>
  <c r="Z116" i="14" s="1"/>
  <c r="AA116" i="14" s="1"/>
  <c r="Q235" i="14"/>
  <c r="Y235" i="14" s="1"/>
  <c r="Z235" i="14" s="1"/>
  <c r="AA235" i="14" s="1"/>
  <c r="Q186" i="14"/>
  <c r="Y186" i="14" s="1"/>
  <c r="Z186" i="14" s="1"/>
  <c r="AA186" i="14" s="1"/>
  <c r="Q95" i="14"/>
  <c r="Y95" i="14" s="1"/>
  <c r="Z95" i="14" s="1"/>
  <c r="AA95" i="14" s="1"/>
  <c r="Q152" i="14"/>
  <c r="Y152" i="14" s="1"/>
  <c r="Z152" i="14" s="1"/>
  <c r="AA152" i="14" s="1"/>
  <c r="Q226" i="14"/>
  <c r="R226" i="14" s="1"/>
  <c r="Q76" i="14"/>
  <c r="Y76" i="14" s="1"/>
  <c r="Z76" i="14" s="1"/>
  <c r="AA76" i="14" s="1"/>
  <c r="Q40" i="14"/>
  <c r="Y40" i="14" s="1"/>
  <c r="Z40" i="14" s="1"/>
  <c r="AA40" i="14" s="1"/>
  <c r="Q136" i="14"/>
  <c r="Y136" i="14" s="1"/>
  <c r="Z136" i="14" s="1"/>
  <c r="AA136" i="14" s="1"/>
  <c r="Q225" i="14"/>
  <c r="Y225" i="14" s="1"/>
  <c r="Z225" i="14" s="1"/>
  <c r="AA225" i="14" s="1"/>
  <c r="Q57" i="14"/>
  <c r="Y57" i="14" s="1"/>
  <c r="Z57" i="14" s="1"/>
  <c r="AA57" i="14" s="1"/>
  <c r="Q234" i="14"/>
  <c r="Y234" i="14" s="1"/>
  <c r="Z234" i="14" s="1"/>
  <c r="AA234" i="14" s="1"/>
  <c r="Q203" i="14"/>
  <c r="Y203" i="14" s="1"/>
  <c r="Z203" i="14" s="1"/>
  <c r="AA203" i="14" s="1"/>
  <c r="Q73" i="14"/>
  <c r="Y73" i="14" s="1"/>
  <c r="Z73" i="14" s="1"/>
  <c r="AA73" i="14" s="1"/>
  <c r="Q241" i="14"/>
  <c r="R241" i="14" s="1"/>
  <c r="Q248" i="14"/>
  <c r="R248" i="14" s="1"/>
  <c r="Q150" i="14"/>
  <c r="Y150" i="14" s="1"/>
  <c r="Z150" i="14" s="1"/>
  <c r="AA150" i="14" s="1"/>
  <c r="Q39" i="14"/>
  <c r="R39" i="14" s="1"/>
  <c r="Q38" i="14"/>
  <c r="Y38" i="14" s="1"/>
  <c r="Z38" i="14" s="1"/>
  <c r="AA38" i="14" s="1"/>
  <c r="Q201" i="14"/>
  <c r="Y201" i="14" s="1"/>
  <c r="Z201" i="14" s="1"/>
  <c r="AA201" i="14" s="1"/>
  <c r="Q134" i="14"/>
  <c r="Y134" i="14" s="1"/>
  <c r="Z134" i="14" s="1"/>
  <c r="AA134" i="14" s="1"/>
  <c r="Q260" i="14"/>
  <c r="Y260" i="14" s="1"/>
  <c r="Z260" i="14" s="1"/>
  <c r="AA260" i="14" s="1"/>
  <c r="Q280" i="14"/>
  <c r="R280" i="14" s="1"/>
  <c r="Q72" i="14"/>
  <c r="R72" i="14" s="1"/>
  <c r="Q233" i="14"/>
  <c r="R233" i="14" s="1"/>
  <c r="Q54" i="14"/>
  <c r="Y54" i="14" s="1"/>
  <c r="Z54" i="14" s="1"/>
  <c r="AA54" i="14" s="1"/>
  <c r="Q222" i="14"/>
  <c r="R222" i="14" s="1"/>
  <c r="Q94" i="14"/>
  <c r="R94" i="14" s="1"/>
  <c r="Q240" i="14"/>
  <c r="R240" i="14" s="1"/>
  <c r="Q149" i="14"/>
  <c r="R149" i="14" s="1"/>
  <c r="Q111" i="14"/>
  <c r="R111" i="14" s="1"/>
  <c r="Q247" i="14"/>
  <c r="R247" i="14" s="1"/>
  <c r="Q184" i="14"/>
  <c r="R184" i="14" s="1"/>
  <c r="Q52" i="14"/>
  <c r="R52" i="14" s="1"/>
  <c r="Q255" i="14"/>
  <c r="Y255" i="14" s="1"/>
  <c r="Z255" i="14" s="1"/>
  <c r="AA255" i="14" s="1"/>
  <c r="Q69" i="14"/>
  <c r="Y69" i="14" s="1"/>
  <c r="Z69" i="14" s="1"/>
  <c r="AA69" i="14" s="1"/>
  <c r="Q36" i="14"/>
  <c r="R36" i="14" s="1"/>
  <c r="Q217" i="14"/>
  <c r="Y217" i="14" s="1"/>
  <c r="Z217" i="14" s="1"/>
  <c r="AA217" i="14" s="1"/>
  <c r="Q216" i="14"/>
  <c r="R216" i="14" s="1"/>
  <c r="Q181" i="14"/>
  <c r="Y181" i="14" s="1"/>
  <c r="Z181" i="14" s="1"/>
  <c r="AA181" i="14" s="1"/>
  <c r="Q106" i="14"/>
  <c r="Y106" i="14" s="1"/>
  <c r="Z106" i="14" s="1"/>
  <c r="AA106" i="14" s="1"/>
  <c r="Q70" i="14"/>
  <c r="Y70" i="14" s="1"/>
  <c r="Z70" i="14" s="1"/>
  <c r="AA70" i="14" s="1"/>
  <c r="Q132" i="14"/>
  <c r="R132" i="14" s="1"/>
  <c r="Q88" i="14"/>
  <c r="R88" i="14" s="1"/>
  <c r="Q35" i="14"/>
  <c r="R35" i="14" s="1"/>
  <c r="Q197" i="14"/>
  <c r="R197" i="14" s="1"/>
  <c r="Q147" i="14"/>
  <c r="Y147" i="14" s="1"/>
  <c r="Z147" i="14" s="1"/>
  <c r="AA147" i="14" s="1"/>
  <c r="Q49" i="14"/>
  <c r="Y49" i="14" s="1"/>
  <c r="Z49" i="14" s="1"/>
  <c r="AA49" i="14" s="1"/>
  <c r="Q146" i="14"/>
  <c r="R146" i="14" s="1"/>
  <c r="Q131" i="14"/>
  <c r="Y131" i="14" s="1"/>
  <c r="Z131" i="14" s="1"/>
  <c r="AA131" i="14" s="1"/>
  <c r="Q15" i="14"/>
  <c r="Y15" i="14" s="1"/>
  <c r="Z15" i="14" s="1"/>
  <c r="AA15" i="14" s="1"/>
  <c r="Q87" i="14"/>
  <c r="Y87" i="14" s="1"/>
  <c r="Z87" i="14" s="1"/>
  <c r="AA87" i="14" s="1"/>
  <c r="Q51" i="14"/>
  <c r="Y51" i="14" s="1"/>
  <c r="Z51" i="14" s="1"/>
  <c r="AA51" i="14" s="1"/>
  <c r="Q105" i="14"/>
  <c r="Y105" i="14" s="1"/>
  <c r="Z105" i="14" s="1"/>
  <c r="AA105" i="14" s="1"/>
  <c r="Q67" i="14"/>
  <c r="R67" i="14" s="1"/>
  <c r="Q180" i="14"/>
  <c r="Y180" i="14" s="1"/>
  <c r="Z180" i="14" s="1"/>
  <c r="AA180" i="14" s="1"/>
  <c r="Q214" i="14"/>
  <c r="R214" i="14" s="1"/>
  <c r="Q34" i="14"/>
  <c r="R34" i="14" s="1"/>
  <c r="Q256" i="14"/>
  <c r="Y256" i="14" s="1"/>
  <c r="Z256" i="14" s="1"/>
  <c r="AA256" i="14" s="1"/>
  <c r="Q129" i="14"/>
  <c r="R129" i="14" s="1"/>
  <c r="Q178" i="14"/>
  <c r="R178" i="14" s="1"/>
  <c r="Q144" i="14"/>
  <c r="R144" i="14" s="1"/>
  <c r="Q103" i="14"/>
  <c r="Y103" i="14" s="1"/>
  <c r="Z103" i="14" s="1"/>
  <c r="AA103" i="14" s="1"/>
  <c r="Q85" i="14"/>
  <c r="R85" i="14" s="1"/>
  <c r="Q55" i="14"/>
  <c r="R55" i="14" s="1"/>
  <c r="Q223" i="14"/>
  <c r="Y223" i="14" s="1"/>
  <c r="Z223" i="14" s="1"/>
  <c r="AA223" i="14" s="1"/>
  <c r="Q33" i="14"/>
  <c r="Y33" i="14" s="1"/>
  <c r="Z33" i="14" s="1"/>
  <c r="AA33" i="14" s="1"/>
  <c r="Q128" i="14"/>
  <c r="Y128" i="14" s="1"/>
  <c r="Z128" i="14" s="1"/>
  <c r="AA128" i="14" s="1"/>
  <c r="Q48" i="14"/>
  <c r="R48" i="14" s="1"/>
  <c r="Q127" i="14"/>
  <c r="Y127" i="14" s="1"/>
  <c r="Z127" i="14" s="1"/>
  <c r="AA127" i="14" s="1"/>
  <c r="Q11" i="14"/>
  <c r="R11" i="14" s="1"/>
  <c r="Q126" i="14"/>
  <c r="R126" i="14" s="1"/>
  <c r="Q45" i="14"/>
  <c r="R45" i="14" s="1"/>
  <c r="Q64" i="14"/>
  <c r="R64" i="14" s="1"/>
  <c r="Q245" i="14"/>
  <c r="Y245" i="14" s="1"/>
  <c r="Z245" i="14" s="1"/>
  <c r="AA245" i="14" s="1"/>
  <c r="Q123" i="14"/>
  <c r="R123" i="14" s="1"/>
  <c r="Q29" i="14"/>
  <c r="Y29" i="14" s="1"/>
  <c r="Z29" i="14" s="1"/>
  <c r="AA29" i="14" s="1"/>
  <c r="Q140" i="14"/>
  <c r="R140" i="14" s="1"/>
  <c r="Q238" i="14"/>
  <c r="R238" i="14" s="1"/>
  <c r="Q252" i="14"/>
  <c r="R252" i="14" s="1"/>
  <c r="Q61" i="14"/>
  <c r="R61" i="14" s="1"/>
  <c r="R170" i="14" l="1"/>
  <c r="Y172" i="14"/>
  <c r="Z172" i="14" s="1"/>
  <c r="AA172" i="14" s="1"/>
  <c r="R163" i="14"/>
  <c r="Y158" i="14"/>
  <c r="Z158" i="14" s="1"/>
  <c r="AA158" i="14" s="1"/>
  <c r="Y174" i="14"/>
  <c r="Z174" i="14" s="1"/>
  <c r="AA174" i="14" s="1"/>
  <c r="Y160" i="14"/>
  <c r="Z160" i="14" s="1"/>
  <c r="AA160" i="14" s="1"/>
  <c r="R166" i="14"/>
  <c r="R168" i="14"/>
  <c r="Y159" i="14"/>
  <c r="Z159" i="14" s="1"/>
  <c r="AA159" i="14" s="1"/>
  <c r="R74" i="14"/>
  <c r="Y162" i="14"/>
  <c r="Z162" i="14" s="1"/>
  <c r="AA162" i="14" s="1"/>
  <c r="Y156" i="14"/>
  <c r="Z156" i="14" s="1"/>
  <c r="AA156" i="14" s="1"/>
  <c r="R22" i="14"/>
  <c r="R185" i="14"/>
  <c r="Y151" i="14"/>
  <c r="Z151" i="14" s="1"/>
  <c r="AA151" i="14" s="1"/>
  <c r="R261" i="14"/>
  <c r="R114" i="14"/>
  <c r="Y135" i="14"/>
  <c r="Z135" i="14" s="1"/>
  <c r="AA135" i="14" s="1"/>
  <c r="R75" i="14"/>
  <c r="R251" i="14"/>
  <c r="R244" i="14"/>
  <c r="R250" i="14"/>
  <c r="Y122" i="14"/>
  <c r="Z122" i="14" s="1"/>
  <c r="AA122" i="14" s="1"/>
  <c r="R266" i="14"/>
  <c r="Y228" i="14"/>
  <c r="Z228" i="14" s="1"/>
  <c r="AA228" i="14" s="1"/>
  <c r="Y243" i="14"/>
  <c r="Z243" i="14" s="1"/>
  <c r="AA243" i="14" s="1"/>
  <c r="R265" i="14"/>
  <c r="R189" i="14"/>
  <c r="R188" i="14"/>
  <c r="R155" i="14"/>
  <c r="R120" i="14"/>
  <c r="R139" i="14"/>
  <c r="R97" i="14"/>
  <c r="R80" i="14"/>
  <c r="Y79" i="14"/>
  <c r="Z79" i="14" s="1"/>
  <c r="AA79" i="14" s="1"/>
  <c r="R60" i="14"/>
  <c r="R27" i="14"/>
  <c r="Y138" i="14"/>
  <c r="Z138" i="14" s="1"/>
  <c r="AA138" i="14" s="1"/>
  <c r="Y154" i="14"/>
  <c r="Z154" i="14" s="1"/>
  <c r="AA154" i="14" s="1"/>
  <c r="Y242" i="14"/>
  <c r="Z242" i="14" s="1"/>
  <c r="AA242" i="14" s="1"/>
  <c r="R264" i="14"/>
  <c r="R119" i="14"/>
  <c r="Y25" i="14"/>
  <c r="Z25" i="14" s="1"/>
  <c r="AA25" i="14" s="1"/>
  <c r="R249" i="14"/>
  <c r="R59" i="14"/>
  <c r="R236" i="14"/>
  <c r="R42" i="14"/>
  <c r="R58" i="14"/>
  <c r="Y153" i="14"/>
  <c r="Z153" i="14" s="1"/>
  <c r="AA153" i="14" s="1"/>
  <c r="R41" i="14"/>
  <c r="Y206" i="14"/>
  <c r="Z206" i="14" s="1"/>
  <c r="AA206" i="14" s="1"/>
  <c r="R137" i="14"/>
  <c r="Y117" i="14"/>
  <c r="Z117" i="14" s="1"/>
  <c r="AA117" i="14" s="1"/>
  <c r="R187" i="14"/>
  <c r="R77" i="14"/>
  <c r="R263" i="14"/>
  <c r="Y227" i="14"/>
  <c r="Z227" i="14" s="1"/>
  <c r="AA227" i="14" s="1"/>
  <c r="R116" i="14"/>
  <c r="R262" i="14"/>
  <c r="R186" i="14"/>
  <c r="R95" i="14"/>
  <c r="Y226" i="14"/>
  <c r="Z226" i="14" s="1"/>
  <c r="AA226" i="14" s="1"/>
  <c r="R235" i="14"/>
  <c r="R76" i="14"/>
  <c r="R152" i="14"/>
  <c r="R40" i="14"/>
  <c r="R57" i="14"/>
  <c r="R136" i="14"/>
  <c r="R225" i="14"/>
  <c r="R234" i="14"/>
  <c r="R203" i="14"/>
  <c r="R150" i="14"/>
  <c r="R73" i="14"/>
  <c r="Y39" i="14"/>
  <c r="Z39" i="14" s="1"/>
  <c r="AA39" i="14" s="1"/>
  <c r="R38" i="14"/>
  <c r="R201" i="14"/>
  <c r="Y222" i="14"/>
  <c r="Z222" i="14" s="1"/>
  <c r="AA222" i="14" s="1"/>
  <c r="R134" i="14"/>
  <c r="Y233" i="14"/>
  <c r="Z233" i="14" s="1"/>
  <c r="AA233" i="14" s="1"/>
  <c r="Y240" i="14"/>
  <c r="Z240" i="14" s="1"/>
  <c r="AA240" i="14" s="1"/>
  <c r="Y111" i="14"/>
  <c r="Z111" i="14" s="1"/>
  <c r="AA111" i="14" s="1"/>
  <c r="Y280" i="14"/>
  <c r="Z280" i="14" s="1"/>
  <c r="AA280" i="14" s="1"/>
  <c r="Y94" i="14"/>
  <c r="Z94" i="14" s="1"/>
  <c r="AA94" i="14" s="1"/>
  <c r="R260" i="14"/>
  <c r="R54" i="14"/>
  <c r="Y72" i="14"/>
  <c r="Z72" i="14" s="1"/>
  <c r="AA72" i="14" s="1"/>
  <c r="Y149" i="14"/>
  <c r="Z149" i="14" s="1"/>
  <c r="AA149" i="14" s="1"/>
  <c r="Y184" i="14"/>
  <c r="Z184" i="14" s="1"/>
  <c r="AA184" i="14" s="1"/>
  <c r="Y247" i="14"/>
  <c r="Z247" i="14" s="1"/>
  <c r="AA247" i="14" s="1"/>
  <c r="R217" i="14"/>
  <c r="Y52" i="14"/>
  <c r="Z52" i="14" s="1"/>
  <c r="AA52" i="14" s="1"/>
  <c r="Y36" i="14"/>
  <c r="Z36" i="14" s="1"/>
  <c r="AA36" i="14" s="1"/>
  <c r="R255" i="14"/>
  <c r="R69" i="14"/>
  <c r="R131" i="14"/>
  <c r="Y35" i="14"/>
  <c r="Z35" i="14" s="1"/>
  <c r="AA35" i="14" s="1"/>
  <c r="Y88" i="14"/>
  <c r="Z88" i="14" s="1"/>
  <c r="AA88" i="14" s="1"/>
  <c r="Y216" i="14"/>
  <c r="Z216" i="14" s="1"/>
  <c r="AA216" i="14" s="1"/>
  <c r="R181" i="14"/>
  <c r="Y132" i="14"/>
  <c r="Z132" i="14" s="1"/>
  <c r="AA132" i="14" s="1"/>
  <c r="R147" i="14"/>
  <c r="R106" i="14"/>
  <c r="R49" i="14"/>
  <c r="Y146" i="14"/>
  <c r="Z146" i="14" s="1"/>
  <c r="AA146" i="14" s="1"/>
  <c r="Y197" i="14"/>
  <c r="Z197" i="14" s="1"/>
  <c r="AA197" i="14" s="1"/>
  <c r="R70" i="14"/>
  <c r="R51" i="14"/>
  <c r="R87" i="14"/>
  <c r="R15" i="14"/>
  <c r="R105" i="14"/>
  <c r="Y34" i="14"/>
  <c r="Z34" i="14" s="1"/>
  <c r="AA34" i="14" s="1"/>
  <c r="Y214" i="14"/>
  <c r="Z214" i="14" s="1"/>
  <c r="AA214" i="14" s="1"/>
  <c r="Y67" i="14"/>
  <c r="Z67" i="14" s="1"/>
  <c r="AA67" i="14" s="1"/>
  <c r="Y178" i="14"/>
  <c r="Z178" i="14" s="1"/>
  <c r="AA178" i="14" s="1"/>
  <c r="R256" i="14"/>
  <c r="R180" i="14"/>
  <c r="Y129" i="14"/>
  <c r="Z129" i="14" s="1"/>
  <c r="AA129" i="14" s="1"/>
  <c r="Y144" i="14"/>
  <c r="Z144" i="14" s="1"/>
  <c r="AA144" i="14" s="1"/>
  <c r="Y85" i="14"/>
  <c r="Z85" i="14" s="1"/>
  <c r="AA85" i="14" s="1"/>
  <c r="R103" i="14"/>
  <c r="Y55" i="14"/>
  <c r="Z55" i="14" s="1"/>
  <c r="AA55" i="14" s="1"/>
  <c r="R223" i="14"/>
  <c r="R33" i="14"/>
  <c r="R128" i="14"/>
  <c r="Y48" i="14"/>
  <c r="Z48" i="14" s="1"/>
  <c r="AA48" i="14" s="1"/>
  <c r="R127" i="14"/>
  <c r="Y11" i="14"/>
  <c r="Z11" i="14" s="1"/>
  <c r="AA11" i="14" s="1"/>
  <c r="Y126" i="14"/>
  <c r="Z126" i="14" s="1"/>
  <c r="AA126" i="14" s="1"/>
  <c r="Y45" i="14"/>
  <c r="Z45" i="14" s="1"/>
  <c r="AA45" i="14" s="1"/>
  <c r="Y64" i="14"/>
  <c r="Z64" i="14" s="1"/>
  <c r="AA64" i="14" s="1"/>
  <c r="Y123" i="14"/>
  <c r="Z123" i="14" s="1"/>
  <c r="AA123" i="14" s="1"/>
  <c r="R245" i="14"/>
  <c r="Y140" i="14"/>
  <c r="Z140" i="14" s="1"/>
  <c r="AA140" i="14" s="1"/>
  <c r="R29" i="14"/>
  <c r="Y238" i="14"/>
  <c r="Z238" i="14" s="1"/>
  <c r="AA238" i="14" s="1"/>
  <c r="Y252" i="14"/>
  <c r="Z252" i="14" s="1"/>
  <c r="AA252" i="14" s="1"/>
  <c r="Y61" i="14"/>
  <c r="Z61" i="14" s="1"/>
  <c r="AA61" i="14" s="1"/>
  <c r="X6" i="14" l="1"/>
  <c r="P6" i="14"/>
  <c r="N6" i="14"/>
  <c r="X209" i="14"/>
  <c r="P209" i="14"/>
  <c r="N209" i="14"/>
  <c r="X208" i="14"/>
  <c r="P208" i="14"/>
  <c r="N208" i="14"/>
  <c r="X207" i="14"/>
  <c r="P207" i="14"/>
  <c r="N207" i="14"/>
  <c r="X205" i="14"/>
  <c r="P205" i="14"/>
  <c r="N205" i="14"/>
  <c r="X204" i="14"/>
  <c r="P204" i="14"/>
  <c r="N204" i="14"/>
  <c r="X202" i="14"/>
  <c r="P202" i="14"/>
  <c r="N202" i="14"/>
  <c r="X200" i="14"/>
  <c r="P200" i="14"/>
  <c r="N200" i="14"/>
  <c r="X199" i="14"/>
  <c r="P199" i="14"/>
  <c r="N199" i="14"/>
  <c r="X198" i="14"/>
  <c r="P198" i="14"/>
  <c r="N198" i="14"/>
  <c r="X196" i="14"/>
  <c r="P196" i="14"/>
  <c r="N196" i="14"/>
  <c r="X195" i="14"/>
  <c r="P195" i="14"/>
  <c r="N195" i="14"/>
  <c r="X194" i="14"/>
  <c r="P194" i="14"/>
  <c r="N194" i="14"/>
  <c r="X193" i="14"/>
  <c r="P193" i="14"/>
  <c r="N193" i="14"/>
  <c r="X192" i="14"/>
  <c r="P192" i="14"/>
  <c r="N192" i="14"/>
  <c r="X191" i="14"/>
  <c r="P191" i="14"/>
  <c r="N191" i="14"/>
  <c r="X190" i="14"/>
  <c r="P190" i="14"/>
  <c r="N190" i="14"/>
  <c r="X224" i="14"/>
  <c r="P224" i="14"/>
  <c r="N224" i="14"/>
  <c r="X221" i="14"/>
  <c r="P221" i="14"/>
  <c r="N221" i="14"/>
  <c r="X220" i="14"/>
  <c r="P220" i="14"/>
  <c r="N220" i="14"/>
  <c r="X219" i="14"/>
  <c r="P219" i="14"/>
  <c r="N219" i="14"/>
  <c r="X218" i="14"/>
  <c r="P218" i="14"/>
  <c r="N218" i="14"/>
  <c r="X215" i="14"/>
  <c r="P215" i="14"/>
  <c r="N215" i="14"/>
  <c r="X213" i="14"/>
  <c r="P213" i="14"/>
  <c r="N213" i="14"/>
  <c r="X212" i="14"/>
  <c r="P212" i="14"/>
  <c r="N212" i="14"/>
  <c r="X211" i="14"/>
  <c r="P211" i="14"/>
  <c r="N211" i="14"/>
  <c r="X210" i="14"/>
  <c r="P210" i="14"/>
  <c r="N210" i="14"/>
  <c r="X121" i="14"/>
  <c r="P121" i="14"/>
  <c r="N121" i="14"/>
  <c r="X118" i="14"/>
  <c r="P118" i="14"/>
  <c r="N118" i="14"/>
  <c r="X115" i="14"/>
  <c r="P115" i="14"/>
  <c r="N115" i="14"/>
  <c r="X113" i="14"/>
  <c r="P113" i="14"/>
  <c r="N113" i="14"/>
  <c r="X112" i="14"/>
  <c r="P112" i="14"/>
  <c r="N112" i="14"/>
  <c r="X110" i="14"/>
  <c r="P110" i="14"/>
  <c r="N110" i="14"/>
  <c r="X109" i="14"/>
  <c r="P109" i="14"/>
  <c r="N109" i="14"/>
  <c r="X108" i="14"/>
  <c r="P108" i="14"/>
  <c r="N108" i="14"/>
  <c r="X107" i="14"/>
  <c r="P107" i="14"/>
  <c r="N107" i="14"/>
  <c r="X104" i="14"/>
  <c r="P104" i="14"/>
  <c r="N104" i="14"/>
  <c r="X102" i="14"/>
  <c r="P102" i="14"/>
  <c r="N102" i="14"/>
  <c r="X101" i="14"/>
  <c r="P101" i="14"/>
  <c r="N101" i="14"/>
  <c r="X100" i="14"/>
  <c r="P100" i="14"/>
  <c r="N100" i="14"/>
  <c r="X99" i="14"/>
  <c r="P99" i="14"/>
  <c r="N99" i="14"/>
  <c r="X98" i="14"/>
  <c r="P98" i="14"/>
  <c r="N98" i="14"/>
  <c r="X96" i="14"/>
  <c r="P96" i="14"/>
  <c r="N96" i="14"/>
  <c r="X93" i="14"/>
  <c r="P93" i="14"/>
  <c r="N93" i="14"/>
  <c r="X92" i="14"/>
  <c r="P92" i="14"/>
  <c r="N92" i="14"/>
  <c r="X91" i="14"/>
  <c r="P91" i="14"/>
  <c r="N91" i="14"/>
  <c r="X90" i="14"/>
  <c r="P90" i="14"/>
  <c r="N90" i="14"/>
  <c r="X89" i="14"/>
  <c r="P89" i="14"/>
  <c r="N89" i="14"/>
  <c r="X86" i="14"/>
  <c r="P86" i="14"/>
  <c r="N86" i="14"/>
  <c r="X84" i="14"/>
  <c r="P84" i="14"/>
  <c r="N84" i="14"/>
  <c r="X83" i="14"/>
  <c r="P83" i="14"/>
  <c r="N83" i="14"/>
  <c r="X82" i="14"/>
  <c r="P82" i="14"/>
  <c r="N82" i="14"/>
  <c r="X81" i="14"/>
  <c r="P81" i="14"/>
  <c r="N81" i="14"/>
  <c r="P232" i="14"/>
  <c r="N232" i="14"/>
  <c r="X13" i="14"/>
  <c r="P13" i="14"/>
  <c r="N13" i="14"/>
  <c r="P269" i="14"/>
  <c r="N269" i="14"/>
  <c r="P254" i="14"/>
  <c r="N254" i="14"/>
  <c r="P231" i="14"/>
  <c r="N231" i="14"/>
  <c r="P177" i="14"/>
  <c r="N177" i="14"/>
  <c r="P142" i="14"/>
  <c r="N142" i="14"/>
  <c r="P125" i="14"/>
  <c r="N125" i="14"/>
  <c r="P63" i="14"/>
  <c r="N63" i="14"/>
  <c r="P47" i="14"/>
  <c r="N47" i="14"/>
  <c r="Q90" i="14" l="1"/>
  <c r="R90" i="14" s="1"/>
  <c r="Q190" i="14"/>
  <c r="Y190" i="14" s="1"/>
  <c r="Z190" i="14" s="1"/>
  <c r="AA190" i="14" s="1"/>
  <c r="Q93" i="14"/>
  <c r="R93" i="14" s="1"/>
  <c r="Q96" i="14"/>
  <c r="R96" i="14" s="1"/>
  <c r="Q200" i="14"/>
  <c r="Y200" i="14" s="1"/>
  <c r="Z200" i="14" s="1"/>
  <c r="AA200" i="14" s="1"/>
  <c r="Q6" i="14"/>
  <c r="R6" i="14" s="1"/>
  <c r="Q81" i="14"/>
  <c r="R81" i="14" s="1"/>
  <c r="Q99" i="14"/>
  <c r="Y99" i="14" s="1"/>
  <c r="Z99" i="14" s="1"/>
  <c r="AA99" i="14" s="1"/>
  <c r="Q104" i="14"/>
  <c r="Y104" i="14" s="1"/>
  <c r="Z104" i="14" s="1"/>
  <c r="AA104" i="14" s="1"/>
  <c r="Q115" i="14"/>
  <c r="R115" i="14" s="1"/>
  <c r="Q210" i="14"/>
  <c r="R210" i="14" s="1"/>
  <c r="Q195" i="14"/>
  <c r="Y195" i="14" s="1"/>
  <c r="Z195" i="14" s="1"/>
  <c r="AA195" i="14" s="1"/>
  <c r="Q92" i="14"/>
  <c r="R92" i="14" s="1"/>
  <c r="Q98" i="14"/>
  <c r="Y98" i="14" s="1"/>
  <c r="Z98" i="14" s="1"/>
  <c r="AA98" i="14" s="1"/>
  <c r="Q110" i="14"/>
  <c r="Y110" i="14" s="1"/>
  <c r="Z110" i="14" s="1"/>
  <c r="AA110" i="14" s="1"/>
  <c r="Q113" i="14"/>
  <c r="Y113" i="14" s="1"/>
  <c r="Z113" i="14" s="1"/>
  <c r="AA113" i="14" s="1"/>
  <c r="Q209" i="14"/>
  <c r="Y209" i="14" s="1"/>
  <c r="Z209" i="14" s="1"/>
  <c r="AA209" i="14" s="1"/>
  <c r="Q108" i="14"/>
  <c r="Y108" i="14" s="1"/>
  <c r="Z108" i="14" s="1"/>
  <c r="AA108" i="14" s="1"/>
  <c r="Q118" i="14"/>
  <c r="Y118" i="14" s="1"/>
  <c r="Z118" i="14" s="1"/>
  <c r="AA118" i="14" s="1"/>
  <c r="Q220" i="14"/>
  <c r="Y220" i="14" s="1"/>
  <c r="Z220" i="14" s="1"/>
  <c r="AA220" i="14" s="1"/>
  <c r="Q194" i="14"/>
  <c r="R194" i="14" s="1"/>
  <c r="Q199" i="14"/>
  <c r="Y199" i="14" s="1"/>
  <c r="Z199" i="14" s="1"/>
  <c r="AA199" i="14" s="1"/>
  <c r="Q207" i="14"/>
  <c r="Y207" i="14" s="1"/>
  <c r="Z207" i="14" s="1"/>
  <c r="AA207" i="14" s="1"/>
  <c r="Q193" i="14"/>
  <c r="Y193" i="14" s="1"/>
  <c r="Z193" i="14" s="1"/>
  <c r="AA193" i="14" s="1"/>
  <c r="Q198" i="14"/>
  <c r="Y198" i="14" s="1"/>
  <c r="Z198" i="14" s="1"/>
  <c r="AA198" i="14" s="1"/>
  <c r="Q202" i="14"/>
  <c r="R202" i="14" s="1"/>
  <c r="Q205" i="14"/>
  <c r="Y205" i="14" s="1"/>
  <c r="Z205" i="14" s="1"/>
  <c r="AA205" i="14" s="1"/>
  <c r="Q91" i="14"/>
  <c r="Y91" i="14" s="1"/>
  <c r="Z91" i="14" s="1"/>
  <c r="AA91" i="14" s="1"/>
  <c r="Q112" i="14"/>
  <c r="Y112" i="14" s="1"/>
  <c r="Z112" i="14" s="1"/>
  <c r="AA112" i="14" s="1"/>
  <c r="Q121" i="14"/>
  <c r="Y121" i="14" s="1"/>
  <c r="Z121" i="14" s="1"/>
  <c r="AA121" i="14" s="1"/>
  <c r="Q215" i="14"/>
  <c r="R215" i="14" s="1"/>
  <c r="Q208" i="14"/>
  <c r="R208" i="14" s="1"/>
  <c r="Q191" i="14"/>
  <c r="Y191" i="14" s="1"/>
  <c r="Z191" i="14" s="1"/>
  <c r="AA191" i="14" s="1"/>
  <c r="Q196" i="14"/>
  <c r="R196" i="14" s="1"/>
  <c r="Q204" i="14"/>
  <c r="R204" i="14" s="1"/>
  <c r="Q192" i="14"/>
  <c r="R192" i="14" s="1"/>
  <c r="Q84" i="14"/>
  <c r="Y84" i="14" s="1"/>
  <c r="Z84" i="14" s="1"/>
  <c r="AA84" i="14" s="1"/>
  <c r="Q107" i="14"/>
  <c r="Y107" i="14" s="1"/>
  <c r="Z107" i="14" s="1"/>
  <c r="AA107" i="14" s="1"/>
  <c r="Q213" i="14"/>
  <c r="R213" i="14" s="1"/>
  <c r="Q82" i="14"/>
  <c r="R82" i="14" s="1"/>
  <c r="Q211" i="14"/>
  <c r="R211" i="14" s="1"/>
  <c r="Q218" i="14"/>
  <c r="Y218" i="14" s="1"/>
  <c r="Z218" i="14" s="1"/>
  <c r="AA218" i="14" s="1"/>
  <c r="Q83" i="14"/>
  <c r="R83" i="14" s="1"/>
  <c r="Q101" i="14"/>
  <c r="Y101" i="14" s="1"/>
  <c r="Z101" i="14" s="1"/>
  <c r="AA101" i="14" s="1"/>
  <c r="Q212" i="14"/>
  <c r="Y212" i="14" s="1"/>
  <c r="Z212" i="14" s="1"/>
  <c r="AA212" i="14" s="1"/>
  <c r="Q219" i="14"/>
  <c r="R219" i="14" s="1"/>
  <c r="Q221" i="14"/>
  <c r="Y221" i="14" s="1"/>
  <c r="Z221" i="14" s="1"/>
  <c r="AA221" i="14" s="1"/>
  <c r="Q224" i="14"/>
  <c r="Y224" i="14" s="1"/>
  <c r="Z224" i="14" s="1"/>
  <c r="AA224" i="14" s="1"/>
  <c r="Q86" i="14"/>
  <c r="Y86" i="14" s="1"/>
  <c r="Z86" i="14" s="1"/>
  <c r="AA86" i="14" s="1"/>
  <c r="Q89" i="14"/>
  <c r="R89" i="14" s="1"/>
  <c r="Q100" i="14"/>
  <c r="Y100" i="14" s="1"/>
  <c r="Z100" i="14" s="1"/>
  <c r="AA100" i="14" s="1"/>
  <c r="Q102" i="14"/>
  <c r="Y102" i="14" s="1"/>
  <c r="Z102" i="14" s="1"/>
  <c r="AA102" i="14" s="1"/>
  <c r="Q109" i="14"/>
  <c r="Y109" i="14" s="1"/>
  <c r="Z109" i="14" s="1"/>
  <c r="AA109" i="14" s="1"/>
  <c r="Q232" i="14"/>
  <c r="R232" i="14" s="1"/>
  <c r="Q13" i="14"/>
  <c r="Y13" i="14" s="1"/>
  <c r="Z13" i="14" s="1"/>
  <c r="AA13" i="14" s="1"/>
  <c r="Q125" i="14"/>
  <c r="R125" i="14" s="1"/>
  <c r="Q231" i="14"/>
  <c r="R231" i="14" s="1"/>
  <c r="Q177" i="14"/>
  <c r="R177" i="14" s="1"/>
  <c r="Q254" i="14"/>
  <c r="R254" i="14" s="1"/>
  <c r="Q47" i="14"/>
  <c r="R47" i="14" s="1"/>
  <c r="Q142" i="14"/>
  <c r="R142" i="14" s="1"/>
  <c r="Q63" i="14"/>
  <c r="R63" i="14" s="1"/>
  <c r="Q269" i="14"/>
  <c r="R269" i="14" s="1"/>
  <c r="Y90" i="14" l="1"/>
  <c r="Z90" i="14" s="1"/>
  <c r="AA90" i="14" s="1"/>
  <c r="Y115" i="14"/>
  <c r="Z115" i="14" s="1"/>
  <c r="AA115" i="14" s="1"/>
  <c r="R200" i="14"/>
  <c r="R190" i="14"/>
  <c r="Y93" i="14"/>
  <c r="Z93" i="14" s="1"/>
  <c r="AA93" i="14" s="1"/>
  <c r="R91" i="14"/>
  <c r="R99" i="14"/>
  <c r="Y96" i="14"/>
  <c r="Z96" i="14" s="1"/>
  <c r="AA96" i="14" s="1"/>
  <c r="R110" i="14"/>
  <c r="R220" i="14"/>
  <c r="Y82" i="14"/>
  <c r="Z82" i="14" s="1"/>
  <c r="AA82" i="14" s="1"/>
  <c r="Y6" i="14"/>
  <c r="Z6" i="14" s="1"/>
  <c r="AA6" i="14" s="1"/>
  <c r="Y92" i="14"/>
  <c r="Z92" i="14" s="1"/>
  <c r="AA92" i="14" s="1"/>
  <c r="Y81" i="14"/>
  <c r="Z81" i="14" s="1"/>
  <c r="AA81" i="14" s="1"/>
  <c r="R98" i="14"/>
  <c r="R104" i="14"/>
  <c r="Y194" i="14"/>
  <c r="Z194" i="14" s="1"/>
  <c r="AA194" i="14" s="1"/>
  <c r="Y210" i="14"/>
  <c r="Z210" i="14" s="1"/>
  <c r="AA210" i="14" s="1"/>
  <c r="R113" i="14"/>
  <c r="R84" i="14"/>
  <c r="R209" i="14"/>
  <c r="R108" i="14"/>
  <c r="Y204" i="14"/>
  <c r="Z204" i="14" s="1"/>
  <c r="AA204" i="14" s="1"/>
  <c r="R195" i="14"/>
  <c r="Y196" i="14"/>
  <c r="Z196" i="14" s="1"/>
  <c r="AA196" i="14" s="1"/>
  <c r="Y202" i="14"/>
  <c r="Z202" i="14" s="1"/>
  <c r="AA202" i="14" s="1"/>
  <c r="R198" i="14"/>
  <c r="R118" i="14"/>
  <c r="R193" i="14"/>
  <c r="Y215" i="14"/>
  <c r="Z215" i="14" s="1"/>
  <c r="AA215" i="14" s="1"/>
  <c r="Y192" i="14"/>
  <c r="Z192" i="14" s="1"/>
  <c r="AA192" i="14" s="1"/>
  <c r="R107" i="14"/>
  <c r="R224" i="14"/>
  <c r="R207" i="14"/>
  <c r="R212" i="14"/>
  <c r="R199" i="14"/>
  <c r="R205" i="14"/>
  <c r="R218" i="14"/>
  <c r="Y213" i="14"/>
  <c r="Z213" i="14" s="1"/>
  <c r="AA213" i="14" s="1"/>
  <c r="Y208" i="14"/>
  <c r="Z208" i="14" s="1"/>
  <c r="AA208" i="14" s="1"/>
  <c r="R112" i="14"/>
  <c r="R100" i="14"/>
  <c r="R109" i="14"/>
  <c r="R121" i="14"/>
  <c r="R191" i="14"/>
  <c r="R221" i="14"/>
  <c r="Y219" i="14"/>
  <c r="Z219" i="14" s="1"/>
  <c r="AA219" i="14" s="1"/>
  <c r="Y211" i="14"/>
  <c r="Z211" i="14" s="1"/>
  <c r="AA211" i="14" s="1"/>
  <c r="R86" i="14"/>
  <c r="R102" i="14"/>
  <c r="R101" i="14"/>
  <c r="Y83" i="14"/>
  <c r="Z83" i="14" s="1"/>
  <c r="AA83" i="14" s="1"/>
  <c r="Y89" i="14"/>
  <c r="Z89" i="14" s="1"/>
  <c r="AA89" i="14" s="1"/>
  <c r="R13" i="14"/>
  <c r="X290" i="14" l="1"/>
  <c r="P290" i="14"/>
  <c r="N290" i="14"/>
  <c r="X237" i="14"/>
  <c r="P237" i="14"/>
  <c r="N237" i="14"/>
  <c r="X43" i="14"/>
  <c r="P43" i="14"/>
  <c r="N43" i="14"/>
  <c r="X26" i="14"/>
  <c r="P26" i="14"/>
  <c r="N26" i="14"/>
  <c r="Q290" i="14" l="1"/>
  <c r="R290" i="14" s="1"/>
  <c r="Q237" i="14"/>
  <c r="Y237" i="14" s="1"/>
  <c r="Z237" i="14" s="1"/>
  <c r="AA237" i="14" s="1"/>
  <c r="Q43" i="14"/>
  <c r="R43" i="14" s="1"/>
  <c r="Q26" i="14"/>
  <c r="R26" i="14" s="1"/>
  <c r="R237" i="14" l="1"/>
  <c r="Y290" i="14"/>
  <c r="Z290" i="14" s="1"/>
  <c r="AA290" i="14" s="1"/>
  <c r="Y43" i="14"/>
  <c r="Z43" i="14" s="1"/>
  <c r="AA43" i="14" s="1"/>
  <c r="Y26" i="14"/>
  <c r="Z26" i="14" s="1"/>
  <c r="AA26" i="14" s="1"/>
  <c r="N24" i="14" l="1"/>
  <c r="X284" i="14" l="1"/>
  <c r="P284" i="14"/>
  <c r="N284" i="14"/>
  <c r="X285" i="14"/>
  <c r="P285" i="14"/>
  <c r="N285" i="14"/>
  <c r="Q284" i="14" l="1"/>
  <c r="Q285" i="14"/>
  <c r="Y285" i="14" s="1"/>
  <c r="Y284" i="14" l="1"/>
  <c r="X248" i="14" l="1"/>
  <c r="X241" i="14"/>
  <c r="X56" i="14"/>
  <c r="P56" i="14"/>
  <c r="N56" i="14"/>
  <c r="Y241" i="14" l="1"/>
  <c r="Q56" i="14"/>
  <c r="Y56" i="14" s="1"/>
  <c r="J18" i="3"/>
  <c r="I18" i="3"/>
  <c r="H18" i="3"/>
  <c r="G18" i="3"/>
  <c r="J17" i="3"/>
  <c r="I17" i="3"/>
  <c r="H17" i="3"/>
  <c r="G17" i="3"/>
  <c r="J16" i="3"/>
  <c r="I16" i="3"/>
  <c r="H16" i="3"/>
  <c r="G16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  <c r="X291" i="14"/>
  <c r="P291" i="14"/>
  <c r="N291" i="14"/>
  <c r="X289" i="14"/>
  <c r="P289" i="14"/>
  <c r="N289" i="14"/>
  <c r="X288" i="14"/>
  <c r="P288" i="14"/>
  <c r="N288" i="14"/>
  <c r="X287" i="14"/>
  <c r="P287" i="14"/>
  <c r="N287" i="14"/>
  <c r="X286" i="14"/>
  <c r="P286" i="14"/>
  <c r="N286" i="14"/>
  <c r="X283" i="14"/>
  <c r="P283" i="14"/>
  <c r="N283" i="14"/>
  <c r="X282" i="14"/>
  <c r="P282" i="14"/>
  <c r="N282" i="14"/>
  <c r="X281" i="14"/>
  <c r="P281" i="14"/>
  <c r="N281" i="14"/>
  <c r="X279" i="14"/>
  <c r="P279" i="14"/>
  <c r="N279" i="14"/>
  <c r="X278" i="14"/>
  <c r="P278" i="14"/>
  <c r="N278" i="14"/>
  <c r="X277" i="14"/>
  <c r="P277" i="14"/>
  <c r="N277" i="14"/>
  <c r="X276" i="14"/>
  <c r="P276" i="14"/>
  <c r="N276" i="14"/>
  <c r="X275" i="14"/>
  <c r="P275" i="14"/>
  <c r="N275" i="14"/>
  <c r="X274" i="14"/>
  <c r="P274" i="14"/>
  <c r="N274" i="14"/>
  <c r="X273" i="14"/>
  <c r="P273" i="14"/>
  <c r="N273" i="14"/>
  <c r="X272" i="14"/>
  <c r="P272" i="14"/>
  <c r="N272" i="14"/>
  <c r="X271" i="14"/>
  <c r="P271" i="14"/>
  <c r="N271" i="14"/>
  <c r="X270" i="14"/>
  <c r="P270" i="14"/>
  <c r="N270" i="14"/>
  <c r="X269" i="14"/>
  <c r="X268" i="14"/>
  <c r="P268" i="14"/>
  <c r="N268" i="14"/>
  <c r="X267" i="14"/>
  <c r="P267" i="14"/>
  <c r="N267" i="14"/>
  <c r="X259" i="14"/>
  <c r="P259" i="14"/>
  <c r="N259" i="14"/>
  <c r="X258" i="14"/>
  <c r="P258" i="14"/>
  <c r="N258" i="14"/>
  <c r="X257" i="14"/>
  <c r="P257" i="14"/>
  <c r="N257" i="14"/>
  <c r="X254" i="14"/>
  <c r="X253" i="14"/>
  <c r="P253" i="14"/>
  <c r="N253" i="14"/>
  <c r="X148" i="14"/>
  <c r="P148" i="14"/>
  <c r="N148" i="14"/>
  <c r="X145" i="14"/>
  <c r="P145" i="14"/>
  <c r="N145" i="14"/>
  <c r="X143" i="14"/>
  <c r="P143" i="14"/>
  <c r="N143" i="14"/>
  <c r="X142" i="14"/>
  <c r="X141" i="14"/>
  <c r="P141" i="14"/>
  <c r="N141" i="14"/>
  <c r="X246" i="14"/>
  <c r="P246" i="14"/>
  <c r="N246" i="14"/>
  <c r="X133" i="14"/>
  <c r="P133" i="14"/>
  <c r="N133" i="14"/>
  <c r="X130" i="14"/>
  <c r="P130" i="14"/>
  <c r="N130" i="14"/>
  <c r="X125" i="14"/>
  <c r="X124" i="14"/>
  <c r="P124" i="14"/>
  <c r="N124" i="14"/>
  <c r="X239" i="14"/>
  <c r="P239" i="14"/>
  <c r="N239" i="14"/>
  <c r="X78" i="14"/>
  <c r="P78" i="14"/>
  <c r="N78" i="14"/>
  <c r="X71" i="14"/>
  <c r="P71" i="14"/>
  <c r="N71" i="14"/>
  <c r="X68" i="14"/>
  <c r="P68" i="14"/>
  <c r="N68" i="14"/>
  <c r="X66" i="14"/>
  <c r="P66" i="14"/>
  <c r="N66" i="14"/>
  <c r="X65" i="14"/>
  <c r="P65" i="14"/>
  <c r="N65" i="14"/>
  <c r="X63" i="14"/>
  <c r="X62" i="14"/>
  <c r="P62" i="14"/>
  <c r="N62" i="14"/>
  <c r="X232" i="14"/>
  <c r="X231" i="14"/>
  <c r="X230" i="14"/>
  <c r="P230" i="14"/>
  <c r="N230" i="14"/>
  <c r="X229" i="14"/>
  <c r="P229" i="14"/>
  <c r="N229" i="14"/>
  <c r="X53" i="14"/>
  <c r="P53" i="14"/>
  <c r="N53" i="14"/>
  <c r="X50" i="14"/>
  <c r="P50" i="14"/>
  <c r="N50" i="14"/>
  <c r="X47" i="14"/>
  <c r="X46" i="14"/>
  <c r="P46" i="14"/>
  <c r="N46" i="14"/>
  <c r="X44" i="14"/>
  <c r="P44" i="14"/>
  <c r="N44" i="14"/>
  <c r="X37" i="14"/>
  <c r="P37" i="14"/>
  <c r="N37" i="14"/>
  <c r="X32" i="14"/>
  <c r="P32" i="14"/>
  <c r="N32" i="14"/>
  <c r="X31" i="14"/>
  <c r="P31" i="14"/>
  <c r="N31" i="14"/>
  <c r="X30" i="14"/>
  <c r="P30" i="14"/>
  <c r="N30" i="14"/>
  <c r="X28" i="14"/>
  <c r="P28" i="14"/>
  <c r="N28" i="14"/>
  <c r="X24" i="14"/>
  <c r="P24" i="14"/>
  <c r="X23" i="14"/>
  <c r="P23" i="14"/>
  <c r="N23" i="14"/>
  <c r="X21" i="14"/>
  <c r="P21" i="14"/>
  <c r="N21" i="14"/>
  <c r="X20" i="14"/>
  <c r="P20" i="14"/>
  <c r="N20" i="14"/>
  <c r="X19" i="14"/>
  <c r="P19" i="14"/>
  <c r="N19" i="14"/>
  <c r="X18" i="14"/>
  <c r="P18" i="14"/>
  <c r="N18" i="14"/>
  <c r="X17" i="14"/>
  <c r="P17" i="14"/>
  <c r="N17" i="14"/>
  <c r="X16" i="14"/>
  <c r="P16" i="14"/>
  <c r="N16" i="14"/>
  <c r="X14" i="14"/>
  <c r="P14" i="14"/>
  <c r="N14" i="14"/>
  <c r="X12" i="14"/>
  <c r="P12" i="14"/>
  <c r="N12" i="14"/>
  <c r="X10" i="14"/>
  <c r="P10" i="14"/>
  <c r="N10" i="14"/>
  <c r="X9" i="14"/>
  <c r="P9" i="14"/>
  <c r="N9" i="14"/>
  <c r="X8" i="14"/>
  <c r="P8" i="14"/>
  <c r="N8" i="14"/>
  <c r="X7" i="14"/>
  <c r="P7" i="14"/>
  <c r="N7" i="14"/>
  <c r="X183" i="14"/>
  <c r="P183" i="14"/>
  <c r="N183" i="14"/>
  <c r="X182" i="14"/>
  <c r="P182" i="14"/>
  <c r="N182" i="14"/>
  <c r="X179" i="14"/>
  <c r="P179" i="14"/>
  <c r="N179" i="14"/>
  <c r="X177" i="14"/>
  <c r="X176" i="14"/>
  <c r="P176" i="14"/>
  <c r="N176" i="14"/>
  <c r="X175" i="14"/>
  <c r="P175" i="14"/>
  <c r="N175" i="14"/>
  <c r="R284" i="14" l="1"/>
  <c r="R285" i="14"/>
  <c r="Z56" i="14"/>
  <c r="AA56" i="14" s="1"/>
  <c r="Z285" i="14"/>
  <c r="AA285" i="14" s="1"/>
  <c r="Z284" i="14"/>
  <c r="AA284" i="14" s="1"/>
  <c r="Z241" i="14"/>
  <c r="AA241" i="14" s="1"/>
  <c r="Y248" i="14"/>
  <c r="Z248" i="14" s="1"/>
  <c r="AA248" i="14" s="1"/>
  <c r="R56" i="14"/>
  <c r="Q44" i="14"/>
  <c r="R44" i="14" s="1"/>
  <c r="Q268" i="14"/>
  <c r="Y268" i="14" s="1"/>
  <c r="Z268" i="14" s="1"/>
  <c r="AA268" i="14" s="1"/>
  <c r="Q276" i="14"/>
  <c r="Y276" i="14" s="1"/>
  <c r="Z276" i="14" s="1"/>
  <c r="AA276" i="14" s="1"/>
  <c r="Q253" i="14"/>
  <c r="Y253" i="14" s="1"/>
  <c r="Z253" i="14" s="1"/>
  <c r="AA253" i="14" s="1"/>
  <c r="Q7" i="14"/>
  <c r="R7" i="14" s="1"/>
  <c r="Q239" i="14"/>
  <c r="Y239" i="14" s="1"/>
  <c r="Z239" i="14" s="1"/>
  <c r="AA239" i="14" s="1"/>
  <c r="Q182" i="14"/>
  <c r="Y182" i="14" s="1"/>
  <c r="Z182" i="14" s="1"/>
  <c r="AA182" i="14" s="1"/>
  <c r="Q46" i="14"/>
  <c r="Y46" i="14" s="1"/>
  <c r="Z46" i="14" s="1"/>
  <c r="AA46" i="14" s="1"/>
  <c r="Q65" i="14"/>
  <c r="R65" i="14" s="1"/>
  <c r="Q281" i="14"/>
  <c r="R281" i="14" s="1"/>
  <c r="Q279" i="14"/>
  <c r="Y279" i="14" s="1"/>
  <c r="Z279" i="14" s="1"/>
  <c r="AA279" i="14" s="1"/>
  <c r="Q287" i="14"/>
  <c r="Y287" i="14" s="1"/>
  <c r="Z287" i="14" s="1"/>
  <c r="AA287" i="14" s="1"/>
  <c r="Y177" i="14"/>
  <c r="Z177" i="14" s="1"/>
  <c r="AA177" i="14" s="1"/>
  <c r="Q258" i="14"/>
  <c r="R258" i="14" s="1"/>
  <c r="Q277" i="14"/>
  <c r="Q175" i="14"/>
  <c r="Y175" i="14" s="1"/>
  <c r="Z175" i="14" s="1"/>
  <c r="AA175" i="14" s="1"/>
  <c r="Q50" i="14"/>
  <c r="Y50" i="14" s="1"/>
  <c r="Z50" i="14" s="1"/>
  <c r="AA50" i="14" s="1"/>
  <c r="Y232" i="14"/>
  <c r="Z232" i="14" s="1"/>
  <c r="AA232" i="14" s="1"/>
  <c r="Q291" i="14"/>
  <c r="R291" i="14" s="1"/>
  <c r="Q246" i="14"/>
  <c r="R246" i="14" s="1"/>
  <c r="Q145" i="14"/>
  <c r="R145" i="14" s="1"/>
  <c r="Q176" i="14"/>
  <c r="R176" i="14" s="1"/>
  <c r="Q273" i="14"/>
  <c r="R273" i="14" s="1"/>
  <c r="Y47" i="14"/>
  <c r="Z47" i="14" s="1"/>
  <c r="AA47" i="14" s="1"/>
  <c r="Q179" i="14"/>
  <c r="Y179" i="14" s="1"/>
  <c r="Z179" i="14" s="1"/>
  <c r="AA179" i="14" s="1"/>
  <c r="Q230" i="14"/>
  <c r="Y230" i="14" s="1"/>
  <c r="Z230" i="14" s="1"/>
  <c r="AA230" i="14" s="1"/>
  <c r="Q271" i="14"/>
  <c r="Y271" i="14" s="1"/>
  <c r="Z271" i="14" s="1"/>
  <c r="AA271" i="14" s="1"/>
  <c r="Q283" i="14"/>
  <c r="Y283" i="14" s="1"/>
  <c r="Z283" i="14" s="1"/>
  <c r="AA283" i="14" s="1"/>
  <c r="Q289" i="14"/>
  <c r="R289" i="14" s="1"/>
  <c r="Q183" i="14"/>
  <c r="Y183" i="14" s="1"/>
  <c r="Z183" i="14" s="1"/>
  <c r="AA183" i="14" s="1"/>
  <c r="Q62" i="14"/>
  <c r="Y62" i="14" s="1"/>
  <c r="Z62" i="14" s="1"/>
  <c r="AA62" i="14" s="1"/>
  <c r="Q148" i="14"/>
  <c r="R148" i="14" s="1"/>
  <c r="Q53" i="14"/>
  <c r="Y53" i="14" s="1"/>
  <c r="Z53" i="14" s="1"/>
  <c r="AA53" i="14" s="1"/>
  <c r="Q272" i="14"/>
  <c r="Y272" i="14" s="1"/>
  <c r="Z272" i="14" s="1"/>
  <c r="AA272" i="14" s="1"/>
  <c r="Q229" i="14"/>
  <c r="R229" i="14" s="1"/>
  <c r="Q259" i="14"/>
  <c r="R259" i="14" s="1"/>
  <c r="Q288" i="14"/>
  <c r="R288" i="14" s="1"/>
  <c r="Q8" i="14"/>
  <c r="Q12" i="14"/>
  <c r="Q14" i="14"/>
  <c r="Q16" i="14"/>
  <c r="Q18" i="14"/>
  <c r="Q20" i="14"/>
  <c r="Q21" i="14"/>
  <c r="Q23" i="14"/>
  <c r="Q28" i="14"/>
  <c r="Q30" i="14"/>
  <c r="Q9" i="14"/>
  <c r="Q10" i="14"/>
  <c r="Q17" i="14"/>
  <c r="Q19" i="14"/>
  <c r="Q24" i="14"/>
  <c r="Q31" i="14"/>
  <c r="Q32" i="14"/>
  <c r="Q37" i="14"/>
  <c r="Q68" i="14"/>
  <c r="Q71" i="14"/>
  <c r="Q78" i="14"/>
  <c r="Q66" i="14"/>
  <c r="Q124" i="14"/>
  <c r="Q130" i="14"/>
  <c r="Q133" i="14"/>
  <c r="Q143" i="14"/>
  <c r="Q274" i="14"/>
  <c r="Q282" i="14"/>
  <c r="Q141" i="14"/>
  <c r="Q270" i="14"/>
  <c r="Q278" i="14"/>
  <c r="Q286" i="14"/>
  <c r="Q257" i="14"/>
  <c r="Q267" i="14"/>
  <c r="Q275" i="14"/>
  <c r="R287" i="14" l="1"/>
  <c r="Y65" i="14"/>
  <c r="Z65" i="14" s="1"/>
  <c r="AA65" i="14" s="1"/>
  <c r="R239" i="14"/>
  <c r="R276" i="14"/>
  <c r="R230" i="14"/>
  <c r="Y148" i="14"/>
  <c r="Z148" i="14" s="1"/>
  <c r="AA148" i="14" s="1"/>
  <c r="R271" i="14"/>
  <c r="Y44" i="14"/>
  <c r="Z44" i="14" s="1"/>
  <c r="AA44" i="14" s="1"/>
  <c r="R279" i="14"/>
  <c r="Y288" i="14"/>
  <c r="Z288" i="14" s="1"/>
  <c r="AA288" i="14" s="1"/>
  <c r="R268" i="14"/>
  <c r="Y246" i="14"/>
  <c r="Z246" i="14" s="1"/>
  <c r="AA246" i="14" s="1"/>
  <c r="R182" i="14"/>
  <c r="Y231" i="14"/>
  <c r="Z231" i="14" s="1"/>
  <c r="AA231" i="14" s="1"/>
  <c r="Y254" i="14"/>
  <c r="Z254" i="14" s="1"/>
  <c r="AA254" i="14" s="1"/>
  <c r="Y176" i="14"/>
  <c r="Z176" i="14" s="1"/>
  <c r="AA176" i="14" s="1"/>
  <c r="Y7" i="14"/>
  <c r="Z7" i="14" s="1"/>
  <c r="AA7" i="14" s="1"/>
  <c r="R46" i="14"/>
  <c r="R253" i="14"/>
  <c r="R183" i="14"/>
  <c r="R179" i="14"/>
  <c r="R175" i="14"/>
  <c r="Y269" i="14"/>
  <c r="Z269" i="14" s="1"/>
  <c r="AA269" i="14" s="1"/>
  <c r="Y289" i="14"/>
  <c r="Z289" i="14" s="1"/>
  <c r="AA289" i="14" s="1"/>
  <c r="Y259" i="14"/>
  <c r="Z259" i="14" s="1"/>
  <c r="AA259" i="14" s="1"/>
  <c r="Y229" i="14"/>
  <c r="Z229" i="14" s="1"/>
  <c r="AA229" i="14" s="1"/>
  <c r="R53" i="14"/>
  <c r="Y145" i="14"/>
  <c r="Z145" i="14" s="1"/>
  <c r="AA145" i="14" s="1"/>
  <c r="Y281" i="14"/>
  <c r="Z281" i="14" s="1"/>
  <c r="AA281" i="14" s="1"/>
  <c r="R62" i="14"/>
  <c r="Y258" i="14"/>
  <c r="Z258" i="14" s="1"/>
  <c r="AA258" i="14" s="1"/>
  <c r="R272" i="14"/>
  <c r="R283" i="14"/>
  <c r="Y277" i="14"/>
  <c r="Z277" i="14" s="1"/>
  <c r="AA277" i="14" s="1"/>
  <c r="R277" i="14"/>
  <c r="R50" i="14"/>
  <c r="Y273" i="14"/>
  <c r="Z273" i="14" s="1"/>
  <c r="AA273" i="14" s="1"/>
  <c r="Y291" i="14"/>
  <c r="Z291" i="14" s="1"/>
  <c r="AA291" i="14" s="1"/>
  <c r="Y142" i="14"/>
  <c r="Z142" i="14" s="1"/>
  <c r="AA142" i="14" s="1"/>
  <c r="Y133" i="14"/>
  <c r="Z133" i="14" s="1"/>
  <c r="AA133" i="14" s="1"/>
  <c r="R133" i="14"/>
  <c r="Y125" i="14"/>
  <c r="Z125" i="14" s="1"/>
  <c r="AA125" i="14" s="1"/>
  <c r="Y17" i="14"/>
  <c r="Z17" i="14" s="1"/>
  <c r="AA17" i="14" s="1"/>
  <c r="R17" i="14"/>
  <c r="Y18" i="14"/>
  <c r="Z18" i="14" s="1"/>
  <c r="AA18" i="14" s="1"/>
  <c r="R18" i="14"/>
  <c r="R257" i="14"/>
  <c r="Y257" i="14"/>
  <c r="Z257" i="14" s="1"/>
  <c r="AA257" i="14" s="1"/>
  <c r="Y282" i="14"/>
  <c r="Z282" i="14" s="1"/>
  <c r="AA282" i="14" s="1"/>
  <c r="R282" i="14"/>
  <c r="Y130" i="14"/>
  <c r="Z130" i="14" s="1"/>
  <c r="AA130" i="14" s="1"/>
  <c r="R130" i="14"/>
  <c r="R71" i="14"/>
  <c r="Y71" i="14"/>
  <c r="Z71" i="14" s="1"/>
  <c r="AA71" i="14" s="1"/>
  <c r="Y37" i="14"/>
  <c r="Z37" i="14" s="1"/>
  <c r="AA37" i="14" s="1"/>
  <c r="R37" i="14"/>
  <c r="Y24" i="14"/>
  <c r="Z24" i="14" s="1"/>
  <c r="AA24" i="14" s="1"/>
  <c r="R24" i="14"/>
  <c r="Y16" i="14"/>
  <c r="Z16" i="14" s="1"/>
  <c r="AA16" i="14" s="1"/>
  <c r="R16" i="14"/>
  <c r="Y124" i="14"/>
  <c r="Z124" i="14" s="1"/>
  <c r="AA124" i="14" s="1"/>
  <c r="R124" i="14"/>
  <c r="Y66" i="14"/>
  <c r="Z66" i="14" s="1"/>
  <c r="AA66" i="14" s="1"/>
  <c r="R66" i="14"/>
  <c r="R68" i="14"/>
  <c r="Y68" i="14"/>
  <c r="Z68" i="14" s="1"/>
  <c r="AA68" i="14" s="1"/>
  <c r="Y23" i="14"/>
  <c r="Z23" i="14" s="1"/>
  <c r="AA23" i="14" s="1"/>
  <c r="R23" i="14"/>
  <c r="Y14" i="14"/>
  <c r="Z14" i="14" s="1"/>
  <c r="AA14" i="14" s="1"/>
  <c r="R14" i="14"/>
  <c r="R278" i="14"/>
  <c r="Y278" i="14"/>
  <c r="Z278" i="14" s="1"/>
  <c r="AA278" i="14" s="1"/>
  <c r="Y63" i="14"/>
  <c r="Z63" i="14" s="1"/>
  <c r="AA63" i="14" s="1"/>
  <c r="Y10" i="14"/>
  <c r="Z10" i="14" s="1"/>
  <c r="AA10" i="14" s="1"/>
  <c r="R10" i="14"/>
  <c r="Y12" i="14"/>
  <c r="Z12" i="14" s="1"/>
  <c r="AA12" i="14" s="1"/>
  <c r="R12" i="14"/>
  <c r="Y143" i="14"/>
  <c r="Z143" i="14" s="1"/>
  <c r="AA143" i="14" s="1"/>
  <c r="R143" i="14"/>
  <c r="R270" i="14"/>
  <c r="Y270" i="14"/>
  <c r="Z270" i="14" s="1"/>
  <c r="AA270" i="14" s="1"/>
  <c r="Y274" i="14"/>
  <c r="Z274" i="14" s="1"/>
  <c r="AA274" i="14" s="1"/>
  <c r="R274" i="14"/>
  <c r="R275" i="14"/>
  <c r="Y275" i="14"/>
  <c r="Z275" i="14" s="1"/>
  <c r="AA275" i="14" s="1"/>
  <c r="Y32" i="14"/>
  <c r="Z32" i="14" s="1"/>
  <c r="AA32" i="14" s="1"/>
  <c r="R32" i="14"/>
  <c r="Y9" i="14"/>
  <c r="Z9" i="14" s="1"/>
  <c r="AA9" i="14" s="1"/>
  <c r="R9" i="14"/>
  <c r="Y31" i="14"/>
  <c r="Z31" i="14" s="1"/>
  <c r="AA31" i="14" s="1"/>
  <c r="R31" i="14"/>
  <c r="Y21" i="14"/>
  <c r="Z21" i="14" s="1"/>
  <c r="AA21" i="14" s="1"/>
  <c r="R21" i="14"/>
  <c r="Y8" i="14"/>
  <c r="Z8" i="14" s="1"/>
  <c r="AA8" i="14" s="1"/>
  <c r="R8" i="14"/>
  <c r="R267" i="14"/>
  <c r="Y267" i="14"/>
  <c r="Z267" i="14" s="1"/>
  <c r="AA267" i="14" s="1"/>
  <c r="R286" i="14"/>
  <c r="Y286" i="14"/>
  <c r="Z286" i="14" s="1"/>
  <c r="AA286" i="14" s="1"/>
  <c r="Y141" i="14"/>
  <c r="Z141" i="14" s="1"/>
  <c r="AA141" i="14" s="1"/>
  <c r="R141" i="14"/>
  <c r="R78" i="14"/>
  <c r="Y78" i="14"/>
  <c r="Z78" i="14" s="1"/>
  <c r="AA78" i="14" s="1"/>
  <c r="Y30" i="14"/>
  <c r="Z30" i="14" s="1"/>
  <c r="AA30" i="14" s="1"/>
  <c r="R30" i="14"/>
  <c r="Y20" i="14"/>
  <c r="Z20" i="14" s="1"/>
  <c r="AA20" i="14" s="1"/>
  <c r="R20" i="14"/>
  <c r="Y19" i="14"/>
  <c r="Z19" i="14" s="1"/>
  <c r="AA19" i="14" s="1"/>
  <c r="R19" i="14"/>
  <c r="Y28" i="14"/>
  <c r="Z28" i="14" s="1"/>
  <c r="AA28" i="14" s="1"/>
  <c r="R2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Alma Soraya Arango Ruiz</author>
    <author>ALMA SORAYA</author>
  </authors>
  <commentList>
    <comment ref="M4" authorId="0" shapeId="0" xr:uid="{00000000-0006-0000-0100-000001000000}">
      <text>
        <r>
          <rPr>
            <b/>
            <sz val="9"/>
            <color rgb="FF000000"/>
            <rFont val="Arial"/>
            <family val="2"/>
          </rPr>
          <t xml:space="preserve">ANÁLISIS SIN CONTROLES
</t>
        </r>
        <r>
          <rPr>
            <b/>
            <sz val="9"/>
            <color rgb="FF000000"/>
            <rFont val="Arial"/>
            <family val="2"/>
          </rPr>
          <t>Se evalúa la probabilidad y la consecuencia sin tener en cuenta los controles existentes, (ejemplo: procedimientos, métodos, programas, etc.)</t>
        </r>
      </text>
    </comment>
    <comment ref="S4" authorId="1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CONTROLES ACTUALES: </t>
        </r>
        <r>
          <rPr>
            <sz val="9"/>
            <color rgb="FF000000"/>
            <rFont val="Tahoma"/>
            <family val="2"/>
          </rPr>
          <t xml:space="preserve">Son las medidas de mitigación que se han puesto en práctica, según aplique, en cuanto a: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En riesgos SST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1. Eliminación.
</t>
        </r>
        <r>
          <rPr>
            <sz val="9"/>
            <color rgb="FF000000"/>
            <rFont val="Tahoma"/>
            <family val="2"/>
          </rPr>
          <t xml:space="preserve">2. Sustitución.
</t>
        </r>
        <r>
          <rPr>
            <sz val="9"/>
            <color rgb="FF000000"/>
            <rFont val="Tahoma"/>
            <family val="2"/>
          </rPr>
          <t xml:space="preserve">3. Controles de ingeniería. 
</t>
        </r>
        <r>
          <rPr>
            <sz val="9"/>
            <color rgb="FF000000"/>
            <rFont val="Tahoma"/>
            <family val="2"/>
          </rPr>
          <t xml:space="preserve">4. Señalización / advertencias o controles administrativos  o ambos.
</t>
        </r>
        <r>
          <rPr>
            <sz val="9"/>
            <color rgb="FF000000"/>
            <rFont val="Tahoma"/>
            <family val="2"/>
          </rPr>
          <t xml:space="preserve">5. Equipo de protección personal.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En riesgo ambiental: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1. Eliminación.
</t>
        </r>
        <r>
          <rPr>
            <sz val="9"/>
            <color rgb="FF000000"/>
            <rFont val="Arial"/>
            <family val="2"/>
          </rPr>
          <t xml:space="preserve">2. Sustitución.
</t>
        </r>
        <r>
          <rPr>
            <sz val="9"/>
            <color rgb="FF000000"/>
            <rFont val="Arial"/>
            <family val="2"/>
          </rPr>
          <t xml:space="preserve">3. Controles de ingeniería. 
</t>
        </r>
        <r>
          <rPr>
            <sz val="9"/>
            <color rgb="FF000000"/>
            <rFont val="Arial"/>
            <family val="2"/>
          </rPr>
          <t xml:space="preserve">4. Señalización / advertencias o controles administrativos  o ambos.
</t>
        </r>
      </text>
    </comment>
    <comment ref="W4" authorId="0" shapeId="0" xr:uid="{00000000-0006-0000-0100-000003000000}">
      <text>
        <r>
          <rPr>
            <b/>
            <sz val="9"/>
            <color rgb="FF000000"/>
            <rFont val="Arial"/>
            <family val="2"/>
          </rPr>
          <t xml:space="preserve">EFICACIA DE(LOS) CONTROL(ES): </t>
        </r>
        <r>
          <rPr>
            <sz val="9"/>
            <color rgb="FF000000"/>
            <rFont val="Arial"/>
            <family val="2"/>
          </rPr>
          <t xml:space="preserve">Es una medida de las características de los controles desde el punto de vista de su capacidad para prevenir la materialización de los riesgos, para resistir a sus consecuencias y para recuperarse de ellas en caso de su materialización
</t>
        </r>
        <r>
          <rPr>
            <b/>
            <sz val="9"/>
            <color rgb="FF000000"/>
            <rFont val="Arial"/>
            <family val="2"/>
          </rPr>
          <t xml:space="preserve">1. Muy Alta. </t>
        </r>
        <r>
          <rPr>
            <sz val="9"/>
            <color rgb="FF000000"/>
            <rFont val="Arial"/>
            <family val="2"/>
          </rPr>
          <t>Hay pleno entendimiento del riesgo, existen y mantienen actualizados procedimientos y programas que se divulgan de manera permanente, no se registra materialización del riesgo, debido a la eficacia de los controles actuales.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2. Alta. </t>
        </r>
        <r>
          <rPr>
            <sz val="9"/>
            <color rgb="FF000000"/>
            <rFont val="Arial"/>
            <family val="2"/>
          </rPr>
          <t>Hay alto entendimiento del riesgo, existen y se mantienen actualizados procedimientos y programas que se divulgan al personal de manera regular, se ha materializado el riesgo por lo menos una (1) vez en el año.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3. Media. </t>
        </r>
        <r>
          <rPr>
            <sz val="9"/>
            <color rgb="FF000000"/>
            <rFont val="Arial"/>
            <family val="2"/>
          </rPr>
          <t>Hay conciencia del riesgo, existen procedimientos y programas, pero no se actualizan, ni se divulgan, se ha materializado el riesgo por lo menos una vez (1) en el año.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4. Baja. </t>
        </r>
        <r>
          <rPr>
            <sz val="9"/>
            <color rgb="FF000000"/>
            <rFont val="Arial"/>
            <family val="2"/>
          </rPr>
          <t>Hay algo de conciencia del riesgo, no hay procedimientos, ni programas formales, se ha materializado el riesgo por lo menos una (1) vez en el año.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5. Muy Baja. </t>
        </r>
        <r>
          <rPr>
            <sz val="9"/>
            <color rgb="FF000000"/>
            <rFont val="Arial"/>
            <family val="2"/>
          </rPr>
          <t>No hay ninguna conciencia del riesgo, no existen procedimientos, ni programas, se ha materializado el riesgo muchas veces en el año.</t>
        </r>
      </text>
    </comment>
    <comment ref="AA4" authorId="1" shapeId="0" xr:uid="{00000000-0006-0000-0100-000004000000}">
      <text>
        <r>
          <rPr>
            <b/>
            <sz val="8"/>
            <color rgb="FF000000"/>
            <rFont val="Tahoma"/>
            <family val="2"/>
          </rPr>
          <t xml:space="preserve">PLAN DE ACCIÓN:
</t>
        </r>
        <r>
          <rPr>
            <b/>
            <sz val="8"/>
            <color rgb="FF000000"/>
            <rFont val="Tahoma"/>
            <family val="2"/>
          </rPr>
          <t xml:space="preserve">1. ACEPTABLE ACEPTABLE / NO PRIORITARIO / NO SIGNIFICATIVO. </t>
        </r>
        <r>
          <rPr>
            <sz val="8"/>
            <color rgb="FF000000"/>
            <rFont val="Tahoma"/>
            <family val="2"/>
          </rPr>
          <t xml:space="preserve">Mantener los controles existentes, si se tiene la certeza de que se están cumpliendo los requisitos legales vigentes; en caso contrario, se debe establecer un plan de acción para darle cumplimiento a dichos requisitos, considerando la eliminación o sustitución, si aplica.
</t>
        </r>
        <r>
          <rPr>
            <b/>
            <sz val="8"/>
            <color rgb="FF000000"/>
            <rFont val="Tahoma"/>
            <family val="2"/>
          </rPr>
          <t xml:space="preserve">2. DE ALERTA /NO PRIORITARIO/NO SIGNIFICATIVO </t>
        </r>
        <r>
          <rPr>
            <sz val="8"/>
            <color rgb="FF000000"/>
            <rFont val="Tahoma"/>
            <family val="2"/>
          </rPr>
          <t xml:space="preserve"> Reforzar la divulgación y aplicación de los controles existentes para mejorar su eficacia o complementar dichos controles estableciendo el plan de acción necesario, teniendo en cuenta la jerarquía de definición de controles.
</t>
        </r>
        <r>
          <rPr>
            <b/>
            <sz val="8"/>
            <color rgb="FF000000"/>
            <rFont val="Tahoma"/>
            <family val="2"/>
          </rPr>
          <t>3. NO ACEPTABLE /PRIORITARIO /SIGNIFICATIVO.</t>
        </r>
        <r>
          <rPr>
            <sz val="8"/>
            <color rgb="FF000000"/>
            <rFont val="Tahoma"/>
            <family val="2"/>
          </rPr>
          <t xml:space="preserve"> Realizar el análisis de riesgos por la tarea "ART", definiendo los controles específicos o adicionales para su realización según los respectivos procedimientos de trabajo seguro y divulgarlos al personal.  No debe realizarse ningún trabajo sin  asegurarse que el riesgo está bajo control antes de iniciar cualquier tarea. </t>
        </r>
      </text>
    </comment>
    <comment ref="M5" authorId="0" shapeId="0" xr:uid="{00000000-0006-0000-0100-000005000000}">
      <text>
        <r>
          <rPr>
            <b/>
            <sz val="9"/>
            <color rgb="FF000000"/>
            <rFont val="Arial"/>
            <family val="2"/>
          </rPr>
          <t>PROBABILIDAD SST / AMBIENTAL: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Se califica teniendo en cuenta la frecuencia con que se dan las condiciones generadoras del impacto,  la intensidad de la exposición, la sensibilidad especial de algunos procesos, antecedentes en actividades o instalaciones similares, fenómenos naturales en la zona, entre otras, así: 
</t>
        </r>
        <r>
          <rPr>
            <b/>
            <sz val="9"/>
            <color rgb="FF000000"/>
            <rFont val="Arial"/>
            <family val="2"/>
          </rPr>
          <t>1. Remota.</t>
        </r>
        <r>
          <rPr>
            <sz val="9"/>
            <color rgb="FF000000"/>
            <rFont val="Arial"/>
            <family val="2"/>
          </rPr>
          <t xml:space="preserve"> El evento no ha ocurrido, pero puede suceder únicamente en casos extremos.
</t>
        </r>
        <r>
          <rPr>
            <b/>
            <sz val="9"/>
            <color rgb="FF000000"/>
            <rFont val="Arial"/>
            <family val="2"/>
          </rPr>
          <t>2. Baja</t>
        </r>
        <r>
          <rPr>
            <sz val="9"/>
            <color rgb="FF000000"/>
            <rFont val="Arial"/>
            <family val="2"/>
          </rPr>
          <t xml:space="preserve">. El evento puede suceder y ha ocurrido en organizaciones similares, por lo menos 1 vez al año.
</t>
        </r>
        <r>
          <rPr>
            <b/>
            <sz val="9"/>
            <color rgb="FF000000"/>
            <rFont val="Arial"/>
            <family val="2"/>
          </rPr>
          <t>3. Media</t>
        </r>
        <r>
          <rPr>
            <sz val="9"/>
            <color rgb="FF000000"/>
            <rFont val="Arial"/>
            <family val="2"/>
          </rPr>
          <t xml:space="preserve">. El evento puede suceder y ha ocurrido en la organización, por lo menos 1 vez al año.
</t>
        </r>
        <r>
          <rPr>
            <b/>
            <sz val="9"/>
            <color rgb="FF000000"/>
            <rFont val="Arial"/>
            <family val="2"/>
          </rPr>
          <t xml:space="preserve">4. Alta </t>
        </r>
        <r>
          <rPr>
            <sz val="9"/>
            <color rgb="FF000000"/>
            <rFont val="Arial"/>
            <family val="2"/>
          </rPr>
          <t xml:space="preserve"> El evento puede suceder con facilidad, por lo menos 1 vez al mes.
</t>
        </r>
        <r>
          <rPr>
            <b/>
            <sz val="9"/>
            <color rgb="FF000000"/>
            <rFont val="Arial"/>
            <family val="2"/>
          </rPr>
          <t>5. Muy alta</t>
        </r>
        <r>
          <rPr>
            <sz val="9"/>
            <color rgb="FF000000"/>
            <rFont val="Arial"/>
            <family val="2"/>
          </rPr>
          <t>. El evento sucede frecuentemente, al menos 1 vez a la semana..</t>
        </r>
      </text>
    </comment>
    <comment ref="O5" authorId="1" shapeId="0" xr:uid="{00000000-0006-0000-0100-000006000000}">
      <text>
        <r>
          <rPr>
            <b/>
            <sz val="9"/>
            <color rgb="FF000000"/>
            <rFont val="Tahoma"/>
            <family val="2"/>
          </rPr>
          <t xml:space="preserve">CONSECUENCIA SST / AMBIENTAL: </t>
        </r>
        <r>
          <rPr>
            <sz val="9"/>
            <color rgb="FF000000"/>
            <rFont val="Tahoma"/>
            <family val="2"/>
          </rPr>
          <t xml:space="preserve">Se estima según el potencial de gravedad de las consecuencias sobre las personas o el medio ambiente así: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SST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1.  Insignificante.</t>
        </r>
        <r>
          <rPr>
            <sz val="9"/>
            <color rgb="FF000000"/>
            <rFont val="Tahoma"/>
            <family val="2"/>
          </rPr>
          <t xml:space="preserve"> Ninguna lesión o EL.
</t>
        </r>
        <r>
          <rPr>
            <b/>
            <sz val="9"/>
            <color rgb="FF000000"/>
            <rFont val="Tahoma"/>
            <family val="2"/>
          </rPr>
          <t>2. Baja</t>
        </r>
        <r>
          <rPr>
            <sz val="9"/>
            <color rgb="FF000000"/>
            <rFont val="Tahoma"/>
            <family val="2"/>
          </rPr>
          <t xml:space="preserve">. Lesiones leves o con primeros auxilios o con tratamiento médico, sin incapacidad o con incapacidad de 1 día.
</t>
        </r>
        <r>
          <rPr>
            <b/>
            <sz val="9"/>
            <color rgb="FF000000"/>
            <rFont val="Tahoma"/>
            <family val="2"/>
          </rPr>
          <t>3. Media.</t>
        </r>
        <r>
          <rPr>
            <sz val="9"/>
            <color rgb="FF000000"/>
            <rFont val="Tahoma"/>
            <family val="2"/>
          </rPr>
          <t xml:space="preserve"> Incapacidad temporal mayor a 1 día.
</t>
        </r>
        <r>
          <rPr>
            <b/>
            <sz val="9"/>
            <color rgb="FF000000"/>
            <rFont val="Tahoma"/>
            <family val="2"/>
          </rPr>
          <t>4. Alta.</t>
        </r>
        <r>
          <rPr>
            <sz val="9"/>
            <color rgb="FF000000"/>
            <rFont val="Tahoma"/>
            <family val="2"/>
          </rPr>
          <t xml:space="preserve">  Incapacidad permanente- parcial o total.
</t>
        </r>
        <r>
          <rPr>
            <b/>
            <sz val="9"/>
            <color rgb="FF000000"/>
            <rFont val="Tahoma"/>
            <family val="2"/>
          </rPr>
          <t>5. Significativa</t>
        </r>
        <r>
          <rPr>
            <sz val="9"/>
            <color rgb="FF000000"/>
            <rFont val="Tahoma"/>
            <family val="2"/>
          </rPr>
          <t xml:space="preserve">. Una o más fatalidades.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AMBIENTAL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1.  Insignificante. </t>
        </r>
        <r>
          <rPr>
            <sz val="9"/>
            <color rgb="FF000000"/>
            <rFont val="Tahoma"/>
            <family val="2"/>
          </rPr>
          <t xml:space="preserve">Efectos menores en área mínima, de poca importancia.
</t>
        </r>
        <r>
          <rPr>
            <b/>
            <sz val="9"/>
            <color rgb="FF000000"/>
            <rFont val="Tahoma"/>
            <family val="2"/>
          </rPr>
          <t xml:space="preserve">2. Baja. </t>
        </r>
        <r>
          <rPr>
            <sz val="9"/>
            <color rgb="FF000000"/>
            <rFont val="Tahoma"/>
            <family val="2"/>
          </rPr>
          <t xml:space="preserve">Efectos moderados, de corto plazo (menor a 1 año) pero que no afectan la función del ecosistema.
</t>
        </r>
        <r>
          <rPr>
            <b/>
            <sz val="9"/>
            <color rgb="FF000000"/>
            <rFont val="Tahoma"/>
            <family val="2"/>
          </rPr>
          <t xml:space="preserve">3. Media. </t>
        </r>
        <r>
          <rPr>
            <sz val="9"/>
            <color rgb="FF000000"/>
            <rFont val="Tahoma"/>
            <family val="2"/>
          </rPr>
          <t xml:space="preserve">Efectos moderados o graves, en mediano plazo (entre 1 y 5 años) que afectan la función del ecosistema.
</t>
        </r>
        <r>
          <rPr>
            <b/>
            <sz val="9"/>
            <color rgb="FF000000"/>
            <rFont val="Tahoma"/>
            <family val="2"/>
          </rPr>
          <t xml:space="preserve">4. Alta. </t>
        </r>
        <r>
          <rPr>
            <sz val="9"/>
            <color rgb="FF000000"/>
            <rFont val="Tahoma"/>
            <family val="2"/>
          </rPr>
          <t xml:space="preserve">Efectos graves, en el largo plazo (más de 5 años) que afectan la función del ecosistema.
</t>
        </r>
        <r>
          <rPr>
            <b/>
            <sz val="9"/>
            <color rgb="FF000000"/>
            <rFont val="Tahoma"/>
            <family val="2"/>
          </rPr>
          <t xml:space="preserve">5. Significativa. </t>
        </r>
        <r>
          <rPr>
            <sz val="9"/>
            <color rgb="FF000000"/>
            <rFont val="Tahoma"/>
            <family val="2"/>
          </rPr>
          <t xml:space="preserve">Efectos con impacto significativo (irreversibles) sobre especies de alto valor, hábitat o ecosistemas.
</t>
        </r>
      </text>
    </comment>
  </commentList>
</comments>
</file>

<file path=xl/sharedStrings.xml><?xml version="1.0" encoding="utf-8"?>
<sst xmlns="http://schemas.openxmlformats.org/spreadsheetml/2006/main" count="2765" uniqueCount="589">
  <si>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</si>
  <si>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</si>
  <si>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</si>
  <si>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</si>
  <si>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</si>
  <si>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</si>
  <si>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</si>
  <si>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</si>
  <si>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</si>
  <si>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</si>
  <si>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</si>
  <si>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</si>
  <si>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</si>
  <si>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</si>
  <si>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</si>
  <si>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</si>
  <si>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</si>
  <si>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</si>
  <si>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</si>
  <si>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</si>
  <si>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</si>
  <si>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</si>
  <si>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</si>
  <si>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</si>
  <si>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</si>
  <si>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</si>
  <si>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</si>
  <si>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</si>
  <si>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</si>
  <si>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</si>
  <si>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</si>
  <si>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</si>
  <si>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</si>
  <si>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</si>
  <si>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</si>
  <si>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</si>
  <si>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</si>
  <si>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</si>
  <si>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</si>
  <si>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</si>
  <si>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</si>
  <si>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</si>
  <si>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</si>
  <si>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</si>
  <si>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</si>
  <si>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</si>
  <si>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</si>
  <si>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</si>
  <si>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</si>
  <si>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</si>
  <si>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</si>
  <si>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</si>
  <si>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</si>
  <si>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</si>
  <si>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</si>
  <si>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</si>
  <si>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</si>
  <si>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</si>
  <si>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</si>
  <si>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</si>
  <si>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</si>
  <si>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</si>
  <si>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</si>
  <si>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</si>
  <si>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</si>
  <si>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</si>
  <si>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</si>
  <si>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</si>
  <si>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</si>
  <si>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</si>
  <si>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</si>
  <si>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</si>
  <si>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</si>
  <si>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</si>
  <si>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</si>
  <si>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</si>
  <si>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</si>
  <si>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</si>
  <si>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</si>
  <si>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</si>
  <si>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</si>
  <si>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</si>
  <si>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</si>
  <si>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</si>
  <si>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</si>
  <si>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</si>
  <si>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</si>
  <si>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</si>
  <si>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</si>
  <si>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</si>
  <si>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</si>
  <si>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</si>
  <si>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</si>
  <si>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</si>
  <si>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</si>
  <si>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</si>
  <si>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</si>
  <si>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</si>
  <si>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</si>
  <si>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</si>
  <si>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</si>
  <si>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</si>
  <si>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</si>
  <si>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</si>
  <si>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</si>
  <si>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</si>
  <si>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</si>
  <si>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</si>
  <si>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</si>
  <si>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</si>
  <si>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</si>
  <si>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</si>
  <si>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</si>
  <si>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</si>
  <si>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</si>
  <si>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</si>
  <si>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</si>
  <si>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</si>
  <si>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</si>
  <si>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</si>
  <si>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</si>
  <si>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</si>
  <si>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</si>
  <si>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</si>
  <si>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</si>
  <si>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</si>
  <si>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</si>
  <si>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</si>
  <si>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</si>
  <si>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</si>
  <si>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</si>
  <si>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</si>
  <si>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</si>
  <si>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</si>
  <si>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</si>
  <si>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</si>
  <si>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</si>
  <si>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</si>
  <si>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</si>
  <si>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</si>
  <si>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</si>
  <si>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</si>
  <si>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</si>
  <si>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</si>
  <si>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</si>
  <si>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</si>
  <si>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</si>
  <si>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</si>
  <si>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</si>
  <si>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</si>
  <si>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</si>
  <si>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</si>
  <si>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</si>
  <si>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</si>
  <si>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</si>
  <si>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</si>
  <si>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</si>
  <si>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</si>
  <si>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</si>
  <si>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</si>
  <si>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</si>
  <si>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</si>
  <si>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</si>
  <si>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</si>
  <si>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</si>
  <si>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</si>
  <si>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</si>
  <si>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</si>
  <si>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</si>
  <si>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</si>
  <si>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</si>
  <si>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</si>
  <si>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</si>
  <si>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</si>
  <si>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</si>
  <si>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</si>
  <si>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</si>
  <si>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</si>
  <si>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</si>
  <si>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</si>
  <si>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</si>
  <si>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</si>
  <si>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</si>
  <si>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</si>
  <si>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</si>
  <si>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</si>
  <si>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</si>
  <si>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</si>
  <si>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</si>
  <si>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</si>
  <si>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</si>
  <si>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t>Valor probabilidad</t>
  </si>
  <si>
    <t>Valor Consecuencia</t>
  </si>
  <si>
    <t>Valor NRI</t>
  </si>
  <si>
    <t>% Reducción</t>
  </si>
  <si>
    <t>VALOR DE RIESGO RESIDUAL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</si>
  <si>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</si>
  <si>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</si>
  <si>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</si>
  <si>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</si>
  <si>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</si>
  <si>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</si>
  <si>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</si>
  <si>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</si>
  <si>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</si>
  <si>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</si>
  <si>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</si>
  <si>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</si>
  <si>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</si>
  <si>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</si>
  <si>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</si>
  <si>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</si>
  <si>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</si>
  <si>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</si>
  <si>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</si>
  <si>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</si>
  <si>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</si>
  <si>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</si>
  <si>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</si>
  <si>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</si>
  <si>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</si>
  <si>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</si>
  <si>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</si>
  <si>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</si>
  <si>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</si>
  <si>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</si>
  <si>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</si>
  <si>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</si>
  <si>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</si>
  <si>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</si>
  <si>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</si>
  <si>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FECHA 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</si>
  <si>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</si>
  <si>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</si>
  <si>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</si>
  <si>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</si>
  <si>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</si>
  <si>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</si>
  <si>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</si>
  <si>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</si>
  <si>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</si>
  <si>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CONTROL DE ACTUALIZACIONES </t>
  </si>
  <si>
    <t xml:space="preserve">REALIZADO POR </t>
  </si>
  <si>
    <t>DESCRIPCION DE LA ACTUALIZACION</t>
  </si>
  <si>
    <t>X</t>
  </si>
  <si>
    <t>EXCAVACIONES (INHERENTE)</t>
  </si>
  <si>
    <t>EXCAVACIONES (RESIDUAL)</t>
  </si>
  <si>
    <t>*Señalización y advertencias.</t>
  </si>
  <si>
    <t>MC-ST-IT-33 Orden y aseo.
MC-ST-IT-20 Inspecciones de seguridad.</t>
  </si>
  <si>
    <t>*Uso de EPP (protección auditiva tipo inserción o tipo copa).</t>
  </si>
  <si>
    <t>MC-ST-PO-3 Evaluaciones medicas ocupacionales.
MC-ST-DC-7 PVE para conservación auditiva.</t>
  </si>
  <si>
    <t>MC-ST-IT-12 Uso, cuidado y limitaciones de los elementos de protección personal.</t>
  </si>
  <si>
    <t>*Mantenimiento preventivo y correctivo del equipo.</t>
  </si>
  <si>
    <t>*Mantenimiento preventivo y correctivo de la máquina.</t>
  </si>
  <si>
    <t>*Evaluar el perímetro para observar líneas eléctricas aéreas.</t>
  </si>
  <si>
    <t>MC-ST-PO-3 Evaluaciones medicas ocupacionales.</t>
  </si>
  <si>
    <t>*Mantenimiento preventivo y correctivo de vehículos.</t>
  </si>
  <si>
    <t>*Reposición de herramientas en mal estado.</t>
  </si>
  <si>
    <t>*Descansos y pausas moderadas durante los intérvalos de trabajo.</t>
  </si>
  <si>
    <t>FÍSICO: 
Iluminación excesiva o deficiente</t>
  </si>
  <si>
    <t>BIOLÓGICO: 
Contacto con plantas urticantes</t>
  </si>
  <si>
    <t>BIOLÓGICO: 
Microorganismos (Virus y bacterias)</t>
  </si>
  <si>
    <t>BIOLÓGICO: 
Microorganismos (Virus-COVID-19)</t>
  </si>
  <si>
    <t>BIOLÓGICO: 
Picaduras y mordeduras de animales</t>
  </si>
  <si>
    <t>BIOMECÁNICO: 
Esfuerzos</t>
  </si>
  <si>
    <t>BIOMECÁNICO: 
Movimiento repetitivo</t>
  </si>
  <si>
    <t>BIOMECÁNICO: 
Postura inadecuada</t>
  </si>
  <si>
    <t>BIOMECÁNICO: 
Postura prolongada mantenida</t>
  </si>
  <si>
    <t>FENÓMENOS NATURALES: 
Vendaval</t>
  </si>
  <si>
    <t>FÍSICO: 
Ruido intermitente o continuo</t>
  </si>
  <si>
    <t>*Mantenimiento al equipo de succión presión.</t>
  </si>
  <si>
    <t>*Mantenimiento preventivo a bomba trasvase.
*Cabina antiruido para la bomba trasvase.</t>
  </si>
  <si>
    <t>*Mantenimiento preventivo al equipo succión presión.</t>
  </si>
  <si>
    <t>PSICOSOCIAL: 
Demanda de las jornadas de trabajo: Trabajo noturno, horas  extras, turnos de trabajo.</t>
  </si>
  <si>
    <t xml:space="preserve">PSICOSOCIAL: 
Demandas emocionales: Exigencia de responsabilidad del cargo, reconocimiento y compensación, demandas de carga mental, claridad en rol, control y autonomía sobre el trabajo, participación y manejo del cambio. </t>
  </si>
  <si>
    <t>PSICOSOCIAL: 
Relaciones sociales en el trabajo: Tabajo en equipo, relación con los colaboradores.</t>
  </si>
  <si>
    <t>*Capacitación en riesgo público (cómo actuar ante estas situaciones).</t>
  </si>
  <si>
    <t>PÚBLICO: 
Asalto</t>
  </si>
  <si>
    <t>QUÍMICOS: 
Gases y vapores</t>
  </si>
  <si>
    <t>*Uso de EPP (guantes, botas pantaneras o de seguridad, jabón antibacterial).
*Uniforme de dotación (camisa manga larga).</t>
  </si>
  <si>
    <t>*Contacto directo entre personas portadoras del virus COVID-19 u objetos contaminados.</t>
  </si>
  <si>
    <t>*Contacto con insectos, roedores, serpientes y/o otros animales.
*Contacto con insectos, roedores, serpientes y/o otros animales cuando se realizan actividades de campo.</t>
  </si>
  <si>
    <t>*Suero antiofidico.</t>
  </si>
  <si>
    <t>*Contacto con insectos, roedores, serpientes y/o otros animales cuando se realizan actividades de campo.</t>
  </si>
  <si>
    <t>*Operación de maquinaria y/o equipos especializados</t>
  </si>
  <si>
    <t>*Suministro de soportes ergonómicos para el uso de equipos de cómputo.</t>
  </si>
  <si>
    <t>*Alcazar objetivos que están ubicados fuera del alcance.
*Actos inseguros.</t>
  </si>
  <si>
    <t>*Labores en oficina en general.</t>
  </si>
  <si>
    <t>*Uso de EPP (casco, gafas, botas de seguridad).</t>
  </si>
  <si>
    <t>*Verificación del sitio de trabajo / condiciones ambientales. Suspender la actividad en caso de encontrarse no apto.</t>
  </si>
  <si>
    <t>*Verificación del sitio de trabajo / condiciones ambientales. Suspender la actividad en caso de encontrarse no apto.
*Delimitar zona de trabajo, evitar realizar trabajos debajo de árboles con riesgo de caida.</t>
  </si>
  <si>
    <t>*Mantenimiento locativo a las instalaciones.
*Suspender actividades en caso de presentarse lluvias con fuertes vientos.</t>
  </si>
  <si>
    <t>*Luminarias.</t>
  </si>
  <si>
    <t>*Pantallas de computador.
*Lámparas.
*Sistemas de radiocomunicaciones.
*Microondas.</t>
  </si>
  <si>
    <t>MC-ST-PO-3 Evaluaciones médicas ocupacionales.</t>
  </si>
  <si>
    <t>*Uso de máquinas, equipos o herramientas.</t>
  </si>
  <si>
    <t xml:space="preserve">*Uso de máquinas, equipos o herramientas.
*Circulación vehicular. </t>
  </si>
  <si>
    <t xml:space="preserve">*Altas temperaturas por exposición al sol.
 </t>
  </si>
  <si>
    <t xml:space="preserve">*Aires acondicionados.
*Cambios de temperatura al entrar o salir de la oficina.
*Fallas en el aire acondicionado.
*Deficiencia de ventilacion natural y/o artificial. </t>
  </si>
  <si>
    <t xml:space="preserve">MC-ST-PO-3 Evaluaciones médicas ocupacionales.
</t>
  </si>
  <si>
    <t>*Mantenimiento preventivo a aires acondicionados.</t>
  </si>
  <si>
    <t>*Supervisión remota de la máquina.</t>
  </si>
  <si>
    <t>*Atención a eventos de contingencia.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</si>
  <si>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</si>
  <si>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*Labores en oficina general.
*Actos inseguros.
*Diseño inadecuado de puestos de trabajo.</t>
  </si>
  <si>
    <t>*Mantenimiento locativo a las luminarias en las instalaciones.</t>
  </si>
  <si>
    <t>*Estudio iluminación.</t>
  </si>
  <si>
    <t>*Acumulación de trabajo por falta de equipos.
*Exigencia en el cumplimiento de indicadores.
*Atención a eventos de contingencia.
*Utilización de recursos de alto costo, responsabilidad de custodia.
*Conflictos personales y  familiares.</t>
  </si>
  <si>
    <t>*Atención a eventos de contingencia.
*Utilización de recursos de alto costo, responsabilidad de custodia.
*Conflictos personales y  familiares.</t>
  </si>
  <si>
    <t>MC-ST-DC-15 Programa de vigilancia epidemiológica para factores de riesgos psicosociales.
*Programa EFR
*Aplicación de batería de riesgo psicosocial.</t>
  </si>
  <si>
    <t>*Acumulación de trabajo por falta de personal.
*Perfiles de cargo mal diseñados.
*Exigencia en el cumplimiento de indicadores.
*Atención a eventos de contingencia.
*Utilización de recursos de alto costo, responsabilidad de custodia.
*Responsabilidad sobre presupuesto de actividades.
*Conflictos personales y  familiares.</t>
  </si>
  <si>
    <t>*Desacuerdo entre compañeros.
*Conflictos personales y  familiares.</t>
  </si>
  <si>
    <t>*Gestión de quejas - en caso de ser representativas se escala a Gestión Humana.
*Programa EFR
*Evaluación de desempeño.</t>
  </si>
  <si>
    <t>*Programa EFR
*Evaluación de desempeño.</t>
  </si>
  <si>
    <t xml:space="preserve">*Visualizar previo a la ejecución de la obra la existencia de personas sospechosas. </t>
  </si>
  <si>
    <t>*Uso de medios de comunicación para informar emergencias.
*Permanecer en grupos al realizar trabajos en zonas de alto riesgo.
*No utilizar prendas ni elementos llamativos.</t>
  </si>
  <si>
    <t>*Solicitar al área de Seguridad Física, acompañamiento del personal de vigilancia o policivo si el sitio lo amerita.
*Capacitación en riesgo público (cómo actuar ante estas situaciones).
*Establecer estrategias de acompañamiento.</t>
  </si>
  <si>
    <t>PÚBLICO:
Atentado</t>
  </si>
  <si>
    <t>*Amenazas.
*Vandalismo.
*Paros, manifestaciones.
*Trabajo en zonas de alto riesgo público.</t>
  </si>
  <si>
    <t xml:space="preserve">*Transito de rutas Triple A por diversas zonas de la ciudad. </t>
  </si>
  <si>
    <t>*Planificación de rutas seguras.
*Capacitación al personal contratista en manejo del riesgo público.
*Botones de pánico en rutas de transporte.</t>
  </si>
  <si>
    <t>*Oficinas cercanas al almacenamiento y operación con cloro gas u otros químicos.</t>
  </si>
  <si>
    <t>*Filtro de contensión de fugas de cloro gas.</t>
  </si>
  <si>
    <t>*Alarma de detección (emergencias).
*Alarma de evacuación (emergencias).</t>
  </si>
  <si>
    <t>*Plan de emergencia y contingencia.
*Formación de brigadistas y líderes de evacuación.</t>
  </si>
  <si>
    <t>QUÍMICOS: 
Material particulado</t>
  </si>
  <si>
    <t>*Uso de EPP (mascarilla, botas, gafas, guantes de seguridad).</t>
  </si>
  <si>
    <t>*Material partículado en el entorno de trabajo.</t>
  </si>
  <si>
    <t>MC-ST-PO-3 Evaluaciones medicas ocupacionales.
MC-ST-IT-12 Uso, cuidado y limitaciones de los elementos de protección personal.</t>
  </si>
  <si>
    <t>SEGURIDAD: 
Accidentes de tránsito</t>
  </si>
  <si>
    <t xml:space="preserve">*Trabajo y/o transito en zonas con trafico vehicular y/o operación de maquinaria pesada.
*Desplazamiento en rutas corporativas.
</t>
  </si>
  <si>
    <t>*Señalización en vías internas.</t>
  </si>
  <si>
    <t>*Contrato de servicio de transporte especial.
*Pólizas de seguro.
*Interventoría a contratistas.</t>
  </si>
  <si>
    <t>SEGURIDAD: 
Eléctrico-Equipos energizados (alta o baja)</t>
  </si>
  <si>
    <t>*Contacto con tomacorrientes.
*Uso de extensiones eléctricas defectuosas.</t>
  </si>
  <si>
    <t>*Contacto con líneas eléctricas aereas.</t>
  </si>
  <si>
    <t>*Uso de pértigas dieléctricas telescópicas.</t>
  </si>
  <si>
    <t>*Uso de EPP (botas de seguridad).</t>
  </si>
  <si>
    <t>*Mira dieléctrica.</t>
  </si>
  <si>
    <t>*Mantenimiento preventivo y correctivo de redes eléctricas.
*Reposición de extensiones eléctricas defectuosas.</t>
  </si>
  <si>
    <t>*Reporte de novedades en la infraestructura, condiciones inseguras. Plataforma HelpMe.</t>
  </si>
  <si>
    <t>*Realizar descarga estática antes de tocar superficies metálicas.</t>
  </si>
  <si>
    <t>*Equipos mal aislados eléctricamente.
*Uso prolongado de equipos energizados.
*Superficies metálicas.
*Exposición a ambientes secos.</t>
  </si>
  <si>
    <t>SEGURIDAD: 
Locativo-Caída de objetos</t>
  </si>
  <si>
    <t xml:space="preserve">*Falta de orden y aseo.
*Estructuras sin anclajes.
*Herramientas ubicadas en niveles superiores. </t>
  </si>
  <si>
    <t>MC-ST-IT-33 Orden y aseo.</t>
  </si>
  <si>
    <t>*Uso de EPP (casco de seguridad, gafas, guantes, botas con puntera de acero)</t>
  </si>
  <si>
    <t xml:space="preserve">*Alcanzar objetos, herramientas o materiales, almacenados en estantes. 
*Herramientas ubicadas en niveles superiores. </t>
  </si>
  <si>
    <t>*Uso de archivadores de escritorio.</t>
  </si>
  <si>
    <t>MC-ST-IT-33 Orden y aseo.
RA-IT-3. Operación equipo succión-presión.
MC-ST-IT-12 Uso, cuidado y limitaciones de los elementos de protección personal.</t>
  </si>
  <si>
    <t>SEGURIDAD: Locativo-Condiciones de orden y aseo</t>
  </si>
  <si>
    <t>*Uso de EPP (casco, botas de seguridad)</t>
  </si>
  <si>
    <t>*Desorden.
*Transitar por las instalaciones.
*Obstáculos en el piso.</t>
  </si>
  <si>
    <t>SEGURIDAD: Locativo-Superficie de trabajo irregular, deslizante, con diferencia de nivel</t>
  </si>
  <si>
    <t>*Golpes, heridas, contusiones, fracturas, esguinces, luxaciones, traumas del sistema osteomuscular, heridas.</t>
  </si>
  <si>
    <t>*Desnivel en el suelo.
*Desorden.
*Subir y bajar escaleras.
*Subir y bajar estribos.
*Transitar por las instalaciones.
*Obstáculos en el piso.
*Superficie resbalosa.</t>
  </si>
  <si>
    <t>*Escaleras con cintas antideslizantes.
*Aseo en instalaciones y áreas comunes.
*Mantenimiento locativo a las instalaciones.</t>
  </si>
  <si>
    <t>*Contratos de aseo en oficinas y áreas comunes.
*Mantenimiento locativo a las instalaciones.
*Transporte corporativo con pasamanos y bandas antideslizantes.</t>
  </si>
  <si>
    <t>MC-ST-PO-3 Evaluaciones médicas ocupacionales.
MC-ST-DC-13 Programa de prevención y protección contra caídas.
*Formación y/o competencia del personal.</t>
  </si>
  <si>
    <t>SEGURIDAD: Tabajo en alturas</t>
  </si>
  <si>
    <r>
      <t xml:space="preserve">TIPO DE ACTIVIDAD: </t>
    </r>
    <r>
      <rPr>
        <b/>
        <sz val="10"/>
        <color indexed="8"/>
        <rFont val="Tahoma"/>
        <family val="2"/>
      </rPr>
      <t xml:space="preserve"> </t>
    </r>
  </si>
  <si>
    <t>ZONA / LUGAR</t>
  </si>
  <si>
    <t>OFICINA ADMINISTRATIVA (ETAP FERRY)</t>
  </si>
  <si>
    <t xml:space="preserve">SEGURIDAD: Mecánico-Contacto con objetos cortantes / Punzantes </t>
  </si>
  <si>
    <t>*Uso de herramientas de corte (machete)</t>
  </si>
  <si>
    <t>*Uso de elementos de oficina: Ganchos legajadores, hojas, grapas, exactos, etc.</t>
  </si>
  <si>
    <t>*Inducción de SST</t>
  </si>
  <si>
    <t>SEGURIDAD: Mecánico-Elementos de máquinas</t>
  </si>
  <si>
    <t>*Mantenimiento preventivo y correctivo del equipo.
*Control del nivel de presión con manómetros.
*Uso de la cola de tigre para disminuir el desgaste sobre las mangueras.</t>
  </si>
  <si>
    <t>*Uso EPP (gafas, guantes, casco, botas).</t>
  </si>
  <si>
    <t>MC-ST-IT-12 Uso, cuidado y limitaciones de los elementos de protección personal</t>
  </si>
  <si>
    <t>*Uso EPP (casco, gafas, guantes, botas de seguridad).</t>
  </si>
  <si>
    <t>SEGURIDAD: Mecánico-Herramientas</t>
  </si>
  <si>
    <t xml:space="preserve">*Corte de madera para elaborar estacas.
*Vientos en el sitio de trabajo. </t>
  </si>
  <si>
    <t>*Uso de EPP (casco, gafas, guantes, botas de seguridad).</t>
  </si>
  <si>
    <t>SEGURIDAD: Mecánico-Materiales proyectados sólidos o fluido</t>
  </si>
  <si>
    <t>SEGURIDAD: Tecnológico-Explosión.</t>
  </si>
  <si>
    <t>*Rompimiento de una manguera de presión.
*Sobrepresión del equipo.</t>
  </si>
  <si>
    <t>MC-ST-IT-12 Uso, cuidado y limitaciones de los elementos de protección personal.
*Inspección preoperacional.</t>
  </si>
  <si>
    <t>*Saturación de vapores combustibles.
*Fallas en equipos. 
*Actos inseguros por terceros.</t>
  </si>
  <si>
    <t>*Cortocircuitos.</t>
  </si>
  <si>
    <t>*Porte de extintores en las instalaciones.</t>
  </si>
  <si>
    <t>*Mantenimiento de instalaciones.</t>
  </si>
  <si>
    <t>*Uso de equipos de oficina, como impresoras y teléfonos.
*Distribución de puestos de trabajo.</t>
  </si>
  <si>
    <t xml:space="preserve">*Almacenamiento de sustancias quimicas (cloro gas). </t>
  </si>
  <si>
    <t>*Hoja de seguridad.
*Plan de contingencia.
*Brigadas de emergencia.</t>
  </si>
  <si>
    <t>*Etiqueta y rotulado de sustancias químicas.
*Sistema automático de soda caustica.
*Alarma sonora.
*Mangaveleta.
*Cilindros con fusibles para accionar en caso de sobrepresión por temperatura.</t>
  </si>
  <si>
    <t>*Golpes, heridas, contusiones, fracturas, esguinces, luxaciones.</t>
  </si>
  <si>
    <t>*Uso de EPP (gafas, mascarilla, guantes de seguridad, botas de seguridad).
*Ropa de trabajo.  
*Uso de jabón antibacterial.
*Vacunación.</t>
  </si>
  <si>
    <t>*Pausas activas.</t>
  </si>
  <si>
    <t>*Lavado de manos.</t>
  </si>
  <si>
    <t>MC-ST-DC-3 Programa de vigilancia epidemiológica, vibración segmentaria.
MC-ST-PO-3 Evaluaciones médicas ocupacionales.
*SVE Prevención de riesgos osteomusculares
*Medición higiénica de vibración</t>
  </si>
  <si>
    <t>MC-ST-DC-3 Programa de vigilancia epidemiológica, vibración segmentaria.
MC-ST-PO-3 Evaluaciones médicas ocupacionales.
*SVE Prevención de riesgos osteomusculares.
*Medicion higiénica de vibración</t>
  </si>
  <si>
    <t>MC-ST-DC-3 Programa de vigilancia epidemiológica, vibración segmentaria.
MC-ST-PO-3 Evaluaciones médicas ocupacionales.
*SVE Prevención de riesgos osteomusculares.
*Medición higiénica de vibración</t>
  </si>
  <si>
    <t>MC-ST-DC-15 Programa de vigilancia epidemiológica para factores de riesgos psicosociales.
*Programa EFR
*Aplicación de batería de riesgo psicosocial.
*Actas de entrega y recibo sobre los recursos asignados.</t>
  </si>
  <si>
    <t>MC-ST-IT-12 Uso, cuidado y limitaciones de los elementos de protección personal.
*Brigadas de emergencia.</t>
  </si>
  <si>
    <t>*Dermatosis, reacciones alérgicas.</t>
  </si>
  <si>
    <t>*Contacto con fluídos corporales y secreciones.
*Exposición a aguas residuales.</t>
  </si>
  <si>
    <t>*Dermatosis, reacciones alérgicas, enfermedades infecto contagiosas.</t>
  </si>
  <si>
    <t>*IRA-Infección Respiratoria Aguda de leve a grave, neumonia, alteraciones en los diferentes sistemas.</t>
  </si>
  <si>
    <t>*Limpieza y desinfección de superficies y puestos de trabajo.</t>
  </si>
  <si>
    <t>*Vacunación.
*Uso de tapabocas ante sintomas respiratorios.</t>
  </si>
  <si>
    <t>*Reacciones alérgicas, enfermedades infecto contagiosas, alteraciones en los diferentes sistemas.</t>
  </si>
  <si>
    <t>*Uso de EPP (guantes, botas de seguridad o pantaneras).
*Ropa de trabajo.
*Suero antiofidico.</t>
  </si>
  <si>
    <t>*Fumigaciones y uso de insecticidas.</t>
  </si>
  <si>
    <t>*Lesiones del sistema músculo esquelético, fatiga, alteraciones lumbares, dorsales, cervicales y sacras.</t>
  </si>
  <si>
    <t>MC-ST-IT-13 Manejo seguro de carga manual.
*SVE Prevención de riesgos osteomusculares.</t>
  </si>
  <si>
    <t>*SVE Prevención de riesgos osteomusculares.
*Evaluaciones médicas ocupacionales.</t>
  </si>
  <si>
    <t>*Digitación.
*Uso prolongado de equipo de cómputo y accesorios.</t>
  </si>
  <si>
    <t>MC-ST-IT-34 Seguridad de excavaciones en zanjas.
*SVE Prevención de riesgos osteomusculares.
*Evaluaciones médicas ocupacionales.</t>
  </si>
  <si>
    <t>*Plan de Contingencia.
*Formación de brigadistas.</t>
  </si>
  <si>
    <t>*Contusiones, fracturas, accidentes de tránsito, pérdida de visibilidad, muerte.</t>
  </si>
  <si>
    <t>*Resguardarse en un lugar seguro.</t>
  </si>
  <si>
    <t>*Contusiones, fracturas, accidentes de tránsito, pérdidas de visibilidad.</t>
  </si>
  <si>
    <t>*Fatiga visual, cefalea, disminución de la destreza y precisión.</t>
  </si>
  <si>
    <t>MC-ST-IT-12 Uso, cuidado y limitaciones de los elementos de protección personal.
*ARO (Análisis Riesgo Ocupacional).</t>
  </si>
  <si>
    <t>*Uso de EPP (gafas oscuras, gorra tipo chavo, protector solar, botas de seguridad)
*Ropa de trabajo (camisa manga larga).
*Hidratación.
*Descansos y pausas moderadas durante los intérvalos de trabajo.</t>
  </si>
  <si>
    <t>MC-ST-PO-3 Evaluaciones médicas ocupacionales.
*Campaña prevención de cancer de piel (charlas y suministro de protector solar).</t>
  </si>
  <si>
    <t>FÍSICO: 
Radiaciones no ionizantes ultravioleta.</t>
  </si>
  <si>
    <t>*Realizar trabajos al aire libre, sol.</t>
  </si>
  <si>
    <t>FÍSICO: 
Radiaciones no ionizantes ultravioleta, infraroja.</t>
  </si>
  <si>
    <t>*Fatiga auditiva, pérdida de la audición (hipoacusia).</t>
  </si>
  <si>
    <t>*Fatiga auditiva.</t>
  </si>
  <si>
    <t>*Disconfort térmico, fatiga, mareos, desmayos, deshidratación.</t>
  </si>
  <si>
    <t>MC-ST-PO-3 Evaluaciones médicas ocupacionales.
MC-ST-IT-12 Uso, cuidado y limitaciones de los elementos de protección personal.
*Campaña prevención de cancer de piel (suministro de protector solar).</t>
  </si>
  <si>
    <t>*Hidratación.</t>
  </si>
  <si>
    <t>*Vibraciones mano-brazo: Trastornos vasculares, nerviosos, musculares, de los huesos y de las articulaciones de las extremidades superiores.</t>
  </si>
  <si>
    <t>MC-ST-DC-15 Programa de vigilancia epidemiológica para factores de riesgos psicosociales.
*Refuerzo con otras unidades de trabajo.
*Medidas EFR.
*Programación y compensación de turnos de trabajo.
*Aplicación de batería de riesgo psicosocial.</t>
  </si>
  <si>
    <t>MC-ST-DC-15 Programa de vigilancia epidemiológica para factores de riesgos psicosociales.
*Medidas EFR.
*Programación y compensación de turnos de trabajo.
*Aplicación de batería de riesgo psicosocial.</t>
  </si>
  <si>
    <t>MC-ST-DC-15 Programa de vigilancia epidemiológica para factores de riesgos psicosociales.
*Medidas EFR.
*Aplicación de batería de riesgo psicosocial.</t>
  </si>
  <si>
    <t>FENÓMENOS NATURALES: Tormenta eléctrica</t>
  </si>
  <si>
    <t>SEGURIDAD: Tecnológico-Incendios</t>
  </si>
  <si>
    <t>SEGURIDAD: Tecnológico-Fugas</t>
  </si>
  <si>
    <t>*Agresiones verbales y físicas, heridas, estrés laboral, pérdidas económicas.</t>
  </si>
  <si>
    <t>*Cefaleas, falta de coordinación, náuseas, vómitos, irritación de vías respiratorias, ojos, piel y tracto gastrointestinal, quemaduras, dermatitis, reacciones alérgicas.</t>
  </si>
  <si>
    <t>*Fracturas, contusiones, daño cervical, pérdidas económicas.</t>
  </si>
  <si>
    <t>*Cefaleas, falta de coordinación, náuseas, vómitos, irritación de vías respiratorias, ojos, piel y tracto gastrointestinal, Quemaduras, dermatitis, reacciones alérgicas.</t>
  </si>
  <si>
    <t>*Golpes, heridas, fracturas, atrapamientos, quemaduras.
*Cefaleas, falta de coordinación, náuseas, vómitos, irritación de vías respiratorias, ojos, piel y tracto gastrointestinal, dermatitis, reacciones alérgicas.
*Daños materiales.</t>
  </si>
  <si>
    <t>*Golpes, heridas, fracturas, atrapamientos, quemaduras.
*Riesgo bilógico.
*Cefaleas, falta de coordinación, náuseas, vómitos, irritación de vías respiratorias, ojos, piel y tracto gastrointestinal, dermatitis, reacciones alérgicas.
*Daños materiales.</t>
  </si>
  <si>
    <t>*Electrocución, paro cardiaco, paro respiratorio, fibrilación ventricular, tetanización, quemaduras severas, shock eléctrico.
*Golpes, heridas, fracturas, atrapamientos, electrocución, quemaduras.</t>
  </si>
  <si>
    <t>Operador Bomba</t>
  </si>
  <si>
    <t>*Uso de EPP (gafas, mascarilla, guantes de seguridad, botas de seguridad, escafandra).
*Ropa de trabajo.  
*Uso de jabón antibacterial.
*Vacunación.</t>
  </si>
  <si>
    <t>ELABORACIÓN MATRIZ DEL PROCESO TRATAMIENTO Y DISPOSICIÓN FINAL DE AGUAS RESIDUALES, BASADOS EN METODOLOGÍA NTC ISO 31000:2018</t>
  </si>
  <si>
    <t>TODAS LAS EDARES</t>
  </si>
  <si>
    <t>Operador Bomba, Contratista</t>
  </si>
  <si>
    <t>EDAR EL PUEBLO Y EDAR GALAPA</t>
  </si>
  <si>
    <t>EDAR TUBARÁ</t>
  </si>
  <si>
    <t>TRATAMIENTO Y DISPOSICIÓN FINAL DE AGUAS RESIDUALES</t>
  </si>
  <si>
    <t>*Actividades realizadas en zonas donde hay maleza.</t>
  </si>
  <si>
    <t>*Trabajo cerca de lagunas de aguas residuales.</t>
  </si>
  <si>
    <t xml:space="preserve">MC-ST-IT-12 Uso, cuidado y limitaciones de los elementos de protección personal.
*Programa de riesgo biológico. 
*Evaluaciones médicas ocupacionales. </t>
  </si>
  <si>
    <t>*Uso de EPP (gafas, guantes de seguridad, botas de seguridad).
*Ropa de trabajo.  
*Uso de jabón antibacterial.
*Vacunación.</t>
  </si>
  <si>
    <t>*Uso de EPP (gafas, mascarilla, botas de seguridad).
*Ropa de trabajo.  
*Uso de jabón antibacterial.
*Vacunación.</t>
  </si>
  <si>
    <t>*Trabajo cerca de lagunas de aguas residuales.
*Contacto con superficies contaminadas.</t>
  </si>
  <si>
    <t>*Contacto con superficies contaminadas.</t>
  </si>
  <si>
    <t>*Problemas digestivos.
*Dermatosis, reacciones alérgicas, enfermedades infecto contagiosas.</t>
  </si>
  <si>
    <t>MC-ST-IT-20 Inspecciones de seguridad.
*ARO (Análisis Riesgo Ocupacional)</t>
  </si>
  <si>
    <t>*Equipo equipado con ruedas para su traslado.</t>
  </si>
  <si>
    <t>*Operación de guadaña.</t>
  </si>
  <si>
    <t>*Limpieza manual de lagunas.</t>
  </si>
  <si>
    <t>*Operación de guadaña.
*Mantenerse de pie por intervalos prolongados de tiempo.</t>
  </si>
  <si>
    <t>*Mantenerse de pie por intervalos prolongados de tiempo.</t>
  </si>
  <si>
    <t>*Uso de medios de comunicación para informar emergencias.
*No utilizar prendas ni elementos llamativos.</t>
  </si>
  <si>
    <t>*Vandalismo
*Paros, manifestaciones.
*Sedes ubicadas en zonas de riesgo.</t>
  </si>
  <si>
    <t>*Luz natural.</t>
  </si>
  <si>
    <t>*Uso de EPP (gafas de seguridad, casco, guantes de seguridad, botas de seguridad).
*Ropa de trabajo con camisa manga larga.</t>
  </si>
  <si>
    <t>*Limpieza manual de reactor UASB.</t>
  </si>
  <si>
    <t>*Mantenimiento preventivo de guadaña.</t>
  </si>
  <si>
    <t>*Circulación por zonas en donde operan máquinas, equipos o herramientas.</t>
  </si>
  <si>
    <t>*Uso de EPP (casco, gafas oscuras, guantes, botas de seguridad).
*Ropa de trabajo. 
*Hidratación.
*Descansos y pausas moderadas durante intervalos de trabajo.</t>
  </si>
  <si>
    <t>*Mantenimiento preventivo guadaña.</t>
  </si>
  <si>
    <t>*Uso de EPP (guantes)</t>
  </si>
  <si>
    <t>*Acumulación de trabajo por falta de recursos.
*Exigencia en el cumplimiento de indicadores.
*Atención a eventos de contingencia.</t>
  </si>
  <si>
    <t>*Perfiles de cargo mal diseñados / carga laboral.
*Atención a eventos de contingencia.</t>
  </si>
  <si>
    <t>*Perfiles de cargo mal diseñados / carga laboral.
*Exigencia en el cumplimiento de indicadores.
*Nuevos requerimientos urgentes de trabajo.
*Acumulación de trabajo.
*No reemplazo de personas ausentes.</t>
  </si>
  <si>
    <t>*Exigencia en el cumplimiento de indicadores.
*Atención a eventos de contingencia.
*Utilización de recursos de alto costo, responsabilidad de custodia.
*Conflictos personales y  familiares.</t>
  </si>
  <si>
    <t>*Acumulación de trabajo por falta de recursos.
*Perfiles de cargo mal diseñados.
*Exigencia en el cumplimiento de indicadores.
*Atención a eventos de contingencia.
*Utilización de recursos de alto costo, responsabilidad de custodia.
*Conflictos personales y  familiares.</t>
  </si>
  <si>
    <t>*Uso o manipulacion de aerosoles.
*Manipulación de sustancias químicas.</t>
  </si>
  <si>
    <t>*Uso de EPP (guantes, mascarilla).</t>
  </si>
  <si>
    <t>*Uso o manipulacion de pinturas.
*Manipulación de sustancias químicas.</t>
  </si>
  <si>
    <t>MC-ST-IT-12 Uso, cuidado y limitaciones de los elementos de protección personal.
*Hojas de seguridad de productos químicos.</t>
  </si>
  <si>
    <t>*Manipulación de sustancias químicas.</t>
  </si>
  <si>
    <t>*Manipulación de cal.</t>
  </si>
  <si>
    <t>QUÍMICOS: 
Polvos orgánicos e inorgánicos</t>
  </si>
  <si>
    <t>*Vías deterioradas.
*Vehículos en malas condiciones de funcionamiento.
*Falta de mantenimiento a vehículos.
*Conductas inseguras.
*Falta de señalización y advertencias.
*Obras provisionales o mal realizadas en la EDAR.</t>
  </si>
  <si>
    <t>*Uso del cinturón de seguridad.
*Señalización (conos reflectivos, cinta de demarcación y cinta retroreflectiva en obras y vehículos).</t>
  </si>
  <si>
    <t>*Plan estratégico de seguridad víal.
*Capacitación en manejo preventivo y seguridad vial.
*Acreditación conductor.
RA-IT-3 Operación de equipo succión presión.</t>
  </si>
  <si>
    <t xml:space="preserve">*Trabajo y/o transito en zonas con trafico vehicular y/o operación de maquinaria pesada.
</t>
  </si>
  <si>
    <t>*Contacto con tablero eléctrico.</t>
  </si>
  <si>
    <t>*Uso de EPP (guantes, botas de seguridad).</t>
  </si>
  <si>
    <t>*Mantenimiento preventivo de equipos,</t>
  </si>
  <si>
    <t>*Transitar por las instalaciones.
*Obstáculos en el piso.</t>
  </si>
  <si>
    <t>*Señalización y advertencias.
*Barandas.</t>
  </si>
  <si>
    <t>*Subir y bajar por taludes.
*Desnivel en el suelo.
*Superficie resbalosa.</t>
  </si>
  <si>
    <t>*Uso de EPP (botas de seguridad antideslizantes).</t>
  </si>
  <si>
    <t>*Uso de EPP (botas de seguridad antideslizantes, chalecos salvavidas).</t>
  </si>
  <si>
    <t>*Desnivel en el suelo.
*Superficie resbalosa.</t>
  </si>
  <si>
    <t>*Subir y bajar escaleras.
*Desnivel en el suelo.
*Superficie resbalosa.</t>
  </si>
  <si>
    <t>*Escaleras en material antideslizante.</t>
  </si>
  <si>
    <t>*Subir y bajar por taludes.
*Subir y bajar estribos.
*Desnivel en el suelo.
*Superficie resbalosa.</t>
  </si>
  <si>
    <t>*Uso de herramientas de corte (guadaña, machete)</t>
  </si>
  <si>
    <t>*Protector de cuchilla en guadaña.</t>
  </si>
  <si>
    <t>*Uso de EPP (delantal, máscara, gafas, guantes, botas, protector auditivo).
*Ropa de trabajo.</t>
  </si>
  <si>
    <t>MC-ST-IT-12 Uso, cuidado y limitacines de los elementos de protección personal.</t>
  </si>
  <si>
    <t>*Uso de EPP (guantes, botas, gafas de seguridad).</t>
  </si>
  <si>
    <t>*Mantenimiento preventivo y correctivo de guadaña.</t>
  </si>
  <si>
    <t>*Uso EPP (gafas, guantes, casco, máscara, botas).</t>
  </si>
  <si>
    <t>*Mantenimiento preventivo y correctivo de bomba trasvase.</t>
  </si>
  <si>
    <t>*Tramo de manguera de prevención que permite identificar la proximidad de la boquilla.</t>
  </si>
  <si>
    <t>RA-IT-3 Operación de equipo de succión presión
RS-IT-6 Seguridad para trabajos en la red de alcantarillado
*Capacitación y entrenamiento del equipo succión presión.
*Inspección preoperacional.</t>
  </si>
  <si>
    <t>MC-ST-IT-12 Uso, cuidado y limitaciones de los elementos de protección personal.
*Capacitación en uso adecuado de herramientas manuales.</t>
  </si>
  <si>
    <t>*Reposición de equipos en mal estado.</t>
  </si>
  <si>
    <t>*Uso EPP (bata, zapatos cerrados, guantes, máscara).</t>
  </si>
  <si>
    <t>MC-ST-IT-12 Uso, cuidado y limitaciones de los elementos de protección personal.
*Capacitación en uso adecuado de equipos de laboratorio.</t>
  </si>
  <si>
    <t xml:space="preserve">*Vientos en el sitio de trabajo. 
*Uso de guadaña.
*Arena, particulas de residuos. 
</t>
  </si>
  <si>
    <t xml:space="preserve">*Vientos en el sitio de trabajo. </t>
  </si>
  <si>
    <t>*Zona de lavado de manos y rostro.</t>
  </si>
  <si>
    <t>*Trabajo en superficies con altura o profundidad &gt; 2 metros.</t>
  </si>
  <si>
    <t>*Barandas de protección.
*Taludes.</t>
  </si>
  <si>
    <t>*Barandas.
*Taludes.</t>
  </si>
  <si>
    <t>*Uso de EPP (gafas, guantes, botas de seguridad, chaleco salvavidas, línea de vida).</t>
  </si>
  <si>
    <t>*Uso de EPP (gafas, guantes, botas de seguridad).</t>
  </si>
  <si>
    <t>*Barandas de protección.</t>
  </si>
  <si>
    <t>*Reacciones de sustancias incompatibles.
*Acumulación de gases o vapores.</t>
  </si>
  <si>
    <t>*Uso de EPP (gafas, batas, máscara, zapatos cerrados, guantes).</t>
  </si>
  <si>
    <t>*Golpes, heridas, fracturas, atrapamientos, quemaduras, muerte.
*Cefaleas, falta de coordinación, náuseas, vómitos, irritación de vías respiratorias, ojos, piel y tracto gastrointestinal, dermatitis, reacciones alérgicas.
*Daños materiales.</t>
  </si>
  <si>
    <t xml:space="preserve">*Saturación de vapores combustibles.
*Fallas en equipos. </t>
  </si>
  <si>
    <t>*Mantenimiento electromecánico.</t>
  </si>
  <si>
    <t>*Señalización y advertencias.
*Porte de extintores en las instalaciones.</t>
  </si>
  <si>
    <t>*Fallas en equipos. 
*Reacción química.</t>
  </si>
  <si>
    <t>*Uso de EPP (gafas, máscara, bata, zapatos cerrados).</t>
  </si>
  <si>
    <t xml:space="preserve">SEGURIDAD: Locativo-Exposicion a cuerpos de agua profundas </t>
  </si>
  <si>
    <t xml:space="preserve">* Realizar tareas cerca de cuerpos de agua profundas. </t>
  </si>
  <si>
    <t>*Asfixia por inmersión.</t>
  </si>
  <si>
    <t>*Barandas.</t>
  </si>
  <si>
    <t>SEGURIDAD: 
Locativo-Almacenamiento</t>
  </si>
  <si>
    <t>*Falta de orden y aseo.
*Obstáculos en el piso.
*Falta de señalización y demarcación.
*Cargas mal apiladas, o almacenadas de forma insegura o irresponsable.</t>
  </si>
  <si>
    <t>*Señalización y advertencias.
*Zonas de acopio de cal.</t>
  </si>
  <si>
    <t>Oficial Redes Alcantarillado, Operador Bomba, Operador Equipo Pesado</t>
  </si>
  <si>
    <t>Operador Bomba, Analista de Laboratorio</t>
  </si>
  <si>
    <t>Analista de Laboratorio, Operador Bomba, Contratista</t>
  </si>
  <si>
    <t>Topógrafo, Estudiante en Práctica</t>
  </si>
  <si>
    <t>Ingeniero de Estaciones y Edares, Analista de Laboratorio</t>
  </si>
  <si>
    <t>Operador Bomba, Analista de Laboratorio, Contratista</t>
  </si>
  <si>
    <t>ELIANNA TINOCO, ANALISTA EN SU ESPECIALIDAD
JESÚS VASQUEZ, ING. MANTENIMIENTO PREVENTIVO Y NUEVAS INSTALACIONES
DIEGO NAVARRO, INGENIERO DE ESTACIONES Y EDARES</t>
  </si>
  <si>
    <t>Subgerente Redes Alcantarillado, Director Tratamiento y Bombeo, Coordinador de Estaciones y Edares, Ingeniero Estaciones y Edares, Analista de Laboratorio, Analista en su Especialidad, Topógrafo, Estudiante en Práctica</t>
  </si>
  <si>
    <t>LIMPIEZA Y MANTENIMIENTO DE EDARES / (CORTE DE MALEZA, DESMONTE (ENROCADO, TALUDES, CERRAMIENTO PERIMETRAL Y ZONAS ALEDAÑAS A LAGUNAS))</t>
  </si>
  <si>
    <t>LIMPIEZA Y MANTENIMIENTO DE EDARES / (FUMIGACIÓN (USO DE HERVICIDAS E INSECTICIDAS))</t>
  </si>
  <si>
    <t>LIMPIEZA Y MANTENIMIENTO DE EDARES / (LIMPIEZA Y MANTENIMIENTO DE COMPONENTES METALMECÁNICOS, CANALES DE AGUAS LLUVIAS, CERRAMIENTO PERIMETRAL Y OTROS LOCATIVOS)</t>
  </si>
  <si>
    <t>LIMPIEZA Y MANTENIMIENTO DE SISTEMA DE PRETRATAMIENTO / (MEDICIÓN DE CAUDAL, REMOCIÓN DE SÓLIDOS SEDIMENTABLES Y MATERIAL FLOTANTE O SISTEMA DE DESBASTE DE LAS REJILLAS, DESARENADOR, MICROTAMICES, BANDA TRANSPORTADORA).</t>
  </si>
  <si>
    <t>LIMPIEZA Y MANTENIMIENTO DE SISTEMAS LAGUNARES / (OPERACIÓN DE BOMBA TRASVASE)</t>
  </si>
  <si>
    <t>LIMPIEZA Y MANTENIMIENTO DE SISTEMAS LAGUNARES / (OPERACIÓN DE EQUIPO SUCCIÓN PRESIÓN - EXTRACCIÓN DE SOBRENADANTES)</t>
  </si>
  <si>
    <t>LIMPIEZA Y MANTENIMIENTO DE SISTEMAS LAGUNARES (REMOCIÓN MANUAL DE MATERIAL VEGETAL Y/O SOBRENADANTES)</t>
  </si>
  <si>
    <t>LIMPIEZA Y MANTENIMIENTO DE SISTEMAS LAGUNARES / (LIMPIEZA DE CAJAS DE PASO Y CAJAS DE DESCARGA FINAL)</t>
  </si>
  <si>
    <t>CONTROL DE CALIDAD PROCESOS / LABORATORIO (TOMA DE MUESTRAS, PRESERVACIÓN)</t>
  </si>
  <si>
    <t>MANTENIMIENTO Y ACTUALIZACIÓN DE LOS SISTEMAS DE INFORMACIÓN Y CONTROL / (LEVANTAMIENTO TOPOGRAFICO).</t>
  </si>
  <si>
    <t>CONTROL DE CALIDAD PROCESOS / LABORATORIO (ENSAYOS DQO, SSED)</t>
  </si>
  <si>
    <t>CONTROL DE CALIDAD PROCESOS / LABORATORIO (ENSAYOS DQO, SSED, AGV, ALK)</t>
  </si>
  <si>
    <t>OPERACIÓN DE REACTOR UASB (TRATAMIENTO CON LODOS ACTIVADOS)</t>
  </si>
  <si>
    <t>LABORES ADMINISTRATIVAS DEL PROCESO: PLANIFICACIÓN, ANÁLISIS, GESTIÓN DE RECURSOS, ATENCIÓN A INCIDENCIAS, PROCESOS DE CONTINUIDAD (TRATAMIENTO Y DISPOSICIÓN FINAL AGUAS RESIDUALES).</t>
  </si>
  <si>
    <t>SUPERVISIÓN DE PROCESO: SEGUIMIENTO Y SUPERVISIÓN EN CAMPO DE LAS ACTIVIDADES PLANIFICADAS EN LA OPERACIÓN (PROCESO TRATAMIENTO Y DISPOSICIÓN FINAL AGUAS RESIDUALES).</t>
  </si>
  <si>
    <t>REVISIÓN N°</t>
  </si>
  <si>
    <t>0</t>
  </si>
  <si>
    <t>ELIANNA TINOCO, ANALISTA EN SU ESPECIALIDAD
DIEGO NAVARRO, INGENIERO DE ESTACIONES Y EDARES</t>
  </si>
  <si>
    <r>
      <t xml:space="preserve">MC-ST-FR-92
Version: </t>
    </r>
    <r>
      <rPr>
        <sz val="11"/>
        <rFont val="Tahoma"/>
        <family val="2"/>
      </rPr>
      <t>01</t>
    </r>
    <r>
      <rPr>
        <b/>
        <sz val="11"/>
        <rFont val="Tahoma"/>
        <family val="2"/>
      </rPr>
      <t xml:space="preserve">
Fecha: </t>
    </r>
    <r>
      <rPr>
        <sz val="11"/>
        <rFont val="Tahoma"/>
        <family val="2"/>
      </rPr>
      <t>17/07/2024</t>
    </r>
  </si>
  <si>
    <t>*Digitación.
*CAD: Quitar grapas.
*Escanear.
*Inclinación del cuello al contestar el telefóno y atención al cliente.
*Conducción de motocicletas y automóviles.
*Excavaciones manuales
*Operación de maquinaria y/o equipos especializados
*Limpieza manual de rejillas
*Uso prolongado de equipo de cómputo y accesorios</t>
  </si>
  <si>
    <t>*Labores en oficina en general.
*Actividades de vigilancia.
*Conducción de vehículosy motos.
*Operar maquinaria pesada. 
*Traslados terretres como pasajeros.
*Mantenerse de pie por intervalos prolongados de tiempo.
*Manejo de herramientas manuales.</t>
  </si>
  <si>
    <t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*Operación de maquinaria. 
*Distribución de puestos de trabajo.</t>
  </si>
  <si>
    <t>*Acumulación de trabajo.
*Perfiles de cargo mal diseñados.
*No remplazo de personas ausentes.
*Supresión de cargos.
*Exigencia en el cumplimiento de indicadores.
*Atención a eventos de contingencia.
*Nuevos requerimientos urgentes de trabajo.</t>
  </si>
  <si>
    <t>*Desnivel en el suelo.
*Desorden.
*Realizar actividades de campo.
*Subir y bajar escaleras.
*Subir y bajar estribos 
*Transitar por áreas de trabajo.
*Obstáculos en el piso.
*Superficie resbalosa.</t>
  </si>
  <si>
    <r>
      <t xml:space="preserve">MC-ST-FR-92
Version: </t>
    </r>
    <r>
      <rPr>
        <sz val="16"/>
        <rFont val="Tahoma"/>
        <family val="2"/>
      </rPr>
      <t>01</t>
    </r>
    <r>
      <rPr>
        <b/>
        <sz val="16"/>
        <rFont val="Tahoma"/>
        <family val="2"/>
      </rPr>
      <t xml:space="preserve">
Fecha: </t>
    </r>
    <r>
      <rPr>
        <sz val="16"/>
        <rFont val="Tahoma"/>
        <family val="2"/>
      </rPr>
      <t>17/07/2024</t>
    </r>
  </si>
  <si>
    <t>IDENTIFICACIÓN Y EVALUACIÓN DEL RIESGO QUÍMICO (LÍQUIDOS, NIEBLAS Y ROCÍOS) EN EL PROCESO DE TRATAMIENTO Y DISPOSICIÓN FINAL DE AGUAS RESIDUALES.
SE INCLUYE ACTIVIDAD 'OPERACIÓN SISTEMA DE TRATAMIENTO (DOSIFICACIÓN DE QUÍMICOS, BACTERIAS, PRODUCTOS DE MEJORA AL PROCESO).</t>
  </si>
  <si>
    <t>OPERACIÓN DE SISTEMA DE TRATAMIENTO (DOSIFICACIÓN DE QUÍMICOS, BACTERIAS, PRODUCTOS DE MEJORA AL PROCESO)</t>
  </si>
  <si>
    <t>OPERACIÓN DE SISTEMA DE TRATAMIENTO AEROBICO (ENCENDIDO Y APAGADO SISTEMA DE AIREACIÓN, IZAJE Y LIMPIEZA DE EQUIPOS)</t>
  </si>
  <si>
    <t>*Uso de EPP (gafas, mascarilla, guantes, botas de seguridad).
*Ropa de trabajo.  
*Uso de jabón antibacterial.
*Vacunación.</t>
  </si>
  <si>
    <t>*Ayuda mecánica (grua, vehiculos de carga).
*Trasvase de material para disminuir carga.</t>
  </si>
  <si>
    <t>*Luz natural.
*Trabajos nocturnos.</t>
  </si>
  <si>
    <t>*Uso de EPP (gafas de seguridad, casco, guantes de seguridad, botas de seguridad).
*Ropa de trabajo con camisa manga larga / bandas reflectivas.</t>
  </si>
  <si>
    <t>*Sistema de iluminación en trabajos nocturnos.
*Mantener en perfecto estado de orden y aseo la zona de trabajo.
*Señalización y advertencias.</t>
  </si>
  <si>
    <t>QUÍMICOS: 
Líquidos, nieblas, rocíos</t>
  </si>
  <si>
    <t xml:space="preserve">*Manipulación de sustancias químicas para el proceso.
*Salpicadura de químicos al realizar el trasvase. </t>
  </si>
  <si>
    <t xml:space="preserve">*Cefaleas, náuseas, vómitos, irritación de vías respiratorias, ojos, piel y tracto gastrointestinal, quemaduras, dermatitis, reacciones alérgicas. </t>
  </si>
  <si>
    <t>*Señalización y advertencias.
*Zonas de acopio de productos químicos.</t>
  </si>
  <si>
    <t xml:space="preserve">*Realizar tareas cerca de cuerpos de agua profundas. </t>
  </si>
  <si>
    <t>*Uso de herramientas de corte.</t>
  </si>
  <si>
    <t>*Almacenamiento de sustancias quimicas.</t>
  </si>
  <si>
    <t>*Hoja de seguridad.</t>
  </si>
  <si>
    <t>*Barandas  sobre puntos de dosificación.
*Taludes.</t>
  </si>
  <si>
    <t>*Etiqueta y rotulado de sustancias químicas.
*Delimitación de zona de almacenamiento.
*Utilización de isotanques con rejillas de protección.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</si>
</sst>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Arial"/>
      <family val="2"/>
    </font>
    <font>
      <b/>
      <u/>
      <sz val="9"/>
      <color rgb="FF000000"/>
      <name val="Tahoma"/>
      <family val="2"/>
    </font>
    <font>
      <sz val="9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indexed="8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76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0" fillId="0" borderId="0" xfId="4" applyFont="1"/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center" vertical="center"/>
    </xf>
    <xf numFmtId="0" fontId="24" fillId="3" borderId="0" xfId="0" applyFont="1" applyFill="1"/>
    <xf numFmtId="0" fontId="26" fillId="0" borderId="0" xfId="0" applyFont="1"/>
    <xf numFmtId="0" fontId="27" fillId="3" borderId="0" xfId="0" applyFont="1" applyFill="1"/>
    <xf numFmtId="0" fontId="24" fillId="6" borderId="0" xfId="0" applyFont="1" applyFill="1"/>
    <xf numFmtId="0" fontId="28" fillId="3" borderId="0" xfId="0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4" borderId="2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/>
    </xf>
    <xf numFmtId="0" fontId="24" fillId="7" borderId="0" xfId="0" applyFont="1" applyFill="1"/>
    <xf numFmtId="0" fontId="28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8" fillId="3" borderId="0" xfId="0" applyFont="1" applyFill="1" applyAlignment="1">
      <alignment horizontal="center" vertical="center" wrapText="1"/>
    </xf>
    <xf numFmtId="0" fontId="29" fillId="8" borderId="0" xfId="0" applyFont="1" applyFill="1" applyAlignment="1">
      <alignment horizontal="center"/>
    </xf>
    <xf numFmtId="0" fontId="28" fillId="3" borderId="0" xfId="0" applyFont="1" applyFill="1" applyAlignment="1">
      <alignment vertical="center" wrapText="1"/>
    </xf>
    <xf numFmtId="9" fontId="28" fillId="3" borderId="0" xfId="0" applyNumberFormat="1" applyFont="1" applyFill="1" applyAlignment="1">
      <alignment horizontal="center" vertical="center" wrapText="1"/>
    </xf>
    <xf numFmtId="0" fontId="29" fillId="11" borderId="2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9" fillId="18" borderId="2" xfId="0" applyFont="1" applyFill="1" applyBorder="1" applyAlignment="1">
      <alignment horizontal="center" vertical="center" wrapText="1"/>
    </xf>
    <xf numFmtId="0" fontId="29" fillId="23" borderId="3" xfId="0" applyFont="1" applyFill="1" applyBorder="1" applyAlignment="1">
      <alignment horizontal="center" vertical="center" wrapText="1"/>
    </xf>
    <xf numFmtId="0" fontId="29" fillId="17" borderId="3" xfId="0" applyFont="1" applyFill="1" applyBorder="1" applyAlignment="1">
      <alignment horizontal="center" vertical="center" wrapText="1"/>
    </xf>
    <xf numFmtId="0" fontId="29" fillId="24" borderId="3" xfId="0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/>
    </xf>
    <xf numFmtId="0" fontId="29" fillId="3" borderId="2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2" fillId="0" borderId="2" xfId="6" applyFont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32" fillId="8" borderId="2" xfId="5" applyFont="1" applyFill="1" applyBorder="1" applyAlignment="1" applyProtection="1">
      <alignment horizontal="center" vertical="center" textRotation="255" wrapText="1"/>
      <protection locked="0"/>
    </xf>
    <xf numFmtId="0" fontId="0" fillId="0" borderId="0" xfId="0" applyAlignment="1">
      <alignment wrapText="1"/>
    </xf>
    <xf numFmtId="0" fontId="34" fillId="2" borderId="2" xfId="2" applyFont="1" applyFill="1" applyBorder="1" applyAlignment="1">
      <alignment horizontal="center" vertical="center"/>
    </xf>
    <xf numFmtId="49" fontId="35" fillId="0" borderId="2" xfId="2" applyNumberFormat="1" applyFont="1" applyBorder="1" applyAlignment="1">
      <alignment horizontal="center" vertical="center"/>
    </xf>
    <xf numFmtId="14" fontId="35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10" fillId="0" borderId="2" xfId="6" applyFont="1" applyBorder="1" applyAlignment="1">
      <alignment horizontal="left" vertical="center" wrapText="1"/>
    </xf>
    <xf numFmtId="0" fontId="36" fillId="0" borderId="2" xfId="6" applyFont="1" applyBorder="1" applyAlignment="1">
      <alignment vertical="center" wrapText="1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34" fillId="2" borderId="2" xfId="2" applyFont="1" applyFill="1" applyBorder="1" applyAlignment="1">
      <alignment horizontal="center" vertical="center" wrapText="1"/>
    </xf>
    <xf numFmtId="0" fontId="14" fillId="0" borderId="0" xfId="5" applyFont="1" applyAlignment="1">
      <alignment vertical="center"/>
    </xf>
    <xf numFmtId="0" fontId="32" fillId="0" borderId="2" xfId="5" applyFont="1" applyBorder="1" applyAlignment="1" applyProtection="1">
      <alignment horizontal="center" vertical="center" textRotation="255" wrapText="1"/>
      <protection locked="0"/>
    </xf>
    <xf numFmtId="9" fontId="11" fillId="0" borderId="2" xfId="1" applyFont="1" applyFill="1" applyBorder="1" applyAlignment="1" applyProtection="1">
      <alignment horizontal="center" vertical="center" wrapText="1"/>
      <protection locked="0"/>
    </xf>
    <xf numFmtId="0" fontId="26" fillId="0" borderId="2" xfId="0" applyFont="1" applyBorder="1" applyAlignment="1">
      <alignment vertical="center" wrapText="1"/>
    </xf>
    <xf numFmtId="0" fontId="35" fillId="0" borderId="2" xfId="2" applyFont="1" applyBorder="1" applyAlignment="1">
      <alignment horizontal="justify" vertical="center" wrapText="1"/>
    </xf>
    <xf numFmtId="0" fontId="10" fillId="0" borderId="2" xfId="4" applyFont="1" applyBorder="1" applyAlignment="1">
      <alignment vertical="center" wrapText="1"/>
    </xf>
    <xf numFmtId="0" fontId="12" fillId="0" borderId="2" xfId="4" applyFont="1" applyBorder="1" applyAlignment="1">
      <alignment vertical="center" wrapText="1"/>
    </xf>
    <xf numFmtId="0" fontId="12" fillId="0" borderId="0" xfId="3" applyFont="1" applyAlignment="1">
      <alignment horizontal="left" vertical="center"/>
    </xf>
    <xf numFmtId="0" fontId="9" fillId="0" borderId="8" xfId="3" applyFont="1" applyBorder="1" applyAlignment="1">
      <alignment horizontal="left" vertical="center" wrapText="1"/>
    </xf>
    <xf numFmtId="0" fontId="9" fillId="0" borderId="2" xfId="3" applyFont="1" applyBorder="1" applyAlignment="1">
      <alignment horizontal="left" vertical="center" wrapText="1"/>
    </xf>
    <xf numFmtId="0" fontId="12" fillId="0" borderId="0" xfId="3" applyFont="1" applyAlignment="1">
      <alignment horizontal="left"/>
    </xf>
    <xf numFmtId="0" fontId="8" fillId="0" borderId="2" xfId="3" applyFont="1" applyBorder="1" applyAlignment="1">
      <alignment horizontal="center" vertical="center" textRotation="90" wrapText="1"/>
    </xf>
    <xf numFmtId="0" fontId="9" fillId="0" borderId="2" xfId="5" applyFont="1" applyBorder="1" applyAlignment="1">
      <alignment horizontal="center" vertical="center" textRotation="90" wrapText="1"/>
    </xf>
    <xf numFmtId="0" fontId="9" fillId="0" borderId="8" xfId="5" applyFont="1" applyBorder="1" applyAlignment="1">
      <alignment horizontal="center" vertical="center" textRotation="90" wrapText="1"/>
    </xf>
    <xf numFmtId="0" fontId="9" fillId="0" borderId="5" xfId="5" applyFont="1" applyBorder="1" applyAlignment="1">
      <alignment horizontal="center" vertical="center" textRotation="90" wrapText="1"/>
    </xf>
    <xf numFmtId="0" fontId="12" fillId="0" borderId="0" xfId="3" applyFont="1" applyAlignment="1">
      <alignment horizontal="center" vertical="center"/>
    </xf>
    <xf numFmtId="0" fontId="24" fillId="0" borderId="2" xfId="5" applyFont="1" applyBorder="1" applyAlignment="1" applyProtection="1">
      <alignment horizontal="center" vertical="center" textRotation="255" wrapText="1"/>
      <protection locked="0"/>
    </xf>
    <xf numFmtId="0" fontId="9" fillId="0" borderId="7" xfId="5" applyFont="1" applyBorder="1" applyAlignment="1">
      <alignment horizontal="center" vertical="center" wrapText="1"/>
    </xf>
    <xf numFmtId="0" fontId="9" fillId="0" borderId="2" xfId="5" applyFont="1" applyBorder="1" applyAlignment="1">
      <alignment horizontal="center" vertical="center" wrapText="1"/>
    </xf>
    <xf numFmtId="0" fontId="9" fillId="0" borderId="3" xfId="5" applyFont="1" applyBorder="1" applyAlignment="1">
      <alignment horizontal="center" vertical="center" textRotation="90" wrapText="1"/>
    </xf>
    <xf numFmtId="0" fontId="10" fillId="0" borderId="2" xfId="4" applyFont="1" applyBorder="1" applyAlignment="1">
      <alignment horizontal="left" vertical="center" wrapText="1"/>
    </xf>
    <xf numFmtId="0" fontId="12" fillId="0" borderId="2" xfId="3" applyFont="1" applyBorder="1" applyAlignment="1">
      <alignment horizontal="left" vertical="center" wrapText="1"/>
    </xf>
    <xf numFmtId="0" fontId="24" fillId="0" borderId="2" xfId="5" applyFont="1" applyBorder="1" applyAlignment="1" applyProtection="1">
      <alignment horizontal="center" vertical="center" wrapText="1"/>
      <protection locked="0"/>
    </xf>
    <xf numFmtId="0" fontId="12" fillId="0" borderId="0" xfId="3" applyFont="1" applyAlignment="1">
      <alignment horizontal="left" vertical="center" wrapText="1"/>
    </xf>
    <xf numFmtId="0" fontId="34" fillId="0" borderId="2" xfId="3" applyFont="1" applyBorder="1" applyAlignment="1">
      <alignment horizontal="left" vertical="center" wrapText="1"/>
    </xf>
    <xf numFmtId="0" fontId="12" fillId="0" borderId="4" xfId="3" applyFont="1" applyBorder="1" applyAlignment="1">
      <alignment horizontal="left"/>
    </xf>
    <xf numFmtId="0" fontId="6" fillId="0" borderId="2" xfId="2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9" fillId="14" borderId="2" xfId="6" applyFont="1" applyFill="1" applyBorder="1" applyAlignment="1">
      <alignment horizontal="center" vertical="center" wrapText="1"/>
    </xf>
    <xf numFmtId="0" fontId="12" fillId="0" borderId="2" xfId="6" applyFont="1" applyBorder="1" applyAlignment="1">
      <alignment horizontal="left" vertical="center" wrapText="1"/>
    </xf>
    <xf numFmtId="0" fontId="12" fillId="0" borderId="0" xfId="4" applyFont="1" applyAlignment="1">
      <alignment vertical="center" wrapText="1"/>
    </xf>
    <xf numFmtId="0" fontId="34" fillId="8" borderId="2" xfId="2" applyFont="1" applyFill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 wrapText="1"/>
    </xf>
    <xf numFmtId="0" fontId="12" fillId="0" borderId="5" xfId="3" applyFont="1" applyBorder="1" applyAlignment="1">
      <alignment horizontal="center" vertical="center" wrapText="1"/>
    </xf>
    <xf numFmtId="0" fontId="12" fillId="0" borderId="3" xfId="3" applyFont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wrapText="1"/>
    </xf>
    <xf numFmtId="0" fontId="9" fillId="0" borderId="3" xfId="5" applyFont="1" applyBorder="1" applyAlignment="1">
      <alignment horizontal="center" vertical="center" wrapText="1"/>
    </xf>
    <xf numFmtId="0" fontId="12" fillId="8" borderId="11" xfId="3" applyFont="1" applyFill="1" applyBorder="1" applyAlignment="1">
      <alignment horizontal="center"/>
    </xf>
    <xf numFmtId="0" fontId="12" fillId="0" borderId="11" xfId="3" applyFont="1" applyBorder="1" applyAlignment="1">
      <alignment horizontal="center"/>
    </xf>
    <xf numFmtId="0" fontId="12" fillId="0" borderId="8" xfId="3" applyFont="1" applyBorder="1" applyAlignment="1">
      <alignment horizontal="left" vertical="center" wrapText="1" indent="1"/>
    </xf>
    <xf numFmtId="0" fontId="12" fillId="8" borderId="9" xfId="3" applyFont="1" applyFill="1" applyBorder="1" applyAlignment="1">
      <alignment horizontal="left" vertical="center" wrapText="1" indent="1"/>
    </xf>
    <xf numFmtId="0" fontId="12" fillId="0" borderId="9" xfId="3" applyFont="1" applyBorder="1" applyAlignment="1">
      <alignment horizontal="left" vertical="center" wrapText="1" indent="1"/>
    </xf>
    <xf numFmtId="0" fontId="12" fillId="8" borderId="10" xfId="3" applyFont="1" applyFill="1" applyBorder="1" applyAlignment="1">
      <alignment horizontal="left" vertical="center" wrapText="1" indent="1"/>
    </xf>
    <xf numFmtId="14" fontId="12" fillId="0" borderId="8" xfId="3" applyNumberFormat="1" applyFont="1" applyBorder="1" applyAlignment="1">
      <alignment horizontal="left" vertical="center" wrapText="1" indent="1"/>
    </xf>
    <xf numFmtId="0" fontId="37" fillId="8" borderId="9" xfId="3" applyFont="1" applyFill="1" applyBorder="1" applyAlignment="1">
      <alignment horizontal="center" vertical="center"/>
    </xf>
    <xf numFmtId="0" fontId="37" fillId="0" borderId="9" xfId="3" applyFont="1" applyBorder="1" applyAlignment="1">
      <alignment horizontal="center" vertical="center"/>
    </xf>
    <xf numFmtId="0" fontId="37" fillId="8" borderId="10" xfId="3" applyFont="1" applyFill="1" applyBorder="1" applyAlignment="1">
      <alignment horizontal="center" vertical="center"/>
    </xf>
    <xf numFmtId="0" fontId="8" fillId="0" borderId="2" xfId="3" applyFont="1" applyBorder="1" applyAlignment="1">
      <alignment horizontal="center" vertical="center" wrapText="1"/>
    </xf>
    <xf numFmtId="0" fontId="38" fillId="0" borderId="8" xfId="3" applyFont="1" applyBorder="1" applyAlignment="1">
      <alignment horizontal="center" vertical="center" wrapText="1"/>
    </xf>
    <xf numFmtId="0" fontId="38" fillId="0" borderId="10" xfId="3" applyFont="1" applyBorder="1" applyAlignment="1">
      <alignment horizontal="center" vertical="center" wrapText="1"/>
    </xf>
    <xf numFmtId="0" fontId="38" fillId="0" borderId="9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1" xfId="6" applyFont="1" applyBorder="1" applyAlignment="1">
      <alignment horizontal="center" vertical="center" wrapText="1"/>
    </xf>
    <xf numFmtId="0" fontId="8" fillId="0" borderId="3" xfId="6" applyFont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textRotation="90" wrapText="1"/>
    </xf>
    <xf numFmtId="0" fontId="9" fillId="0" borderId="3" xfId="5" applyFont="1" applyBorder="1" applyAlignment="1">
      <alignment horizontal="center" vertical="center" textRotation="90" wrapText="1"/>
    </xf>
    <xf numFmtId="0" fontId="9" fillId="0" borderId="1" xfId="6" applyFont="1" applyBorder="1" applyAlignment="1">
      <alignment horizontal="center" vertical="center" wrapText="1"/>
    </xf>
    <xf numFmtId="0" fontId="9" fillId="0" borderId="3" xfId="6" applyFont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9" fillId="0" borderId="2" xfId="5" applyFont="1" applyBorder="1" applyAlignment="1">
      <alignment horizontal="center" vertical="center" wrapText="1"/>
    </xf>
    <xf numFmtId="0" fontId="9" fillId="8" borderId="8" xfId="5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10" xfId="5" applyFont="1" applyFill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textRotation="90" wrapText="1"/>
    </xf>
    <xf numFmtId="0" fontId="12" fillId="0" borderId="5" xfId="5" applyFont="1" applyBorder="1" applyAlignment="1">
      <alignment horizontal="center" vertical="center" textRotation="90" wrapText="1"/>
    </xf>
    <xf numFmtId="0" fontId="12" fillId="0" borderId="1" xfId="3" applyFont="1" applyBorder="1" applyAlignment="1">
      <alignment horizontal="center" vertical="center" textRotation="90" wrapText="1"/>
    </xf>
    <xf numFmtId="0" fontId="12" fillId="0" borderId="5" xfId="3" applyFont="1" applyBorder="1" applyAlignment="1">
      <alignment horizontal="center" vertical="center" textRotation="90" wrapText="1"/>
    </xf>
    <xf numFmtId="0" fontId="12" fillId="0" borderId="3" xfId="3" applyFont="1" applyBorder="1" applyAlignment="1">
      <alignment horizontal="center" vertical="center" textRotation="90" wrapText="1"/>
    </xf>
    <xf numFmtId="0" fontId="12" fillId="0" borderId="3" xfId="5" applyFont="1" applyBorder="1" applyAlignment="1">
      <alignment horizontal="center" vertical="center" textRotation="90" wrapText="1"/>
    </xf>
    <xf numFmtId="0" fontId="12" fillId="0" borderId="2" xfId="3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textRotation="90" wrapText="1"/>
    </xf>
    <xf numFmtId="0" fontId="10" fillId="0" borderId="5" xfId="3" applyFont="1" applyBorder="1" applyAlignment="1">
      <alignment horizontal="center" vertical="center" textRotation="90" wrapText="1"/>
    </xf>
    <xf numFmtId="0" fontId="15" fillId="15" borderId="8" xfId="5" applyFont="1" applyFill="1" applyBorder="1" applyAlignment="1">
      <alignment horizontal="center" vertical="center" wrapText="1"/>
    </xf>
    <xf numFmtId="0" fontId="15" fillId="15" borderId="10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8" xfId="5" applyFont="1" applyFill="1" applyBorder="1" applyAlignment="1">
      <alignment horizontal="center" vertical="center" wrapText="1"/>
    </xf>
    <xf numFmtId="0" fontId="13" fillId="19" borderId="10" xfId="5" applyFont="1" applyFill="1" applyBorder="1" applyAlignment="1">
      <alignment horizontal="center" vertical="center" wrapText="1"/>
    </xf>
    <xf numFmtId="0" fontId="28" fillId="3" borderId="0" xfId="0" applyFont="1" applyFill="1" applyAlignment="1">
      <alignment horizontal="center" textRotation="90" wrapText="1"/>
    </xf>
    <xf numFmtId="0" fontId="28" fillId="3" borderId="0" xfId="0" applyFont="1" applyFill="1" applyAlignment="1">
      <alignment horizontal="center" vertical="center" wrapText="1"/>
    </xf>
    <xf numFmtId="0" fontId="28" fillId="14" borderId="0" xfId="0" applyFont="1" applyFill="1" applyAlignment="1">
      <alignment horizontal="center" vertical="center" wrapText="1"/>
    </xf>
    <xf numFmtId="0" fontId="28" fillId="14" borderId="0" xfId="0" applyFont="1" applyFill="1" applyAlignment="1">
      <alignment horizontal="center" vertical="center" textRotation="90"/>
    </xf>
    <xf numFmtId="0" fontId="28" fillId="3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30" fillId="14" borderId="0" xfId="0" applyFont="1" applyFill="1" applyAlignment="1">
      <alignment horizontal="center" vertical="center" textRotation="90" wrapText="1"/>
    </xf>
    <xf numFmtId="0" fontId="33" fillId="14" borderId="0" xfId="0" applyFont="1" applyFill="1" applyAlignment="1">
      <alignment horizontal="center" vertical="center"/>
    </xf>
    <xf numFmtId="0" fontId="10" fillId="0" borderId="2" xfId="4" applyFont="1" applyFill="1" applyBorder="1" applyAlignment="1">
      <alignment horizontal="left" vertical="center" wrapText="1"/>
    </xf>
    <xf numFmtId="0" fontId="10" fillId="0" borderId="2" xfId="4" applyFont="1" applyFill="1" applyBorder="1" applyAlignment="1">
      <alignment vertical="center" wrapText="1"/>
    </xf>
  </cellXfs>
  <cellStyles count="8">
    <cellStyle name="Normal" xfId="0" builtinId="0"/>
    <cellStyle name="Normal 10" xfId="5" xr:uid="{00000000-0005-0000-0000-000001000000}"/>
    <cellStyle name="Normal 2" xfId="2" xr:uid="{00000000-0005-0000-0000-000002000000}"/>
    <cellStyle name="Normal 2 2" xfId="7" xr:uid="{00000000-0005-0000-0000-000003000000}"/>
    <cellStyle name="Normal 3" xfId="3" xr:uid="{00000000-0005-0000-0000-000004000000}"/>
    <cellStyle name="Normal 6" xfId="4" xr:uid="{00000000-0005-0000-0000-000005000000}"/>
    <cellStyle name="Normal 6 2" xfId="6" xr:uid="{00000000-0005-0000-0000-000006000000}"/>
    <cellStyle name="Porcentaje" xfId="1" builtinId="5"/>
  </cellStyles>
  <dxfs count="2079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F9A805"/>
      <color rgb="FFFF0000"/>
      <color rgb="FFFF6600"/>
      <color rgb="FF85CA3A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331090</xdr:colOff>
      <xdr:row>0</xdr:row>
      <xdr:rowOff>127000</xdr:rowOff>
    </xdr:from>
    <xdr:to>
      <xdr:col>1</xdr:col>
      <xdr:colOff>639354</xdr:colOff>
      <xdr:row>0</xdr:row>
      <xdr:rowOff>927030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5698"/>
        <a:stretch/>
      </xdr:blipFill>
      <xdr:spPr>
        <a:xfrm>
          <a:off x="331090" y="127000"/>
          <a:ext cx="2083089" cy="798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253039</xdr:colOff>
      <xdr:row>22</xdr:row>
      <xdr:rowOff>127961</xdr:rowOff>
    </xdr:from>
    <xdr:to>
      <xdr:col>9</xdr:col>
      <xdr:colOff>166486</xdr:colOff>
      <xdr:row>27</xdr:row>
      <xdr:rowOff>291426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1039" y="6149878"/>
          <a:ext cx="5279197" cy="274579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268432</xdr:colOff>
      <xdr:row>0</xdr:row>
      <xdr:rowOff>0</xdr:rowOff>
    </xdr:from>
    <xdr:to>
      <xdr:col>8</xdr:col>
      <xdr:colOff>675987</xdr:colOff>
      <xdr:row>12</xdr:row>
      <xdr:rowOff>112510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4580659" y="0"/>
          <a:ext cx="5074805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Documents%20and%20Settings/brodriguez/Configuraci&#243;n%20local/Archivos%20temporales%20de%20Internet/OLK11/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sorayaarangoruiz/Downloads/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cstand/Downloads/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%20SORAYA/Desktop/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ArangoR/Desktop/GESTI&#211;N%20DEL%20RIESGO%20ISO%2031000/Documents%20and%20Settings/AGAVIRIA/Configuraci&#243;n%20local/Archivos%20temporales%20de%20Internet/Content.IE5/8967C9EF/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SST/AppData/Local/Microsoft/Windows/Temporary%20Internet%20Files/Content.Outlook/8N7KE2P1/file:/H:/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showGridLines="0" workbookViewId="0">
      <selection activeCell="D1" sqref="D1"/>
    </sheetView>
  </sheetViews>
  <sheetFormatPr baseColWidth="10" defaultRowHeight="14.5" x14ac:dyDescent="0.35"/>
  <cols>
    <col min="1" max="1" width="23.453125" customWidth="1"/>
    <col min="2" max="2" width="73.453125" customWidth="1"/>
    <col min="3" max="3" width="25" customWidth="1"/>
    <col min="4" max="4" width="55.54296875" customWidth="1"/>
  </cols>
  <sheetData>
    <row r="1" spans="1:7" ht="56.25" customHeight="1" x14ac:dyDescent="0.35">
      <c r="A1" s="79"/>
      <c r="B1" s="117" t="s">
        <v>201</v>
      </c>
      <c r="C1" s="118"/>
      <c r="D1" s="109" t="s">
        <v>564</v>
      </c>
    </row>
    <row r="2" spans="1:7" ht="15" customHeight="1" x14ac:dyDescent="0.35">
      <c r="B2" s="82"/>
      <c r="C2" s="83"/>
    </row>
    <row r="3" spans="1:7" ht="27.75" customHeight="1" x14ac:dyDescent="0.35">
      <c r="A3" s="116" t="s">
        <v>241</v>
      </c>
      <c r="B3" s="116"/>
      <c r="C3" s="116"/>
      <c r="D3" s="116"/>
      <c r="G3" s="75"/>
    </row>
    <row r="4" spans="1:7" ht="24" customHeight="1" x14ac:dyDescent="0.35">
      <c r="A4" s="84" t="s">
        <v>561</v>
      </c>
      <c r="B4" s="76" t="s">
        <v>243</v>
      </c>
      <c r="C4" s="76" t="s">
        <v>231</v>
      </c>
      <c r="D4" s="76" t="s">
        <v>242</v>
      </c>
    </row>
    <row r="5" spans="1:7" ht="77.25" customHeight="1" x14ac:dyDescent="0.35">
      <c r="A5" s="77" t="s">
        <v>562</v>
      </c>
      <c r="B5" s="89" t="s">
        <v>442</v>
      </c>
      <c r="C5" s="78">
        <v>45359</v>
      </c>
      <c r="D5" s="88" t="s">
        <v>544</v>
      </c>
    </row>
    <row r="6" spans="1:7" ht="102.5" customHeight="1" x14ac:dyDescent="0.35">
      <c r="A6" s="111">
        <v>1</v>
      </c>
      <c r="B6" s="3" t="s">
        <v>571</v>
      </c>
      <c r="C6" s="112">
        <v>45490</v>
      </c>
      <c r="D6" s="88" t="s">
        <v>563</v>
      </c>
    </row>
    <row r="7" spans="1:7" ht="24.75" customHeight="1" x14ac:dyDescent="0.35">
      <c r="A7" s="6"/>
      <c r="B7" s="3"/>
      <c r="C7" s="1"/>
      <c r="D7" s="79"/>
    </row>
    <row r="8" spans="1:7" ht="24.75" customHeight="1" x14ac:dyDescent="0.35">
      <c r="A8" s="6"/>
      <c r="B8" s="3"/>
      <c r="C8" s="2"/>
      <c r="D8" s="79"/>
    </row>
    <row r="9" spans="1:7" ht="24.75" customHeight="1" x14ac:dyDescent="0.35">
      <c r="A9" s="6"/>
      <c r="B9" s="4"/>
      <c r="C9" s="2"/>
      <c r="D9" s="79"/>
    </row>
    <row r="10" spans="1:7" ht="24.75" customHeight="1" x14ac:dyDescent="0.35">
      <c r="A10" s="6"/>
      <c r="B10" s="8"/>
      <c r="C10" s="1"/>
      <c r="D10" s="79"/>
    </row>
    <row r="11" spans="1:7" ht="30.75" customHeight="1" x14ac:dyDescent="0.35">
      <c r="A11" s="6"/>
      <c r="B11" s="5"/>
      <c r="C11" s="7"/>
      <c r="D11" s="79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AA292"/>
  <sheetViews>
    <sheetView showGridLines="0" tabSelected="1" zoomScale="50" zoomScaleNormal="50" zoomScaleSheetLayoutView="70" zoomScalePageLayoutView="70" workbookViewId="0">
      <pane xSplit="9" ySplit="5" topLeftCell="J155" activePane="bottomRight" state="frozen"/>
      <selection pane="topRight" activeCell="I1" sqref="I1"/>
      <selection pane="bottomLeft" activeCell="A6" sqref="A6"/>
      <selection pane="bottomRight" activeCell="B156" sqref="B156:B174"/>
    </sheetView>
  </sheetViews>
  <sheetFormatPr baseColWidth="10" defaultColWidth="11.453125" defaultRowHeight="20" x14ac:dyDescent="0.4"/>
  <cols>
    <col min="1" max="2" width="26.7265625" style="95" customWidth="1"/>
    <col min="3" max="3" width="8" style="92" customWidth="1"/>
    <col min="4" max="4" width="9" style="92" customWidth="1"/>
    <col min="5" max="7" width="4.26953125" style="100" customWidth="1"/>
    <col min="8" max="8" width="4.26953125" style="92" customWidth="1"/>
    <col min="9" max="9" width="20.7265625" style="92" customWidth="1"/>
    <col min="10" max="10" width="26.453125" style="92" customWidth="1"/>
    <col min="11" max="11" width="40.453125" style="92" customWidth="1"/>
    <col min="12" max="12" width="42.26953125" style="92" customWidth="1"/>
    <col min="13" max="13" width="6.81640625" style="26" customWidth="1"/>
    <col min="14" max="14" width="10.7265625" style="100" customWidth="1"/>
    <col min="15" max="15" width="13.81640625" style="26" customWidth="1"/>
    <col min="16" max="16" width="12.453125" style="100" customWidth="1"/>
    <col min="17" max="17" width="11.453125" style="100" customWidth="1"/>
    <col min="18" max="18" width="20.54296875" style="26" customWidth="1"/>
    <col min="19" max="22" width="33.453125" style="92" customWidth="1"/>
    <col min="23" max="23" width="12.7265625" style="100" customWidth="1"/>
    <col min="24" max="24" width="13.26953125" style="100" customWidth="1"/>
    <col min="25" max="25" width="14.453125" style="100" customWidth="1"/>
    <col min="26" max="26" width="8.26953125" style="26" customWidth="1"/>
    <col min="27" max="27" width="44.453125" style="108" customWidth="1"/>
    <col min="28" max="16384" width="11.453125" style="21"/>
  </cols>
  <sheetData>
    <row r="1" spans="1:27" ht="80.25" customHeight="1" x14ac:dyDescent="0.4">
      <c r="A1" s="124"/>
      <c r="B1" s="125"/>
      <c r="C1" s="124"/>
      <c r="D1" s="131" t="s">
        <v>201</v>
      </c>
      <c r="E1" s="131"/>
      <c r="F1" s="131"/>
      <c r="G1" s="131"/>
      <c r="H1" s="131"/>
      <c r="I1" s="131"/>
      <c r="J1" s="132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3"/>
      <c r="AA1" s="94" t="s">
        <v>570</v>
      </c>
    </row>
    <row r="2" spans="1:27" s="22" customFormat="1" x14ac:dyDescent="0.4">
      <c r="A2" s="93" t="s">
        <v>144</v>
      </c>
      <c r="B2" s="126" t="s">
        <v>447</v>
      </c>
      <c r="C2" s="127"/>
      <c r="D2" s="127"/>
      <c r="E2" s="127"/>
      <c r="F2" s="127"/>
      <c r="G2" s="127"/>
      <c r="H2" s="127"/>
      <c r="I2" s="127"/>
      <c r="J2" s="128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9"/>
    </row>
    <row r="3" spans="1:27" s="23" customFormat="1" ht="40" x14ac:dyDescent="0.35">
      <c r="A3" s="94" t="s">
        <v>145</v>
      </c>
      <c r="B3" s="130">
        <v>45490</v>
      </c>
      <c r="C3" s="127"/>
      <c r="D3" s="127"/>
      <c r="E3" s="127"/>
      <c r="F3" s="127"/>
      <c r="G3" s="127"/>
      <c r="H3" s="127"/>
      <c r="I3" s="127"/>
      <c r="J3" s="128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9"/>
    </row>
    <row r="4" spans="1:27" s="24" customFormat="1" x14ac:dyDescent="0.4">
      <c r="A4" s="134" t="s">
        <v>361</v>
      </c>
      <c r="B4" s="134" t="s">
        <v>197</v>
      </c>
      <c r="C4" s="135" t="s">
        <v>360</v>
      </c>
      <c r="D4" s="136"/>
      <c r="E4" s="135" t="s">
        <v>2</v>
      </c>
      <c r="F4" s="137"/>
      <c r="G4" s="137"/>
      <c r="H4" s="136"/>
      <c r="I4" s="138" t="s">
        <v>7</v>
      </c>
      <c r="J4" s="140" t="s">
        <v>200</v>
      </c>
      <c r="K4" s="144" t="s">
        <v>199</v>
      </c>
      <c r="L4" s="140" t="s">
        <v>140</v>
      </c>
      <c r="M4" s="149" t="s">
        <v>198</v>
      </c>
      <c r="N4" s="150"/>
      <c r="O4" s="150"/>
      <c r="P4" s="151"/>
      <c r="Q4" s="102"/>
      <c r="R4" s="146" t="s">
        <v>146</v>
      </c>
      <c r="S4" s="148" t="s">
        <v>147</v>
      </c>
      <c r="T4" s="148"/>
      <c r="U4" s="148"/>
      <c r="V4" s="148"/>
      <c r="W4" s="142" t="s">
        <v>189</v>
      </c>
      <c r="X4" s="99"/>
      <c r="Y4" s="142" t="s">
        <v>195</v>
      </c>
      <c r="Z4" s="146" t="s">
        <v>141</v>
      </c>
      <c r="AA4" s="122" t="s">
        <v>142</v>
      </c>
    </row>
    <row r="5" spans="1:27" s="24" customFormat="1" ht="140" x14ac:dyDescent="0.4">
      <c r="A5" s="134"/>
      <c r="B5" s="134"/>
      <c r="C5" s="96" t="s">
        <v>0</v>
      </c>
      <c r="D5" s="96" t="s">
        <v>1</v>
      </c>
      <c r="E5" s="97" t="s">
        <v>3</v>
      </c>
      <c r="F5" s="97" t="s">
        <v>4</v>
      </c>
      <c r="G5" s="97" t="s">
        <v>5</v>
      </c>
      <c r="H5" s="98" t="s">
        <v>6</v>
      </c>
      <c r="I5" s="139"/>
      <c r="J5" s="141"/>
      <c r="K5" s="145" t="s">
        <v>8</v>
      </c>
      <c r="L5" s="141" t="s">
        <v>9</v>
      </c>
      <c r="M5" s="73" t="s">
        <v>124</v>
      </c>
      <c r="N5" s="97" t="s">
        <v>191</v>
      </c>
      <c r="O5" s="73" t="s">
        <v>140</v>
      </c>
      <c r="P5" s="97" t="s">
        <v>192</v>
      </c>
      <c r="Q5" s="97" t="s">
        <v>193</v>
      </c>
      <c r="R5" s="147"/>
      <c r="S5" s="103" t="s">
        <v>148</v>
      </c>
      <c r="T5" s="103" t="s">
        <v>149</v>
      </c>
      <c r="U5" s="103" t="s">
        <v>150</v>
      </c>
      <c r="V5" s="103" t="s">
        <v>151</v>
      </c>
      <c r="W5" s="143"/>
      <c r="X5" s="104" t="s">
        <v>194</v>
      </c>
      <c r="Y5" s="143"/>
      <c r="Z5" s="147"/>
      <c r="AA5" s="123"/>
    </row>
    <row r="6" spans="1:27" ht="195" customHeight="1" x14ac:dyDescent="0.4">
      <c r="A6" s="119" t="s">
        <v>443</v>
      </c>
      <c r="B6" s="119" t="s">
        <v>546</v>
      </c>
      <c r="C6" s="119" t="s">
        <v>244</v>
      </c>
      <c r="D6" s="154"/>
      <c r="E6" s="119" t="s">
        <v>244</v>
      </c>
      <c r="F6" s="152" t="s">
        <v>244</v>
      </c>
      <c r="G6" s="119" t="s">
        <v>244</v>
      </c>
      <c r="H6" s="152"/>
      <c r="I6" s="119" t="s">
        <v>444</v>
      </c>
      <c r="J6" s="72" t="s">
        <v>260</v>
      </c>
      <c r="K6" s="71" t="s">
        <v>448</v>
      </c>
      <c r="L6" s="72" t="s">
        <v>396</v>
      </c>
      <c r="M6" s="74" t="s">
        <v>182</v>
      </c>
      <c r="N6" s="101">
        <f>VLOOKUP('MATRIZ DE RIESGOS DE SST'!M6,'MAPAS DE RIESGOS INHER Y RESID'!$E$3:$F$7,2,FALSE)</f>
        <v>2</v>
      </c>
      <c r="O6" s="74" t="s">
        <v>185</v>
      </c>
      <c r="P6" s="101">
        <f>VLOOKUP('MATRIZ DE RIESGOS DE SST'!O6,'MAPAS DE RIESGOS INHER Y RESID'!$O$3:$P$7,2,FALSE)</f>
        <v>4</v>
      </c>
      <c r="Q6" s="101">
        <f t="shared" ref="Q6" si="0">+N6*P6</f>
        <v>8</v>
      </c>
      <c r="R6" s="74" t="str">
        <f>IF(OR('MAPAS DE RIESGOS INHER Y RESID'!$G$7='MATRIZ DE RIESGOS DE SST'!Q6,Q6&lt;'MAPAS DE RIESGOS INHER Y RESID'!$G$3+1),'MAPAS DE RIESGOS INHER Y RESID'!$M$6,IF(OR('MAPAS DE RIESGOS INHER Y RESID'!$H$5='MATRIZ DE RIESGOS DE SST'!Q6,Q6&lt;'MAPAS DE RIESGOS INHER Y RESID'!$I$5+1),'MAPAS DE RIESGOS INHER Y RESID'!$M$5,IF(OR('MAPAS DE RIESGOS INHER Y RESID'!$I$4='MATRIZ DE RIESGOS DE SST'!Q6,Q6&lt;'MAPAS DE RIESGOS INHER Y RESID'!$J$4+1),'MAPAS DE RIESGOS INHER Y RESID'!$M$4,'MAPAS DE RIESGOS INHER Y RESID'!$M$3)))</f>
        <v>BAJO</v>
      </c>
      <c r="S6" s="105"/>
      <c r="T6" s="105"/>
      <c r="U6" s="105" t="s">
        <v>279</v>
      </c>
      <c r="V6" s="106" t="s">
        <v>251</v>
      </c>
      <c r="W6" s="86" t="s">
        <v>177</v>
      </c>
      <c r="X6" s="87">
        <f>VLOOKUP(W6,'MAPAS DE RIESGOS INHER Y RESID'!$E$16:$F$18,2,FALSE)</f>
        <v>0.9</v>
      </c>
      <c r="Y6" s="107">
        <f t="shared" ref="Y6" si="1">Q6-(Q6*X6)</f>
        <v>0.79999999999999982</v>
      </c>
      <c r="Z6" s="74" t="str">
        <f>IF(OR('MAPAS DE RIESGOS INHER Y RESID'!$G$18='MATRIZ DE RIESGOS DE SST'!Y6,Y6&lt;'MAPAS DE RIESGOS INHER Y RESID'!$G$16+1),'MAPAS DE RIESGOS INHER Y RESID'!$M$19,IF(OR('MAPAS DE RIESGOS INHER Y RESID'!$H$17='MATRIZ DE RIESGOS DE SST'!Y6,Y6&lt;'MAPAS DE RIESGOS INHER Y RESID'!$I$18+1),'MAPAS DE RIESGOS INHER Y RESID'!$M$18,IF(OR('MAPAS DE RIESGOS INHER Y RESID'!$I$17='MATRIZ DE RIESGOS DE SST'!Y6,Y6&lt;'MAPAS DE RIESGOS INHER Y RESID'!$J$17+1),'MAPAS DE RIESGOS INHER Y RESID'!$M$17,'MAPAS DE RIESGOS INHER Y RESID'!$M$16)))</f>
        <v>BAJO</v>
      </c>
      <c r="AA6" s="90" t="str">
        <f>VLOOKUP('MATRIZ DE RIESGOS DE SST'!Z6,'TABLA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7" ht="234" customHeight="1" x14ac:dyDescent="0.4">
      <c r="A7" s="120"/>
      <c r="B7" s="120"/>
      <c r="C7" s="120"/>
      <c r="D7" s="155"/>
      <c r="E7" s="120"/>
      <c r="F7" s="153"/>
      <c r="G7" s="120"/>
      <c r="H7" s="153"/>
      <c r="I7" s="120"/>
      <c r="J7" s="90" t="s">
        <v>261</v>
      </c>
      <c r="K7" s="91" t="s">
        <v>449</v>
      </c>
      <c r="L7" s="90" t="s">
        <v>398</v>
      </c>
      <c r="M7" s="74" t="s">
        <v>182</v>
      </c>
      <c r="N7" s="101">
        <f>VLOOKUP('MATRIZ DE RIESGOS DE SST'!M7,'MAPAS DE RIESGOS INHER Y RESID'!$E$3:$F$7,2,FALSE)</f>
        <v>2</v>
      </c>
      <c r="O7" s="74" t="s">
        <v>186</v>
      </c>
      <c r="P7" s="101">
        <f>VLOOKUP('MATRIZ DE RIESGOS DE SST'!O7,'MAPAS DE RIESGOS INHER Y RESID'!$O$3:$P$7,2,FALSE)</f>
        <v>16</v>
      </c>
      <c r="Q7" s="101">
        <f>+N7*P7</f>
        <v>32</v>
      </c>
      <c r="R7" s="74" t="str">
        <f>IF(OR('MAPAS DE RIESGOS INHER Y RESID'!$G$7='MATRIZ DE RIESGOS DE SST'!Q7,Q7&lt;'MAPAS DE RIESGOS INHER Y RESID'!$G$3+1),'MAPAS DE RIESGOS INHER Y RESID'!$M$6,IF(OR('MAPAS DE RIESGOS INHER Y RESID'!$H$5='MATRIZ DE RIESGOS DE SST'!Q7,Q7&lt;'MAPAS DE RIESGOS INHER Y RESID'!$I$5+1),'MAPAS DE RIESGOS INHER Y RESID'!$M$5,IF(OR('MAPAS DE RIESGOS INHER Y RESID'!$I$4='MATRIZ DE RIESGOS DE SST'!Q7,Q7&lt;'MAPAS DE RIESGOS INHER Y RESID'!$J$4+1),'MAPAS DE RIESGOS INHER Y RESID'!$M$4,'MAPAS DE RIESGOS INHER Y RESID'!$M$3)))</f>
        <v>MODERADO</v>
      </c>
      <c r="S7" s="105"/>
      <c r="T7" s="105"/>
      <c r="U7" s="105" t="s">
        <v>388</v>
      </c>
      <c r="V7" s="106" t="s">
        <v>450</v>
      </c>
      <c r="W7" s="86" t="s">
        <v>177</v>
      </c>
      <c r="X7" s="87">
        <f>VLOOKUP(W7,'MAPAS DE RIESGOS INHER Y RESID'!$E$16:$F$18,2,FALSE)</f>
        <v>0.9</v>
      </c>
      <c r="Y7" s="107">
        <f>Q7-(Q7*X7)</f>
        <v>3.1999999999999993</v>
      </c>
      <c r="Z7" s="74" t="str">
        <f>IF(OR('MAPAS DE RIESGOS INHER Y RESID'!$G$18='MATRIZ DE RIESGOS DE SST'!Y7,Y7&lt;'MAPAS DE RIESGOS INHER Y RESID'!$G$16+1),'MAPAS DE RIESGOS INHER Y RESID'!$M$19,IF(OR('MAPAS DE RIESGOS INHER Y RESID'!$H$17='MATRIZ DE RIESGOS DE SST'!Y7,Y7&lt;'MAPAS DE RIESGOS INHER Y RESID'!$I$18+1),'MAPAS DE RIESGOS INHER Y RESID'!$M$18,IF(OR('MAPAS DE RIESGOS INHER Y RESID'!$I$17='MATRIZ DE RIESGOS DE SST'!Y7,Y7&lt;'MAPAS DE RIESGOS INHER Y RESID'!$J$17+1),'MAPAS DE RIESGOS INHER Y RESID'!$M$17,'MAPAS DE RIESGOS INHER Y RESID'!$M$16)))</f>
        <v>BAJO</v>
      </c>
      <c r="AA7" s="90" t="str">
        <f>VLOOKUP('MATRIZ DE RIESGOS DE SST'!Z7,'TABLA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7" ht="200" x14ac:dyDescent="0.4">
      <c r="A8" s="120"/>
      <c r="B8" s="120"/>
      <c r="C8" s="120"/>
      <c r="D8" s="155"/>
      <c r="E8" s="120"/>
      <c r="F8" s="153"/>
      <c r="G8" s="120"/>
      <c r="H8" s="153"/>
      <c r="I8" s="120"/>
      <c r="J8" s="90" t="s">
        <v>262</v>
      </c>
      <c r="K8" s="91" t="s">
        <v>280</v>
      </c>
      <c r="L8" s="90" t="s">
        <v>399</v>
      </c>
      <c r="M8" s="74" t="s">
        <v>176</v>
      </c>
      <c r="N8" s="101">
        <f>VLOOKUP('MATRIZ DE RIESGOS DE SST'!M8,'MAPAS DE RIESGOS INHER Y RESID'!$E$3:$F$7,2,FALSE)</f>
        <v>3</v>
      </c>
      <c r="O8" s="74" t="s">
        <v>186</v>
      </c>
      <c r="P8" s="101">
        <f>VLOOKUP('MATRIZ DE RIESGOS DE SST'!O8,'MAPAS DE RIESGOS INHER Y RESID'!$O$3:$P$7,2,FALSE)</f>
        <v>16</v>
      </c>
      <c r="Q8" s="101">
        <f>+N8*P8</f>
        <v>48</v>
      </c>
      <c r="R8" s="74" t="str">
        <f>IF(OR('MAPAS DE RIESGOS INHER Y RESID'!$G$7='MATRIZ DE RIESGOS DE SST'!Q8,Q8&lt;'MAPAS DE RIESGOS INHER Y RESID'!$G$3+1),'MAPAS DE RIESGOS INHER Y RESID'!$M$6,IF(OR('MAPAS DE RIESGOS INHER Y RESID'!$H$5='MATRIZ DE RIESGOS DE SST'!Q8,Q8&lt;'MAPAS DE RIESGOS INHER Y RESID'!$I$5+1),'MAPAS DE RIESGOS INHER Y RESID'!$M$5,IF(OR('MAPAS DE RIESGOS INHER Y RESID'!$I$4='MATRIZ DE RIESGOS DE SST'!Q8,Q8&lt;'MAPAS DE RIESGOS INHER Y RESID'!$J$4+1),'MAPAS DE RIESGOS INHER Y RESID'!$M$4,'MAPAS DE RIESGOS INHER Y RESID'!$M$3)))</f>
        <v>MODERADO</v>
      </c>
      <c r="S8" s="105"/>
      <c r="T8" s="105"/>
      <c r="U8" s="105" t="s">
        <v>401</v>
      </c>
      <c r="V8" s="106"/>
      <c r="W8" s="86" t="s">
        <v>177</v>
      </c>
      <c r="X8" s="87">
        <f>VLOOKUP(W8,'MAPAS DE RIESGOS INHER Y RESID'!$E$16:$F$18,2,FALSE)</f>
        <v>0.9</v>
      </c>
      <c r="Y8" s="107">
        <f t="shared" ref="Y8:Y16" si="2">Q8-(Q8*X8)</f>
        <v>4.7999999999999972</v>
      </c>
      <c r="Z8" s="74" t="str">
        <f>IF(OR('MAPAS DE RIESGOS INHER Y RESID'!$G$18='MATRIZ DE RIESGOS DE SST'!Y8,Y8&lt;'MAPAS DE RIESGOS INHER Y RESID'!$G$16+1),'MAPAS DE RIESGOS INHER Y RESID'!$M$19,IF(OR('MAPAS DE RIESGOS INHER Y RESID'!$H$17='MATRIZ DE RIESGOS DE SST'!Y8,Y8&lt;'MAPAS DE RIESGOS INHER Y RESID'!$I$18+1),'MAPAS DE RIESGOS INHER Y RESID'!$M$18,IF(OR('MAPAS DE RIESGOS INHER Y RESID'!$I$17='MATRIZ DE RIESGOS DE SST'!Y8,Y8&lt;'MAPAS DE RIESGOS INHER Y RESID'!$J$17+1),'MAPAS DE RIESGOS INHER Y RESID'!$M$17,'MAPAS DE RIESGOS INHER Y RESID'!$M$16)))</f>
        <v>BAJO</v>
      </c>
      <c r="AA8" s="90" t="str">
        <f>VLOOKUP('MATRIZ DE RIESGOS DE SST'!Z8,'TABLA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7" ht="160" x14ac:dyDescent="0.4">
      <c r="A9" s="120"/>
      <c r="B9" s="120"/>
      <c r="C9" s="120"/>
      <c r="D9" s="155"/>
      <c r="E9" s="120"/>
      <c r="F9" s="153"/>
      <c r="G9" s="120"/>
      <c r="H9" s="153"/>
      <c r="I9" s="120"/>
      <c r="J9" s="71" t="s">
        <v>263</v>
      </c>
      <c r="K9" s="71" t="s">
        <v>283</v>
      </c>
      <c r="L9" s="72" t="s">
        <v>402</v>
      </c>
      <c r="M9" s="74" t="s">
        <v>176</v>
      </c>
      <c r="N9" s="101">
        <f>VLOOKUP('MATRIZ DE RIESGOS DE SST'!M9,'MAPAS DE RIESGOS INHER Y RESID'!$E$3:$F$7,2,FALSE)</f>
        <v>3</v>
      </c>
      <c r="O9" s="74" t="s">
        <v>187</v>
      </c>
      <c r="P9" s="101">
        <f>VLOOKUP('MATRIZ DE RIESGOS DE SST'!O9,'MAPAS DE RIESGOS INHER Y RESID'!$O$3:$P$7,2,FALSE)</f>
        <v>256</v>
      </c>
      <c r="Q9" s="101">
        <f>+N9*P9</f>
        <v>768</v>
      </c>
      <c r="R9" s="74" t="str">
        <f>IF(OR('MAPAS DE RIESGOS INHER Y RESID'!$G$7='MATRIZ DE RIESGOS DE SST'!Q9,Q9&lt;'MAPAS DE RIESGOS INHER Y RESID'!$G$3+1),'MAPAS DE RIESGOS INHER Y RESID'!$M$6,IF(OR('MAPAS DE RIESGOS INHER Y RESID'!$H$5='MATRIZ DE RIESGOS DE SST'!Q9,Q9&lt;'MAPAS DE RIESGOS INHER Y RESID'!$I$5+1),'MAPAS DE RIESGOS INHER Y RESID'!$M$5,IF(OR('MAPAS DE RIESGOS INHER Y RESID'!$I$4='MATRIZ DE RIESGOS DE SST'!Q9,Q9&lt;'MAPAS DE RIESGOS INHER Y RESID'!$J$4+1),'MAPAS DE RIESGOS INHER Y RESID'!$M$4,'MAPAS DE RIESGOS INHER Y RESID'!$M$3)))</f>
        <v>ALTO</v>
      </c>
      <c r="S9" s="105"/>
      <c r="T9" s="105" t="s">
        <v>404</v>
      </c>
      <c r="U9" s="105" t="s">
        <v>403</v>
      </c>
      <c r="V9" s="106" t="s">
        <v>456</v>
      </c>
      <c r="W9" s="86" t="s">
        <v>177</v>
      </c>
      <c r="X9" s="87">
        <f>VLOOKUP(W9,'MAPAS DE RIESGOS INHER Y RESID'!$E$16:$F$18,2,FALSE)</f>
        <v>0.9</v>
      </c>
      <c r="Y9" s="107">
        <f t="shared" si="2"/>
        <v>76.799999999999955</v>
      </c>
      <c r="Z9" s="74" t="str">
        <f>IF(OR('MAPAS DE RIESGOS INHER Y RESID'!$G$18='MATRIZ DE RIESGOS DE SST'!Y9,Y9&lt;'MAPAS DE RIESGOS INHER Y RESID'!$G$16+1),'MAPAS DE RIESGOS INHER Y RESID'!$M$19,IF(OR('MAPAS DE RIESGOS INHER Y RESID'!$H$17='MATRIZ DE RIESGOS DE SST'!Y9,Y9&lt;'MAPAS DE RIESGOS INHER Y RESID'!$I$18+1),'MAPAS DE RIESGOS INHER Y RESID'!$M$18,IF(OR('MAPAS DE RIESGOS INHER Y RESID'!$I$17='MATRIZ DE RIESGOS DE SST'!Y9,Y9&lt;'MAPAS DE RIESGOS INHER Y RESID'!$J$17+1),'MAPAS DE RIESGOS INHER Y RESID'!$M$17,'MAPAS DE RIESGOS INHER Y RESID'!$M$16)))</f>
        <v>MODERADO</v>
      </c>
      <c r="AA9" s="90" t="str">
        <f>VLOOKUP('MATRIZ DE RIESGOS DE SST'!Z9,'TABLA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" spans="1:27" ht="200" x14ac:dyDescent="0.4">
      <c r="A10" s="120"/>
      <c r="B10" s="120"/>
      <c r="C10" s="120"/>
      <c r="D10" s="155"/>
      <c r="E10" s="120"/>
      <c r="F10" s="153"/>
      <c r="G10" s="120"/>
      <c r="H10" s="153"/>
      <c r="I10" s="120"/>
      <c r="J10" s="72" t="s">
        <v>265</v>
      </c>
      <c r="K10" s="71" t="s">
        <v>458</v>
      </c>
      <c r="L10" s="72" t="s">
        <v>405</v>
      </c>
      <c r="M10" s="74" t="s">
        <v>182</v>
      </c>
      <c r="N10" s="101">
        <f>VLOOKUP('MATRIZ DE RIESGOS DE SST'!M10,'MAPAS DE RIESGOS INHER Y RESID'!$E$3:$F$7,2,FALSE)</f>
        <v>2</v>
      </c>
      <c r="O10" s="74" t="s">
        <v>185</v>
      </c>
      <c r="P10" s="101">
        <f>VLOOKUP('MATRIZ DE RIESGOS DE SST'!O10,'MAPAS DE RIESGOS INHER Y RESID'!$O$3:$P$7,2,FALSE)</f>
        <v>4</v>
      </c>
      <c r="Q10" s="101">
        <f t="shared" ref="Q10:Q16" si="3">+N10*P10</f>
        <v>8</v>
      </c>
      <c r="R10" s="74" t="str">
        <f>IF(OR('MAPAS DE RIESGOS INHER Y RESID'!$G$7='MATRIZ DE RIESGOS DE SST'!Q10,Q10&lt;'MAPAS DE RIESGOS INHER Y RESID'!$G$3+1),'MAPAS DE RIESGOS INHER Y RESID'!$M$6,IF(OR('MAPAS DE RIESGOS INHER Y RESID'!$H$5='MATRIZ DE RIESGOS DE SST'!Q10,Q10&lt;'MAPAS DE RIESGOS INHER Y RESID'!$I$5+1),'MAPAS DE RIESGOS INHER Y RESID'!$M$5,IF(OR('MAPAS DE RIESGOS INHER Y RESID'!$I$4='MATRIZ DE RIESGOS DE SST'!Q10,Q10&lt;'MAPAS DE RIESGOS INHER Y RESID'!$J$4+1),'MAPAS DE RIESGOS INHER Y RESID'!$M$4,'MAPAS DE RIESGOS INHER Y RESID'!$M$3)))</f>
        <v>BAJO</v>
      </c>
      <c r="S10" s="105"/>
      <c r="T10" s="105"/>
      <c r="U10" s="105" t="s">
        <v>389</v>
      </c>
      <c r="V10" s="106" t="s">
        <v>407</v>
      </c>
      <c r="W10" s="86" t="s">
        <v>176</v>
      </c>
      <c r="X10" s="87">
        <f>VLOOKUP(W10,'MAPAS DE RIESGOS INHER Y RESID'!$E$16:$F$18,2,FALSE)</f>
        <v>0.4</v>
      </c>
      <c r="Y10" s="107">
        <f t="shared" si="2"/>
        <v>4.8</v>
      </c>
      <c r="Z10" s="74" t="str">
        <f>IF(OR('MAPAS DE RIESGOS INHER Y RESID'!$G$18='MATRIZ DE RIESGOS DE SST'!Y10,Y10&lt;'MAPAS DE RIESGOS INHER Y RESID'!$G$16+1),'MAPAS DE RIESGOS INHER Y RESID'!$M$19,IF(OR('MAPAS DE RIESGOS INHER Y RESID'!$H$17='MATRIZ DE RIESGOS DE SST'!Y10,Y10&lt;'MAPAS DE RIESGOS INHER Y RESID'!$I$18+1),'MAPAS DE RIESGOS INHER Y RESID'!$M$18,IF(OR('MAPAS DE RIESGOS INHER Y RESID'!$I$17='MATRIZ DE RIESGOS DE SST'!Y10,Y10&lt;'MAPAS DE RIESGOS INHER Y RESID'!$J$17+1),'MAPAS DE RIESGOS INHER Y RESID'!$M$17,'MAPAS DE RIESGOS INHER Y RESID'!$M$16)))</f>
        <v>BAJO</v>
      </c>
      <c r="AA10" s="90" t="str">
        <f>VLOOKUP('MATRIZ DE RIESGOS DE SST'!Z10,'TABLA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7" ht="195" customHeight="1" x14ac:dyDescent="0.4">
      <c r="A11" s="120"/>
      <c r="B11" s="120"/>
      <c r="C11" s="120"/>
      <c r="D11" s="155"/>
      <c r="E11" s="120"/>
      <c r="F11" s="153"/>
      <c r="G11" s="120"/>
      <c r="H11" s="153"/>
      <c r="I11" s="120"/>
      <c r="J11" s="72" t="s">
        <v>266</v>
      </c>
      <c r="K11" s="71" t="s">
        <v>286</v>
      </c>
      <c r="L11" s="72" t="s">
        <v>405</v>
      </c>
      <c r="M11" s="74" t="s">
        <v>182</v>
      </c>
      <c r="N11" s="101">
        <f>VLOOKUP('MATRIZ DE RIESGOS DE SST'!M11,'MAPAS DE RIESGOS INHER Y RESID'!$E$3:$F$7,2,FALSE)</f>
        <v>2</v>
      </c>
      <c r="O11" s="74" t="s">
        <v>186</v>
      </c>
      <c r="P11" s="101">
        <f>VLOOKUP('MATRIZ DE RIESGOS DE SST'!O11,'MAPAS DE RIESGOS INHER Y RESID'!$O$3:$P$7,2,FALSE)</f>
        <v>16</v>
      </c>
      <c r="Q11" s="101">
        <f>+N11*P11</f>
        <v>32</v>
      </c>
      <c r="R11" s="74" t="str">
        <f>IF(OR('MAPAS DE RIESGOS INHER Y RESID'!$G$7='MATRIZ DE RIESGOS DE SST'!Q11,Q11&lt;'MAPAS DE RIESGOS INHER Y RESID'!$G$3+1),'MAPAS DE RIESGOS INHER Y RESID'!$M$6,IF(OR('MAPAS DE RIESGOS INHER Y RESID'!$H$5='MATRIZ DE RIESGOS DE SST'!Q11,Q11&lt;'MAPAS DE RIESGOS INHER Y RESID'!$I$5+1),'MAPAS DE RIESGOS INHER Y RESID'!$M$5,IF(OR('MAPAS DE RIESGOS INHER Y RESID'!$I$4='MATRIZ DE RIESGOS DE SST'!Q11,Q11&lt;'MAPAS DE RIESGOS INHER Y RESID'!$J$4+1),'MAPAS DE RIESGOS INHER Y RESID'!$M$4,'MAPAS DE RIESGOS INHER Y RESID'!$M$3)))</f>
        <v>MODERADO</v>
      </c>
      <c r="S11" s="105"/>
      <c r="T11" s="105"/>
      <c r="U11" s="105" t="s">
        <v>389</v>
      </c>
      <c r="V11" s="106" t="s">
        <v>409</v>
      </c>
      <c r="W11" s="86" t="s">
        <v>177</v>
      </c>
      <c r="X11" s="87">
        <f>VLOOKUP(W11,'MAPAS DE RIESGOS INHER Y RESID'!$E$16:$F$18,2,FALSE)</f>
        <v>0.9</v>
      </c>
      <c r="Y11" s="107">
        <f>Q11-(Q11*X11)</f>
        <v>3.1999999999999993</v>
      </c>
      <c r="Z11" s="74" t="str">
        <f>IF(OR('MAPAS DE RIESGOS INHER Y RESID'!$G$18='MATRIZ DE RIESGOS DE SST'!Y11,Y11&lt;'MAPAS DE RIESGOS INHER Y RESID'!$G$16+1),'MAPAS DE RIESGOS INHER Y RESID'!$M$19,IF(OR('MAPAS DE RIESGOS INHER Y RESID'!$H$17='MATRIZ DE RIESGOS DE SST'!Y11,Y11&lt;'MAPAS DE RIESGOS INHER Y RESID'!$I$18+1),'MAPAS DE RIESGOS INHER Y RESID'!$M$18,IF(OR('MAPAS DE RIESGOS INHER Y RESID'!$I$17='MATRIZ DE RIESGOS DE SST'!Y11,Y11&lt;'MAPAS DE RIESGOS INHER Y RESID'!$J$17+1),'MAPAS DE RIESGOS INHER Y RESID'!$M$17,'MAPAS DE RIESGOS INHER Y RESID'!$M$16)))</f>
        <v>BAJO</v>
      </c>
      <c r="AA11" s="90" t="str">
        <f>VLOOKUP('MATRIZ DE RIESGOS DE SST'!Z11,'TABLA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7" ht="200" x14ac:dyDescent="0.4">
      <c r="A12" s="120"/>
      <c r="B12" s="120"/>
      <c r="C12" s="120"/>
      <c r="D12" s="155"/>
      <c r="E12" s="120"/>
      <c r="F12" s="153"/>
      <c r="G12" s="120"/>
      <c r="H12" s="153"/>
      <c r="I12" s="120"/>
      <c r="J12" s="72" t="s">
        <v>267</v>
      </c>
      <c r="K12" s="71" t="s">
        <v>460</v>
      </c>
      <c r="L12" s="72" t="s">
        <v>405</v>
      </c>
      <c r="M12" s="74" t="s">
        <v>182</v>
      </c>
      <c r="N12" s="101">
        <f>VLOOKUP('MATRIZ DE RIESGOS DE SST'!M12,'MAPAS DE RIESGOS INHER Y RESID'!$E$3:$F$7,2,FALSE)</f>
        <v>2</v>
      </c>
      <c r="O12" s="74" t="s">
        <v>185</v>
      </c>
      <c r="P12" s="101">
        <f>VLOOKUP('MATRIZ DE RIESGOS DE SST'!O12,'MAPAS DE RIESGOS INHER Y RESID'!$O$3:$P$7,2,FALSE)</f>
        <v>4</v>
      </c>
      <c r="Q12" s="101">
        <f t="shared" si="3"/>
        <v>8</v>
      </c>
      <c r="R12" s="74" t="str">
        <f>IF(OR('MAPAS DE RIESGOS INHER Y RESID'!$G$7='MATRIZ DE RIESGOS DE SST'!Q12,Q12&lt;'MAPAS DE RIESGOS INHER Y RESID'!$G$3+1),'MAPAS DE RIESGOS INHER Y RESID'!$M$6,IF(OR('MAPAS DE RIESGOS INHER Y RESID'!$H$5='MATRIZ DE RIESGOS DE SST'!Q12,Q12&lt;'MAPAS DE RIESGOS INHER Y RESID'!$I$5+1),'MAPAS DE RIESGOS INHER Y RESID'!$M$5,IF(OR('MAPAS DE RIESGOS INHER Y RESID'!$I$4='MATRIZ DE RIESGOS DE SST'!Q12,Q12&lt;'MAPAS DE RIESGOS INHER Y RESID'!$J$4+1),'MAPAS DE RIESGOS INHER Y RESID'!$M$4,'MAPAS DE RIESGOS INHER Y RESID'!$M$3)))</f>
        <v>BAJO</v>
      </c>
      <c r="S12" s="105"/>
      <c r="T12" s="105"/>
      <c r="U12" s="105" t="s">
        <v>389</v>
      </c>
      <c r="V12" s="106" t="s">
        <v>407</v>
      </c>
      <c r="W12" s="86" t="s">
        <v>176</v>
      </c>
      <c r="X12" s="87">
        <f>VLOOKUP(W12,'MAPAS DE RIESGOS INHER Y RESID'!$E$16:$F$18,2,FALSE)</f>
        <v>0.4</v>
      </c>
      <c r="Y12" s="107">
        <f t="shared" si="2"/>
        <v>4.8</v>
      </c>
      <c r="Z12" s="74" t="str">
        <f>IF(OR('MAPAS DE RIESGOS INHER Y RESID'!$G$18='MATRIZ DE RIESGOS DE SST'!Y12,Y12&lt;'MAPAS DE RIESGOS INHER Y RESID'!$G$16+1),'MAPAS DE RIESGOS INHER Y RESID'!$M$19,IF(OR('MAPAS DE RIESGOS INHER Y RESID'!$H$17='MATRIZ DE RIESGOS DE SST'!Y12,Y12&lt;'MAPAS DE RIESGOS INHER Y RESID'!$I$18+1),'MAPAS DE RIESGOS INHER Y RESID'!$M$18,IF(OR('MAPAS DE RIESGOS INHER Y RESID'!$I$17='MATRIZ DE RIESGOS DE SST'!Y12,Y12&lt;'MAPAS DE RIESGOS INHER Y RESID'!$J$17+1),'MAPAS DE RIESGOS INHER Y RESID'!$M$17,'MAPAS DE RIESGOS INHER Y RESID'!$M$16)))</f>
        <v>BAJO</v>
      </c>
      <c r="AA12" s="90" t="str">
        <f>VLOOKUP('MATRIZ DE RIESGOS DE SST'!Z12,'TABLA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7" ht="160" x14ac:dyDescent="0.4">
      <c r="A13" s="120"/>
      <c r="B13" s="120"/>
      <c r="C13" s="120"/>
      <c r="D13" s="155"/>
      <c r="E13" s="120"/>
      <c r="F13" s="153"/>
      <c r="G13" s="120"/>
      <c r="H13" s="153"/>
      <c r="I13" s="120"/>
      <c r="J13" s="72" t="s">
        <v>430</v>
      </c>
      <c r="K13" s="71" t="s">
        <v>48</v>
      </c>
      <c r="L13" s="72" t="s">
        <v>411</v>
      </c>
      <c r="M13" s="74" t="s">
        <v>182</v>
      </c>
      <c r="N13" s="101">
        <f>VLOOKUP('MATRIZ DE RIESGOS DE SST'!M13,'MAPAS DE RIESGOS INHER Y RESID'!$E$3:$F$7,2,FALSE)</f>
        <v>2</v>
      </c>
      <c r="O13" s="74" t="s">
        <v>187</v>
      </c>
      <c r="P13" s="101">
        <f>VLOOKUP('MATRIZ DE RIESGOS DE SST'!O13,'MAPAS DE RIESGOS INHER Y RESID'!$O$3:$P$7,2,FALSE)</f>
        <v>256</v>
      </c>
      <c r="Q13" s="101">
        <f t="shared" ref="Q13" si="4">+N13*P13</f>
        <v>512</v>
      </c>
      <c r="R13" s="74" t="str">
        <f>IF(OR('MAPAS DE RIESGOS INHER Y RESID'!$G$7='MATRIZ DE RIESGOS DE SST'!Q13,Q13&lt;'MAPAS DE RIESGOS INHER Y RESID'!$G$3+1),'MAPAS DE RIESGOS INHER Y RESID'!$M$6,IF(OR('MAPAS DE RIESGOS INHER Y RESID'!$H$5='MATRIZ DE RIESGOS DE SST'!Q13,Q13&lt;'MAPAS DE RIESGOS INHER Y RESID'!$I$5+1),'MAPAS DE RIESGOS INHER Y RESID'!$M$5,IF(OR('MAPAS DE RIESGOS INHER Y RESID'!$I$4='MATRIZ DE RIESGOS DE SST'!Q13,Q13&lt;'MAPAS DE RIESGOS INHER Y RESID'!$J$4+1),'MAPAS DE RIESGOS INHER Y RESID'!$M$4,'MAPAS DE RIESGOS INHER Y RESID'!$M$3)))</f>
        <v>ALTO</v>
      </c>
      <c r="S13" s="105"/>
      <c r="T13" s="105" t="s">
        <v>289</v>
      </c>
      <c r="U13" s="105" t="s">
        <v>412</v>
      </c>
      <c r="V13" s="106"/>
      <c r="W13" s="86" t="s">
        <v>177</v>
      </c>
      <c r="X13" s="87">
        <f>VLOOKUP(W13,'MAPAS DE RIESGOS INHER Y RESID'!$E$16:$F$18,2,FALSE)</f>
        <v>0.9</v>
      </c>
      <c r="Y13" s="107">
        <f t="shared" ref="Y13" si="5">Q13-(Q13*X13)</f>
        <v>51.199999999999989</v>
      </c>
      <c r="Z13" s="74" t="str">
        <f>IF(OR('MAPAS DE RIESGOS INHER Y RESID'!$G$18='MATRIZ DE RIESGOS DE SST'!Y13,Y13&lt;'MAPAS DE RIESGOS INHER Y RESID'!$G$16+1),'MAPAS DE RIESGOS INHER Y RESID'!$M$19,IF(OR('MAPAS DE RIESGOS INHER Y RESID'!$H$17='MATRIZ DE RIESGOS DE SST'!Y13,Y13&lt;'MAPAS DE RIESGOS INHER Y RESID'!$I$18+1),'MAPAS DE RIESGOS INHER Y RESID'!$M$18,IF(OR('MAPAS DE RIESGOS INHER Y RESID'!$I$17='MATRIZ DE RIESGOS DE SST'!Y13,Y13&lt;'MAPAS DE RIESGOS INHER Y RESID'!$J$17+1),'MAPAS DE RIESGOS INHER Y RESID'!$M$17,'MAPAS DE RIESGOS INHER Y RESID'!$M$16)))</f>
        <v>MODERADO</v>
      </c>
      <c r="AA13" s="90" t="str">
        <f>VLOOKUP('MATRIZ DE RIESGOS DE SST'!Z13,'TABLA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" spans="1:27" ht="200" x14ac:dyDescent="0.4">
      <c r="A14" s="120"/>
      <c r="B14" s="120"/>
      <c r="C14" s="120"/>
      <c r="D14" s="155"/>
      <c r="E14" s="120"/>
      <c r="F14" s="153"/>
      <c r="G14" s="120"/>
      <c r="H14" s="153"/>
      <c r="I14" s="120"/>
      <c r="J14" s="71" t="s">
        <v>268</v>
      </c>
      <c r="K14" s="71" t="s">
        <v>48</v>
      </c>
      <c r="L14" s="72" t="s">
        <v>413</v>
      </c>
      <c r="M14" s="74" t="s">
        <v>182</v>
      </c>
      <c r="N14" s="101">
        <f>VLOOKUP('MATRIZ DE RIESGOS DE SST'!M14,'MAPAS DE RIESGOS INHER Y RESID'!$E$3:$F$7,2,FALSE)</f>
        <v>2</v>
      </c>
      <c r="O14" s="74" t="s">
        <v>186</v>
      </c>
      <c r="P14" s="101">
        <f>VLOOKUP('MATRIZ DE RIESGOS DE SST'!O14,'MAPAS DE RIESGOS INHER Y RESID'!$O$3:$P$7,2,FALSE)</f>
        <v>16</v>
      </c>
      <c r="Q14" s="101">
        <f t="shared" si="3"/>
        <v>32</v>
      </c>
      <c r="R14" s="74" t="str">
        <f>IF(OR('MAPAS DE RIESGOS INHER Y RESID'!$G$7='MATRIZ DE RIESGOS DE SST'!Q14,Q14&lt;'MAPAS DE RIESGOS INHER Y RESID'!$G$3+1),'MAPAS DE RIESGOS INHER Y RESID'!$M$6,IF(OR('MAPAS DE RIESGOS INHER Y RESID'!$H$5='MATRIZ DE RIESGOS DE SST'!Q14,Q14&lt;'MAPAS DE RIESGOS INHER Y RESID'!$I$5+1),'MAPAS DE RIESGOS INHER Y RESID'!$M$5,IF(OR('MAPAS DE RIESGOS INHER Y RESID'!$I$4='MATRIZ DE RIESGOS DE SST'!Q14,Q14&lt;'MAPAS DE RIESGOS INHER Y RESID'!$J$4+1),'MAPAS DE RIESGOS INHER Y RESID'!$M$4,'MAPAS DE RIESGOS INHER Y RESID'!$M$3)))</f>
        <v>MODERADO</v>
      </c>
      <c r="S14" s="105"/>
      <c r="T14" s="105" t="s">
        <v>290</v>
      </c>
      <c r="U14" s="105" t="s">
        <v>288</v>
      </c>
      <c r="V14" s="106" t="s">
        <v>410</v>
      </c>
      <c r="W14" s="86" t="s">
        <v>177</v>
      </c>
      <c r="X14" s="87">
        <f>VLOOKUP(W14,'MAPAS DE RIESGOS INHER Y RESID'!$E$16:$F$18,2,FALSE)</f>
        <v>0.9</v>
      </c>
      <c r="Y14" s="107">
        <f t="shared" si="2"/>
        <v>3.1999999999999993</v>
      </c>
      <c r="Z14" s="74" t="str">
        <f>IF(OR('MAPAS DE RIESGOS INHER Y RESID'!$G$18='MATRIZ DE RIESGOS DE SST'!Y14,Y14&lt;'MAPAS DE RIESGOS INHER Y RESID'!$G$16+1),'MAPAS DE RIESGOS INHER Y RESID'!$M$19,IF(OR('MAPAS DE RIESGOS INHER Y RESID'!$H$17='MATRIZ DE RIESGOS DE SST'!Y14,Y14&lt;'MAPAS DE RIESGOS INHER Y RESID'!$I$18+1),'MAPAS DE RIESGOS INHER Y RESID'!$M$18,IF(OR('MAPAS DE RIESGOS INHER Y RESID'!$I$17='MATRIZ DE RIESGOS DE SST'!Y14,Y14&lt;'MAPAS DE RIESGOS INHER Y RESID'!$J$17+1),'MAPAS DE RIESGOS INHER Y RESID'!$M$17,'MAPAS DE RIESGOS INHER Y RESID'!$M$16)))</f>
        <v>BAJO</v>
      </c>
      <c r="AA14" s="90" t="str">
        <f>VLOOKUP('MATRIZ DE RIESGOS DE SST'!Z14,'TABLA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7" ht="200" x14ac:dyDescent="0.4">
      <c r="A15" s="120"/>
      <c r="B15" s="120"/>
      <c r="C15" s="120"/>
      <c r="D15" s="155"/>
      <c r="E15" s="120"/>
      <c r="F15" s="153"/>
      <c r="G15" s="120"/>
      <c r="H15" s="153"/>
      <c r="I15" s="120"/>
      <c r="J15" s="71" t="s">
        <v>259</v>
      </c>
      <c r="K15" s="71" t="s">
        <v>464</v>
      </c>
      <c r="L15" s="72" t="s">
        <v>414</v>
      </c>
      <c r="M15" s="74" t="s">
        <v>183</v>
      </c>
      <c r="N15" s="101">
        <f>VLOOKUP('MATRIZ DE RIESGOS DE SST'!M15,'MAPAS DE RIESGOS INHER Y RESID'!$E$3:$F$7,2,FALSE)</f>
        <v>1</v>
      </c>
      <c r="O15" s="74" t="s">
        <v>185</v>
      </c>
      <c r="P15" s="101">
        <f>VLOOKUP('MATRIZ DE RIESGOS DE SST'!O15,'MAPAS DE RIESGOS INHER Y RESID'!$O$3:$P$7,2,FALSE)</f>
        <v>4</v>
      </c>
      <c r="Q15" s="101">
        <f t="shared" si="3"/>
        <v>4</v>
      </c>
      <c r="R15" s="74" t="str">
        <f>IF(OR('MAPAS DE RIESGOS INHER Y RESID'!$G$7='MATRIZ DE RIESGOS DE SST'!Q15,Q15&lt;'MAPAS DE RIESGOS INHER Y RESID'!$G$3+1),'MAPAS DE RIESGOS INHER Y RESID'!$M$6,IF(OR('MAPAS DE RIESGOS INHER Y RESID'!$H$5='MATRIZ DE RIESGOS DE SST'!Q15,Q15&lt;'MAPAS DE RIESGOS INHER Y RESID'!$I$5+1),'MAPAS DE RIESGOS INHER Y RESID'!$M$5,IF(OR('MAPAS DE RIESGOS INHER Y RESID'!$I$4='MATRIZ DE RIESGOS DE SST'!Q15,Q15&lt;'MAPAS DE RIESGOS INHER Y RESID'!$J$4+1),'MAPAS DE RIESGOS INHER Y RESID'!$M$4,'MAPAS DE RIESGOS INHER Y RESID'!$M$3)))</f>
        <v>BAJO</v>
      </c>
      <c r="S15" s="105"/>
      <c r="T15" s="105"/>
      <c r="U15" s="105" t="s">
        <v>465</v>
      </c>
      <c r="V15" s="106" t="s">
        <v>415</v>
      </c>
      <c r="W15" s="86" t="s">
        <v>177</v>
      </c>
      <c r="X15" s="87">
        <f>VLOOKUP(W15,'MAPAS DE RIESGOS INHER Y RESID'!$E$16:$F$18,2,FALSE)</f>
        <v>0.9</v>
      </c>
      <c r="Y15" s="107">
        <f t="shared" si="2"/>
        <v>0.39999999999999991</v>
      </c>
      <c r="Z15" s="74" t="str">
        <f>IF(OR('MAPAS DE RIESGOS INHER Y RESID'!$G$18='MATRIZ DE RIESGOS DE SST'!Y15,Y15&lt;'MAPAS DE RIESGOS INHER Y RESID'!$G$16+1),'MAPAS DE RIESGOS INHER Y RESID'!$M$19,IF(OR('MAPAS DE RIESGOS INHER Y RESID'!$H$17='MATRIZ DE RIESGOS DE SST'!Y15,Y15&lt;'MAPAS DE RIESGOS INHER Y RESID'!$I$18+1),'MAPAS DE RIESGOS INHER Y RESID'!$M$18,IF(OR('MAPAS DE RIESGOS INHER Y RESID'!$I$17='MATRIZ DE RIESGOS DE SST'!Y15,Y15&lt;'MAPAS DE RIESGOS INHER Y RESID'!$J$17+1),'MAPAS DE RIESGOS INHER Y RESID'!$M$17,'MAPAS DE RIESGOS INHER Y RESID'!$M$16)))</f>
        <v>BAJO</v>
      </c>
      <c r="AA15" s="90" t="str">
        <f>VLOOKUP('MATRIZ DE RIESGOS DE SST'!Z15,'TABLA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7" ht="200" x14ac:dyDescent="0.4">
      <c r="A16" s="120"/>
      <c r="B16" s="120"/>
      <c r="C16" s="120"/>
      <c r="D16" s="155"/>
      <c r="E16" s="120"/>
      <c r="F16" s="153"/>
      <c r="G16" s="120"/>
      <c r="H16" s="153"/>
      <c r="I16" s="120"/>
      <c r="J16" s="71" t="s">
        <v>418</v>
      </c>
      <c r="K16" s="71" t="s">
        <v>419</v>
      </c>
      <c r="L16" s="72" t="s">
        <v>58</v>
      </c>
      <c r="M16" s="74" t="s">
        <v>182</v>
      </c>
      <c r="N16" s="101">
        <f>VLOOKUP('MATRIZ DE RIESGOS DE SST'!M16,'MAPAS DE RIESGOS INHER Y RESID'!$E$3:$F$7,2,FALSE)</f>
        <v>2</v>
      </c>
      <c r="O16" s="74" t="s">
        <v>185</v>
      </c>
      <c r="P16" s="101">
        <f>VLOOKUP('MATRIZ DE RIESGOS DE SST'!O16,'MAPAS DE RIESGOS INHER Y RESID'!$O$3:$P$7,2,FALSE)</f>
        <v>4</v>
      </c>
      <c r="Q16" s="101">
        <f t="shared" si="3"/>
        <v>8</v>
      </c>
      <c r="R16" s="74" t="str">
        <f>IF(OR('MAPAS DE RIESGOS INHER Y RESID'!$G$7='MATRIZ DE RIESGOS DE SST'!Q16,Q16&lt;'MAPAS DE RIESGOS INHER Y RESID'!$G$3+1),'MAPAS DE RIESGOS INHER Y RESID'!$M$6,IF(OR('MAPAS DE RIESGOS INHER Y RESID'!$H$5='MATRIZ DE RIESGOS DE SST'!Q16,Q16&lt;'MAPAS DE RIESGOS INHER Y RESID'!$I$5+1),'MAPAS DE RIESGOS INHER Y RESID'!$M$5,IF(OR('MAPAS DE RIESGOS INHER Y RESID'!$I$4='MATRIZ DE RIESGOS DE SST'!Q16,Q16&lt;'MAPAS DE RIESGOS INHER Y RESID'!$J$4+1),'MAPAS DE RIESGOS INHER Y RESID'!$M$4,'MAPAS DE RIESGOS INHER Y RESID'!$M$3)))</f>
        <v>BAJO</v>
      </c>
      <c r="S16" s="105"/>
      <c r="T16" s="105"/>
      <c r="U16" s="105" t="s">
        <v>416</v>
      </c>
      <c r="V16" s="106" t="s">
        <v>417</v>
      </c>
      <c r="W16" s="86" t="s">
        <v>177</v>
      </c>
      <c r="X16" s="87">
        <f>VLOOKUP(W16,'MAPAS DE RIESGOS INHER Y RESID'!$E$16:$F$18,2,FALSE)</f>
        <v>0.9</v>
      </c>
      <c r="Y16" s="107">
        <f t="shared" si="2"/>
        <v>0.79999999999999982</v>
      </c>
      <c r="Z16" s="74" t="str">
        <f>IF(OR('MAPAS DE RIESGOS INHER Y RESID'!$G$18='MATRIZ DE RIESGOS DE SST'!Y16,Y16&lt;'MAPAS DE RIESGOS INHER Y RESID'!$G$16+1),'MAPAS DE RIESGOS INHER Y RESID'!$M$19,IF(OR('MAPAS DE RIESGOS INHER Y RESID'!$H$17='MATRIZ DE RIESGOS DE SST'!Y16,Y16&lt;'MAPAS DE RIESGOS INHER Y RESID'!$I$18+1),'MAPAS DE RIESGOS INHER Y RESID'!$M$18,IF(OR('MAPAS DE RIESGOS INHER Y RESID'!$I$17='MATRIZ DE RIESGOS DE SST'!Y16,Y16&lt;'MAPAS DE RIESGOS INHER Y RESID'!$J$17+1),'MAPAS DE RIESGOS INHER Y RESID'!$M$17,'MAPAS DE RIESGOS INHER Y RESID'!$M$16)))</f>
        <v>BAJO</v>
      </c>
      <c r="AA16" s="90" t="str">
        <f>VLOOKUP('MATRIZ DE RIESGOS DE SST'!Z16,'TABLA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7" ht="160" x14ac:dyDescent="0.4">
      <c r="A17" s="120"/>
      <c r="B17" s="120"/>
      <c r="C17" s="120"/>
      <c r="D17" s="155"/>
      <c r="E17" s="120"/>
      <c r="F17" s="153"/>
      <c r="G17" s="120"/>
      <c r="H17" s="153"/>
      <c r="I17" s="120"/>
      <c r="J17" s="71" t="s">
        <v>269</v>
      </c>
      <c r="K17" s="71" t="s">
        <v>295</v>
      </c>
      <c r="L17" s="72" t="s">
        <v>421</v>
      </c>
      <c r="M17" s="74" t="s">
        <v>182</v>
      </c>
      <c r="N17" s="101">
        <f>VLOOKUP('MATRIZ DE RIESGOS DE SST'!M17,'MAPAS DE RIESGOS INHER Y RESID'!$E$3:$F$7,2,FALSE)</f>
        <v>2</v>
      </c>
      <c r="O17" s="74" t="s">
        <v>187</v>
      </c>
      <c r="P17" s="101">
        <f>VLOOKUP('MATRIZ DE RIESGOS DE SST'!O17,'MAPAS DE RIESGOS INHER Y RESID'!$O$3:$P$7,2,FALSE)</f>
        <v>256</v>
      </c>
      <c r="Q17" s="101">
        <f>+N17*P17</f>
        <v>512</v>
      </c>
      <c r="R17" s="74" t="str">
        <f>IF(OR('MAPAS DE RIESGOS INHER Y RESID'!$G$7='MATRIZ DE RIESGOS DE SST'!Q17,Q17&lt;'MAPAS DE RIESGOS INHER Y RESID'!$G$3+1),'MAPAS DE RIESGOS INHER Y RESID'!$M$6,IF(OR('MAPAS DE RIESGOS INHER Y RESID'!$H$5='MATRIZ DE RIESGOS DE SST'!Q17,Q17&lt;'MAPAS DE RIESGOS INHER Y RESID'!$I$5+1),'MAPAS DE RIESGOS INHER Y RESID'!$M$5,IF(OR('MAPAS DE RIESGOS INHER Y RESID'!$I$4='MATRIZ DE RIESGOS DE SST'!Q17,Q17&lt;'MAPAS DE RIESGOS INHER Y RESID'!$J$4+1),'MAPAS DE RIESGOS INHER Y RESID'!$M$4,'MAPAS DE RIESGOS INHER Y RESID'!$M$3)))</f>
        <v>ALTO</v>
      </c>
      <c r="S17" s="105" t="s">
        <v>467</v>
      </c>
      <c r="T17" s="105"/>
      <c r="U17" s="105" t="s">
        <v>249</v>
      </c>
      <c r="V17" s="106" t="s">
        <v>250</v>
      </c>
      <c r="W17" s="86" t="s">
        <v>177</v>
      </c>
      <c r="X17" s="87">
        <f>VLOOKUP(W17,'MAPAS DE RIESGOS INHER Y RESID'!$E$16:$F$18,2,FALSE)</f>
        <v>0.9</v>
      </c>
      <c r="Y17" s="107">
        <f>Q17-(Q17*X17)</f>
        <v>51.199999999999989</v>
      </c>
      <c r="Z17" s="74" t="str">
        <f>IF(OR('MAPAS DE RIESGOS INHER Y RESID'!$G$18='MATRIZ DE RIESGOS DE SST'!Y17,Y17&lt;'MAPAS DE RIESGOS INHER Y RESID'!$G$16+1),'MAPAS DE RIESGOS INHER Y RESID'!$M$19,IF(OR('MAPAS DE RIESGOS INHER Y RESID'!$H$17='MATRIZ DE RIESGOS DE SST'!Y17,Y17&lt;'MAPAS DE RIESGOS INHER Y RESID'!$I$18+1),'MAPAS DE RIESGOS INHER Y RESID'!$M$18,IF(OR('MAPAS DE RIESGOS INHER Y RESID'!$I$17='MATRIZ DE RIESGOS DE SST'!Y17,Y17&lt;'MAPAS DE RIESGOS INHER Y RESID'!$J$17+1),'MAPAS DE RIESGOS INHER Y RESID'!$M$17,'MAPAS DE RIESGOS INHER Y RESID'!$M$16)))</f>
        <v>MODERADO</v>
      </c>
      <c r="AA17" s="90" t="str">
        <f>VLOOKUP('MATRIZ DE RIESGOS DE SST'!Z17,'TABLA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7" ht="220" x14ac:dyDescent="0.4">
      <c r="A18" s="120"/>
      <c r="B18" s="120"/>
      <c r="C18" s="120"/>
      <c r="D18" s="155"/>
      <c r="E18" s="120"/>
      <c r="F18" s="153"/>
      <c r="G18" s="120"/>
      <c r="H18" s="153"/>
      <c r="I18" s="120"/>
      <c r="J18" s="90" t="s">
        <v>61</v>
      </c>
      <c r="K18" s="91" t="s">
        <v>297</v>
      </c>
      <c r="L18" s="90" t="s">
        <v>423</v>
      </c>
      <c r="M18" s="74" t="s">
        <v>182</v>
      </c>
      <c r="N18" s="101">
        <f>VLOOKUP('MATRIZ DE RIESGOS DE SST'!M18,'MAPAS DE RIESGOS INHER Y RESID'!$E$3:$F$7,2,FALSE)</f>
        <v>2</v>
      </c>
      <c r="O18" s="74" t="s">
        <v>185</v>
      </c>
      <c r="P18" s="101">
        <f>VLOOKUP('MATRIZ DE RIESGOS DE SST'!O18,'MAPAS DE RIESGOS INHER Y RESID'!$O$3:$P$7,2,FALSE)</f>
        <v>4</v>
      </c>
      <c r="Q18" s="101">
        <f>+N18*P18</f>
        <v>8</v>
      </c>
      <c r="R18" s="74" t="str">
        <f>IF(OR('MAPAS DE RIESGOS INHER Y RESID'!$G$7='MATRIZ DE RIESGOS DE SST'!Q18,Q18&lt;'MAPAS DE RIESGOS INHER Y RESID'!$G$3+1),'MAPAS DE RIESGOS INHER Y RESID'!$M$6,IF(OR('MAPAS DE RIESGOS INHER Y RESID'!$H$5='MATRIZ DE RIESGOS DE SST'!Q18,Q18&lt;'MAPAS DE RIESGOS INHER Y RESID'!$I$5+1),'MAPAS DE RIESGOS INHER Y RESID'!$M$5,IF(OR('MAPAS DE RIESGOS INHER Y RESID'!$I$4='MATRIZ DE RIESGOS DE SST'!Q18,Q18&lt;'MAPAS DE RIESGOS INHER Y RESID'!$J$4+1),'MAPAS DE RIESGOS INHER Y RESID'!$M$4,'MAPAS DE RIESGOS INHER Y RESID'!$M$3)))</f>
        <v>BAJO</v>
      </c>
      <c r="S18" s="105"/>
      <c r="T18" s="105"/>
      <c r="U18" s="105" t="s">
        <v>469</v>
      </c>
      <c r="V18" s="106" t="s">
        <v>424</v>
      </c>
      <c r="W18" s="86" t="s">
        <v>177</v>
      </c>
      <c r="X18" s="87">
        <f>VLOOKUP(W18,'MAPAS DE RIESGOS INHER Y RESID'!$E$16:$F$18,2,FALSE)</f>
        <v>0.9</v>
      </c>
      <c r="Y18" s="107">
        <f>Q18-(Q18*X18)</f>
        <v>0.79999999999999982</v>
      </c>
      <c r="Z18" s="74" t="str">
        <f>IF(OR('MAPAS DE RIESGOS INHER Y RESID'!$G$18='MATRIZ DE RIESGOS DE SST'!Y18,Y18&lt;'MAPAS DE RIESGOS INHER Y RESID'!$G$16+1),'MAPAS DE RIESGOS INHER Y RESID'!$M$19,IF(OR('MAPAS DE RIESGOS INHER Y RESID'!$H$17='MATRIZ DE RIESGOS DE SST'!Y18,Y18&lt;'MAPAS DE RIESGOS INHER Y RESID'!$I$18+1),'MAPAS DE RIESGOS INHER Y RESID'!$M$18,IF(OR('MAPAS DE RIESGOS INHER Y RESID'!$I$17='MATRIZ DE RIESGOS DE SST'!Y18,Y18&lt;'MAPAS DE RIESGOS INHER Y RESID'!$J$17+1),'MAPAS DE RIESGOS INHER Y RESID'!$M$17,'MAPAS DE RIESGOS INHER Y RESID'!$M$16)))</f>
        <v>BAJO</v>
      </c>
      <c r="AA18" s="90" t="str">
        <f>VLOOKUP('MATRIZ DE RIESGOS DE SST'!Z18,'TABLA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7" ht="220" x14ac:dyDescent="0.4">
      <c r="A19" s="120"/>
      <c r="B19" s="120"/>
      <c r="C19" s="120"/>
      <c r="D19" s="155"/>
      <c r="E19" s="120"/>
      <c r="F19" s="153"/>
      <c r="G19" s="120"/>
      <c r="H19" s="153"/>
      <c r="I19" s="120"/>
      <c r="J19" s="71" t="s">
        <v>63</v>
      </c>
      <c r="K19" s="71" t="s">
        <v>295</v>
      </c>
      <c r="L19" s="72" t="s">
        <v>426</v>
      </c>
      <c r="M19" s="74" t="s">
        <v>182</v>
      </c>
      <c r="N19" s="101">
        <f>VLOOKUP('MATRIZ DE RIESGOS DE SST'!M19,'MAPAS DE RIESGOS INHER Y RESID'!$E$3:$F$7,2,FALSE)</f>
        <v>2</v>
      </c>
      <c r="O19" s="74" t="s">
        <v>185</v>
      </c>
      <c r="P19" s="101">
        <f>VLOOKUP('MATRIZ DE RIESGOS DE SST'!O19,'MAPAS DE RIESGOS INHER Y RESID'!$O$3:$P$7,2,FALSE)</f>
        <v>4</v>
      </c>
      <c r="Q19" s="101">
        <f>+N19*P19</f>
        <v>8</v>
      </c>
      <c r="R19" s="74" t="str">
        <f>IF(OR('MAPAS DE RIESGOS INHER Y RESID'!$G$7='MATRIZ DE RIESGOS DE SST'!Q19,Q19&lt;'MAPAS DE RIESGOS INHER Y RESID'!$G$3+1),'MAPAS DE RIESGOS INHER Y RESID'!$M$6,IF(OR('MAPAS DE RIESGOS INHER Y RESID'!$H$5='MATRIZ DE RIESGOS DE SST'!Q19,Q19&lt;'MAPAS DE RIESGOS INHER Y RESID'!$I$5+1),'MAPAS DE RIESGOS INHER Y RESID'!$M$5,IF(OR('MAPAS DE RIESGOS INHER Y RESID'!$I$4='MATRIZ DE RIESGOS DE SST'!Q19,Q19&lt;'MAPAS DE RIESGOS INHER Y RESID'!$J$4+1),'MAPAS DE RIESGOS INHER Y RESID'!$M$4,'MAPAS DE RIESGOS INHER Y RESID'!$M$3)))</f>
        <v>BAJO</v>
      </c>
      <c r="S19" s="105" t="s">
        <v>470</v>
      </c>
      <c r="T19" s="105"/>
      <c r="U19" s="105" t="s">
        <v>471</v>
      </c>
      <c r="V19" s="106" t="s">
        <v>391</v>
      </c>
      <c r="W19" s="86" t="s">
        <v>177</v>
      </c>
      <c r="X19" s="87">
        <f>VLOOKUP(W19,'MAPAS DE RIESGOS INHER Y RESID'!$E$16:$F$18,2,FALSE)</f>
        <v>0.9</v>
      </c>
      <c r="Y19" s="107">
        <f>Q19-(Q19*X19)</f>
        <v>0.79999999999999982</v>
      </c>
      <c r="Z19" s="74" t="str">
        <f>IF(OR('MAPAS DE RIESGOS INHER Y RESID'!$G$18='MATRIZ DE RIESGOS DE SST'!Y19,Y19&lt;'MAPAS DE RIESGOS INHER Y RESID'!$G$16+1),'MAPAS DE RIESGOS INHER Y RESID'!$M$19,IF(OR('MAPAS DE RIESGOS INHER Y RESID'!$H$17='MATRIZ DE RIESGOS DE SST'!Y19,Y19&lt;'MAPAS DE RIESGOS INHER Y RESID'!$I$18+1),'MAPAS DE RIESGOS INHER Y RESID'!$M$18,IF(OR('MAPAS DE RIESGOS INHER Y RESID'!$I$17='MATRIZ DE RIESGOS DE SST'!Y19,Y19&lt;'MAPAS DE RIESGOS INHER Y RESID'!$J$17+1),'MAPAS DE RIESGOS INHER Y RESID'!$M$17,'MAPAS DE RIESGOS INHER Y RESID'!$M$16)))</f>
        <v>BAJO</v>
      </c>
      <c r="AA19" s="90" t="str">
        <f>VLOOKUP('MATRIZ DE RIESGOS DE SST'!Z19,'TABLA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7" ht="200" x14ac:dyDescent="0.4">
      <c r="A20" s="120"/>
      <c r="B20" s="120"/>
      <c r="C20" s="120"/>
      <c r="D20" s="155"/>
      <c r="E20" s="120"/>
      <c r="F20" s="153"/>
      <c r="G20" s="120"/>
      <c r="H20" s="153"/>
      <c r="I20" s="120"/>
      <c r="J20" s="72" t="s">
        <v>275</v>
      </c>
      <c r="K20" s="71" t="s">
        <v>311</v>
      </c>
      <c r="L20" s="72" t="s">
        <v>70</v>
      </c>
      <c r="M20" s="74" t="s">
        <v>182</v>
      </c>
      <c r="N20" s="101">
        <f>VLOOKUP('MATRIZ DE RIESGOS DE SST'!M20,'MAPAS DE RIESGOS INHER Y RESID'!$E$3:$F$7,2,FALSE)</f>
        <v>2</v>
      </c>
      <c r="O20" s="74" t="s">
        <v>186</v>
      </c>
      <c r="P20" s="101">
        <f>VLOOKUP('MATRIZ DE RIESGOS DE SST'!O20,'MAPAS DE RIESGOS INHER Y RESID'!$O$3:$P$7,2,FALSE)</f>
        <v>16</v>
      </c>
      <c r="Q20" s="101">
        <f t="shared" ref="Q20:Q22" si="6">+N20*P20</f>
        <v>32</v>
      </c>
      <c r="R20" s="74" t="str">
        <f>IF(OR('MAPAS DE RIESGOS INHER Y RESID'!$G$7='MATRIZ DE RIESGOS DE SST'!Q20,Q20&lt;'MAPAS DE RIESGOS INHER Y RESID'!$G$3+1),'MAPAS DE RIESGOS INHER Y RESID'!$M$6,IF(OR('MAPAS DE RIESGOS INHER Y RESID'!$H$5='MATRIZ DE RIESGOS DE SST'!Q20,Q20&lt;'MAPAS DE RIESGOS INHER Y RESID'!$I$5+1),'MAPAS DE RIESGOS INHER Y RESID'!$M$5,IF(OR('MAPAS DE RIESGOS INHER Y RESID'!$I$4='MATRIZ DE RIESGOS DE SST'!Q20,Q20&lt;'MAPAS DE RIESGOS INHER Y RESID'!$J$4+1),'MAPAS DE RIESGOS INHER Y RESID'!$M$4,'MAPAS DE RIESGOS INHER Y RESID'!$M$3)))</f>
        <v>MODERADO</v>
      </c>
      <c r="S20" s="105"/>
      <c r="T20" s="105"/>
      <c r="U20" s="105"/>
      <c r="V20" s="106" t="s">
        <v>312</v>
      </c>
      <c r="W20" s="86" t="s">
        <v>177</v>
      </c>
      <c r="X20" s="87">
        <f>VLOOKUP(W20,'MAPAS DE RIESGOS INHER Y RESID'!$E$16:$F$18,2,FALSE)</f>
        <v>0.9</v>
      </c>
      <c r="Y20" s="107">
        <f t="shared" ref="Y20:Y22" si="7">Q20-(Q20*X20)</f>
        <v>3.1999999999999993</v>
      </c>
      <c r="Z20" s="74" t="str">
        <f>IF(OR('MAPAS DE RIESGOS INHER Y RESID'!$G$18='MATRIZ DE RIESGOS DE SST'!Y20,Y20&lt;'MAPAS DE RIESGOS INHER Y RESID'!$G$16+1),'MAPAS DE RIESGOS INHER Y RESID'!$M$19,IF(OR('MAPAS DE RIESGOS INHER Y RESID'!$H$17='MATRIZ DE RIESGOS DE SST'!Y20,Y20&lt;'MAPAS DE RIESGOS INHER Y RESID'!$I$18+1),'MAPAS DE RIESGOS INHER Y RESID'!$M$18,IF(OR('MAPAS DE RIESGOS INHER Y RESID'!$I$17='MATRIZ DE RIESGOS DE SST'!Y20,Y20&lt;'MAPAS DE RIESGOS INHER Y RESID'!$J$17+1),'MAPAS DE RIESGOS INHER Y RESID'!$M$17,'MAPAS DE RIESGOS INHER Y RESID'!$M$16)))</f>
        <v>BAJO</v>
      </c>
      <c r="AA20" s="90" t="str">
        <f>VLOOKUP('MATRIZ DE RIESGOS DE SST'!Z20,'TABLA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7" s="25" customFormat="1" ht="200" x14ac:dyDescent="0.4">
      <c r="A21" s="120"/>
      <c r="B21" s="120"/>
      <c r="C21" s="120"/>
      <c r="D21" s="155"/>
      <c r="E21" s="120"/>
      <c r="F21" s="153"/>
      <c r="G21" s="120"/>
      <c r="H21" s="153"/>
      <c r="I21" s="120"/>
      <c r="J21" s="72" t="s">
        <v>277</v>
      </c>
      <c r="K21" s="71" t="s">
        <v>463</v>
      </c>
      <c r="L21" s="72" t="s">
        <v>433</v>
      </c>
      <c r="M21" s="74" t="s">
        <v>183</v>
      </c>
      <c r="N21" s="101">
        <f>VLOOKUP('MATRIZ DE RIESGOS DE SST'!M21,'MAPAS DE RIESGOS INHER Y RESID'!$E$3:$F$7,2,FALSE)</f>
        <v>1</v>
      </c>
      <c r="O21" s="74" t="s">
        <v>186</v>
      </c>
      <c r="P21" s="101">
        <f>VLOOKUP('MATRIZ DE RIESGOS DE SST'!O21,'MAPAS DE RIESGOS INHER Y RESID'!$O$3:$P$7,2,FALSE)</f>
        <v>16</v>
      </c>
      <c r="Q21" s="101">
        <f t="shared" si="6"/>
        <v>16</v>
      </c>
      <c r="R21" s="74" t="str">
        <f>IF(OR('MAPAS DE RIESGOS INHER Y RESID'!$G$7='MATRIZ DE RIESGOS DE SST'!Q21,Q21&lt;'MAPAS DE RIESGOS INHER Y RESID'!$G$3+1),'MAPAS DE RIESGOS INHER Y RESID'!$M$6,IF(OR('MAPAS DE RIESGOS INHER Y RESID'!$H$5='MATRIZ DE RIESGOS DE SST'!Q21,Q21&lt;'MAPAS DE RIESGOS INHER Y RESID'!$I$5+1),'MAPAS DE RIESGOS INHER Y RESID'!$M$5,IF(OR('MAPAS DE RIESGOS INHER Y RESID'!$I$4='MATRIZ DE RIESGOS DE SST'!Q21,Q21&lt;'MAPAS DE RIESGOS INHER Y RESID'!$J$4+1),'MAPAS DE RIESGOS INHER Y RESID'!$M$4,'MAPAS DE RIESGOS INHER Y RESID'!$M$3)))</f>
        <v>MODERADO</v>
      </c>
      <c r="S21" s="105"/>
      <c r="T21" s="105" t="s">
        <v>314</v>
      </c>
      <c r="U21" s="105" t="s">
        <v>462</v>
      </c>
      <c r="V21" s="106" t="s">
        <v>276</v>
      </c>
      <c r="W21" s="86" t="s">
        <v>177</v>
      </c>
      <c r="X21" s="87">
        <f>VLOOKUP(W21,'MAPAS DE RIESGOS INHER Y RESID'!$E$16:$F$18,2,FALSE)</f>
        <v>0.9</v>
      </c>
      <c r="Y21" s="107">
        <f t="shared" si="7"/>
        <v>1.5999999999999996</v>
      </c>
      <c r="Z21" s="74" t="str">
        <f>IF(OR('MAPAS DE RIESGOS INHER Y RESID'!$G$18='MATRIZ DE RIESGOS DE SST'!Y21,Y21&lt;'MAPAS DE RIESGOS INHER Y RESID'!$G$16+1),'MAPAS DE RIESGOS INHER Y RESID'!$M$19,IF(OR('MAPAS DE RIESGOS INHER Y RESID'!$H$17='MATRIZ DE RIESGOS DE SST'!Y21,Y21&lt;'MAPAS DE RIESGOS INHER Y RESID'!$I$18+1),'MAPAS DE RIESGOS INHER Y RESID'!$M$18,IF(OR('MAPAS DE RIESGOS INHER Y RESID'!$I$17='MATRIZ DE RIESGOS DE SST'!Y21,Y21&lt;'MAPAS DE RIESGOS INHER Y RESID'!$J$17+1),'MAPAS DE RIESGOS INHER Y RESID'!$M$17,'MAPAS DE RIESGOS INHER Y RESID'!$M$16)))</f>
        <v>BAJO</v>
      </c>
      <c r="AA21" s="90" t="str">
        <f>VLOOKUP('MATRIZ DE RIESGOS DE SST'!Z21,'TABLA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" spans="1:27" s="25" customFormat="1" ht="160" x14ac:dyDescent="0.4">
      <c r="A22" s="120"/>
      <c r="B22" s="120"/>
      <c r="C22" s="120"/>
      <c r="D22" s="155"/>
      <c r="E22" s="120"/>
      <c r="F22" s="153"/>
      <c r="G22" s="120"/>
      <c r="H22" s="153"/>
      <c r="I22" s="120"/>
      <c r="J22" s="72" t="s">
        <v>531</v>
      </c>
      <c r="K22" s="71" t="s">
        <v>532</v>
      </c>
      <c r="L22" s="80" t="s">
        <v>533</v>
      </c>
      <c r="M22" s="74" t="s">
        <v>183</v>
      </c>
      <c r="N22" s="101">
        <f>VLOOKUP('MATRIZ DE RIESGOS DE SST'!M22,'MAPAS DE RIESGOS INHER Y RESID'!$E$3:$F$7,2,FALSE)</f>
        <v>1</v>
      </c>
      <c r="O22" s="74" t="s">
        <v>187</v>
      </c>
      <c r="P22" s="101">
        <f>VLOOKUP('MATRIZ DE RIESGOS DE SST'!O22,'MAPAS DE RIESGOS INHER Y RESID'!$O$3:$P$7,2,FALSE)</f>
        <v>256</v>
      </c>
      <c r="Q22" s="101">
        <f t="shared" si="6"/>
        <v>256</v>
      </c>
      <c r="R22" s="74" t="str">
        <f>IF(OR('MAPAS DE RIESGOS INHER Y RESID'!$G$7='MATRIZ DE RIESGOS DE SST'!Q22,Q22&lt;'MAPAS DE RIESGOS INHER Y RESID'!$G$3+1),'MAPAS DE RIESGOS INHER Y RESID'!$M$6,IF(OR('MAPAS DE RIESGOS INHER Y RESID'!$H$5='MATRIZ DE RIESGOS DE SST'!Q22,Q22&lt;'MAPAS DE RIESGOS INHER Y RESID'!$I$5+1),'MAPAS DE RIESGOS INHER Y RESID'!$M$5,IF(OR('MAPAS DE RIESGOS INHER Y RESID'!$I$4='MATRIZ DE RIESGOS DE SST'!Q22,Q22&lt;'MAPAS DE RIESGOS INHER Y RESID'!$J$4+1),'MAPAS DE RIESGOS INHER Y RESID'!$M$4,'MAPAS DE RIESGOS INHER Y RESID'!$M$3)))</f>
        <v>ALTO</v>
      </c>
      <c r="S22" s="105"/>
      <c r="T22" s="105" t="s">
        <v>519</v>
      </c>
      <c r="U22" s="105" t="s">
        <v>495</v>
      </c>
      <c r="V22" s="106" t="s">
        <v>251</v>
      </c>
      <c r="W22" s="86" t="s">
        <v>177</v>
      </c>
      <c r="X22" s="87">
        <f>VLOOKUP(W22,'MAPAS DE RIESGOS INHER Y RESID'!$E$16:$F$18,2,FALSE)</f>
        <v>0.9</v>
      </c>
      <c r="Y22" s="107">
        <f t="shared" si="7"/>
        <v>25.599999999999994</v>
      </c>
      <c r="Z22" s="74" t="str">
        <f>IF(OR('MAPAS DE RIESGOS INHER Y RESID'!$G$18='MATRIZ DE RIESGOS DE SST'!Y22,Y22&lt;'MAPAS DE RIESGOS INHER Y RESID'!$G$16+1),'MAPAS DE RIESGOS INHER Y RESID'!$M$19,IF(OR('MAPAS DE RIESGOS INHER Y RESID'!$H$17='MATRIZ DE RIESGOS DE SST'!Y22,Y22&lt;'MAPAS DE RIESGOS INHER Y RESID'!$I$18+1),'MAPAS DE RIESGOS INHER Y RESID'!$M$18,IF(OR('MAPAS DE RIESGOS INHER Y RESID'!$I$17='MATRIZ DE RIESGOS DE SST'!Y22,Y22&lt;'MAPAS DE RIESGOS INHER Y RESID'!$J$17+1),'MAPAS DE RIESGOS INHER Y RESID'!$M$17,'MAPAS DE RIESGOS INHER Y RESID'!$M$16)))</f>
        <v>MODERADO</v>
      </c>
      <c r="AA22" s="90" t="str">
        <f>VLOOKUP('MATRIZ DE RIESGOS DE SST'!Z22,'TABLA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" spans="1:27" ht="200" x14ac:dyDescent="0.4">
      <c r="A23" s="120"/>
      <c r="B23" s="120"/>
      <c r="C23" s="120"/>
      <c r="D23" s="155"/>
      <c r="E23" s="120"/>
      <c r="F23" s="153"/>
      <c r="G23" s="120"/>
      <c r="H23" s="153"/>
      <c r="I23" s="120"/>
      <c r="J23" s="90" t="s">
        <v>350</v>
      </c>
      <c r="K23" s="91" t="s">
        <v>491</v>
      </c>
      <c r="L23" s="90" t="s">
        <v>387</v>
      </c>
      <c r="M23" s="74" t="s">
        <v>182</v>
      </c>
      <c r="N23" s="101">
        <f>VLOOKUP('MATRIZ DE RIESGOS DE SST'!M23,'MAPAS DE RIESGOS INHER Y RESID'!$E$3:$F$7,2,FALSE)</f>
        <v>2</v>
      </c>
      <c r="O23" s="74" t="s">
        <v>185</v>
      </c>
      <c r="P23" s="101">
        <f>VLOOKUP('MATRIZ DE RIESGOS DE SST'!O23,'MAPAS DE RIESGOS INHER Y RESID'!$O$3:$P$7,2,FALSE)</f>
        <v>4</v>
      </c>
      <c r="Q23" s="101">
        <f>+N23*P23</f>
        <v>8</v>
      </c>
      <c r="R23" s="74" t="str">
        <f>IF(OR('MAPAS DE RIESGOS INHER Y RESID'!$G$7='MATRIZ DE RIESGOS DE SST'!Q23,Q23&lt;'MAPAS DE RIESGOS INHER Y RESID'!$G$3+1),'MAPAS DE RIESGOS INHER Y RESID'!$M$6,IF(OR('MAPAS DE RIESGOS INHER Y RESID'!$H$5='MATRIZ DE RIESGOS DE SST'!Q23,Q23&lt;'MAPAS DE RIESGOS INHER Y RESID'!$I$5+1),'MAPAS DE RIESGOS INHER Y RESID'!$M$5,IF(OR('MAPAS DE RIESGOS INHER Y RESID'!$I$4='MATRIZ DE RIESGOS DE SST'!Q23,Q23&lt;'MAPAS DE RIESGOS INHER Y RESID'!$J$4+1),'MAPAS DE RIESGOS INHER Y RESID'!$M$4,'MAPAS DE RIESGOS INHER Y RESID'!$M$3)))</f>
        <v>BAJO</v>
      </c>
      <c r="S23" s="105"/>
      <c r="T23" s="105"/>
      <c r="U23" s="105" t="s">
        <v>351</v>
      </c>
      <c r="V23" s="106" t="s">
        <v>248</v>
      </c>
      <c r="W23" s="86" t="s">
        <v>177</v>
      </c>
      <c r="X23" s="87">
        <f>VLOOKUP(W23,'MAPAS DE RIESGOS INHER Y RESID'!$E$16:$F$18,2,FALSE)</f>
        <v>0.9</v>
      </c>
      <c r="Y23" s="107">
        <f>Q23-(Q23*X23)</f>
        <v>0.79999999999999982</v>
      </c>
      <c r="Z23" s="74" t="str">
        <f>IF(OR('MAPAS DE RIESGOS INHER Y RESID'!$G$18='MATRIZ DE RIESGOS DE SST'!Y23,Y23&lt;'MAPAS DE RIESGOS INHER Y RESID'!$G$16+1),'MAPAS DE RIESGOS INHER Y RESID'!$M$19,IF(OR('MAPAS DE RIESGOS INHER Y RESID'!$H$17='MATRIZ DE RIESGOS DE SST'!Y23,Y23&lt;'MAPAS DE RIESGOS INHER Y RESID'!$I$18+1),'MAPAS DE RIESGOS INHER Y RESID'!$M$18,IF(OR('MAPAS DE RIESGOS INHER Y RESID'!$I$17='MATRIZ DE RIESGOS DE SST'!Y23,Y23&lt;'MAPAS DE RIESGOS INHER Y RESID'!$J$17+1),'MAPAS DE RIESGOS INHER Y RESID'!$M$17,'MAPAS DE RIESGOS INHER Y RESID'!$M$16)))</f>
        <v>BAJO</v>
      </c>
      <c r="AA23" s="90" t="str">
        <f>VLOOKUP('MATRIZ DE RIESGOS DE SST'!Z23,'TABLA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7" ht="200" x14ac:dyDescent="0.4">
      <c r="A24" s="120"/>
      <c r="B24" s="120"/>
      <c r="C24" s="120"/>
      <c r="D24" s="155"/>
      <c r="E24" s="120"/>
      <c r="F24" s="153"/>
      <c r="G24" s="120"/>
      <c r="H24" s="153"/>
      <c r="I24" s="120"/>
      <c r="J24" s="71" t="s">
        <v>353</v>
      </c>
      <c r="K24" s="71" t="s">
        <v>493</v>
      </c>
      <c r="L24" s="72" t="s">
        <v>354</v>
      </c>
      <c r="M24" s="74" t="s">
        <v>182</v>
      </c>
      <c r="N24" s="101">
        <f>VLOOKUP('MATRIZ DE RIESGOS DE SST'!M24,'MAPAS DE RIESGOS INHER Y RESID'!$E$3:$F$7,2,FALSE)</f>
        <v>2</v>
      </c>
      <c r="O24" s="74" t="s">
        <v>186</v>
      </c>
      <c r="P24" s="101">
        <f>VLOOKUP('MATRIZ DE RIESGOS DE SST'!O24,'MAPAS DE RIESGOS INHER Y RESID'!$O$3:$P$7,2,FALSE)</f>
        <v>16</v>
      </c>
      <c r="Q24" s="101">
        <f>+N24*P24</f>
        <v>32</v>
      </c>
      <c r="R24" s="74" t="str">
        <f>IF(OR('MAPAS DE RIESGOS INHER Y RESID'!$G$7='MATRIZ DE RIESGOS DE SST'!Q24,Q24&lt;'MAPAS DE RIESGOS INHER Y RESID'!$G$3+1),'MAPAS DE RIESGOS INHER Y RESID'!$M$6,IF(OR('MAPAS DE RIESGOS INHER Y RESID'!$H$5='MATRIZ DE RIESGOS DE SST'!Q24,Q24&lt;'MAPAS DE RIESGOS INHER Y RESID'!$I$5+1),'MAPAS DE RIESGOS INHER Y RESID'!$M$5,IF(OR('MAPAS DE RIESGOS INHER Y RESID'!$I$4='MATRIZ DE RIESGOS DE SST'!Q24,Q24&lt;'MAPAS DE RIESGOS INHER Y RESID'!$J$4+1),'MAPAS DE RIESGOS INHER Y RESID'!$M$4,'MAPAS DE RIESGOS INHER Y RESID'!$M$3)))</f>
        <v>MODERADO</v>
      </c>
      <c r="S24" s="105"/>
      <c r="T24" s="105"/>
      <c r="U24" s="105" t="s">
        <v>494</v>
      </c>
      <c r="V24" s="106" t="s">
        <v>251</v>
      </c>
      <c r="W24" s="86" t="s">
        <v>177</v>
      </c>
      <c r="X24" s="87">
        <f>VLOOKUP(W24,'MAPAS DE RIESGOS INHER Y RESID'!$E$16:$F$18,2,FALSE)</f>
        <v>0.9</v>
      </c>
      <c r="Y24" s="107">
        <f>Q24-(Q24*X24)</f>
        <v>3.1999999999999993</v>
      </c>
      <c r="Z24" s="74" t="str">
        <f>IF(OR('MAPAS DE RIESGOS INHER Y RESID'!$G$18='MATRIZ DE RIESGOS DE SST'!Y24,Y24&lt;'MAPAS DE RIESGOS INHER Y RESID'!$G$16+1),'MAPAS DE RIESGOS INHER Y RESID'!$M$19,IF(OR('MAPAS DE RIESGOS INHER Y RESID'!$H$17='MATRIZ DE RIESGOS DE SST'!Y24,Y24&lt;'MAPAS DE RIESGOS INHER Y RESID'!$I$18+1),'MAPAS DE RIESGOS INHER Y RESID'!$M$18,IF(OR('MAPAS DE RIESGOS INHER Y RESID'!$I$17='MATRIZ DE RIESGOS DE SST'!Y24,Y24&lt;'MAPAS DE RIESGOS INHER Y RESID'!$J$17+1),'MAPAS DE RIESGOS INHER Y RESID'!$M$17,'MAPAS DE RIESGOS INHER Y RESID'!$M$16)))</f>
        <v>BAJO</v>
      </c>
      <c r="AA24" s="90" t="str">
        <f>VLOOKUP('MATRIZ DE RIESGOS DE SST'!Z24,'TABLA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7" ht="200" x14ac:dyDescent="0.4">
      <c r="A25" s="120"/>
      <c r="B25" s="120"/>
      <c r="C25" s="120"/>
      <c r="D25" s="155"/>
      <c r="E25" s="120"/>
      <c r="F25" s="153"/>
      <c r="G25" s="120"/>
      <c r="H25" s="153"/>
      <c r="I25" s="120"/>
      <c r="J25" s="71" t="s">
        <v>363</v>
      </c>
      <c r="K25" s="71" t="s">
        <v>500</v>
      </c>
      <c r="L25" s="72" t="s">
        <v>106</v>
      </c>
      <c r="M25" s="74" t="s">
        <v>182</v>
      </c>
      <c r="N25" s="101">
        <f>VLOOKUP('MATRIZ DE RIESGOS DE SST'!M25,'MAPAS DE RIESGOS INHER Y RESID'!$E$3:$F$7,2,FALSE)</f>
        <v>2</v>
      </c>
      <c r="O25" s="74" t="s">
        <v>186</v>
      </c>
      <c r="P25" s="101">
        <f>VLOOKUP('MATRIZ DE RIESGOS DE SST'!O25,'MAPAS DE RIESGOS INHER Y RESID'!$O$3:$P$7,2,FALSE)</f>
        <v>16</v>
      </c>
      <c r="Q25" s="101">
        <f t="shared" ref="Q25" si="8">+N25*P25</f>
        <v>32</v>
      </c>
      <c r="R25" s="74" t="str">
        <f>IF(OR('MAPAS DE RIESGOS INHER Y RESID'!$G$7='MATRIZ DE RIESGOS DE SST'!Q25,Q25&lt;'MAPAS DE RIESGOS INHER Y RESID'!$G$3+1),'MAPAS DE RIESGOS INHER Y RESID'!$M$6,IF(OR('MAPAS DE RIESGOS INHER Y RESID'!$H$5='MATRIZ DE RIESGOS DE SST'!Q25,Q25&lt;'MAPAS DE RIESGOS INHER Y RESID'!$I$5+1),'MAPAS DE RIESGOS INHER Y RESID'!$M$5,IF(OR('MAPAS DE RIESGOS INHER Y RESID'!$I$4='MATRIZ DE RIESGOS DE SST'!Q25,Q25&lt;'MAPAS DE RIESGOS INHER Y RESID'!$J$4+1),'MAPAS DE RIESGOS INHER Y RESID'!$M$4,'MAPAS DE RIESGOS INHER Y RESID'!$M$3)))</f>
        <v>MODERADO</v>
      </c>
      <c r="S25" s="105"/>
      <c r="T25" s="105" t="s">
        <v>501</v>
      </c>
      <c r="U25" s="105" t="s">
        <v>502</v>
      </c>
      <c r="V25" s="106" t="s">
        <v>503</v>
      </c>
      <c r="W25" s="86" t="s">
        <v>177</v>
      </c>
      <c r="X25" s="87">
        <f>VLOOKUP(W25,'MAPAS DE RIESGOS INHER Y RESID'!$E$16:$F$18,2,FALSE)</f>
        <v>0.9</v>
      </c>
      <c r="Y25" s="107">
        <f t="shared" ref="Y25" si="9">Q25-(Q25*X25)</f>
        <v>3.1999999999999993</v>
      </c>
      <c r="Z25" s="74" t="str">
        <f>IF(OR('MAPAS DE RIESGOS INHER Y RESID'!$G$18='MATRIZ DE RIESGOS DE SST'!Y25,Y25&lt;'MAPAS DE RIESGOS INHER Y RESID'!$G$16+1),'MAPAS DE RIESGOS INHER Y RESID'!$M$19,IF(OR('MAPAS DE RIESGOS INHER Y RESID'!$H$17='MATRIZ DE RIESGOS DE SST'!Y25,Y25&lt;'MAPAS DE RIESGOS INHER Y RESID'!$I$18+1),'MAPAS DE RIESGOS INHER Y RESID'!$M$18,IF(OR('MAPAS DE RIESGOS INHER Y RESID'!$I$17='MATRIZ DE RIESGOS DE SST'!Y25,Y25&lt;'MAPAS DE RIESGOS INHER Y RESID'!$J$17+1),'MAPAS DE RIESGOS INHER Y RESID'!$M$17,'MAPAS DE RIESGOS INHER Y RESID'!$M$16)))</f>
        <v>BAJO</v>
      </c>
      <c r="AA25" s="90" t="str">
        <f>VLOOKUP('MATRIZ DE RIESGOS DE SST'!Z25,'TABLA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7" ht="200" x14ac:dyDescent="0.4">
      <c r="A26" s="120"/>
      <c r="B26" s="120"/>
      <c r="C26" s="120"/>
      <c r="D26" s="155"/>
      <c r="E26" s="120"/>
      <c r="F26" s="153"/>
      <c r="G26" s="120"/>
      <c r="H26" s="153"/>
      <c r="I26" s="120"/>
      <c r="J26" s="90" t="s">
        <v>367</v>
      </c>
      <c r="K26" s="91" t="s">
        <v>108</v>
      </c>
      <c r="L26" s="90" t="s">
        <v>109</v>
      </c>
      <c r="M26" s="74" t="s">
        <v>182</v>
      </c>
      <c r="N26" s="101">
        <f>VLOOKUP('MATRIZ DE RIESGOS DE SST'!M26,'MAPAS DE RIESGOS INHER Y RESID'!$E$3:$F$7,2,FALSE)</f>
        <v>2</v>
      </c>
      <c r="O26" s="74" t="s">
        <v>186</v>
      </c>
      <c r="P26" s="101">
        <f>VLOOKUP('MATRIZ DE RIESGOS DE SST'!O26,'MAPAS DE RIESGOS INHER Y RESID'!$O$3:$P$7,2,FALSE)</f>
        <v>16</v>
      </c>
      <c r="Q26" s="101">
        <f t="shared" ref="Q26" si="10">+N26*P26</f>
        <v>32</v>
      </c>
      <c r="R26" s="74" t="str">
        <f>IF(OR('MAPAS DE RIESGOS INHER Y RESID'!$G$7='MATRIZ DE RIESGOS DE SST'!Q26,Q26&lt;'MAPAS DE RIESGOS INHER Y RESID'!$G$3+1),'MAPAS DE RIESGOS INHER Y RESID'!$M$6,IF(OR('MAPAS DE RIESGOS INHER Y RESID'!$H$5='MATRIZ DE RIESGOS DE SST'!Q26,Q26&lt;'MAPAS DE RIESGOS INHER Y RESID'!$I$5+1),'MAPAS DE RIESGOS INHER Y RESID'!$M$5,IF(OR('MAPAS DE RIESGOS INHER Y RESID'!$I$4='MATRIZ DE RIESGOS DE SST'!Q26,Q26&lt;'MAPAS DE RIESGOS INHER Y RESID'!$J$4+1),'MAPAS DE RIESGOS INHER Y RESID'!$M$4,'MAPAS DE RIESGOS INHER Y RESID'!$M$3)))</f>
        <v>MODERADO</v>
      </c>
      <c r="S26" s="105" t="s">
        <v>505</v>
      </c>
      <c r="T26" s="105"/>
      <c r="U26" s="105" t="s">
        <v>506</v>
      </c>
      <c r="V26" s="106" t="s">
        <v>370</v>
      </c>
      <c r="W26" s="86" t="s">
        <v>177</v>
      </c>
      <c r="X26" s="87">
        <f>VLOOKUP(W26,'MAPAS DE RIESGOS INHER Y RESID'!$E$16:$F$18,2,FALSE)</f>
        <v>0.9</v>
      </c>
      <c r="Y26" s="107">
        <f t="shared" ref="Y26" si="11">Q26-(Q26*X26)</f>
        <v>3.1999999999999993</v>
      </c>
      <c r="Z26" s="74" t="str">
        <f>IF(OR('MAPAS DE RIESGOS INHER Y RESID'!$G$18='MATRIZ DE RIESGOS DE SST'!Y26,Y26&lt;'MAPAS DE RIESGOS INHER Y RESID'!$G$16+1),'MAPAS DE RIESGOS INHER Y RESID'!$M$19,IF(OR('MAPAS DE RIESGOS INHER Y RESID'!$H$17='MATRIZ DE RIESGOS DE SST'!Y26,Y26&lt;'MAPAS DE RIESGOS INHER Y RESID'!$I$18+1),'MAPAS DE RIESGOS INHER Y RESID'!$M$18,IF(OR('MAPAS DE RIESGOS INHER Y RESID'!$I$17='MATRIZ DE RIESGOS DE SST'!Y26,Y26&lt;'MAPAS DE RIESGOS INHER Y RESID'!$J$17+1),'MAPAS DE RIESGOS INHER Y RESID'!$M$17,'MAPAS DE RIESGOS INHER Y RESID'!$M$16)))</f>
        <v>BAJO</v>
      </c>
      <c r="AA26" s="90" t="str">
        <f>VLOOKUP('MATRIZ DE RIESGOS DE SST'!Z26,'TABLA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7" ht="200" x14ac:dyDescent="0.4">
      <c r="A27" s="120"/>
      <c r="B27" s="120"/>
      <c r="C27" s="120"/>
      <c r="D27" s="155"/>
      <c r="E27" s="120"/>
      <c r="F27" s="153"/>
      <c r="G27" s="120"/>
      <c r="H27" s="153"/>
      <c r="I27" s="120"/>
      <c r="J27" s="91" t="s">
        <v>375</v>
      </c>
      <c r="K27" s="91" t="s">
        <v>514</v>
      </c>
      <c r="L27" s="90" t="s">
        <v>113</v>
      </c>
      <c r="M27" s="74" t="s">
        <v>182</v>
      </c>
      <c r="N27" s="101">
        <f>VLOOKUP('MATRIZ DE RIESGOS DE SST'!M27,'MAPAS DE RIESGOS INHER Y RESID'!$E$3:$F$7,2,FALSE)</f>
        <v>2</v>
      </c>
      <c r="O27" s="74" t="s">
        <v>186</v>
      </c>
      <c r="P27" s="101">
        <f>VLOOKUP('MATRIZ DE RIESGOS DE SST'!O27,'MAPAS DE RIESGOS INHER Y RESID'!$O$3:$P$7,2,FALSE)</f>
        <v>16</v>
      </c>
      <c r="Q27" s="101">
        <f>+N27*P27</f>
        <v>32</v>
      </c>
      <c r="R27" s="74" t="str">
        <f>IF(OR('MAPAS DE RIESGOS INHER Y RESID'!$G$7='MATRIZ DE RIESGOS DE SST'!Q27,Q27&lt;'MAPAS DE RIESGOS INHER Y RESID'!$G$3+1),'MAPAS DE RIESGOS INHER Y RESID'!$M$6,IF(OR('MAPAS DE RIESGOS INHER Y RESID'!$H$5='MATRIZ DE RIESGOS DE SST'!Q27,Q27&lt;'MAPAS DE RIESGOS INHER Y RESID'!$I$5+1),'MAPAS DE RIESGOS INHER Y RESID'!$M$5,IF(OR('MAPAS DE RIESGOS INHER Y RESID'!$I$4='MATRIZ DE RIESGOS DE SST'!Q27,Q27&lt;'MAPAS DE RIESGOS INHER Y RESID'!$J$4+1),'MAPAS DE RIESGOS INHER Y RESID'!$M$4,'MAPAS DE RIESGOS INHER Y RESID'!$M$3)))</f>
        <v>MODERADO</v>
      </c>
      <c r="S27" s="105"/>
      <c r="T27" s="105" t="s">
        <v>516</v>
      </c>
      <c r="U27" s="105" t="s">
        <v>506</v>
      </c>
      <c r="V27" s="106" t="s">
        <v>251</v>
      </c>
      <c r="W27" s="86" t="s">
        <v>177</v>
      </c>
      <c r="X27" s="87">
        <f>VLOOKUP(W27,'MAPAS DE RIESGOS INHER Y RESID'!$E$16:$F$18,2,FALSE)</f>
        <v>0.9</v>
      </c>
      <c r="Y27" s="107">
        <f>Q27-(Q27*X27)</f>
        <v>3.1999999999999993</v>
      </c>
      <c r="Z27" s="74" t="str">
        <f>IF(OR('MAPAS DE RIESGOS INHER Y RESID'!$G$18='MATRIZ DE RIESGOS DE SST'!Y27,Y27&lt;'MAPAS DE RIESGOS INHER Y RESID'!$G$16+1),'MAPAS DE RIESGOS INHER Y RESID'!$M$19,IF(OR('MAPAS DE RIESGOS INHER Y RESID'!$H$17='MATRIZ DE RIESGOS DE SST'!Y27,Y27&lt;'MAPAS DE RIESGOS INHER Y RESID'!$I$18+1),'MAPAS DE RIESGOS INHER Y RESID'!$M$18,IF(OR('MAPAS DE RIESGOS INHER Y RESID'!$I$17='MATRIZ DE RIESGOS DE SST'!Y27,Y27&lt;'MAPAS DE RIESGOS INHER Y RESID'!$J$17+1),'MAPAS DE RIESGOS INHER Y RESID'!$M$17,'MAPAS DE RIESGOS INHER Y RESID'!$M$16)))</f>
        <v>BAJO</v>
      </c>
      <c r="AA27" s="90" t="str">
        <f>VLOOKUP('MATRIZ DE RIESGOS DE SST'!Z27,'TABLA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7" ht="200" x14ac:dyDescent="0.4">
      <c r="A28" s="120"/>
      <c r="B28" s="121"/>
      <c r="C28" s="121"/>
      <c r="D28" s="156"/>
      <c r="E28" s="121"/>
      <c r="F28" s="157"/>
      <c r="G28" s="121"/>
      <c r="H28" s="157"/>
      <c r="I28" s="121"/>
      <c r="J28" s="71" t="s">
        <v>431</v>
      </c>
      <c r="K28" s="71" t="s">
        <v>526</v>
      </c>
      <c r="L28" s="72" t="s">
        <v>437</v>
      </c>
      <c r="M28" s="74" t="s">
        <v>182</v>
      </c>
      <c r="N28" s="101">
        <f>VLOOKUP('MATRIZ DE RIESGOS DE SST'!M28,'MAPAS DE RIESGOS INHER Y RESID'!$E$3:$F$7,2,FALSE)</f>
        <v>2</v>
      </c>
      <c r="O28" s="74" t="s">
        <v>187</v>
      </c>
      <c r="P28" s="101">
        <f>VLOOKUP('MATRIZ DE RIESGOS DE SST'!O28,'MAPAS DE RIESGOS INHER Y RESID'!$O$3:$P$7,2,FALSE)</f>
        <v>256</v>
      </c>
      <c r="Q28" s="101">
        <f t="shared" ref="Q28:Q39" si="12">+N28*P28</f>
        <v>512</v>
      </c>
      <c r="R28" s="74" t="str">
        <f>IF(OR('MAPAS DE RIESGOS INHER Y RESID'!$G$7='MATRIZ DE RIESGOS DE SST'!Q28,Q28&lt;'MAPAS DE RIESGOS INHER Y RESID'!$G$3+1),'MAPAS DE RIESGOS INHER Y RESID'!$M$6,IF(OR('MAPAS DE RIESGOS INHER Y RESID'!$H$5='MATRIZ DE RIESGOS DE SST'!Q28,Q28&lt;'MAPAS DE RIESGOS INHER Y RESID'!$I$5+1),'MAPAS DE RIESGOS INHER Y RESID'!$M$5,IF(OR('MAPAS DE RIESGOS INHER Y RESID'!$I$4='MATRIZ DE RIESGOS DE SST'!Q28,Q28&lt;'MAPAS DE RIESGOS INHER Y RESID'!$J$4+1),'MAPAS DE RIESGOS INHER Y RESID'!$M$4,'MAPAS DE RIESGOS INHER Y RESID'!$M$3)))</f>
        <v>ALTO</v>
      </c>
      <c r="S28" s="105" t="s">
        <v>252</v>
      </c>
      <c r="T28" s="105" t="s">
        <v>381</v>
      </c>
      <c r="U28" s="105" t="s">
        <v>374</v>
      </c>
      <c r="V28" s="106" t="s">
        <v>395</v>
      </c>
      <c r="W28" s="86" t="s">
        <v>177</v>
      </c>
      <c r="X28" s="87">
        <f>VLOOKUP(W28,'MAPAS DE RIESGOS INHER Y RESID'!$E$16:$F$18,2,FALSE)</f>
        <v>0.9</v>
      </c>
      <c r="Y28" s="107">
        <f t="shared" ref="Y28:Y39" si="13">Q28-(Q28*X28)</f>
        <v>51.199999999999989</v>
      </c>
      <c r="Z28" s="74" t="str">
        <f>IF(OR('MAPAS DE RIESGOS INHER Y RESID'!$G$18='MATRIZ DE RIESGOS DE SST'!Y28,Y28&lt;'MAPAS DE RIESGOS INHER Y RESID'!$G$16+1),'MAPAS DE RIESGOS INHER Y RESID'!$M$19,IF(OR('MAPAS DE RIESGOS INHER Y RESID'!$H$17='MATRIZ DE RIESGOS DE SST'!Y28,Y28&lt;'MAPAS DE RIESGOS INHER Y RESID'!$I$18+1),'MAPAS DE RIESGOS INHER Y RESID'!$M$18,IF(OR('MAPAS DE RIESGOS INHER Y RESID'!$I$17='MATRIZ DE RIESGOS DE SST'!Y28,Y28&lt;'MAPAS DE RIESGOS INHER Y RESID'!$J$17+1),'MAPAS DE RIESGOS INHER Y RESID'!$M$17,'MAPAS DE RIESGOS INHER Y RESID'!$M$16)))</f>
        <v>MODERADO</v>
      </c>
      <c r="AA28" s="90" t="str">
        <f>VLOOKUP('MATRIZ DE RIESGOS DE SST'!Z28,'TABLA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9" spans="1:27" ht="200" x14ac:dyDescent="0.4">
      <c r="A29" s="120"/>
      <c r="B29" s="119" t="s">
        <v>547</v>
      </c>
      <c r="C29" s="119" t="s">
        <v>244</v>
      </c>
      <c r="D29" s="119"/>
      <c r="E29" s="119" t="s">
        <v>244</v>
      </c>
      <c r="F29" s="119" t="s">
        <v>244</v>
      </c>
      <c r="G29" s="119" t="s">
        <v>244</v>
      </c>
      <c r="H29" s="119"/>
      <c r="I29" s="119" t="s">
        <v>444</v>
      </c>
      <c r="J29" s="90" t="s">
        <v>261</v>
      </c>
      <c r="K29" s="91" t="s">
        <v>449</v>
      </c>
      <c r="L29" s="90" t="s">
        <v>398</v>
      </c>
      <c r="M29" s="74" t="s">
        <v>182</v>
      </c>
      <c r="N29" s="101">
        <f>VLOOKUP('MATRIZ DE RIESGOS DE SST'!M29,'MAPAS DE RIESGOS INHER Y RESID'!$E$3:$F$7,2,FALSE)</f>
        <v>2</v>
      </c>
      <c r="O29" s="74" t="s">
        <v>186</v>
      </c>
      <c r="P29" s="101">
        <f>VLOOKUP('MATRIZ DE RIESGOS DE SST'!O29,'MAPAS DE RIESGOS INHER Y RESID'!$O$3:$P$7,2,FALSE)</f>
        <v>16</v>
      </c>
      <c r="Q29" s="101">
        <f>+N29*P29</f>
        <v>32</v>
      </c>
      <c r="R29" s="74" t="str">
        <f>IF(OR('MAPAS DE RIESGOS INHER Y RESID'!$G$7='MATRIZ DE RIESGOS DE SST'!Q29,Q29&lt;'MAPAS DE RIESGOS INHER Y RESID'!$G$3+1),'MAPAS DE RIESGOS INHER Y RESID'!$M$6,IF(OR('MAPAS DE RIESGOS INHER Y RESID'!$H$5='MATRIZ DE RIESGOS DE SST'!Q29,Q29&lt;'MAPAS DE RIESGOS INHER Y RESID'!$I$5+1),'MAPAS DE RIESGOS INHER Y RESID'!$M$5,IF(OR('MAPAS DE RIESGOS INHER Y RESID'!$I$4='MATRIZ DE RIESGOS DE SST'!Q29,Q29&lt;'MAPAS DE RIESGOS INHER Y RESID'!$J$4+1),'MAPAS DE RIESGOS INHER Y RESID'!$M$4,'MAPAS DE RIESGOS INHER Y RESID'!$M$3)))</f>
        <v>MODERADO</v>
      </c>
      <c r="S29" s="105"/>
      <c r="T29" s="105"/>
      <c r="U29" s="105" t="s">
        <v>388</v>
      </c>
      <c r="V29" s="106" t="s">
        <v>450</v>
      </c>
      <c r="W29" s="86" t="s">
        <v>177</v>
      </c>
      <c r="X29" s="87">
        <f>VLOOKUP(W29,'MAPAS DE RIESGOS INHER Y RESID'!$E$16:$F$18,2,FALSE)</f>
        <v>0.9</v>
      </c>
      <c r="Y29" s="107">
        <f>Q29-(Q29*X29)</f>
        <v>3.1999999999999993</v>
      </c>
      <c r="Z29" s="74" t="str">
        <f>IF(OR('MAPAS DE RIESGOS INHER Y RESID'!$G$18='MATRIZ DE RIESGOS DE SST'!Y29,Y29&lt;'MAPAS DE RIESGOS INHER Y RESID'!$G$16+1),'MAPAS DE RIESGOS INHER Y RESID'!$M$19,IF(OR('MAPAS DE RIESGOS INHER Y RESID'!$H$17='MATRIZ DE RIESGOS DE SST'!Y29,Y29&lt;'MAPAS DE RIESGOS INHER Y RESID'!$I$18+1),'MAPAS DE RIESGOS INHER Y RESID'!$M$18,IF(OR('MAPAS DE RIESGOS INHER Y RESID'!$I$17='MATRIZ DE RIESGOS DE SST'!Y29,Y29&lt;'MAPAS DE RIESGOS INHER Y RESID'!$J$17+1),'MAPAS DE RIESGOS INHER Y RESID'!$M$17,'MAPAS DE RIESGOS INHER Y RESID'!$M$16)))</f>
        <v>BAJO</v>
      </c>
      <c r="AA29" s="90" t="str">
        <f>VLOOKUP('MATRIZ DE RIESGOS DE SST'!Z29,'TABLA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7" ht="200" x14ac:dyDescent="0.4">
      <c r="A30" s="120"/>
      <c r="B30" s="120"/>
      <c r="C30" s="120"/>
      <c r="D30" s="120"/>
      <c r="E30" s="120"/>
      <c r="F30" s="120"/>
      <c r="G30" s="120"/>
      <c r="H30" s="120"/>
      <c r="I30" s="120"/>
      <c r="J30" s="90" t="s">
        <v>262</v>
      </c>
      <c r="K30" s="91" t="s">
        <v>280</v>
      </c>
      <c r="L30" s="90" t="s">
        <v>399</v>
      </c>
      <c r="M30" s="74" t="s">
        <v>176</v>
      </c>
      <c r="N30" s="101">
        <f>VLOOKUP('MATRIZ DE RIESGOS DE SST'!M30,'MAPAS DE RIESGOS INHER Y RESID'!$E$3:$F$7,2,FALSE)</f>
        <v>3</v>
      </c>
      <c r="O30" s="74" t="s">
        <v>186</v>
      </c>
      <c r="P30" s="101">
        <f>VLOOKUP('MATRIZ DE RIESGOS DE SST'!O30,'MAPAS DE RIESGOS INHER Y RESID'!$O$3:$P$7,2,FALSE)</f>
        <v>16</v>
      </c>
      <c r="Q30" s="101">
        <f t="shared" si="12"/>
        <v>48</v>
      </c>
      <c r="R30" s="74" t="str">
        <f>IF(OR('MAPAS DE RIESGOS INHER Y RESID'!$G$7='MATRIZ DE RIESGOS DE SST'!Q30,Q30&lt;'MAPAS DE RIESGOS INHER Y RESID'!$G$3+1),'MAPAS DE RIESGOS INHER Y RESID'!$M$6,IF(OR('MAPAS DE RIESGOS INHER Y RESID'!$H$5='MATRIZ DE RIESGOS DE SST'!Q30,Q30&lt;'MAPAS DE RIESGOS INHER Y RESID'!$I$5+1),'MAPAS DE RIESGOS INHER Y RESID'!$M$5,IF(OR('MAPAS DE RIESGOS INHER Y RESID'!$I$4='MATRIZ DE RIESGOS DE SST'!Q30,Q30&lt;'MAPAS DE RIESGOS INHER Y RESID'!$J$4+1),'MAPAS DE RIESGOS INHER Y RESID'!$M$4,'MAPAS DE RIESGOS INHER Y RESID'!$M$3)))</f>
        <v>MODERADO</v>
      </c>
      <c r="S30" s="105"/>
      <c r="T30" s="105"/>
      <c r="U30" s="105" t="s">
        <v>401</v>
      </c>
      <c r="V30" s="106"/>
      <c r="W30" s="86" t="s">
        <v>177</v>
      </c>
      <c r="X30" s="87">
        <f>VLOOKUP(W30,'MAPAS DE RIESGOS INHER Y RESID'!$E$16:$F$18,2,FALSE)</f>
        <v>0.9</v>
      </c>
      <c r="Y30" s="107">
        <f t="shared" si="13"/>
        <v>4.7999999999999972</v>
      </c>
      <c r="Z30" s="74" t="str">
        <f>IF(OR('MAPAS DE RIESGOS INHER Y RESID'!$G$18='MATRIZ DE RIESGOS DE SST'!Y30,Y30&lt;'MAPAS DE RIESGOS INHER Y RESID'!$G$16+1),'MAPAS DE RIESGOS INHER Y RESID'!$M$19,IF(OR('MAPAS DE RIESGOS INHER Y RESID'!$H$17='MATRIZ DE RIESGOS DE SST'!Y30,Y30&lt;'MAPAS DE RIESGOS INHER Y RESID'!$I$18+1),'MAPAS DE RIESGOS INHER Y RESID'!$M$18,IF(OR('MAPAS DE RIESGOS INHER Y RESID'!$I$17='MATRIZ DE RIESGOS DE SST'!Y30,Y30&lt;'MAPAS DE RIESGOS INHER Y RESID'!$J$17+1),'MAPAS DE RIESGOS INHER Y RESID'!$M$17,'MAPAS DE RIESGOS INHER Y RESID'!$M$16)))</f>
        <v>BAJO</v>
      </c>
      <c r="AA30" s="90" t="str">
        <f>VLOOKUP('MATRIZ DE RIESGOS DE SST'!Z30,'TABLA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7" ht="160" x14ac:dyDescent="0.4">
      <c r="A31" s="120"/>
      <c r="B31" s="120"/>
      <c r="C31" s="120"/>
      <c r="D31" s="120"/>
      <c r="E31" s="120"/>
      <c r="F31" s="120"/>
      <c r="G31" s="120"/>
      <c r="H31" s="120"/>
      <c r="I31" s="120"/>
      <c r="J31" s="71" t="s">
        <v>263</v>
      </c>
      <c r="K31" s="71" t="s">
        <v>283</v>
      </c>
      <c r="L31" s="72" t="s">
        <v>402</v>
      </c>
      <c r="M31" s="74" t="s">
        <v>176</v>
      </c>
      <c r="N31" s="101">
        <f>VLOOKUP('MATRIZ DE RIESGOS DE SST'!M31,'MAPAS DE RIESGOS INHER Y RESID'!$E$3:$F$7,2,FALSE)</f>
        <v>3</v>
      </c>
      <c r="O31" s="74" t="s">
        <v>187</v>
      </c>
      <c r="P31" s="101">
        <f>VLOOKUP('MATRIZ DE RIESGOS DE SST'!O31,'MAPAS DE RIESGOS INHER Y RESID'!$O$3:$P$7,2,FALSE)</f>
        <v>256</v>
      </c>
      <c r="Q31" s="101">
        <f t="shared" si="12"/>
        <v>768</v>
      </c>
      <c r="R31" s="74" t="str">
        <f>IF(OR('MAPAS DE RIESGOS INHER Y RESID'!$G$7='MATRIZ DE RIESGOS DE SST'!Q31,Q31&lt;'MAPAS DE RIESGOS INHER Y RESID'!$G$3+1),'MAPAS DE RIESGOS INHER Y RESID'!$M$6,IF(OR('MAPAS DE RIESGOS INHER Y RESID'!$H$5='MATRIZ DE RIESGOS DE SST'!Q31,Q31&lt;'MAPAS DE RIESGOS INHER Y RESID'!$I$5+1),'MAPAS DE RIESGOS INHER Y RESID'!$M$5,IF(OR('MAPAS DE RIESGOS INHER Y RESID'!$I$4='MATRIZ DE RIESGOS DE SST'!Q31,Q31&lt;'MAPAS DE RIESGOS INHER Y RESID'!$J$4+1),'MAPAS DE RIESGOS INHER Y RESID'!$M$4,'MAPAS DE RIESGOS INHER Y RESID'!$M$3)))</f>
        <v>ALTO</v>
      </c>
      <c r="S31" s="105"/>
      <c r="T31" s="105" t="s">
        <v>404</v>
      </c>
      <c r="U31" s="105" t="s">
        <v>403</v>
      </c>
      <c r="V31" s="106" t="s">
        <v>456</v>
      </c>
      <c r="W31" s="86" t="s">
        <v>177</v>
      </c>
      <c r="X31" s="87">
        <f>VLOOKUP(W31,'MAPAS DE RIESGOS INHER Y RESID'!$E$16:$F$18,2,FALSE)</f>
        <v>0.9</v>
      </c>
      <c r="Y31" s="107">
        <f t="shared" si="13"/>
        <v>76.799999999999955</v>
      </c>
      <c r="Z31" s="74" t="str">
        <f>IF(OR('MAPAS DE RIESGOS INHER Y RESID'!$G$18='MATRIZ DE RIESGOS DE SST'!Y31,Y31&lt;'MAPAS DE RIESGOS INHER Y RESID'!$G$16+1),'MAPAS DE RIESGOS INHER Y RESID'!$M$19,IF(OR('MAPAS DE RIESGOS INHER Y RESID'!$H$17='MATRIZ DE RIESGOS DE SST'!Y31,Y31&lt;'MAPAS DE RIESGOS INHER Y RESID'!$I$18+1),'MAPAS DE RIESGOS INHER Y RESID'!$M$18,IF(OR('MAPAS DE RIESGOS INHER Y RESID'!$I$17='MATRIZ DE RIESGOS DE SST'!Y31,Y31&lt;'MAPAS DE RIESGOS INHER Y RESID'!$J$17+1),'MAPAS DE RIESGOS INHER Y RESID'!$M$17,'MAPAS DE RIESGOS INHER Y RESID'!$M$16)))</f>
        <v>MODERADO</v>
      </c>
      <c r="AA31" s="90" t="str">
        <f>VLOOKUP('MATRIZ DE RIESGOS DE SST'!Z31,'TABLA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2" spans="1:27" ht="200" x14ac:dyDescent="0.4">
      <c r="A32" s="120"/>
      <c r="B32" s="120"/>
      <c r="C32" s="120"/>
      <c r="D32" s="120"/>
      <c r="E32" s="120"/>
      <c r="F32" s="120"/>
      <c r="G32" s="120"/>
      <c r="H32" s="120"/>
      <c r="I32" s="120"/>
      <c r="J32" s="72" t="s">
        <v>267</v>
      </c>
      <c r="K32" s="71" t="s">
        <v>461</v>
      </c>
      <c r="L32" s="72" t="s">
        <v>405</v>
      </c>
      <c r="M32" s="74" t="s">
        <v>182</v>
      </c>
      <c r="N32" s="101">
        <f>VLOOKUP('MATRIZ DE RIESGOS DE SST'!M32,'MAPAS DE RIESGOS INHER Y RESID'!$E$3:$F$7,2,FALSE)</f>
        <v>2</v>
      </c>
      <c r="O32" s="74" t="s">
        <v>185</v>
      </c>
      <c r="P32" s="101">
        <f>VLOOKUP('MATRIZ DE RIESGOS DE SST'!O32,'MAPAS DE RIESGOS INHER Y RESID'!$O$3:$P$7,2,FALSE)</f>
        <v>4</v>
      </c>
      <c r="Q32" s="101">
        <f t="shared" si="12"/>
        <v>8</v>
      </c>
      <c r="R32" s="74" t="str">
        <f>IF(OR('MAPAS DE RIESGOS INHER Y RESID'!$G$7='MATRIZ DE RIESGOS DE SST'!Q32,Q32&lt;'MAPAS DE RIESGOS INHER Y RESID'!$G$3+1),'MAPAS DE RIESGOS INHER Y RESID'!$M$6,IF(OR('MAPAS DE RIESGOS INHER Y RESID'!$H$5='MATRIZ DE RIESGOS DE SST'!Q32,Q32&lt;'MAPAS DE RIESGOS INHER Y RESID'!$I$5+1),'MAPAS DE RIESGOS INHER Y RESID'!$M$5,IF(OR('MAPAS DE RIESGOS INHER Y RESID'!$I$4='MATRIZ DE RIESGOS DE SST'!Q32,Q32&lt;'MAPAS DE RIESGOS INHER Y RESID'!$J$4+1),'MAPAS DE RIESGOS INHER Y RESID'!$M$4,'MAPAS DE RIESGOS INHER Y RESID'!$M$3)))</f>
        <v>BAJO</v>
      </c>
      <c r="S32" s="105"/>
      <c r="T32" s="105"/>
      <c r="U32" s="105" t="s">
        <v>389</v>
      </c>
      <c r="V32" s="106" t="s">
        <v>407</v>
      </c>
      <c r="W32" s="86" t="s">
        <v>176</v>
      </c>
      <c r="X32" s="87">
        <f>VLOOKUP(W32,'MAPAS DE RIESGOS INHER Y RESID'!$E$16:$F$18,2,FALSE)</f>
        <v>0.4</v>
      </c>
      <c r="Y32" s="107">
        <f t="shared" si="13"/>
        <v>4.8</v>
      </c>
      <c r="Z32" s="74" t="str">
        <f>IF(OR('MAPAS DE RIESGOS INHER Y RESID'!$G$18='MATRIZ DE RIESGOS DE SST'!Y32,Y32&lt;'MAPAS DE RIESGOS INHER Y RESID'!$G$16+1),'MAPAS DE RIESGOS INHER Y RESID'!$M$19,IF(OR('MAPAS DE RIESGOS INHER Y RESID'!$H$17='MATRIZ DE RIESGOS DE SST'!Y32,Y32&lt;'MAPAS DE RIESGOS INHER Y RESID'!$I$18+1),'MAPAS DE RIESGOS INHER Y RESID'!$M$18,IF(OR('MAPAS DE RIESGOS INHER Y RESID'!$I$17='MATRIZ DE RIESGOS DE SST'!Y32,Y32&lt;'MAPAS DE RIESGOS INHER Y RESID'!$J$17+1),'MAPAS DE RIESGOS INHER Y RESID'!$M$17,'MAPAS DE RIESGOS INHER Y RESID'!$M$16)))</f>
        <v>BAJO</v>
      </c>
      <c r="AA32" s="90" t="str">
        <f>VLOOKUP('MATRIZ DE RIESGOS DE SST'!Z32,'TABLA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7" ht="200" x14ac:dyDescent="0.4">
      <c r="A33" s="120"/>
      <c r="B33" s="120"/>
      <c r="C33" s="120"/>
      <c r="D33" s="120"/>
      <c r="E33" s="120"/>
      <c r="F33" s="120"/>
      <c r="G33" s="120"/>
      <c r="H33" s="120"/>
      <c r="I33" s="120"/>
      <c r="J33" s="71" t="s">
        <v>268</v>
      </c>
      <c r="K33" s="71" t="s">
        <v>48</v>
      </c>
      <c r="L33" s="72" t="s">
        <v>413</v>
      </c>
      <c r="M33" s="74" t="s">
        <v>182</v>
      </c>
      <c r="N33" s="101">
        <f>VLOOKUP('MATRIZ DE RIESGOS DE SST'!M33,'MAPAS DE RIESGOS INHER Y RESID'!$E$3:$F$7,2,FALSE)</f>
        <v>2</v>
      </c>
      <c r="O33" s="74" t="s">
        <v>186</v>
      </c>
      <c r="P33" s="101">
        <f>VLOOKUP('MATRIZ DE RIESGOS DE SST'!O33,'MAPAS DE RIESGOS INHER Y RESID'!$O$3:$P$7,2,FALSE)</f>
        <v>16</v>
      </c>
      <c r="Q33" s="101">
        <f t="shared" si="12"/>
        <v>32</v>
      </c>
      <c r="R33" s="74" t="str">
        <f>IF(OR('MAPAS DE RIESGOS INHER Y RESID'!$G$7='MATRIZ DE RIESGOS DE SST'!Q33,Q33&lt;'MAPAS DE RIESGOS INHER Y RESID'!$G$3+1),'MAPAS DE RIESGOS INHER Y RESID'!$M$6,IF(OR('MAPAS DE RIESGOS INHER Y RESID'!$H$5='MATRIZ DE RIESGOS DE SST'!Q33,Q33&lt;'MAPAS DE RIESGOS INHER Y RESID'!$I$5+1),'MAPAS DE RIESGOS INHER Y RESID'!$M$5,IF(OR('MAPAS DE RIESGOS INHER Y RESID'!$I$4='MATRIZ DE RIESGOS DE SST'!Q33,Q33&lt;'MAPAS DE RIESGOS INHER Y RESID'!$J$4+1),'MAPAS DE RIESGOS INHER Y RESID'!$M$4,'MAPAS DE RIESGOS INHER Y RESID'!$M$3)))</f>
        <v>MODERADO</v>
      </c>
      <c r="S33" s="105"/>
      <c r="T33" s="105" t="s">
        <v>290</v>
      </c>
      <c r="U33" s="105" t="s">
        <v>288</v>
      </c>
      <c r="V33" s="106" t="s">
        <v>410</v>
      </c>
      <c r="W33" s="86" t="s">
        <v>177</v>
      </c>
      <c r="X33" s="87">
        <f>VLOOKUP(W33,'MAPAS DE RIESGOS INHER Y RESID'!$E$16:$F$18,2,FALSE)</f>
        <v>0.9</v>
      </c>
      <c r="Y33" s="107">
        <f t="shared" si="13"/>
        <v>3.1999999999999993</v>
      </c>
      <c r="Z33" s="74" t="str">
        <f>IF(OR('MAPAS DE RIESGOS INHER Y RESID'!$G$18='MATRIZ DE RIESGOS DE SST'!Y33,Y33&lt;'MAPAS DE RIESGOS INHER Y RESID'!$G$16+1),'MAPAS DE RIESGOS INHER Y RESID'!$M$19,IF(OR('MAPAS DE RIESGOS INHER Y RESID'!$H$17='MATRIZ DE RIESGOS DE SST'!Y33,Y33&lt;'MAPAS DE RIESGOS INHER Y RESID'!$I$18+1),'MAPAS DE RIESGOS INHER Y RESID'!$M$18,IF(OR('MAPAS DE RIESGOS INHER Y RESID'!$I$17='MATRIZ DE RIESGOS DE SST'!Y33,Y33&lt;'MAPAS DE RIESGOS INHER Y RESID'!$J$17+1),'MAPAS DE RIESGOS INHER Y RESID'!$M$17,'MAPAS DE RIESGOS INHER Y RESID'!$M$16)))</f>
        <v>BAJO</v>
      </c>
      <c r="AA33" s="90" t="str">
        <f>VLOOKUP('MATRIZ DE RIESGOS DE SST'!Z33,'TABLA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7" ht="160" x14ac:dyDescent="0.4">
      <c r="A34" s="120"/>
      <c r="B34" s="120"/>
      <c r="C34" s="120"/>
      <c r="D34" s="120"/>
      <c r="E34" s="120"/>
      <c r="F34" s="120"/>
      <c r="G34" s="120"/>
      <c r="H34" s="120"/>
      <c r="I34" s="120"/>
      <c r="J34" s="72" t="s">
        <v>430</v>
      </c>
      <c r="K34" s="71" t="s">
        <v>48</v>
      </c>
      <c r="L34" s="72" t="s">
        <v>411</v>
      </c>
      <c r="M34" s="74" t="s">
        <v>182</v>
      </c>
      <c r="N34" s="101">
        <f>VLOOKUP('MATRIZ DE RIESGOS DE SST'!M34,'MAPAS DE RIESGOS INHER Y RESID'!$E$3:$F$7,2,FALSE)</f>
        <v>2</v>
      </c>
      <c r="O34" s="74" t="s">
        <v>187</v>
      </c>
      <c r="P34" s="101">
        <f>VLOOKUP('MATRIZ DE RIESGOS DE SST'!O34,'MAPAS DE RIESGOS INHER Y RESID'!$O$3:$P$7,2,FALSE)</f>
        <v>256</v>
      </c>
      <c r="Q34" s="101">
        <f t="shared" si="12"/>
        <v>512</v>
      </c>
      <c r="R34" s="74" t="str">
        <f>IF(OR('MAPAS DE RIESGOS INHER Y RESID'!$G$7='MATRIZ DE RIESGOS DE SST'!Q34,Q34&lt;'MAPAS DE RIESGOS INHER Y RESID'!$G$3+1),'MAPAS DE RIESGOS INHER Y RESID'!$M$6,IF(OR('MAPAS DE RIESGOS INHER Y RESID'!$H$5='MATRIZ DE RIESGOS DE SST'!Q34,Q34&lt;'MAPAS DE RIESGOS INHER Y RESID'!$I$5+1),'MAPAS DE RIESGOS INHER Y RESID'!$M$5,IF(OR('MAPAS DE RIESGOS INHER Y RESID'!$I$4='MATRIZ DE RIESGOS DE SST'!Q34,Q34&lt;'MAPAS DE RIESGOS INHER Y RESID'!$J$4+1),'MAPAS DE RIESGOS INHER Y RESID'!$M$4,'MAPAS DE RIESGOS INHER Y RESID'!$M$3)))</f>
        <v>ALTO</v>
      </c>
      <c r="S34" s="105"/>
      <c r="T34" s="105" t="s">
        <v>289</v>
      </c>
      <c r="U34" s="105" t="s">
        <v>412</v>
      </c>
      <c r="V34" s="106"/>
      <c r="W34" s="86" t="s">
        <v>177</v>
      </c>
      <c r="X34" s="87">
        <f>VLOOKUP(W34,'MAPAS DE RIESGOS INHER Y RESID'!$E$16:$F$18,2,FALSE)</f>
        <v>0.9</v>
      </c>
      <c r="Y34" s="107">
        <f t="shared" si="13"/>
        <v>51.199999999999989</v>
      </c>
      <c r="Z34" s="74" t="str">
        <f>IF(OR('MAPAS DE RIESGOS INHER Y RESID'!$G$18='MATRIZ DE RIESGOS DE SST'!Y34,Y34&lt;'MAPAS DE RIESGOS INHER Y RESID'!$G$16+1),'MAPAS DE RIESGOS INHER Y RESID'!$M$19,IF(OR('MAPAS DE RIESGOS INHER Y RESID'!$H$17='MATRIZ DE RIESGOS DE SST'!Y34,Y34&lt;'MAPAS DE RIESGOS INHER Y RESID'!$I$18+1),'MAPAS DE RIESGOS INHER Y RESID'!$M$18,IF(OR('MAPAS DE RIESGOS INHER Y RESID'!$I$17='MATRIZ DE RIESGOS DE SST'!Y34,Y34&lt;'MAPAS DE RIESGOS INHER Y RESID'!$J$17+1),'MAPAS DE RIESGOS INHER Y RESID'!$M$17,'MAPAS DE RIESGOS INHER Y RESID'!$M$16)))</f>
        <v>MODERADO</v>
      </c>
      <c r="AA34" s="90" t="str">
        <f>VLOOKUP('MATRIZ DE RIESGOS DE SST'!Z34,'TABLA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5" spans="1:27" ht="200" x14ac:dyDescent="0.4">
      <c r="A35" s="120"/>
      <c r="B35" s="120"/>
      <c r="C35" s="120"/>
      <c r="D35" s="120"/>
      <c r="E35" s="120"/>
      <c r="F35" s="120"/>
      <c r="G35" s="120"/>
      <c r="H35" s="120"/>
      <c r="I35" s="120"/>
      <c r="J35" s="71" t="s">
        <v>259</v>
      </c>
      <c r="K35" s="71" t="s">
        <v>464</v>
      </c>
      <c r="L35" s="72" t="s">
        <v>414</v>
      </c>
      <c r="M35" s="74" t="s">
        <v>183</v>
      </c>
      <c r="N35" s="101">
        <f>VLOOKUP('MATRIZ DE RIESGOS DE SST'!M35,'MAPAS DE RIESGOS INHER Y RESID'!$E$3:$F$7,2,FALSE)</f>
        <v>1</v>
      </c>
      <c r="O35" s="74" t="s">
        <v>185</v>
      </c>
      <c r="P35" s="101">
        <f>VLOOKUP('MATRIZ DE RIESGOS DE SST'!O35,'MAPAS DE RIESGOS INHER Y RESID'!$O$3:$P$7,2,FALSE)</f>
        <v>4</v>
      </c>
      <c r="Q35" s="101">
        <f t="shared" si="12"/>
        <v>4</v>
      </c>
      <c r="R35" s="74" t="str">
        <f>IF(OR('MAPAS DE RIESGOS INHER Y RESID'!$G$7='MATRIZ DE RIESGOS DE SST'!Q35,Q35&lt;'MAPAS DE RIESGOS INHER Y RESID'!$G$3+1),'MAPAS DE RIESGOS INHER Y RESID'!$M$6,IF(OR('MAPAS DE RIESGOS INHER Y RESID'!$H$5='MATRIZ DE RIESGOS DE SST'!Q35,Q35&lt;'MAPAS DE RIESGOS INHER Y RESID'!$I$5+1),'MAPAS DE RIESGOS INHER Y RESID'!$M$5,IF(OR('MAPAS DE RIESGOS INHER Y RESID'!$I$4='MATRIZ DE RIESGOS DE SST'!Q35,Q35&lt;'MAPAS DE RIESGOS INHER Y RESID'!$J$4+1),'MAPAS DE RIESGOS INHER Y RESID'!$M$4,'MAPAS DE RIESGOS INHER Y RESID'!$M$3)))</f>
        <v>BAJO</v>
      </c>
      <c r="S35" s="105"/>
      <c r="T35" s="105"/>
      <c r="U35" s="105" t="s">
        <v>465</v>
      </c>
      <c r="V35" s="106" t="s">
        <v>415</v>
      </c>
      <c r="W35" s="86" t="s">
        <v>177</v>
      </c>
      <c r="X35" s="87">
        <f>VLOOKUP(W35,'MAPAS DE RIESGOS INHER Y RESID'!$E$16:$F$18,2,FALSE)</f>
        <v>0.9</v>
      </c>
      <c r="Y35" s="107">
        <f t="shared" si="13"/>
        <v>0.39999999999999991</v>
      </c>
      <c r="Z35" s="74" t="str">
        <f>IF(OR('MAPAS DE RIESGOS INHER Y RESID'!$G$18='MATRIZ DE RIESGOS DE SST'!Y35,Y35&lt;'MAPAS DE RIESGOS INHER Y RESID'!$G$16+1),'MAPAS DE RIESGOS INHER Y RESID'!$M$19,IF(OR('MAPAS DE RIESGOS INHER Y RESID'!$H$17='MATRIZ DE RIESGOS DE SST'!Y35,Y35&lt;'MAPAS DE RIESGOS INHER Y RESID'!$I$18+1),'MAPAS DE RIESGOS INHER Y RESID'!$M$18,IF(OR('MAPAS DE RIESGOS INHER Y RESID'!$I$17='MATRIZ DE RIESGOS DE SST'!Y35,Y35&lt;'MAPAS DE RIESGOS INHER Y RESID'!$J$17+1),'MAPAS DE RIESGOS INHER Y RESID'!$M$17,'MAPAS DE RIESGOS INHER Y RESID'!$M$16)))</f>
        <v>BAJO</v>
      </c>
      <c r="AA35" s="90" t="str">
        <f>VLOOKUP('MATRIZ DE RIESGOS DE SST'!Z35,'TABLA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7" ht="200" x14ac:dyDescent="0.4">
      <c r="A36" s="120"/>
      <c r="B36" s="120"/>
      <c r="C36" s="120"/>
      <c r="D36" s="120"/>
      <c r="E36" s="120"/>
      <c r="F36" s="120"/>
      <c r="G36" s="120"/>
      <c r="H36" s="120"/>
      <c r="I36" s="120"/>
      <c r="J36" s="71" t="s">
        <v>418</v>
      </c>
      <c r="K36" s="71" t="s">
        <v>419</v>
      </c>
      <c r="L36" s="72" t="s">
        <v>58</v>
      </c>
      <c r="M36" s="74" t="s">
        <v>182</v>
      </c>
      <c r="N36" s="101">
        <f>VLOOKUP('MATRIZ DE RIESGOS DE SST'!M36,'MAPAS DE RIESGOS INHER Y RESID'!$E$3:$F$7,2,FALSE)</f>
        <v>2</v>
      </c>
      <c r="O36" s="74" t="s">
        <v>185</v>
      </c>
      <c r="P36" s="101">
        <f>VLOOKUP('MATRIZ DE RIESGOS DE SST'!O36,'MAPAS DE RIESGOS INHER Y RESID'!$O$3:$P$7,2,FALSE)</f>
        <v>4</v>
      </c>
      <c r="Q36" s="101">
        <f t="shared" si="12"/>
        <v>8</v>
      </c>
      <c r="R36" s="74" t="str">
        <f>IF(OR('MAPAS DE RIESGOS INHER Y RESID'!$G$7='MATRIZ DE RIESGOS DE SST'!Q36,Q36&lt;'MAPAS DE RIESGOS INHER Y RESID'!$G$3+1),'MAPAS DE RIESGOS INHER Y RESID'!$M$6,IF(OR('MAPAS DE RIESGOS INHER Y RESID'!$H$5='MATRIZ DE RIESGOS DE SST'!Q36,Q36&lt;'MAPAS DE RIESGOS INHER Y RESID'!$I$5+1),'MAPAS DE RIESGOS INHER Y RESID'!$M$5,IF(OR('MAPAS DE RIESGOS INHER Y RESID'!$I$4='MATRIZ DE RIESGOS DE SST'!Q36,Q36&lt;'MAPAS DE RIESGOS INHER Y RESID'!$J$4+1),'MAPAS DE RIESGOS INHER Y RESID'!$M$4,'MAPAS DE RIESGOS INHER Y RESID'!$M$3)))</f>
        <v>BAJO</v>
      </c>
      <c r="S36" s="105"/>
      <c r="T36" s="105"/>
      <c r="U36" s="105" t="s">
        <v>416</v>
      </c>
      <c r="V36" s="106" t="s">
        <v>417</v>
      </c>
      <c r="W36" s="86" t="s">
        <v>177</v>
      </c>
      <c r="X36" s="87">
        <f>VLOOKUP(W36,'MAPAS DE RIESGOS INHER Y RESID'!$E$16:$F$18,2,FALSE)</f>
        <v>0.9</v>
      </c>
      <c r="Y36" s="107">
        <f t="shared" si="13"/>
        <v>0.79999999999999982</v>
      </c>
      <c r="Z36" s="74" t="str">
        <f>IF(OR('MAPAS DE RIESGOS INHER Y RESID'!$G$18='MATRIZ DE RIESGOS DE SST'!Y36,Y36&lt;'MAPAS DE RIESGOS INHER Y RESID'!$G$16+1),'MAPAS DE RIESGOS INHER Y RESID'!$M$19,IF(OR('MAPAS DE RIESGOS INHER Y RESID'!$H$17='MATRIZ DE RIESGOS DE SST'!Y36,Y36&lt;'MAPAS DE RIESGOS INHER Y RESID'!$I$18+1),'MAPAS DE RIESGOS INHER Y RESID'!$M$18,IF(OR('MAPAS DE RIESGOS INHER Y RESID'!$I$17='MATRIZ DE RIESGOS DE SST'!Y36,Y36&lt;'MAPAS DE RIESGOS INHER Y RESID'!$J$17+1),'MAPAS DE RIESGOS INHER Y RESID'!$M$17,'MAPAS DE RIESGOS INHER Y RESID'!$M$16)))</f>
        <v>BAJO</v>
      </c>
      <c r="AA36" s="90" t="str">
        <f>VLOOKUP('MATRIZ DE RIESGOS DE SST'!Z36,'TABLA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7" ht="220" x14ac:dyDescent="0.4">
      <c r="A37" s="120"/>
      <c r="B37" s="120"/>
      <c r="C37" s="120"/>
      <c r="D37" s="120"/>
      <c r="E37" s="120"/>
      <c r="F37" s="120"/>
      <c r="G37" s="120"/>
      <c r="H37" s="120"/>
      <c r="I37" s="120"/>
      <c r="J37" s="90" t="s">
        <v>61</v>
      </c>
      <c r="K37" s="91" t="s">
        <v>297</v>
      </c>
      <c r="L37" s="90" t="s">
        <v>423</v>
      </c>
      <c r="M37" s="74" t="s">
        <v>182</v>
      </c>
      <c r="N37" s="101">
        <f>VLOOKUP('MATRIZ DE RIESGOS DE SST'!M37,'MAPAS DE RIESGOS INHER Y RESID'!$E$3:$F$7,2,FALSE)</f>
        <v>2</v>
      </c>
      <c r="O37" s="74" t="s">
        <v>185</v>
      </c>
      <c r="P37" s="101">
        <f>VLOOKUP('MATRIZ DE RIESGOS DE SST'!O37,'MAPAS DE RIESGOS INHER Y RESID'!$O$3:$P$7,2,FALSE)</f>
        <v>4</v>
      </c>
      <c r="Q37" s="101">
        <f t="shared" si="12"/>
        <v>8</v>
      </c>
      <c r="R37" s="74" t="str">
        <f>IF(OR('MAPAS DE RIESGOS INHER Y RESID'!$G$7='MATRIZ DE RIESGOS DE SST'!Q37,Q37&lt;'MAPAS DE RIESGOS INHER Y RESID'!$G$3+1),'MAPAS DE RIESGOS INHER Y RESID'!$M$6,IF(OR('MAPAS DE RIESGOS INHER Y RESID'!$H$5='MATRIZ DE RIESGOS DE SST'!Q37,Q37&lt;'MAPAS DE RIESGOS INHER Y RESID'!$I$5+1),'MAPAS DE RIESGOS INHER Y RESID'!$M$5,IF(OR('MAPAS DE RIESGOS INHER Y RESID'!$I$4='MATRIZ DE RIESGOS DE SST'!Q37,Q37&lt;'MAPAS DE RIESGOS INHER Y RESID'!$J$4+1),'MAPAS DE RIESGOS INHER Y RESID'!$M$4,'MAPAS DE RIESGOS INHER Y RESID'!$M$3)))</f>
        <v>BAJO</v>
      </c>
      <c r="S37" s="105"/>
      <c r="T37" s="105"/>
      <c r="U37" s="105" t="s">
        <v>469</v>
      </c>
      <c r="V37" s="106" t="s">
        <v>424</v>
      </c>
      <c r="W37" s="86" t="s">
        <v>177</v>
      </c>
      <c r="X37" s="87">
        <f>VLOOKUP(W37,'MAPAS DE RIESGOS INHER Y RESID'!$E$16:$F$18,2,FALSE)</f>
        <v>0.9</v>
      </c>
      <c r="Y37" s="107">
        <f t="shared" si="13"/>
        <v>0.79999999999999982</v>
      </c>
      <c r="Z37" s="74" t="str">
        <f>IF(OR('MAPAS DE RIESGOS INHER Y RESID'!$G$18='MATRIZ DE RIESGOS DE SST'!Y37,Y37&lt;'MAPAS DE RIESGOS INHER Y RESID'!$G$16+1),'MAPAS DE RIESGOS INHER Y RESID'!$M$19,IF(OR('MAPAS DE RIESGOS INHER Y RESID'!$H$17='MATRIZ DE RIESGOS DE SST'!Y37,Y37&lt;'MAPAS DE RIESGOS INHER Y RESID'!$I$18+1),'MAPAS DE RIESGOS INHER Y RESID'!$M$18,IF(OR('MAPAS DE RIESGOS INHER Y RESID'!$I$17='MATRIZ DE RIESGOS DE SST'!Y37,Y37&lt;'MAPAS DE RIESGOS INHER Y RESID'!$J$17+1),'MAPAS DE RIESGOS INHER Y RESID'!$M$17,'MAPAS DE RIESGOS INHER Y RESID'!$M$16)))</f>
        <v>BAJO</v>
      </c>
      <c r="AA37" s="90" t="str">
        <f>VLOOKUP('MATRIZ DE RIESGOS DE SST'!Z37,'TABLA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7" ht="200" x14ac:dyDescent="0.4">
      <c r="A38" s="120"/>
      <c r="B38" s="120"/>
      <c r="C38" s="120"/>
      <c r="D38" s="120"/>
      <c r="E38" s="120"/>
      <c r="F38" s="120"/>
      <c r="G38" s="120"/>
      <c r="H38" s="120"/>
      <c r="I38" s="120"/>
      <c r="J38" s="72" t="s">
        <v>275</v>
      </c>
      <c r="K38" s="71" t="s">
        <v>311</v>
      </c>
      <c r="L38" s="72" t="s">
        <v>70</v>
      </c>
      <c r="M38" s="74" t="s">
        <v>182</v>
      </c>
      <c r="N38" s="101">
        <f>VLOOKUP('MATRIZ DE RIESGOS DE SST'!M38,'MAPAS DE RIESGOS INHER Y RESID'!$E$3:$F$7,2,FALSE)</f>
        <v>2</v>
      </c>
      <c r="O38" s="74" t="s">
        <v>186</v>
      </c>
      <c r="P38" s="101">
        <f>VLOOKUP('MATRIZ DE RIESGOS DE SST'!O38,'MAPAS DE RIESGOS INHER Y RESID'!$O$3:$P$7,2,FALSE)</f>
        <v>16</v>
      </c>
      <c r="Q38" s="101">
        <f t="shared" si="12"/>
        <v>32</v>
      </c>
      <c r="R38" s="74" t="str">
        <f>IF(OR('MAPAS DE RIESGOS INHER Y RESID'!$G$7='MATRIZ DE RIESGOS DE SST'!Q38,Q38&lt;'MAPAS DE RIESGOS INHER Y RESID'!$G$3+1),'MAPAS DE RIESGOS INHER Y RESID'!$M$6,IF(OR('MAPAS DE RIESGOS INHER Y RESID'!$H$5='MATRIZ DE RIESGOS DE SST'!Q38,Q38&lt;'MAPAS DE RIESGOS INHER Y RESID'!$I$5+1),'MAPAS DE RIESGOS INHER Y RESID'!$M$5,IF(OR('MAPAS DE RIESGOS INHER Y RESID'!$I$4='MATRIZ DE RIESGOS DE SST'!Q38,Q38&lt;'MAPAS DE RIESGOS INHER Y RESID'!$J$4+1),'MAPAS DE RIESGOS INHER Y RESID'!$M$4,'MAPAS DE RIESGOS INHER Y RESID'!$M$3)))</f>
        <v>MODERADO</v>
      </c>
      <c r="S38" s="105"/>
      <c r="T38" s="105"/>
      <c r="U38" s="105"/>
      <c r="V38" s="106" t="s">
        <v>312</v>
      </c>
      <c r="W38" s="86" t="s">
        <v>177</v>
      </c>
      <c r="X38" s="87">
        <f>VLOOKUP(W38,'MAPAS DE RIESGOS INHER Y RESID'!$E$16:$F$18,2,FALSE)</f>
        <v>0.9</v>
      </c>
      <c r="Y38" s="107">
        <f t="shared" si="13"/>
        <v>3.1999999999999993</v>
      </c>
      <c r="Z38" s="74" t="str">
        <f>IF(OR('MAPAS DE RIESGOS INHER Y RESID'!$G$18='MATRIZ DE RIESGOS DE SST'!Y38,Y38&lt;'MAPAS DE RIESGOS INHER Y RESID'!$G$16+1),'MAPAS DE RIESGOS INHER Y RESID'!$M$19,IF(OR('MAPAS DE RIESGOS INHER Y RESID'!$H$17='MATRIZ DE RIESGOS DE SST'!Y38,Y38&lt;'MAPAS DE RIESGOS INHER Y RESID'!$I$18+1),'MAPAS DE RIESGOS INHER Y RESID'!$M$18,IF(OR('MAPAS DE RIESGOS INHER Y RESID'!$I$17='MATRIZ DE RIESGOS DE SST'!Y38,Y38&lt;'MAPAS DE RIESGOS INHER Y RESID'!$J$17+1),'MAPAS DE RIESGOS INHER Y RESID'!$M$17,'MAPAS DE RIESGOS INHER Y RESID'!$M$16)))</f>
        <v>BAJO</v>
      </c>
      <c r="AA38" s="90" t="str">
        <f>VLOOKUP('MATRIZ DE RIESGOS DE SST'!Z38,'TABLA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9" spans="1:27" ht="200" x14ac:dyDescent="0.4">
      <c r="A39" s="120"/>
      <c r="B39" s="120"/>
      <c r="C39" s="120"/>
      <c r="D39" s="120"/>
      <c r="E39" s="120"/>
      <c r="F39" s="120"/>
      <c r="G39" s="120"/>
      <c r="H39" s="120"/>
      <c r="I39" s="120"/>
      <c r="J39" s="72" t="s">
        <v>278</v>
      </c>
      <c r="K39" s="71" t="s">
        <v>477</v>
      </c>
      <c r="L39" s="72" t="s">
        <v>434</v>
      </c>
      <c r="M39" s="74" t="s">
        <v>182</v>
      </c>
      <c r="N39" s="101">
        <f>VLOOKUP('MATRIZ DE RIESGOS DE SST'!M39,'MAPAS DE RIESGOS INHER Y RESID'!$E$3:$F$7,2,FALSE)</f>
        <v>2</v>
      </c>
      <c r="O39" s="74" t="s">
        <v>186</v>
      </c>
      <c r="P39" s="101">
        <f>VLOOKUP('MATRIZ DE RIESGOS DE SST'!O39,'MAPAS DE RIESGOS INHER Y RESID'!$O$3:$P$7,2,FALSE)</f>
        <v>16</v>
      </c>
      <c r="Q39" s="101">
        <f t="shared" si="12"/>
        <v>32</v>
      </c>
      <c r="R39" s="74" t="str">
        <f>IF(OR('MAPAS DE RIESGOS INHER Y RESID'!$G$7='MATRIZ DE RIESGOS DE SST'!Q39,Q39&lt;'MAPAS DE RIESGOS INHER Y RESID'!$G$3+1),'MAPAS DE RIESGOS INHER Y RESID'!$M$6,IF(OR('MAPAS DE RIESGOS INHER Y RESID'!$H$5='MATRIZ DE RIESGOS DE SST'!Q39,Q39&lt;'MAPAS DE RIESGOS INHER Y RESID'!$I$5+1),'MAPAS DE RIESGOS INHER Y RESID'!$M$5,IF(OR('MAPAS DE RIESGOS INHER Y RESID'!$I$4='MATRIZ DE RIESGOS DE SST'!Q39,Q39&lt;'MAPAS DE RIESGOS INHER Y RESID'!$J$4+1),'MAPAS DE RIESGOS INHER Y RESID'!$M$4,'MAPAS DE RIESGOS INHER Y RESID'!$M$3)))</f>
        <v>MODERADO</v>
      </c>
      <c r="S39" s="105"/>
      <c r="T39" s="105"/>
      <c r="U39" s="105" t="s">
        <v>478</v>
      </c>
      <c r="V39" s="106" t="s">
        <v>480</v>
      </c>
      <c r="W39" s="86" t="s">
        <v>177</v>
      </c>
      <c r="X39" s="87">
        <f>VLOOKUP(W39,'MAPAS DE RIESGOS INHER Y RESID'!$E$16:$F$18,2,FALSE)</f>
        <v>0.9</v>
      </c>
      <c r="Y39" s="107">
        <f t="shared" si="13"/>
        <v>3.1999999999999993</v>
      </c>
      <c r="Z39" s="74" t="str">
        <f>IF(OR('MAPAS DE RIESGOS INHER Y RESID'!$G$18='MATRIZ DE RIESGOS DE SST'!Y39,Y39&lt;'MAPAS DE RIESGOS INHER Y RESID'!$G$16+1),'MAPAS DE RIESGOS INHER Y RESID'!$M$19,IF(OR('MAPAS DE RIESGOS INHER Y RESID'!$H$17='MATRIZ DE RIESGOS DE SST'!Y39,Y39&lt;'MAPAS DE RIESGOS INHER Y RESID'!$I$18+1),'MAPAS DE RIESGOS INHER Y RESID'!$M$18,IF(OR('MAPAS DE RIESGOS INHER Y RESID'!$I$17='MATRIZ DE RIESGOS DE SST'!Y39,Y39&lt;'MAPAS DE RIESGOS INHER Y RESID'!$J$17+1),'MAPAS DE RIESGOS INHER Y RESID'!$M$17,'MAPAS DE RIESGOS INHER Y RESID'!$M$16)))</f>
        <v>BAJO</v>
      </c>
      <c r="AA39" s="90" t="str">
        <f>VLOOKUP('MATRIZ DE RIESGOS DE SST'!Z39,'TABLA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0" spans="1:27" ht="200" x14ac:dyDescent="0.4">
      <c r="A40" s="120"/>
      <c r="B40" s="120"/>
      <c r="C40" s="120"/>
      <c r="D40" s="120"/>
      <c r="E40" s="120"/>
      <c r="F40" s="120"/>
      <c r="G40" s="120"/>
      <c r="H40" s="120"/>
      <c r="I40" s="120"/>
      <c r="J40" s="90" t="s">
        <v>350</v>
      </c>
      <c r="K40" s="91" t="s">
        <v>491</v>
      </c>
      <c r="L40" s="90" t="s">
        <v>387</v>
      </c>
      <c r="M40" s="74" t="s">
        <v>182</v>
      </c>
      <c r="N40" s="101">
        <f>VLOOKUP('MATRIZ DE RIESGOS DE SST'!M40,'MAPAS DE RIESGOS INHER Y RESID'!$E$3:$F$7,2,FALSE)</f>
        <v>2</v>
      </c>
      <c r="O40" s="74" t="s">
        <v>185</v>
      </c>
      <c r="P40" s="101">
        <f>VLOOKUP('MATRIZ DE RIESGOS DE SST'!O40,'MAPAS DE RIESGOS INHER Y RESID'!$O$3:$P$7,2,FALSE)</f>
        <v>4</v>
      </c>
      <c r="Q40" s="101">
        <f>+N40*P40</f>
        <v>8</v>
      </c>
      <c r="R40" s="74" t="str">
        <f>IF(OR('MAPAS DE RIESGOS INHER Y RESID'!$G$7='MATRIZ DE RIESGOS DE SST'!Q40,Q40&lt;'MAPAS DE RIESGOS INHER Y RESID'!$G$3+1),'MAPAS DE RIESGOS INHER Y RESID'!$M$6,IF(OR('MAPAS DE RIESGOS INHER Y RESID'!$H$5='MATRIZ DE RIESGOS DE SST'!Q40,Q40&lt;'MAPAS DE RIESGOS INHER Y RESID'!$I$5+1),'MAPAS DE RIESGOS INHER Y RESID'!$M$5,IF(OR('MAPAS DE RIESGOS INHER Y RESID'!$I$4='MATRIZ DE RIESGOS DE SST'!Q40,Q40&lt;'MAPAS DE RIESGOS INHER Y RESID'!$J$4+1),'MAPAS DE RIESGOS INHER Y RESID'!$M$4,'MAPAS DE RIESGOS INHER Y RESID'!$M$3)))</f>
        <v>BAJO</v>
      </c>
      <c r="S40" s="105"/>
      <c r="T40" s="105"/>
      <c r="U40" s="105" t="s">
        <v>351</v>
      </c>
      <c r="V40" s="106" t="s">
        <v>248</v>
      </c>
      <c r="W40" s="86" t="s">
        <v>177</v>
      </c>
      <c r="X40" s="87">
        <f>VLOOKUP(W40,'MAPAS DE RIESGOS INHER Y RESID'!$E$16:$F$18,2,FALSE)</f>
        <v>0.9</v>
      </c>
      <c r="Y40" s="107">
        <f>Q40-(Q40*X40)</f>
        <v>0.79999999999999982</v>
      </c>
      <c r="Z40" s="74" t="str">
        <f>IF(OR('MAPAS DE RIESGOS INHER Y RESID'!$G$18='MATRIZ DE RIESGOS DE SST'!Y40,Y40&lt;'MAPAS DE RIESGOS INHER Y RESID'!$G$16+1),'MAPAS DE RIESGOS INHER Y RESID'!$M$19,IF(OR('MAPAS DE RIESGOS INHER Y RESID'!$H$17='MATRIZ DE RIESGOS DE SST'!Y40,Y40&lt;'MAPAS DE RIESGOS INHER Y RESID'!$I$18+1),'MAPAS DE RIESGOS INHER Y RESID'!$M$18,IF(OR('MAPAS DE RIESGOS INHER Y RESID'!$I$17='MATRIZ DE RIESGOS DE SST'!Y40,Y40&lt;'MAPAS DE RIESGOS INHER Y RESID'!$J$17+1),'MAPAS DE RIESGOS INHER Y RESID'!$M$17,'MAPAS DE RIESGOS INHER Y RESID'!$M$16)))</f>
        <v>BAJO</v>
      </c>
      <c r="AA40" s="90" t="str">
        <f>VLOOKUP('MATRIZ DE RIESGOS DE SST'!Z40,'TABLA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1" spans="1:27" ht="200" x14ac:dyDescent="0.4">
      <c r="A41" s="120"/>
      <c r="B41" s="120"/>
      <c r="C41" s="120"/>
      <c r="D41" s="120"/>
      <c r="E41" s="120"/>
      <c r="F41" s="120"/>
      <c r="G41" s="120"/>
      <c r="H41" s="120"/>
      <c r="I41" s="120"/>
      <c r="J41" s="71" t="s">
        <v>353</v>
      </c>
      <c r="K41" s="71" t="s">
        <v>493</v>
      </c>
      <c r="L41" s="72" t="s">
        <v>354</v>
      </c>
      <c r="M41" s="74" t="s">
        <v>182</v>
      </c>
      <c r="N41" s="101">
        <f>VLOOKUP('MATRIZ DE RIESGOS DE SST'!M41,'MAPAS DE RIESGOS INHER Y RESID'!$E$3:$F$7,2,FALSE)</f>
        <v>2</v>
      </c>
      <c r="O41" s="74" t="s">
        <v>186</v>
      </c>
      <c r="P41" s="101">
        <f>VLOOKUP('MATRIZ DE RIESGOS DE SST'!O41,'MAPAS DE RIESGOS INHER Y RESID'!$O$3:$P$7,2,FALSE)</f>
        <v>16</v>
      </c>
      <c r="Q41" s="101">
        <f>+N41*P41</f>
        <v>32</v>
      </c>
      <c r="R41" s="74" t="str">
        <f>IF(OR('MAPAS DE RIESGOS INHER Y RESID'!$G$7='MATRIZ DE RIESGOS DE SST'!Q41,Q41&lt;'MAPAS DE RIESGOS INHER Y RESID'!$G$3+1),'MAPAS DE RIESGOS INHER Y RESID'!$M$6,IF(OR('MAPAS DE RIESGOS INHER Y RESID'!$H$5='MATRIZ DE RIESGOS DE SST'!Q41,Q41&lt;'MAPAS DE RIESGOS INHER Y RESID'!$I$5+1),'MAPAS DE RIESGOS INHER Y RESID'!$M$5,IF(OR('MAPAS DE RIESGOS INHER Y RESID'!$I$4='MATRIZ DE RIESGOS DE SST'!Q41,Q41&lt;'MAPAS DE RIESGOS INHER Y RESID'!$J$4+1),'MAPAS DE RIESGOS INHER Y RESID'!$M$4,'MAPAS DE RIESGOS INHER Y RESID'!$M$3)))</f>
        <v>MODERADO</v>
      </c>
      <c r="S41" s="105"/>
      <c r="T41" s="105"/>
      <c r="U41" s="105" t="s">
        <v>494</v>
      </c>
      <c r="V41" s="106" t="s">
        <v>251</v>
      </c>
      <c r="W41" s="86" t="s">
        <v>177</v>
      </c>
      <c r="X41" s="87">
        <f>VLOOKUP(W41,'MAPAS DE RIESGOS INHER Y RESID'!$E$16:$F$18,2,FALSE)</f>
        <v>0.9</v>
      </c>
      <c r="Y41" s="107">
        <f>Q41-(Q41*X41)</f>
        <v>3.1999999999999993</v>
      </c>
      <c r="Z41" s="74" t="str">
        <f>IF(OR('MAPAS DE RIESGOS INHER Y RESID'!$G$18='MATRIZ DE RIESGOS DE SST'!Y41,Y41&lt;'MAPAS DE RIESGOS INHER Y RESID'!$G$16+1),'MAPAS DE RIESGOS INHER Y RESID'!$M$19,IF(OR('MAPAS DE RIESGOS INHER Y RESID'!$H$17='MATRIZ DE RIESGOS DE SST'!Y41,Y41&lt;'MAPAS DE RIESGOS INHER Y RESID'!$I$18+1),'MAPAS DE RIESGOS INHER Y RESID'!$M$18,IF(OR('MAPAS DE RIESGOS INHER Y RESID'!$I$17='MATRIZ DE RIESGOS DE SST'!Y41,Y41&lt;'MAPAS DE RIESGOS INHER Y RESID'!$J$17+1),'MAPAS DE RIESGOS INHER Y RESID'!$M$17,'MAPAS DE RIESGOS INHER Y RESID'!$M$16)))</f>
        <v>BAJO</v>
      </c>
      <c r="AA41" s="90" t="str">
        <f>VLOOKUP('MATRIZ DE RIESGOS DE SST'!Z41,'TABLA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27" ht="214.5" customHeight="1" x14ac:dyDescent="0.4">
      <c r="A42" s="120"/>
      <c r="B42" s="120"/>
      <c r="C42" s="120"/>
      <c r="D42" s="120"/>
      <c r="E42" s="120"/>
      <c r="F42" s="120"/>
      <c r="G42" s="120"/>
      <c r="H42" s="120"/>
      <c r="I42" s="120"/>
      <c r="J42" s="90" t="s">
        <v>372</v>
      </c>
      <c r="K42" s="91" t="s">
        <v>111</v>
      </c>
      <c r="L42" s="90" t="s">
        <v>109</v>
      </c>
      <c r="M42" s="74" t="s">
        <v>182</v>
      </c>
      <c r="N42" s="101">
        <f>VLOOKUP('MATRIZ DE RIESGOS DE SST'!M42,'MAPAS DE RIESGOS INHER Y RESID'!$E$3:$F$7,2,FALSE)</f>
        <v>2</v>
      </c>
      <c r="O42" s="74" t="s">
        <v>185</v>
      </c>
      <c r="P42" s="101">
        <f>VLOOKUP('MATRIZ DE RIESGOS DE SST'!O42,'MAPAS DE RIESGOS INHER Y RESID'!$O$3:$P$7,2,FALSE)</f>
        <v>4</v>
      </c>
      <c r="Q42" s="101">
        <f t="shared" ref="Q42" si="14">+N42*P42</f>
        <v>8</v>
      </c>
      <c r="R42" s="74" t="str">
        <f>IF(OR('MAPAS DE RIESGOS INHER Y RESID'!$G$7='MATRIZ DE RIESGOS DE SST'!Q42,Q42&lt;'MAPAS DE RIESGOS INHER Y RESID'!$G$3+1),'MAPAS DE RIESGOS INHER Y RESID'!$M$6,IF(OR('MAPAS DE RIESGOS INHER Y RESID'!$H$5='MATRIZ DE RIESGOS DE SST'!Q42,Q42&lt;'MAPAS DE RIESGOS INHER Y RESID'!$I$5+1),'MAPAS DE RIESGOS INHER Y RESID'!$M$5,IF(OR('MAPAS DE RIESGOS INHER Y RESID'!$I$4='MATRIZ DE RIESGOS DE SST'!Q42,Q42&lt;'MAPAS DE RIESGOS INHER Y RESID'!$J$4+1),'MAPAS DE RIESGOS INHER Y RESID'!$M$4,'MAPAS DE RIESGOS INHER Y RESID'!$M$3)))</f>
        <v>BAJO</v>
      </c>
      <c r="S42" s="105" t="s">
        <v>257</v>
      </c>
      <c r="T42" s="105"/>
      <c r="U42" s="105" t="s">
        <v>371</v>
      </c>
      <c r="V42" s="106" t="s">
        <v>510</v>
      </c>
      <c r="W42" s="86" t="s">
        <v>177</v>
      </c>
      <c r="X42" s="87">
        <f>VLOOKUP(W42,'MAPAS DE RIESGOS INHER Y RESID'!$E$16:$F$18,2,FALSE)</f>
        <v>0.9</v>
      </c>
      <c r="Y42" s="107">
        <f t="shared" ref="Y42" si="15">Q42-(Q42*X42)</f>
        <v>0.79999999999999982</v>
      </c>
      <c r="Z42" s="74" t="str">
        <f>IF(OR('MAPAS DE RIESGOS INHER Y RESID'!$G$18='MATRIZ DE RIESGOS DE SST'!Y42,Y42&lt;'MAPAS DE RIESGOS INHER Y RESID'!$G$16+1),'MAPAS DE RIESGOS INHER Y RESID'!$M$19,IF(OR('MAPAS DE RIESGOS INHER Y RESID'!$H$17='MATRIZ DE RIESGOS DE SST'!Y42,Y42&lt;'MAPAS DE RIESGOS INHER Y RESID'!$I$18+1),'MAPAS DE RIESGOS INHER Y RESID'!$M$18,IF(OR('MAPAS DE RIESGOS INHER Y RESID'!$I$17='MATRIZ DE RIESGOS DE SST'!Y42,Y42&lt;'MAPAS DE RIESGOS INHER Y RESID'!$J$17+1),'MAPAS DE RIESGOS INHER Y RESID'!$M$17,'MAPAS DE RIESGOS INHER Y RESID'!$M$16)))</f>
        <v>BAJO</v>
      </c>
      <c r="AA42" s="90" t="str">
        <f>VLOOKUP('MATRIZ DE RIESGOS DE SST'!Z42,'TABLA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7" ht="200" x14ac:dyDescent="0.4">
      <c r="A43" s="120"/>
      <c r="B43" s="120"/>
      <c r="C43" s="120"/>
      <c r="D43" s="120"/>
      <c r="E43" s="120"/>
      <c r="F43" s="120"/>
      <c r="G43" s="120"/>
      <c r="H43" s="120"/>
      <c r="I43" s="120"/>
      <c r="J43" s="91" t="s">
        <v>375</v>
      </c>
      <c r="K43" s="91" t="s">
        <v>515</v>
      </c>
      <c r="L43" s="90" t="s">
        <v>113</v>
      </c>
      <c r="M43" s="74" t="s">
        <v>182</v>
      </c>
      <c r="N43" s="101">
        <f>VLOOKUP('MATRIZ DE RIESGOS DE SST'!M43,'MAPAS DE RIESGOS INHER Y RESID'!$E$3:$F$7,2,FALSE)</f>
        <v>2</v>
      </c>
      <c r="O43" s="74" t="s">
        <v>185</v>
      </c>
      <c r="P43" s="101">
        <f>VLOOKUP('MATRIZ DE RIESGOS DE SST'!O43,'MAPAS DE RIESGOS INHER Y RESID'!$O$3:$P$7,2,FALSE)</f>
        <v>4</v>
      </c>
      <c r="Q43" s="101">
        <f>+N43*P43</f>
        <v>8</v>
      </c>
      <c r="R43" s="74" t="str">
        <f>IF(OR('MAPAS DE RIESGOS INHER Y RESID'!$G$7='MATRIZ DE RIESGOS DE SST'!Q43,Q43&lt;'MAPAS DE RIESGOS INHER Y RESID'!$G$3+1),'MAPAS DE RIESGOS INHER Y RESID'!$M$6,IF(OR('MAPAS DE RIESGOS INHER Y RESID'!$H$5='MATRIZ DE RIESGOS DE SST'!Q43,Q43&lt;'MAPAS DE RIESGOS INHER Y RESID'!$I$5+1),'MAPAS DE RIESGOS INHER Y RESID'!$M$5,IF(OR('MAPAS DE RIESGOS INHER Y RESID'!$I$4='MATRIZ DE RIESGOS DE SST'!Q43,Q43&lt;'MAPAS DE RIESGOS INHER Y RESID'!$J$4+1),'MAPAS DE RIESGOS INHER Y RESID'!$M$4,'MAPAS DE RIESGOS INHER Y RESID'!$M$3)))</f>
        <v>BAJO</v>
      </c>
      <c r="S43" s="105"/>
      <c r="T43" s="105" t="s">
        <v>516</v>
      </c>
      <c r="U43" s="105" t="s">
        <v>506</v>
      </c>
      <c r="V43" s="106" t="s">
        <v>251</v>
      </c>
      <c r="W43" s="86" t="s">
        <v>177</v>
      </c>
      <c r="X43" s="87">
        <f>VLOOKUP(W43,'MAPAS DE RIESGOS INHER Y RESID'!$E$16:$F$18,2,FALSE)</f>
        <v>0.9</v>
      </c>
      <c r="Y43" s="107">
        <f>Q43-(Q43*X43)</f>
        <v>0.79999999999999982</v>
      </c>
      <c r="Z43" s="74" t="str">
        <f>IF(OR('MAPAS DE RIESGOS INHER Y RESID'!$G$18='MATRIZ DE RIESGOS DE SST'!Y43,Y43&lt;'MAPAS DE RIESGOS INHER Y RESID'!$G$16+1),'MAPAS DE RIESGOS INHER Y RESID'!$M$19,IF(OR('MAPAS DE RIESGOS INHER Y RESID'!$H$17='MATRIZ DE RIESGOS DE SST'!Y43,Y43&lt;'MAPAS DE RIESGOS INHER Y RESID'!$I$18+1),'MAPAS DE RIESGOS INHER Y RESID'!$M$18,IF(OR('MAPAS DE RIESGOS INHER Y RESID'!$I$17='MATRIZ DE RIESGOS DE SST'!Y43,Y43&lt;'MAPAS DE RIESGOS INHER Y RESID'!$J$17+1),'MAPAS DE RIESGOS INHER Y RESID'!$M$17,'MAPAS DE RIESGOS INHER Y RESID'!$M$16)))</f>
        <v>BAJO</v>
      </c>
      <c r="AA43" s="90" t="str">
        <f>VLOOKUP('MATRIZ DE RIESGOS DE SST'!Z43,'TABLA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4" spans="1:27" ht="195" customHeight="1" x14ac:dyDescent="0.4">
      <c r="A44" s="120"/>
      <c r="B44" s="119" t="s">
        <v>548</v>
      </c>
      <c r="C44" s="119" t="s">
        <v>244</v>
      </c>
      <c r="D44" s="119"/>
      <c r="E44" s="119" t="s">
        <v>244</v>
      </c>
      <c r="F44" s="119" t="s">
        <v>244</v>
      </c>
      <c r="G44" s="119" t="s">
        <v>244</v>
      </c>
      <c r="H44" s="119"/>
      <c r="I44" s="119" t="s">
        <v>444</v>
      </c>
      <c r="J44" s="72" t="s">
        <v>260</v>
      </c>
      <c r="K44" s="71" t="s">
        <v>448</v>
      </c>
      <c r="L44" s="72" t="s">
        <v>396</v>
      </c>
      <c r="M44" s="74" t="s">
        <v>182</v>
      </c>
      <c r="N44" s="101">
        <f>VLOOKUP('MATRIZ DE RIESGOS DE SST'!M44,'MAPAS DE RIESGOS INHER Y RESID'!$E$3:$F$7,2,FALSE)</f>
        <v>2</v>
      </c>
      <c r="O44" s="74" t="s">
        <v>185</v>
      </c>
      <c r="P44" s="101">
        <f>VLOOKUP('MATRIZ DE RIESGOS DE SST'!O44,'MAPAS DE RIESGOS INHER Y RESID'!$O$3:$P$7,2,FALSE)</f>
        <v>4</v>
      </c>
      <c r="Q44" s="101">
        <f t="shared" ref="Q44" si="16">+N44*P44</f>
        <v>8</v>
      </c>
      <c r="R44" s="74" t="str">
        <f>IF(OR('MAPAS DE RIESGOS INHER Y RESID'!$G$7='MATRIZ DE RIESGOS DE SST'!Q44,Q44&lt;'MAPAS DE RIESGOS INHER Y RESID'!$G$3+1),'MAPAS DE RIESGOS INHER Y RESID'!$M$6,IF(OR('MAPAS DE RIESGOS INHER Y RESID'!$H$5='MATRIZ DE RIESGOS DE SST'!Q44,Q44&lt;'MAPAS DE RIESGOS INHER Y RESID'!$I$5+1),'MAPAS DE RIESGOS INHER Y RESID'!$M$5,IF(OR('MAPAS DE RIESGOS INHER Y RESID'!$I$4='MATRIZ DE RIESGOS DE SST'!Q44,Q44&lt;'MAPAS DE RIESGOS INHER Y RESID'!$J$4+1),'MAPAS DE RIESGOS INHER Y RESID'!$M$4,'MAPAS DE RIESGOS INHER Y RESID'!$M$3)))</f>
        <v>BAJO</v>
      </c>
      <c r="S44" s="105"/>
      <c r="T44" s="105"/>
      <c r="U44" s="105" t="s">
        <v>279</v>
      </c>
      <c r="V44" s="106" t="s">
        <v>251</v>
      </c>
      <c r="W44" s="86" t="s">
        <v>177</v>
      </c>
      <c r="X44" s="87">
        <f>VLOOKUP(W44,'MAPAS DE RIESGOS INHER Y RESID'!$E$16:$F$18,2,FALSE)</f>
        <v>0.9</v>
      </c>
      <c r="Y44" s="107">
        <f t="shared" ref="Y44" si="17">Q44-(Q44*X44)</f>
        <v>0.79999999999999982</v>
      </c>
      <c r="Z44" s="74" t="str">
        <f>IF(OR('MAPAS DE RIESGOS INHER Y RESID'!$G$18='MATRIZ DE RIESGOS DE SST'!Y44,Y44&lt;'MAPAS DE RIESGOS INHER Y RESID'!$G$16+1),'MAPAS DE RIESGOS INHER Y RESID'!$M$19,IF(OR('MAPAS DE RIESGOS INHER Y RESID'!$H$17='MATRIZ DE RIESGOS DE SST'!Y44,Y44&lt;'MAPAS DE RIESGOS INHER Y RESID'!$I$18+1),'MAPAS DE RIESGOS INHER Y RESID'!$M$18,IF(OR('MAPAS DE RIESGOS INHER Y RESID'!$I$17='MATRIZ DE RIESGOS DE SST'!Y44,Y44&lt;'MAPAS DE RIESGOS INHER Y RESID'!$J$17+1),'MAPAS DE RIESGOS INHER Y RESID'!$M$17,'MAPAS DE RIESGOS INHER Y RESID'!$M$16)))</f>
        <v>BAJO</v>
      </c>
      <c r="AA44" s="90" t="str">
        <f>VLOOKUP('MATRIZ DE RIESGOS DE SST'!Z44,'TABLA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27" ht="200" x14ac:dyDescent="0.4">
      <c r="A45" s="120"/>
      <c r="B45" s="120"/>
      <c r="C45" s="120"/>
      <c r="D45" s="120"/>
      <c r="E45" s="120"/>
      <c r="F45" s="120"/>
      <c r="G45" s="120"/>
      <c r="H45" s="120"/>
      <c r="I45" s="120"/>
      <c r="J45" s="90" t="s">
        <v>261</v>
      </c>
      <c r="K45" s="91" t="s">
        <v>449</v>
      </c>
      <c r="L45" s="90" t="s">
        <v>398</v>
      </c>
      <c r="M45" s="74" t="s">
        <v>182</v>
      </c>
      <c r="N45" s="101">
        <f>VLOOKUP('MATRIZ DE RIESGOS DE SST'!M45,'MAPAS DE RIESGOS INHER Y RESID'!$E$3:$F$7,2,FALSE)</f>
        <v>2</v>
      </c>
      <c r="O45" s="74" t="s">
        <v>186</v>
      </c>
      <c r="P45" s="101">
        <f>VLOOKUP('MATRIZ DE RIESGOS DE SST'!O45,'MAPAS DE RIESGOS INHER Y RESID'!$O$3:$P$7,2,FALSE)</f>
        <v>16</v>
      </c>
      <c r="Q45" s="101">
        <f>+N45*P45</f>
        <v>32</v>
      </c>
      <c r="R45" s="74" t="str">
        <f>IF(OR('MAPAS DE RIESGOS INHER Y RESID'!$G$7='MATRIZ DE RIESGOS DE SST'!Q45,Q45&lt;'MAPAS DE RIESGOS INHER Y RESID'!$G$3+1),'MAPAS DE RIESGOS INHER Y RESID'!$M$6,IF(OR('MAPAS DE RIESGOS INHER Y RESID'!$H$5='MATRIZ DE RIESGOS DE SST'!Q45,Q45&lt;'MAPAS DE RIESGOS INHER Y RESID'!$I$5+1),'MAPAS DE RIESGOS INHER Y RESID'!$M$5,IF(OR('MAPAS DE RIESGOS INHER Y RESID'!$I$4='MATRIZ DE RIESGOS DE SST'!Q45,Q45&lt;'MAPAS DE RIESGOS INHER Y RESID'!$J$4+1),'MAPAS DE RIESGOS INHER Y RESID'!$M$4,'MAPAS DE RIESGOS INHER Y RESID'!$M$3)))</f>
        <v>MODERADO</v>
      </c>
      <c r="S45" s="105"/>
      <c r="T45" s="105"/>
      <c r="U45" s="105" t="s">
        <v>388</v>
      </c>
      <c r="V45" s="106" t="s">
        <v>450</v>
      </c>
      <c r="W45" s="86" t="s">
        <v>177</v>
      </c>
      <c r="X45" s="87">
        <f>VLOOKUP(W45,'MAPAS DE RIESGOS INHER Y RESID'!$E$16:$F$18,2,FALSE)</f>
        <v>0.9</v>
      </c>
      <c r="Y45" s="107">
        <f>Q45-(Q45*X45)</f>
        <v>3.1999999999999993</v>
      </c>
      <c r="Z45" s="74" t="str">
        <f>IF(OR('MAPAS DE RIESGOS INHER Y RESID'!$G$18='MATRIZ DE RIESGOS DE SST'!Y45,Y45&lt;'MAPAS DE RIESGOS INHER Y RESID'!$G$16+1),'MAPAS DE RIESGOS INHER Y RESID'!$M$19,IF(OR('MAPAS DE RIESGOS INHER Y RESID'!$H$17='MATRIZ DE RIESGOS DE SST'!Y45,Y45&lt;'MAPAS DE RIESGOS INHER Y RESID'!$I$18+1),'MAPAS DE RIESGOS INHER Y RESID'!$M$18,IF(OR('MAPAS DE RIESGOS INHER Y RESID'!$I$17='MATRIZ DE RIESGOS DE SST'!Y45,Y45&lt;'MAPAS DE RIESGOS INHER Y RESID'!$J$17+1),'MAPAS DE RIESGOS INHER Y RESID'!$M$17,'MAPAS DE RIESGOS INHER Y RESID'!$M$16)))</f>
        <v>BAJO</v>
      </c>
      <c r="AA45" s="90" t="str">
        <f>VLOOKUP('MATRIZ DE RIESGOS DE SST'!Z45,'TABLA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7" ht="195" customHeight="1" x14ac:dyDescent="0.4">
      <c r="A46" s="120"/>
      <c r="B46" s="120"/>
      <c r="C46" s="120"/>
      <c r="D46" s="120"/>
      <c r="E46" s="120"/>
      <c r="F46" s="120"/>
      <c r="G46" s="120"/>
      <c r="H46" s="120"/>
      <c r="I46" s="120"/>
      <c r="J46" s="90" t="s">
        <v>262</v>
      </c>
      <c r="K46" s="91" t="s">
        <v>280</v>
      </c>
      <c r="L46" s="90" t="s">
        <v>399</v>
      </c>
      <c r="M46" s="74" t="s">
        <v>176</v>
      </c>
      <c r="N46" s="101">
        <f>VLOOKUP('MATRIZ DE RIESGOS DE SST'!M46,'MAPAS DE RIESGOS INHER Y RESID'!$E$3:$F$7,2,FALSE)</f>
        <v>3</v>
      </c>
      <c r="O46" s="74" t="s">
        <v>186</v>
      </c>
      <c r="P46" s="101">
        <f>VLOOKUP('MATRIZ DE RIESGOS DE SST'!O46,'MAPAS DE RIESGOS INHER Y RESID'!$O$3:$P$7,2,FALSE)</f>
        <v>16</v>
      </c>
      <c r="Q46" s="101">
        <f t="shared" ref="Q46:Q52" si="18">+N46*P46</f>
        <v>48</v>
      </c>
      <c r="R46" s="74" t="str">
        <f>IF(OR('MAPAS DE RIESGOS INHER Y RESID'!$G$7='MATRIZ DE RIESGOS DE SST'!Q46,Q46&lt;'MAPAS DE RIESGOS INHER Y RESID'!$G$3+1),'MAPAS DE RIESGOS INHER Y RESID'!$M$6,IF(OR('MAPAS DE RIESGOS INHER Y RESID'!$H$5='MATRIZ DE RIESGOS DE SST'!Q46,Q46&lt;'MAPAS DE RIESGOS INHER Y RESID'!$I$5+1),'MAPAS DE RIESGOS INHER Y RESID'!$M$5,IF(OR('MAPAS DE RIESGOS INHER Y RESID'!$I$4='MATRIZ DE RIESGOS DE SST'!Q46,Q46&lt;'MAPAS DE RIESGOS INHER Y RESID'!$J$4+1),'MAPAS DE RIESGOS INHER Y RESID'!$M$4,'MAPAS DE RIESGOS INHER Y RESID'!$M$3)))</f>
        <v>MODERADO</v>
      </c>
      <c r="S46" s="105"/>
      <c r="T46" s="105"/>
      <c r="U46" s="105" t="s">
        <v>401</v>
      </c>
      <c r="V46" s="106"/>
      <c r="W46" s="86" t="s">
        <v>177</v>
      </c>
      <c r="X46" s="87">
        <f>VLOOKUP(W46,'MAPAS DE RIESGOS INHER Y RESID'!$E$16:$F$18,2,FALSE)</f>
        <v>0.9</v>
      </c>
      <c r="Y46" s="107">
        <f t="shared" ref="Y46:Y52" si="19">Q46-(Q46*X46)</f>
        <v>4.7999999999999972</v>
      </c>
      <c r="Z46" s="74" t="str">
        <f>IF(OR('MAPAS DE RIESGOS INHER Y RESID'!$G$18='MATRIZ DE RIESGOS DE SST'!Y46,Y46&lt;'MAPAS DE RIESGOS INHER Y RESID'!$G$16+1),'MAPAS DE RIESGOS INHER Y RESID'!$M$19,IF(OR('MAPAS DE RIESGOS INHER Y RESID'!$H$17='MATRIZ DE RIESGOS DE SST'!Y46,Y46&lt;'MAPAS DE RIESGOS INHER Y RESID'!$I$18+1),'MAPAS DE RIESGOS INHER Y RESID'!$M$18,IF(OR('MAPAS DE RIESGOS INHER Y RESID'!$I$17='MATRIZ DE RIESGOS DE SST'!Y46,Y46&lt;'MAPAS DE RIESGOS INHER Y RESID'!$J$17+1),'MAPAS DE RIESGOS INHER Y RESID'!$M$17,'MAPAS DE RIESGOS INHER Y RESID'!$M$16)))</f>
        <v>BAJO</v>
      </c>
      <c r="AA46" s="90" t="str">
        <f>VLOOKUP('MATRIZ DE RIESGOS DE SST'!Z46,'TABLA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7" ht="156" customHeight="1" x14ac:dyDescent="0.4">
      <c r="A47" s="120"/>
      <c r="B47" s="120"/>
      <c r="C47" s="120"/>
      <c r="D47" s="120"/>
      <c r="E47" s="120"/>
      <c r="F47" s="120"/>
      <c r="G47" s="120"/>
      <c r="H47" s="120"/>
      <c r="I47" s="120"/>
      <c r="J47" s="71" t="s">
        <v>263</v>
      </c>
      <c r="K47" s="71" t="s">
        <v>283</v>
      </c>
      <c r="L47" s="72" t="s">
        <v>402</v>
      </c>
      <c r="M47" s="74" t="s">
        <v>176</v>
      </c>
      <c r="N47" s="101">
        <f>VLOOKUP('MATRIZ DE RIESGOS DE SST'!M47,'MAPAS DE RIESGOS INHER Y RESID'!$E$3:$F$7,2,FALSE)</f>
        <v>3</v>
      </c>
      <c r="O47" s="74" t="s">
        <v>187</v>
      </c>
      <c r="P47" s="101">
        <f>VLOOKUP('MATRIZ DE RIESGOS DE SST'!O47,'MAPAS DE RIESGOS INHER Y RESID'!$O$3:$P$7,2,FALSE)</f>
        <v>256</v>
      </c>
      <c r="Q47" s="101">
        <f t="shared" si="18"/>
        <v>768</v>
      </c>
      <c r="R47" s="74" t="str">
        <f>IF(OR('MAPAS DE RIESGOS INHER Y RESID'!$G$7='MATRIZ DE RIESGOS DE SST'!Q47,Q47&lt;'MAPAS DE RIESGOS INHER Y RESID'!$G$3+1),'MAPAS DE RIESGOS INHER Y RESID'!$M$6,IF(OR('MAPAS DE RIESGOS INHER Y RESID'!$H$5='MATRIZ DE RIESGOS DE SST'!Q47,Q47&lt;'MAPAS DE RIESGOS INHER Y RESID'!$I$5+1),'MAPAS DE RIESGOS INHER Y RESID'!$M$5,IF(OR('MAPAS DE RIESGOS INHER Y RESID'!$I$4='MATRIZ DE RIESGOS DE SST'!Q47,Q47&lt;'MAPAS DE RIESGOS INHER Y RESID'!$J$4+1),'MAPAS DE RIESGOS INHER Y RESID'!$M$4,'MAPAS DE RIESGOS INHER Y RESID'!$M$3)))</f>
        <v>ALTO</v>
      </c>
      <c r="S47" s="105"/>
      <c r="T47" s="105" t="s">
        <v>404</v>
      </c>
      <c r="U47" s="105" t="s">
        <v>403</v>
      </c>
      <c r="V47" s="106" t="s">
        <v>456</v>
      </c>
      <c r="W47" s="86" t="s">
        <v>177</v>
      </c>
      <c r="X47" s="87">
        <f>VLOOKUP(W47,'MAPAS DE RIESGOS INHER Y RESID'!$E$16:$F$18,2,FALSE)</f>
        <v>0.9</v>
      </c>
      <c r="Y47" s="107">
        <f t="shared" si="19"/>
        <v>76.799999999999955</v>
      </c>
      <c r="Z47" s="74" t="str">
        <f>IF(OR('MAPAS DE RIESGOS INHER Y RESID'!$G$18='MATRIZ DE RIESGOS DE SST'!Y47,Y47&lt;'MAPAS DE RIESGOS INHER Y RESID'!$G$16+1),'MAPAS DE RIESGOS INHER Y RESID'!$M$19,IF(OR('MAPAS DE RIESGOS INHER Y RESID'!$H$17='MATRIZ DE RIESGOS DE SST'!Y47,Y47&lt;'MAPAS DE RIESGOS INHER Y RESID'!$I$18+1),'MAPAS DE RIESGOS INHER Y RESID'!$M$18,IF(OR('MAPAS DE RIESGOS INHER Y RESID'!$I$17='MATRIZ DE RIESGOS DE SST'!Y47,Y47&lt;'MAPAS DE RIESGOS INHER Y RESID'!$J$17+1),'MAPAS DE RIESGOS INHER Y RESID'!$M$17,'MAPAS DE RIESGOS INHER Y RESID'!$M$16)))</f>
        <v>MODERADO</v>
      </c>
      <c r="AA47" s="90" t="str">
        <f>VLOOKUP('MATRIZ DE RIESGOS DE SST'!Z47,'TABLA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8" spans="1:27" ht="200" x14ac:dyDescent="0.4">
      <c r="A48" s="120"/>
      <c r="B48" s="120"/>
      <c r="C48" s="120"/>
      <c r="D48" s="120"/>
      <c r="E48" s="120"/>
      <c r="F48" s="120"/>
      <c r="G48" s="120"/>
      <c r="H48" s="120"/>
      <c r="I48" s="120"/>
      <c r="J48" s="72" t="s">
        <v>267</v>
      </c>
      <c r="K48" s="71" t="s">
        <v>461</v>
      </c>
      <c r="L48" s="72" t="s">
        <v>405</v>
      </c>
      <c r="M48" s="74" t="s">
        <v>182</v>
      </c>
      <c r="N48" s="101">
        <f>VLOOKUP('MATRIZ DE RIESGOS DE SST'!M48,'MAPAS DE RIESGOS INHER Y RESID'!$E$3:$F$7,2,FALSE)</f>
        <v>2</v>
      </c>
      <c r="O48" s="74" t="s">
        <v>185</v>
      </c>
      <c r="P48" s="101">
        <f>VLOOKUP('MATRIZ DE RIESGOS DE SST'!O48,'MAPAS DE RIESGOS INHER Y RESID'!$O$3:$P$7,2,FALSE)</f>
        <v>4</v>
      </c>
      <c r="Q48" s="101">
        <f t="shared" si="18"/>
        <v>8</v>
      </c>
      <c r="R48" s="74" t="str">
        <f>IF(OR('MAPAS DE RIESGOS INHER Y RESID'!$G$7='MATRIZ DE RIESGOS DE SST'!Q48,Q48&lt;'MAPAS DE RIESGOS INHER Y RESID'!$G$3+1),'MAPAS DE RIESGOS INHER Y RESID'!$M$6,IF(OR('MAPAS DE RIESGOS INHER Y RESID'!$H$5='MATRIZ DE RIESGOS DE SST'!Q48,Q48&lt;'MAPAS DE RIESGOS INHER Y RESID'!$I$5+1),'MAPAS DE RIESGOS INHER Y RESID'!$M$5,IF(OR('MAPAS DE RIESGOS INHER Y RESID'!$I$4='MATRIZ DE RIESGOS DE SST'!Q48,Q48&lt;'MAPAS DE RIESGOS INHER Y RESID'!$J$4+1),'MAPAS DE RIESGOS INHER Y RESID'!$M$4,'MAPAS DE RIESGOS INHER Y RESID'!$M$3)))</f>
        <v>BAJO</v>
      </c>
      <c r="S48" s="105"/>
      <c r="T48" s="105"/>
      <c r="U48" s="105" t="s">
        <v>389</v>
      </c>
      <c r="V48" s="106" t="s">
        <v>407</v>
      </c>
      <c r="W48" s="86" t="s">
        <v>176</v>
      </c>
      <c r="X48" s="87">
        <f>VLOOKUP(W48,'MAPAS DE RIESGOS INHER Y RESID'!$E$16:$F$18,2,FALSE)</f>
        <v>0.4</v>
      </c>
      <c r="Y48" s="107">
        <f t="shared" si="19"/>
        <v>4.8</v>
      </c>
      <c r="Z48" s="74" t="str">
        <f>IF(OR('MAPAS DE RIESGOS INHER Y RESID'!$G$18='MATRIZ DE RIESGOS DE SST'!Y48,Y48&lt;'MAPAS DE RIESGOS INHER Y RESID'!$G$16+1),'MAPAS DE RIESGOS INHER Y RESID'!$M$19,IF(OR('MAPAS DE RIESGOS INHER Y RESID'!$H$17='MATRIZ DE RIESGOS DE SST'!Y48,Y48&lt;'MAPAS DE RIESGOS INHER Y RESID'!$I$18+1),'MAPAS DE RIESGOS INHER Y RESID'!$M$18,IF(OR('MAPAS DE RIESGOS INHER Y RESID'!$I$17='MATRIZ DE RIESGOS DE SST'!Y48,Y48&lt;'MAPAS DE RIESGOS INHER Y RESID'!$J$17+1),'MAPAS DE RIESGOS INHER Y RESID'!$M$17,'MAPAS DE RIESGOS INHER Y RESID'!$M$16)))</f>
        <v>BAJO</v>
      </c>
      <c r="AA48" s="90" t="str">
        <f>VLOOKUP('MATRIZ DE RIESGOS DE SST'!Z48,'TABLA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7" ht="156" customHeight="1" x14ac:dyDescent="0.4">
      <c r="A49" s="120"/>
      <c r="B49" s="120"/>
      <c r="C49" s="120"/>
      <c r="D49" s="120"/>
      <c r="E49" s="120"/>
      <c r="F49" s="120"/>
      <c r="G49" s="120"/>
      <c r="H49" s="120"/>
      <c r="I49" s="120"/>
      <c r="J49" s="72" t="s">
        <v>430</v>
      </c>
      <c r="K49" s="71" t="s">
        <v>48</v>
      </c>
      <c r="L49" s="72" t="s">
        <v>411</v>
      </c>
      <c r="M49" s="74" t="s">
        <v>182</v>
      </c>
      <c r="N49" s="101">
        <f>VLOOKUP('MATRIZ DE RIESGOS DE SST'!M49,'MAPAS DE RIESGOS INHER Y RESID'!$E$3:$F$7,2,FALSE)</f>
        <v>2</v>
      </c>
      <c r="O49" s="74" t="s">
        <v>187</v>
      </c>
      <c r="P49" s="101">
        <f>VLOOKUP('MATRIZ DE RIESGOS DE SST'!O49,'MAPAS DE RIESGOS INHER Y RESID'!$O$3:$P$7,2,FALSE)</f>
        <v>256</v>
      </c>
      <c r="Q49" s="101">
        <f t="shared" si="18"/>
        <v>512</v>
      </c>
      <c r="R49" s="74" t="str">
        <f>IF(OR('MAPAS DE RIESGOS INHER Y RESID'!$G$7='MATRIZ DE RIESGOS DE SST'!Q49,Q49&lt;'MAPAS DE RIESGOS INHER Y RESID'!$G$3+1),'MAPAS DE RIESGOS INHER Y RESID'!$M$6,IF(OR('MAPAS DE RIESGOS INHER Y RESID'!$H$5='MATRIZ DE RIESGOS DE SST'!Q49,Q49&lt;'MAPAS DE RIESGOS INHER Y RESID'!$I$5+1),'MAPAS DE RIESGOS INHER Y RESID'!$M$5,IF(OR('MAPAS DE RIESGOS INHER Y RESID'!$I$4='MATRIZ DE RIESGOS DE SST'!Q49,Q49&lt;'MAPAS DE RIESGOS INHER Y RESID'!$J$4+1),'MAPAS DE RIESGOS INHER Y RESID'!$M$4,'MAPAS DE RIESGOS INHER Y RESID'!$M$3)))</f>
        <v>ALTO</v>
      </c>
      <c r="S49" s="105"/>
      <c r="T49" s="105" t="s">
        <v>289</v>
      </c>
      <c r="U49" s="105" t="s">
        <v>412</v>
      </c>
      <c r="V49" s="106"/>
      <c r="W49" s="86" t="s">
        <v>177</v>
      </c>
      <c r="X49" s="87">
        <f>VLOOKUP(W49,'MAPAS DE RIESGOS INHER Y RESID'!$E$16:$F$18,2,FALSE)</f>
        <v>0.9</v>
      </c>
      <c r="Y49" s="107">
        <f t="shared" si="19"/>
        <v>51.199999999999989</v>
      </c>
      <c r="Z49" s="74" t="str">
        <f>IF(OR('MAPAS DE RIESGOS INHER Y RESID'!$G$18='MATRIZ DE RIESGOS DE SST'!Y49,Y49&lt;'MAPAS DE RIESGOS INHER Y RESID'!$G$16+1),'MAPAS DE RIESGOS INHER Y RESID'!$M$19,IF(OR('MAPAS DE RIESGOS INHER Y RESID'!$H$17='MATRIZ DE RIESGOS DE SST'!Y49,Y49&lt;'MAPAS DE RIESGOS INHER Y RESID'!$I$18+1),'MAPAS DE RIESGOS INHER Y RESID'!$M$18,IF(OR('MAPAS DE RIESGOS INHER Y RESID'!$I$17='MATRIZ DE RIESGOS DE SST'!Y49,Y49&lt;'MAPAS DE RIESGOS INHER Y RESID'!$J$17+1),'MAPAS DE RIESGOS INHER Y RESID'!$M$17,'MAPAS DE RIESGOS INHER Y RESID'!$M$16)))</f>
        <v>MODERADO</v>
      </c>
      <c r="AA49" s="90" t="str">
        <f>VLOOKUP('MATRIZ DE RIESGOS DE SST'!Z49,'TABLA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0" spans="1:27" ht="200" x14ac:dyDescent="0.4">
      <c r="A50" s="120"/>
      <c r="B50" s="120"/>
      <c r="C50" s="120"/>
      <c r="D50" s="120"/>
      <c r="E50" s="120"/>
      <c r="F50" s="120"/>
      <c r="G50" s="120"/>
      <c r="H50" s="120"/>
      <c r="I50" s="120"/>
      <c r="J50" s="71" t="s">
        <v>268</v>
      </c>
      <c r="K50" s="71" t="s">
        <v>48</v>
      </c>
      <c r="L50" s="72" t="s">
        <v>413</v>
      </c>
      <c r="M50" s="74" t="s">
        <v>182</v>
      </c>
      <c r="N50" s="101">
        <f>VLOOKUP('MATRIZ DE RIESGOS DE SST'!M50,'MAPAS DE RIESGOS INHER Y RESID'!$E$3:$F$7,2,FALSE)</f>
        <v>2</v>
      </c>
      <c r="O50" s="74" t="s">
        <v>186</v>
      </c>
      <c r="P50" s="101">
        <f>VLOOKUP('MATRIZ DE RIESGOS DE SST'!O50,'MAPAS DE RIESGOS INHER Y RESID'!$O$3:$P$7,2,FALSE)</f>
        <v>16</v>
      </c>
      <c r="Q50" s="101">
        <f t="shared" si="18"/>
        <v>32</v>
      </c>
      <c r="R50" s="74" t="str">
        <f>IF(OR('MAPAS DE RIESGOS INHER Y RESID'!$G$7='MATRIZ DE RIESGOS DE SST'!Q50,Q50&lt;'MAPAS DE RIESGOS INHER Y RESID'!$G$3+1),'MAPAS DE RIESGOS INHER Y RESID'!$M$6,IF(OR('MAPAS DE RIESGOS INHER Y RESID'!$H$5='MATRIZ DE RIESGOS DE SST'!Q50,Q50&lt;'MAPAS DE RIESGOS INHER Y RESID'!$I$5+1),'MAPAS DE RIESGOS INHER Y RESID'!$M$5,IF(OR('MAPAS DE RIESGOS INHER Y RESID'!$I$4='MATRIZ DE RIESGOS DE SST'!Q50,Q50&lt;'MAPAS DE RIESGOS INHER Y RESID'!$J$4+1),'MAPAS DE RIESGOS INHER Y RESID'!$M$4,'MAPAS DE RIESGOS INHER Y RESID'!$M$3)))</f>
        <v>MODERADO</v>
      </c>
      <c r="S50" s="105"/>
      <c r="T50" s="105" t="s">
        <v>290</v>
      </c>
      <c r="U50" s="105" t="s">
        <v>288</v>
      </c>
      <c r="V50" s="106" t="s">
        <v>410</v>
      </c>
      <c r="W50" s="86" t="s">
        <v>177</v>
      </c>
      <c r="X50" s="87">
        <f>VLOOKUP(W50,'MAPAS DE RIESGOS INHER Y RESID'!$E$16:$F$18,2,FALSE)</f>
        <v>0.9</v>
      </c>
      <c r="Y50" s="107">
        <f t="shared" si="19"/>
        <v>3.1999999999999993</v>
      </c>
      <c r="Z50" s="74" t="str">
        <f>IF(OR('MAPAS DE RIESGOS INHER Y RESID'!$G$18='MATRIZ DE RIESGOS DE SST'!Y50,Y50&lt;'MAPAS DE RIESGOS INHER Y RESID'!$G$16+1),'MAPAS DE RIESGOS INHER Y RESID'!$M$19,IF(OR('MAPAS DE RIESGOS INHER Y RESID'!$H$17='MATRIZ DE RIESGOS DE SST'!Y50,Y50&lt;'MAPAS DE RIESGOS INHER Y RESID'!$I$18+1),'MAPAS DE RIESGOS INHER Y RESID'!$M$18,IF(OR('MAPAS DE RIESGOS INHER Y RESID'!$I$17='MATRIZ DE RIESGOS DE SST'!Y50,Y50&lt;'MAPAS DE RIESGOS INHER Y RESID'!$J$17+1),'MAPAS DE RIESGOS INHER Y RESID'!$M$17,'MAPAS DE RIESGOS INHER Y RESID'!$M$16)))</f>
        <v>BAJO</v>
      </c>
      <c r="AA50" s="90" t="str">
        <f>VLOOKUP('MATRIZ DE RIESGOS DE SST'!Z50,'TABLA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1" spans="1:27" ht="211.5" customHeight="1" x14ac:dyDescent="0.4">
      <c r="A51" s="120"/>
      <c r="B51" s="120"/>
      <c r="C51" s="120"/>
      <c r="D51" s="120"/>
      <c r="E51" s="120"/>
      <c r="F51" s="120"/>
      <c r="G51" s="120"/>
      <c r="H51" s="120"/>
      <c r="I51" s="120"/>
      <c r="J51" s="71" t="s">
        <v>259</v>
      </c>
      <c r="K51" s="71" t="s">
        <v>464</v>
      </c>
      <c r="L51" s="72" t="s">
        <v>414</v>
      </c>
      <c r="M51" s="74" t="s">
        <v>183</v>
      </c>
      <c r="N51" s="101">
        <f>VLOOKUP('MATRIZ DE RIESGOS DE SST'!M51,'MAPAS DE RIESGOS INHER Y RESID'!$E$3:$F$7,2,FALSE)</f>
        <v>1</v>
      </c>
      <c r="O51" s="74" t="s">
        <v>185</v>
      </c>
      <c r="P51" s="101">
        <f>VLOOKUP('MATRIZ DE RIESGOS DE SST'!O51,'MAPAS DE RIESGOS INHER Y RESID'!$O$3:$P$7,2,FALSE)</f>
        <v>4</v>
      </c>
      <c r="Q51" s="101">
        <f t="shared" si="18"/>
        <v>4</v>
      </c>
      <c r="R51" s="74" t="str">
        <f>IF(OR('MAPAS DE RIESGOS INHER Y RESID'!$G$7='MATRIZ DE RIESGOS DE SST'!Q51,Q51&lt;'MAPAS DE RIESGOS INHER Y RESID'!$G$3+1),'MAPAS DE RIESGOS INHER Y RESID'!$M$6,IF(OR('MAPAS DE RIESGOS INHER Y RESID'!$H$5='MATRIZ DE RIESGOS DE SST'!Q51,Q51&lt;'MAPAS DE RIESGOS INHER Y RESID'!$I$5+1),'MAPAS DE RIESGOS INHER Y RESID'!$M$5,IF(OR('MAPAS DE RIESGOS INHER Y RESID'!$I$4='MATRIZ DE RIESGOS DE SST'!Q51,Q51&lt;'MAPAS DE RIESGOS INHER Y RESID'!$J$4+1),'MAPAS DE RIESGOS INHER Y RESID'!$M$4,'MAPAS DE RIESGOS INHER Y RESID'!$M$3)))</f>
        <v>BAJO</v>
      </c>
      <c r="S51" s="105"/>
      <c r="T51" s="105"/>
      <c r="U51" s="105" t="s">
        <v>465</v>
      </c>
      <c r="V51" s="106" t="s">
        <v>415</v>
      </c>
      <c r="W51" s="86" t="s">
        <v>177</v>
      </c>
      <c r="X51" s="87">
        <f>VLOOKUP(W51,'MAPAS DE RIESGOS INHER Y RESID'!$E$16:$F$18,2,FALSE)</f>
        <v>0.9</v>
      </c>
      <c r="Y51" s="107">
        <f t="shared" si="19"/>
        <v>0.39999999999999991</v>
      </c>
      <c r="Z51" s="74" t="str">
        <f>IF(OR('MAPAS DE RIESGOS INHER Y RESID'!$G$18='MATRIZ DE RIESGOS DE SST'!Y51,Y51&lt;'MAPAS DE RIESGOS INHER Y RESID'!$G$16+1),'MAPAS DE RIESGOS INHER Y RESID'!$M$19,IF(OR('MAPAS DE RIESGOS INHER Y RESID'!$H$17='MATRIZ DE RIESGOS DE SST'!Y51,Y51&lt;'MAPAS DE RIESGOS INHER Y RESID'!$I$18+1),'MAPAS DE RIESGOS INHER Y RESID'!$M$18,IF(OR('MAPAS DE RIESGOS INHER Y RESID'!$I$17='MATRIZ DE RIESGOS DE SST'!Y51,Y51&lt;'MAPAS DE RIESGOS INHER Y RESID'!$J$17+1),'MAPAS DE RIESGOS INHER Y RESID'!$M$17,'MAPAS DE RIESGOS INHER Y RESID'!$M$16)))</f>
        <v>BAJO</v>
      </c>
      <c r="AA51" s="90" t="str">
        <f>VLOOKUP('MATRIZ DE RIESGOS DE SST'!Z51,'TABLA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7" ht="200" x14ac:dyDescent="0.4">
      <c r="A52" s="120"/>
      <c r="B52" s="120"/>
      <c r="C52" s="120"/>
      <c r="D52" s="120"/>
      <c r="E52" s="120"/>
      <c r="F52" s="120"/>
      <c r="G52" s="120"/>
      <c r="H52" s="120"/>
      <c r="I52" s="120"/>
      <c r="J52" s="71" t="s">
        <v>418</v>
      </c>
      <c r="K52" s="71" t="s">
        <v>419</v>
      </c>
      <c r="L52" s="72" t="s">
        <v>58</v>
      </c>
      <c r="M52" s="74" t="s">
        <v>182</v>
      </c>
      <c r="N52" s="101">
        <f>VLOOKUP('MATRIZ DE RIESGOS DE SST'!M52,'MAPAS DE RIESGOS INHER Y RESID'!$E$3:$F$7,2,FALSE)</f>
        <v>2</v>
      </c>
      <c r="O52" s="74" t="s">
        <v>185</v>
      </c>
      <c r="P52" s="101">
        <f>VLOOKUP('MATRIZ DE RIESGOS DE SST'!O52,'MAPAS DE RIESGOS INHER Y RESID'!$O$3:$P$7,2,FALSE)</f>
        <v>4</v>
      </c>
      <c r="Q52" s="101">
        <f t="shared" si="18"/>
        <v>8</v>
      </c>
      <c r="R52" s="74" t="str">
        <f>IF(OR('MAPAS DE RIESGOS INHER Y RESID'!$G$7='MATRIZ DE RIESGOS DE SST'!Q52,Q52&lt;'MAPAS DE RIESGOS INHER Y RESID'!$G$3+1),'MAPAS DE RIESGOS INHER Y RESID'!$M$6,IF(OR('MAPAS DE RIESGOS INHER Y RESID'!$H$5='MATRIZ DE RIESGOS DE SST'!Q52,Q52&lt;'MAPAS DE RIESGOS INHER Y RESID'!$I$5+1),'MAPAS DE RIESGOS INHER Y RESID'!$M$5,IF(OR('MAPAS DE RIESGOS INHER Y RESID'!$I$4='MATRIZ DE RIESGOS DE SST'!Q52,Q52&lt;'MAPAS DE RIESGOS INHER Y RESID'!$J$4+1),'MAPAS DE RIESGOS INHER Y RESID'!$M$4,'MAPAS DE RIESGOS INHER Y RESID'!$M$3)))</f>
        <v>BAJO</v>
      </c>
      <c r="S52" s="105"/>
      <c r="T52" s="105"/>
      <c r="U52" s="105" t="s">
        <v>416</v>
      </c>
      <c r="V52" s="106" t="s">
        <v>417</v>
      </c>
      <c r="W52" s="86" t="s">
        <v>177</v>
      </c>
      <c r="X52" s="87">
        <f>VLOOKUP(W52,'MAPAS DE RIESGOS INHER Y RESID'!$E$16:$F$18,2,FALSE)</f>
        <v>0.9</v>
      </c>
      <c r="Y52" s="107">
        <f t="shared" si="19"/>
        <v>0.79999999999999982</v>
      </c>
      <c r="Z52" s="74" t="str">
        <f>IF(OR('MAPAS DE RIESGOS INHER Y RESID'!$G$18='MATRIZ DE RIESGOS DE SST'!Y52,Y52&lt;'MAPAS DE RIESGOS INHER Y RESID'!$G$16+1),'MAPAS DE RIESGOS INHER Y RESID'!$M$19,IF(OR('MAPAS DE RIESGOS INHER Y RESID'!$H$17='MATRIZ DE RIESGOS DE SST'!Y52,Y52&lt;'MAPAS DE RIESGOS INHER Y RESID'!$I$18+1),'MAPAS DE RIESGOS INHER Y RESID'!$M$18,IF(OR('MAPAS DE RIESGOS INHER Y RESID'!$I$17='MATRIZ DE RIESGOS DE SST'!Y52,Y52&lt;'MAPAS DE RIESGOS INHER Y RESID'!$J$17+1),'MAPAS DE RIESGOS INHER Y RESID'!$M$17,'MAPAS DE RIESGOS INHER Y RESID'!$M$16)))</f>
        <v>BAJO</v>
      </c>
      <c r="AA52" s="90" t="str">
        <f>VLOOKUP('MATRIZ DE RIESGOS DE SST'!Z52,'TABLA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27" ht="220" x14ac:dyDescent="0.4">
      <c r="A53" s="120"/>
      <c r="B53" s="120"/>
      <c r="C53" s="120"/>
      <c r="D53" s="120"/>
      <c r="E53" s="120"/>
      <c r="F53" s="120"/>
      <c r="G53" s="120"/>
      <c r="H53" s="120"/>
      <c r="I53" s="120"/>
      <c r="J53" s="90" t="s">
        <v>61</v>
      </c>
      <c r="K53" s="91" t="s">
        <v>297</v>
      </c>
      <c r="L53" s="90" t="s">
        <v>423</v>
      </c>
      <c r="M53" s="74" t="s">
        <v>182</v>
      </c>
      <c r="N53" s="101">
        <f>VLOOKUP('MATRIZ DE RIESGOS DE SST'!M53,'MAPAS DE RIESGOS INHER Y RESID'!$E$3:$F$7,2,FALSE)</f>
        <v>2</v>
      </c>
      <c r="O53" s="74" t="s">
        <v>185</v>
      </c>
      <c r="P53" s="101">
        <f>VLOOKUP('MATRIZ DE RIESGOS DE SST'!O53,'MAPAS DE RIESGOS INHER Y RESID'!$O$3:$P$7,2,FALSE)</f>
        <v>4</v>
      </c>
      <c r="Q53" s="101">
        <f t="shared" ref="Q53:Q54" si="20">+N53*P53</f>
        <v>8</v>
      </c>
      <c r="R53" s="74" t="str">
        <f>IF(OR('MAPAS DE RIESGOS INHER Y RESID'!$G$7='MATRIZ DE RIESGOS DE SST'!Q53,Q53&lt;'MAPAS DE RIESGOS INHER Y RESID'!$G$3+1),'MAPAS DE RIESGOS INHER Y RESID'!$M$6,IF(OR('MAPAS DE RIESGOS INHER Y RESID'!$H$5='MATRIZ DE RIESGOS DE SST'!Q53,Q53&lt;'MAPAS DE RIESGOS INHER Y RESID'!$I$5+1),'MAPAS DE RIESGOS INHER Y RESID'!$M$5,IF(OR('MAPAS DE RIESGOS INHER Y RESID'!$I$4='MATRIZ DE RIESGOS DE SST'!Q53,Q53&lt;'MAPAS DE RIESGOS INHER Y RESID'!$J$4+1),'MAPAS DE RIESGOS INHER Y RESID'!$M$4,'MAPAS DE RIESGOS INHER Y RESID'!$M$3)))</f>
        <v>BAJO</v>
      </c>
      <c r="S53" s="105"/>
      <c r="T53" s="105"/>
      <c r="U53" s="105" t="s">
        <v>469</v>
      </c>
      <c r="V53" s="106" t="s">
        <v>424</v>
      </c>
      <c r="W53" s="86" t="s">
        <v>177</v>
      </c>
      <c r="X53" s="87">
        <f>VLOOKUP(W53,'MAPAS DE RIESGOS INHER Y RESID'!$E$16:$F$18,2,FALSE)</f>
        <v>0.9</v>
      </c>
      <c r="Y53" s="107">
        <f t="shared" ref="Y53:Y54" si="21">Q53-(Q53*X53)</f>
        <v>0.79999999999999982</v>
      </c>
      <c r="Z53" s="74" t="str">
        <f>IF(OR('MAPAS DE RIESGOS INHER Y RESID'!$G$18='MATRIZ DE RIESGOS DE SST'!Y53,Y53&lt;'MAPAS DE RIESGOS INHER Y RESID'!$G$16+1),'MAPAS DE RIESGOS INHER Y RESID'!$M$19,IF(OR('MAPAS DE RIESGOS INHER Y RESID'!$H$17='MATRIZ DE RIESGOS DE SST'!Y53,Y53&lt;'MAPAS DE RIESGOS INHER Y RESID'!$I$18+1),'MAPAS DE RIESGOS INHER Y RESID'!$M$18,IF(OR('MAPAS DE RIESGOS INHER Y RESID'!$I$17='MATRIZ DE RIESGOS DE SST'!Y53,Y53&lt;'MAPAS DE RIESGOS INHER Y RESID'!$J$17+1),'MAPAS DE RIESGOS INHER Y RESID'!$M$17,'MAPAS DE RIESGOS INHER Y RESID'!$M$16)))</f>
        <v>BAJO</v>
      </c>
      <c r="AA53" s="90" t="str">
        <f>VLOOKUP('MATRIZ DE RIESGOS DE SST'!Z53,'TABLA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27" ht="195" customHeight="1" x14ac:dyDescent="0.4">
      <c r="A54" s="120"/>
      <c r="B54" s="120"/>
      <c r="C54" s="120"/>
      <c r="D54" s="120"/>
      <c r="E54" s="120"/>
      <c r="F54" s="120"/>
      <c r="G54" s="120"/>
      <c r="H54" s="120"/>
      <c r="I54" s="120"/>
      <c r="J54" s="72" t="s">
        <v>275</v>
      </c>
      <c r="K54" s="71" t="s">
        <v>311</v>
      </c>
      <c r="L54" s="72" t="s">
        <v>70</v>
      </c>
      <c r="M54" s="74" t="s">
        <v>182</v>
      </c>
      <c r="N54" s="101">
        <f>VLOOKUP('MATRIZ DE RIESGOS DE SST'!M54,'MAPAS DE RIESGOS INHER Y RESID'!$E$3:$F$7,2,FALSE)</f>
        <v>2</v>
      </c>
      <c r="O54" s="74" t="s">
        <v>186</v>
      </c>
      <c r="P54" s="101">
        <f>VLOOKUP('MATRIZ DE RIESGOS DE SST'!O54,'MAPAS DE RIESGOS INHER Y RESID'!$O$3:$P$7,2,FALSE)</f>
        <v>16</v>
      </c>
      <c r="Q54" s="101">
        <f t="shared" si="20"/>
        <v>32</v>
      </c>
      <c r="R54" s="74" t="str">
        <f>IF(OR('MAPAS DE RIESGOS INHER Y RESID'!$G$7='MATRIZ DE RIESGOS DE SST'!Q54,Q54&lt;'MAPAS DE RIESGOS INHER Y RESID'!$G$3+1),'MAPAS DE RIESGOS INHER Y RESID'!$M$6,IF(OR('MAPAS DE RIESGOS INHER Y RESID'!$H$5='MATRIZ DE RIESGOS DE SST'!Q54,Q54&lt;'MAPAS DE RIESGOS INHER Y RESID'!$I$5+1),'MAPAS DE RIESGOS INHER Y RESID'!$M$5,IF(OR('MAPAS DE RIESGOS INHER Y RESID'!$I$4='MATRIZ DE RIESGOS DE SST'!Q54,Q54&lt;'MAPAS DE RIESGOS INHER Y RESID'!$J$4+1),'MAPAS DE RIESGOS INHER Y RESID'!$M$4,'MAPAS DE RIESGOS INHER Y RESID'!$M$3)))</f>
        <v>MODERADO</v>
      </c>
      <c r="S54" s="105"/>
      <c r="T54" s="105"/>
      <c r="U54" s="105"/>
      <c r="V54" s="106" t="s">
        <v>312</v>
      </c>
      <c r="W54" s="86" t="s">
        <v>177</v>
      </c>
      <c r="X54" s="87">
        <f>VLOOKUP(W54,'MAPAS DE RIESGOS INHER Y RESID'!$E$16:$F$18,2,FALSE)</f>
        <v>0.9</v>
      </c>
      <c r="Y54" s="107">
        <f t="shared" si="21"/>
        <v>3.1999999999999993</v>
      </c>
      <c r="Z54" s="74" t="str">
        <f>IF(OR('MAPAS DE RIESGOS INHER Y RESID'!$G$18='MATRIZ DE RIESGOS DE SST'!Y54,Y54&lt;'MAPAS DE RIESGOS INHER Y RESID'!$G$16+1),'MAPAS DE RIESGOS INHER Y RESID'!$M$19,IF(OR('MAPAS DE RIESGOS INHER Y RESID'!$H$17='MATRIZ DE RIESGOS DE SST'!Y54,Y54&lt;'MAPAS DE RIESGOS INHER Y RESID'!$I$18+1),'MAPAS DE RIESGOS INHER Y RESID'!$M$18,IF(OR('MAPAS DE RIESGOS INHER Y RESID'!$I$17='MATRIZ DE RIESGOS DE SST'!Y54,Y54&lt;'MAPAS DE RIESGOS INHER Y RESID'!$J$17+1),'MAPAS DE RIESGOS INHER Y RESID'!$M$17,'MAPAS DE RIESGOS INHER Y RESID'!$M$16)))</f>
        <v>BAJO</v>
      </c>
      <c r="AA54" s="90" t="str">
        <f>VLOOKUP('MATRIZ DE RIESGOS DE SST'!Z54,'TABLA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5" spans="1:27" s="25" customFormat="1" ht="200" x14ac:dyDescent="0.4">
      <c r="A55" s="120"/>
      <c r="B55" s="120"/>
      <c r="C55" s="120"/>
      <c r="D55" s="120"/>
      <c r="E55" s="120"/>
      <c r="F55" s="120"/>
      <c r="G55" s="120"/>
      <c r="H55" s="120"/>
      <c r="I55" s="120"/>
      <c r="J55" s="72" t="s">
        <v>277</v>
      </c>
      <c r="K55" s="71" t="s">
        <v>463</v>
      </c>
      <c r="L55" s="72" t="s">
        <v>433</v>
      </c>
      <c r="M55" s="74" t="s">
        <v>183</v>
      </c>
      <c r="N55" s="101">
        <f>VLOOKUP('MATRIZ DE RIESGOS DE SST'!M55,'MAPAS DE RIESGOS INHER Y RESID'!$E$3:$F$7,2,FALSE)</f>
        <v>1</v>
      </c>
      <c r="O55" s="74" t="s">
        <v>186</v>
      </c>
      <c r="P55" s="101">
        <f>VLOOKUP('MATRIZ DE RIESGOS DE SST'!O55,'MAPAS DE RIESGOS INHER Y RESID'!$O$3:$P$7,2,FALSE)</f>
        <v>16</v>
      </c>
      <c r="Q55" s="101">
        <f t="shared" ref="Q55" si="22">+N55*P55</f>
        <v>16</v>
      </c>
      <c r="R55" s="74" t="str">
        <f>IF(OR('MAPAS DE RIESGOS INHER Y RESID'!$G$7='MATRIZ DE RIESGOS DE SST'!Q55,Q55&lt;'MAPAS DE RIESGOS INHER Y RESID'!$G$3+1),'MAPAS DE RIESGOS INHER Y RESID'!$M$6,IF(OR('MAPAS DE RIESGOS INHER Y RESID'!$H$5='MATRIZ DE RIESGOS DE SST'!Q55,Q55&lt;'MAPAS DE RIESGOS INHER Y RESID'!$I$5+1),'MAPAS DE RIESGOS INHER Y RESID'!$M$5,IF(OR('MAPAS DE RIESGOS INHER Y RESID'!$I$4='MATRIZ DE RIESGOS DE SST'!Q55,Q55&lt;'MAPAS DE RIESGOS INHER Y RESID'!$J$4+1),'MAPAS DE RIESGOS INHER Y RESID'!$M$4,'MAPAS DE RIESGOS INHER Y RESID'!$M$3)))</f>
        <v>MODERADO</v>
      </c>
      <c r="S55" s="105"/>
      <c r="T55" s="105" t="s">
        <v>314</v>
      </c>
      <c r="U55" s="105" t="s">
        <v>462</v>
      </c>
      <c r="V55" s="106" t="s">
        <v>276</v>
      </c>
      <c r="W55" s="86" t="s">
        <v>177</v>
      </c>
      <c r="X55" s="87">
        <f>VLOOKUP(W55,'MAPAS DE RIESGOS INHER Y RESID'!$E$16:$F$18,2,FALSE)</f>
        <v>0.9</v>
      </c>
      <c r="Y55" s="107">
        <f t="shared" ref="Y55" si="23">Q55-(Q55*X55)</f>
        <v>1.5999999999999996</v>
      </c>
      <c r="Z55" s="74" t="str">
        <f>IF(OR('MAPAS DE RIESGOS INHER Y RESID'!$G$18='MATRIZ DE RIESGOS DE SST'!Y55,Y55&lt;'MAPAS DE RIESGOS INHER Y RESID'!$G$16+1),'MAPAS DE RIESGOS INHER Y RESID'!$M$19,IF(OR('MAPAS DE RIESGOS INHER Y RESID'!$H$17='MATRIZ DE RIESGOS DE SST'!Y55,Y55&lt;'MAPAS DE RIESGOS INHER Y RESID'!$I$18+1),'MAPAS DE RIESGOS INHER Y RESID'!$M$18,IF(OR('MAPAS DE RIESGOS INHER Y RESID'!$I$17='MATRIZ DE RIESGOS DE SST'!Y55,Y55&lt;'MAPAS DE RIESGOS INHER Y RESID'!$J$17+1),'MAPAS DE RIESGOS INHER Y RESID'!$M$17,'MAPAS DE RIESGOS INHER Y RESID'!$M$16)))</f>
        <v>BAJO</v>
      </c>
      <c r="AA55" s="90" t="str">
        <f>VLOOKUP('MATRIZ DE RIESGOS DE SST'!Z55,'TABLA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6" spans="1:27" s="25" customFormat="1" ht="200" x14ac:dyDescent="0.4">
      <c r="A56" s="120"/>
      <c r="B56" s="120"/>
      <c r="C56" s="120"/>
      <c r="D56" s="120"/>
      <c r="E56" s="120"/>
      <c r="F56" s="120"/>
      <c r="G56" s="120"/>
      <c r="H56" s="120"/>
      <c r="I56" s="120"/>
      <c r="J56" s="72" t="s">
        <v>278</v>
      </c>
      <c r="K56" s="71" t="s">
        <v>479</v>
      </c>
      <c r="L56" s="72" t="s">
        <v>434</v>
      </c>
      <c r="M56" s="74" t="s">
        <v>182</v>
      </c>
      <c r="N56" s="101">
        <f>VLOOKUP('MATRIZ DE RIESGOS DE SST'!M56,'MAPAS DE RIESGOS INHER Y RESID'!$E$3:$F$7,2,FALSE)</f>
        <v>2</v>
      </c>
      <c r="O56" s="74" t="s">
        <v>186</v>
      </c>
      <c r="P56" s="101">
        <f>VLOOKUP('MATRIZ DE RIESGOS DE SST'!O56,'MAPAS DE RIESGOS INHER Y RESID'!$O$3:$P$7,2,FALSE)</f>
        <v>16</v>
      </c>
      <c r="Q56" s="101">
        <f>+N56*P56</f>
        <v>32</v>
      </c>
      <c r="R56" s="74" t="str">
        <f>IF(OR('MAPAS DE RIESGOS INHER Y RESID'!$G$7='MATRIZ DE RIESGOS DE SST'!Q56,Q56&lt;'MAPAS DE RIESGOS INHER Y RESID'!$G$3+1),'MAPAS DE RIESGOS INHER Y RESID'!$M$6,IF(OR('MAPAS DE RIESGOS INHER Y RESID'!$H$5='MATRIZ DE RIESGOS DE SST'!Q56,Q56&lt;'MAPAS DE RIESGOS INHER Y RESID'!$I$5+1),'MAPAS DE RIESGOS INHER Y RESID'!$M$5,IF(OR('MAPAS DE RIESGOS INHER Y RESID'!$I$4='MATRIZ DE RIESGOS DE SST'!Q56,Q56&lt;'MAPAS DE RIESGOS INHER Y RESID'!$J$4+1),'MAPAS DE RIESGOS INHER Y RESID'!$M$4,'MAPAS DE RIESGOS INHER Y RESID'!$M$3)))</f>
        <v>MODERADO</v>
      </c>
      <c r="S56" s="105"/>
      <c r="T56" s="105"/>
      <c r="U56" s="105" t="s">
        <v>478</v>
      </c>
      <c r="V56" s="106" t="s">
        <v>480</v>
      </c>
      <c r="W56" s="86" t="s">
        <v>177</v>
      </c>
      <c r="X56" s="87">
        <f>VLOOKUP(W56,'MAPAS DE RIESGOS INHER Y RESID'!$E$16:$F$18,2,FALSE)</f>
        <v>0.9</v>
      </c>
      <c r="Y56" s="107">
        <f>Q56-(Q56*X56)</f>
        <v>3.1999999999999993</v>
      </c>
      <c r="Z56" s="74" t="str">
        <f>IF(OR('MAPAS DE RIESGOS INHER Y RESID'!$G$18='MATRIZ DE RIESGOS DE SST'!Y56,Y56&lt;'MAPAS DE RIESGOS INHER Y RESID'!$G$16+1),'MAPAS DE RIESGOS INHER Y RESID'!$M$19,IF(OR('MAPAS DE RIESGOS INHER Y RESID'!$H$17='MATRIZ DE RIESGOS DE SST'!Y56,Y56&lt;'MAPAS DE RIESGOS INHER Y RESID'!$I$18+1),'MAPAS DE RIESGOS INHER Y RESID'!$M$18,IF(OR('MAPAS DE RIESGOS INHER Y RESID'!$I$17='MATRIZ DE RIESGOS DE SST'!Y56,Y56&lt;'MAPAS DE RIESGOS INHER Y RESID'!$J$17+1),'MAPAS DE RIESGOS INHER Y RESID'!$M$17,'MAPAS DE RIESGOS INHER Y RESID'!$M$16)))</f>
        <v>BAJO</v>
      </c>
      <c r="AA56" s="90" t="str">
        <f>VLOOKUP('MATRIZ DE RIESGOS DE SST'!Z56,'TABLA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7" spans="1:27" ht="200" x14ac:dyDescent="0.4">
      <c r="A57" s="120"/>
      <c r="B57" s="120"/>
      <c r="C57" s="120"/>
      <c r="D57" s="120"/>
      <c r="E57" s="120"/>
      <c r="F57" s="120"/>
      <c r="G57" s="120"/>
      <c r="H57" s="120"/>
      <c r="I57" s="120"/>
      <c r="J57" s="90" t="s">
        <v>350</v>
      </c>
      <c r="K57" s="91" t="s">
        <v>491</v>
      </c>
      <c r="L57" s="90" t="s">
        <v>387</v>
      </c>
      <c r="M57" s="74" t="s">
        <v>182</v>
      </c>
      <c r="N57" s="101">
        <f>VLOOKUP('MATRIZ DE RIESGOS DE SST'!M57,'MAPAS DE RIESGOS INHER Y RESID'!$E$3:$F$7,2,FALSE)</f>
        <v>2</v>
      </c>
      <c r="O57" s="74" t="s">
        <v>186</v>
      </c>
      <c r="P57" s="101">
        <f>VLOOKUP('MATRIZ DE RIESGOS DE SST'!O57,'MAPAS DE RIESGOS INHER Y RESID'!$O$3:$P$7,2,FALSE)</f>
        <v>16</v>
      </c>
      <c r="Q57" s="101">
        <f>+N57*P57</f>
        <v>32</v>
      </c>
      <c r="R57" s="74" t="str">
        <f>IF(OR('MAPAS DE RIESGOS INHER Y RESID'!$G$7='MATRIZ DE RIESGOS DE SST'!Q57,Q57&lt;'MAPAS DE RIESGOS INHER Y RESID'!$G$3+1),'MAPAS DE RIESGOS INHER Y RESID'!$M$6,IF(OR('MAPAS DE RIESGOS INHER Y RESID'!$H$5='MATRIZ DE RIESGOS DE SST'!Q57,Q57&lt;'MAPAS DE RIESGOS INHER Y RESID'!$I$5+1),'MAPAS DE RIESGOS INHER Y RESID'!$M$5,IF(OR('MAPAS DE RIESGOS INHER Y RESID'!$I$4='MATRIZ DE RIESGOS DE SST'!Q57,Q57&lt;'MAPAS DE RIESGOS INHER Y RESID'!$J$4+1),'MAPAS DE RIESGOS INHER Y RESID'!$M$4,'MAPAS DE RIESGOS INHER Y RESID'!$M$3)))</f>
        <v>MODERADO</v>
      </c>
      <c r="S57" s="105"/>
      <c r="T57" s="105" t="s">
        <v>492</v>
      </c>
      <c r="U57" s="105" t="s">
        <v>351</v>
      </c>
      <c r="V57" s="106" t="s">
        <v>248</v>
      </c>
      <c r="W57" s="86" t="s">
        <v>177</v>
      </c>
      <c r="X57" s="87">
        <f>VLOOKUP(W57,'MAPAS DE RIESGOS INHER Y RESID'!$E$16:$F$18,2,FALSE)</f>
        <v>0.9</v>
      </c>
      <c r="Y57" s="107">
        <f>Q57-(Q57*X57)</f>
        <v>3.1999999999999993</v>
      </c>
      <c r="Z57" s="74" t="str">
        <f>IF(OR('MAPAS DE RIESGOS INHER Y RESID'!$G$18='MATRIZ DE RIESGOS DE SST'!Y57,Y57&lt;'MAPAS DE RIESGOS INHER Y RESID'!$G$16+1),'MAPAS DE RIESGOS INHER Y RESID'!$M$19,IF(OR('MAPAS DE RIESGOS INHER Y RESID'!$H$17='MATRIZ DE RIESGOS DE SST'!Y57,Y57&lt;'MAPAS DE RIESGOS INHER Y RESID'!$I$18+1),'MAPAS DE RIESGOS INHER Y RESID'!$M$18,IF(OR('MAPAS DE RIESGOS INHER Y RESID'!$I$17='MATRIZ DE RIESGOS DE SST'!Y57,Y57&lt;'MAPAS DE RIESGOS INHER Y RESID'!$J$17+1),'MAPAS DE RIESGOS INHER Y RESID'!$M$17,'MAPAS DE RIESGOS INHER Y RESID'!$M$16)))</f>
        <v>BAJO</v>
      </c>
      <c r="AA57" s="90" t="str">
        <f>VLOOKUP('MATRIZ DE RIESGOS DE SST'!Z57,'TABLA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8" spans="1:27" ht="200" x14ac:dyDescent="0.4">
      <c r="A58" s="120"/>
      <c r="B58" s="120"/>
      <c r="C58" s="120"/>
      <c r="D58" s="120"/>
      <c r="E58" s="120"/>
      <c r="F58" s="120"/>
      <c r="G58" s="120"/>
      <c r="H58" s="120"/>
      <c r="I58" s="120"/>
      <c r="J58" s="71" t="s">
        <v>353</v>
      </c>
      <c r="K58" s="71" t="s">
        <v>493</v>
      </c>
      <c r="L58" s="72" t="s">
        <v>354</v>
      </c>
      <c r="M58" s="74" t="s">
        <v>182</v>
      </c>
      <c r="N58" s="101">
        <f>VLOOKUP('MATRIZ DE RIESGOS DE SST'!M58,'MAPAS DE RIESGOS INHER Y RESID'!$E$3:$F$7,2,FALSE)</f>
        <v>2</v>
      </c>
      <c r="O58" s="74" t="s">
        <v>186</v>
      </c>
      <c r="P58" s="101">
        <f>VLOOKUP('MATRIZ DE RIESGOS DE SST'!O58,'MAPAS DE RIESGOS INHER Y RESID'!$O$3:$P$7,2,FALSE)</f>
        <v>16</v>
      </c>
      <c r="Q58" s="101">
        <f>+N58*P58</f>
        <v>32</v>
      </c>
      <c r="R58" s="74" t="str">
        <f>IF(OR('MAPAS DE RIESGOS INHER Y RESID'!$G$7='MATRIZ DE RIESGOS DE SST'!Q58,Q58&lt;'MAPAS DE RIESGOS INHER Y RESID'!$G$3+1),'MAPAS DE RIESGOS INHER Y RESID'!$M$6,IF(OR('MAPAS DE RIESGOS INHER Y RESID'!$H$5='MATRIZ DE RIESGOS DE SST'!Q58,Q58&lt;'MAPAS DE RIESGOS INHER Y RESID'!$I$5+1),'MAPAS DE RIESGOS INHER Y RESID'!$M$5,IF(OR('MAPAS DE RIESGOS INHER Y RESID'!$I$4='MATRIZ DE RIESGOS DE SST'!Q58,Q58&lt;'MAPAS DE RIESGOS INHER Y RESID'!$J$4+1),'MAPAS DE RIESGOS INHER Y RESID'!$M$4,'MAPAS DE RIESGOS INHER Y RESID'!$M$3)))</f>
        <v>MODERADO</v>
      </c>
      <c r="S58" s="105"/>
      <c r="T58" s="105"/>
      <c r="U58" s="105" t="s">
        <v>494</v>
      </c>
      <c r="V58" s="106" t="s">
        <v>251</v>
      </c>
      <c r="W58" s="86" t="s">
        <v>177</v>
      </c>
      <c r="X58" s="87">
        <f>VLOOKUP(W58,'MAPAS DE RIESGOS INHER Y RESID'!$E$16:$F$18,2,FALSE)</f>
        <v>0.9</v>
      </c>
      <c r="Y58" s="107">
        <f>Q58-(Q58*X58)</f>
        <v>3.1999999999999993</v>
      </c>
      <c r="Z58" s="74" t="str">
        <f>IF(OR('MAPAS DE RIESGOS INHER Y RESID'!$G$18='MATRIZ DE RIESGOS DE SST'!Y58,Y58&lt;'MAPAS DE RIESGOS INHER Y RESID'!$G$16+1),'MAPAS DE RIESGOS INHER Y RESID'!$M$19,IF(OR('MAPAS DE RIESGOS INHER Y RESID'!$H$17='MATRIZ DE RIESGOS DE SST'!Y58,Y58&lt;'MAPAS DE RIESGOS INHER Y RESID'!$I$18+1),'MAPAS DE RIESGOS INHER Y RESID'!$M$18,IF(OR('MAPAS DE RIESGOS INHER Y RESID'!$I$17='MATRIZ DE RIESGOS DE SST'!Y58,Y58&lt;'MAPAS DE RIESGOS INHER Y RESID'!$J$17+1),'MAPAS DE RIESGOS INHER Y RESID'!$M$17,'MAPAS DE RIESGOS INHER Y RESID'!$M$16)))</f>
        <v>BAJO</v>
      </c>
      <c r="AA58" s="90" t="str">
        <f>VLOOKUP('MATRIZ DE RIESGOS DE SST'!Z58,'TABLA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9" spans="1:27" ht="214.5" customHeight="1" x14ac:dyDescent="0.4">
      <c r="A59" s="120"/>
      <c r="B59" s="120"/>
      <c r="C59" s="120"/>
      <c r="D59" s="120"/>
      <c r="E59" s="120"/>
      <c r="F59" s="120"/>
      <c r="G59" s="120"/>
      <c r="H59" s="120"/>
      <c r="I59" s="120"/>
      <c r="J59" s="90" t="s">
        <v>372</v>
      </c>
      <c r="K59" s="91" t="s">
        <v>111</v>
      </c>
      <c r="L59" s="90" t="s">
        <v>109</v>
      </c>
      <c r="M59" s="74" t="s">
        <v>182</v>
      </c>
      <c r="N59" s="101">
        <f>VLOOKUP('MATRIZ DE RIESGOS DE SST'!M59,'MAPAS DE RIESGOS INHER Y RESID'!$E$3:$F$7,2,FALSE)</f>
        <v>2</v>
      </c>
      <c r="O59" s="74" t="s">
        <v>185</v>
      </c>
      <c r="P59" s="101">
        <f>VLOOKUP('MATRIZ DE RIESGOS DE SST'!O59,'MAPAS DE RIESGOS INHER Y RESID'!$O$3:$P$7,2,FALSE)</f>
        <v>4</v>
      </c>
      <c r="Q59" s="101">
        <f t="shared" ref="Q59:Q64" si="24">+N59*P59</f>
        <v>8</v>
      </c>
      <c r="R59" s="74" t="str">
        <f>IF(OR('MAPAS DE RIESGOS INHER Y RESID'!$G$7='MATRIZ DE RIESGOS DE SST'!Q59,Q59&lt;'MAPAS DE RIESGOS INHER Y RESID'!$G$3+1),'MAPAS DE RIESGOS INHER Y RESID'!$M$6,IF(OR('MAPAS DE RIESGOS INHER Y RESID'!$H$5='MATRIZ DE RIESGOS DE SST'!Q59,Q59&lt;'MAPAS DE RIESGOS INHER Y RESID'!$I$5+1),'MAPAS DE RIESGOS INHER Y RESID'!$M$5,IF(OR('MAPAS DE RIESGOS INHER Y RESID'!$I$4='MATRIZ DE RIESGOS DE SST'!Q59,Q59&lt;'MAPAS DE RIESGOS INHER Y RESID'!$J$4+1),'MAPAS DE RIESGOS INHER Y RESID'!$M$4,'MAPAS DE RIESGOS INHER Y RESID'!$M$3)))</f>
        <v>BAJO</v>
      </c>
      <c r="S59" s="105" t="s">
        <v>257</v>
      </c>
      <c r="T59" s="105"/>
      <c r="U59" s="105" t="s">
        <v>371</v>
      </c>
      <c r="V59" s="106" t="s">
        <v>510</v>
      </c>
      <c r="W59" s="86" t="s">
        <v>177</v>
      </c>
      <c r="X59" s="87">
        <f>VLOOKUP(W59,'MAPAS DE RIESGOS INHER Y RESID'!$E$16:$F$18,2,FALSE)</f>
        <v>0.9</v>
      </c>
      <c r="Y59" s="107">
        <f t="shared" ref="Y59:Y64" si="25">Q59-(Q59*X59)</f>
        <v>0.79999999999999982</v>
      </c>
      <c r="Z59" s="74" t="str">
        <f>IF(OR('MAPAS DE RIESGOS INHER Y RESID'!$G$18='MATRIZ DE RIESGOS DE SST'!Y59,Y59&lt;'MAPAS DE RIESGOS INHER Y RESID'!$G$16+1),'MAPAS DE RIESGOS INHER Y RESID'!$M$19,IF(OR('MAPAS DE RIESGOS INHER Y RESID'!$H$17='MATRIZ DE RIESGOS DE SST'!Y59,Y59&lt;'MAPAS DE RIESGOS INHER Y RESID'!$I$18+1),'MAPAS DE RIESGOS INHER Y RESID'!$M$18,IF(OR('MAPAS DE RIESGOS INHER Y RESID'!$I$17='MATRIZ DE RIESGOS DE SST'!Y59,Y59&lt;'MAPAS DE RIESGOS INHER Y RESID'!$J$17+1),'MAPAS DE RIESGOS INHER Y RESID'!$M$17,'MAPAS DE RIESGOS INHER Y RESID'!$M$16)))</f>
        <v>BAJO</v>
      </c>
      <c r="AA59" s="90" t="str">
        <f>VLOOKUP('MATRIZ DE RIESGOS DE SST'!Z59,'TABLA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0" spans="1:27" ht="200" x14ac:dyDescent="0.4">
      <c r="A60" s="120"/>
      <c r="B60" s="120"/>
      <c r="C60" s="120"/>
      <c r="D60" s="120"/>
      <c r="E60" s="120"/>
      <c r="F60" s="120"/>
      <c r="G60" s="120"/>
      <c r="H60" s="120"/>
      <c r="I60" s="120"/>
      <c r="J60" s="91" t="s">
        <v>375</v>
      </c>
      <c r="K60" s="91" t="s">
        <v>515</v>
      </c>
      <c r="L60" s="90" t="s">
        <v>113</v>
      </c>
      <c r="M60" s="74" t="s">
        <v>182</v>
      </c>
      <c r="N60" s="101">
        <f>VLOOKUP('MATRIZ DE RIESGOS DE SST'!M60,'MAPAS DE RIESGOS INHER Y RESID'!$E$3:$F$7,2,FALSE)</f>
        <v>2</v>
      </c>
      <c r="O60" s="74" t="s">
        <v>185</v>
      </c>
      <c r="P60" s="101">
        <f>VLOOKUP('MATRIZ DE RIESGOS DE SST'!O60,'MAPAS DE RIESGOS INHER Y RESID'!$O$3:$P$7,2,FALSE)</f>
        <v>4</v>
      </c>
      <c r="Q60" s="101">
        <f>+N60*P60</f>
        <v>8</v>
      </c>
      <c r="R60" s="74" t="str">
        <f>IF(OR('MAPAS DE RIESGOS INHER Y RESID'!$G$7='MATRIZ DE RIESGOS DE SST'!Q60,Q60&lt;'MAPAS DE RIESGOS INHER Y RESID'!$G$3+1),'MAPAS DE RIESGOS INHER Y RESID'!$M$6,IF(OR('MAPAS DE RIESGOS INHER Y RESID'!$H$5='MATRIZ DE RIESGOS DE SST'!Q60,Q60&lt;'MAPAS DE RIESGOS INHER Y RESID'!$I$5+1),'MAPAS DE RIESGOS INHER Y RESID'!$M$5,IF(OR('MAPAS DE RIESGOS INHER Y RESID'!$I$4='MATRIZ DE RIESGOS DE SST'!Q60,Q60&lt;'MAPAS DE RIESGOS INHER Y RESID'!$J$4+1),'MAPAS DE RIESGOS INHER Y RESID'!$M$4,'MAPAS DE RIESGOS INHER Y RESID'!$M$3)))</f>
        <v>BAJO</v>
      </c>
      <c r="S60" s="105"/>
      <c r="T60" s="105" t="s">
        <v>516</v>
      </c>
      <c r="U60" s="105" t="s">
        <v>506</v>
      </c>
      <c r="V60" s="106" t="s">
        <v>251</v>
      </c>
      <c r="W60" s="86" t="s">
        <v>177</v>
      </c>
      <c r="X60" s="87">
        <f>VLOOKUP(W60,'MAPAS DE RIESGOS INHER Y RESID'!$E$16:$F$18,2,FALSE)</f>
        <v>0.9</v>
      </c>
      <c r="Y60" s="107">
        <f>Q60-(Q60*X60)</f>
        <v>0.79999999999999982</v>
      </c>
      <c r="Z60" s="74" t="str">
        <f>IF(OR('MAPAS DE RIESGOS INHER Y RESID'!$G$18='MATRIZ DE RIESGOS DE SST'!Y60,Y60&lt;'MAPAS DE RIESGOS INHER Y RESID'!$G$16+1),'MAPAS DE RIESGOS INHER Y RESID'!$M$19,IF(OR('MAPAS DE RIESGOS INHER Y RESID'!$H$17='MATRIZ DE RIESGOS DE SST'!Y60,Y60&lt;'MAPAS DE RIESGOS INHER Y RESID'!$I$18+1),'MAPAS DE RIESGOS INHER Y RESID'!$M$18,IF(OR('MAPAS DE RIESGOS INHER Y RESID'!$I$17='MATRIZ DE RIESGOS DE SST'!Y60,Y60&lt;'MAPAS DE RIESGOS INHER Y RESID'!$J$17+1),'MAPAS DE RIESGOS INHER Y RESID'!$M$17,'MAPAS DE RIESGOS INHER Y RESID'!$M$16)))</f>
        <v>BAJO</v>
      </c>
      <c r="AA60" s="90" t="str">
        <f>VLOOKUP('MATRIZ DE RIESGOS DE SST'!Z60,'TABLA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1" spans="1:27" ht="200" x14ac:dyDescent="0.4">
      <c r="A61" s="120"/>
      <c r="B61" s="119" t="s">
        <v>549</v>
      </c>
      <c r="C61" s="119" t="s">
        <v>244</v>
      </c>
      <c r="D61" s="119"/>
      <c r="E61" s="119" t="s">
        <v>244</v>
      </c>
      <c r="F61" s="119" t="s">
        <v>244</v>
      </c>
      <c r="G61" s="119"/>
      <c r="H61" s="119"/>
      <c r="I61" s="119" t="s">
        <v>539</v>
      </c>
      <c r="J61" s="90" t="s">
        <v>261</v>
      </c>
      <c r="K61" s="91" t="s">
        <v>397</v>
      </c>
      <c r="L61" s="90" t="s">
        <v>398</v>
      </c>
      <c r="M61" s="74" t="s">
        <v>176</v>
      </c>
      <c r="N61" s="101">
        <f>VLOOKUP('MATRIZ DE RIESGOS DE SST'!M61,'MAPAS DE RIESGOS INHER Y RESID'!$E$3:$F$7,2,FALSE)</f>
        <v>3</v>
      </c>
      <c r="O61" s="74" t="s">
        <v>186</v>
      </c>
      <c r="P61" s="101">
        <f>VLOOKUP('MATRIZ DE RIESGOS DE SST'!O61,'MAPAS DE RIESGOS INHER Y RESID'!$O$3:$P$7,2,FALSE)</f>
        <v>16</v>
      </c>
      <c r="Q61" s="101">
        <f>+N61*P61</f>
        <v>48</v>
      </c>
      <c r="R61" s="74" t="str">
        <f>IF(OR('MAPAS DE RIESGOS INHER Y RESID'!$G$7='MATRIZ DE RIESGOS DE SST'!Q61,Q61&lt;'MAPAS DE RIESGOS INHER Y RESID'!$G$3+1),'MAPAS DE RIESGOS INHER Y RESID'!$M$6,IF(OR('MAPAS DE RIESGOS INHER Y RESID'!$H$5='MATRIZ DE RIESGOS DE SST'!Q61,Q61&lt;'MAPAS DE RIESGOS INHER Y RESID'!$I$5+1),'MAPAS DE RIESGOS INHER Y RESID'!$M$5,IF(OR('MAPAS DE RIESGOS INHER Y RESID'!$I$4='MATRIZ DE RIESGOS DE SST'!Q61,Q61&lt;'MAPAS DE RIESGOS INHER Y RESID'!$J$4+1),'MAPAS DE RIESGOS INHER Y RESID'!$M$4,'MAPAS DE RIESGOS INHER Y RESID'!$M$3)))</f>
        <v>MODERADO</v>
      </c>
      <c r="S61" s="105"/>
      <c r="T61" s="105"/>
      <c r="U61" s="105" t="s">
        <v>441</v>
      </c>
      <c r="V61" s="106" t="s">
        <v>450</v>
      </c>
      <c r="W61" s="86" t="s">
        <v>177</v>
      </c>
      <c r="X61" s="87">
        <f>VLOOKUP(W61,'MAPAS DE RIESGOS INHER Y RESID'!$E$16:$F$18,2,FALSE)</f>
        <v>0.9</v>
      </c>
      <c r="Y61" s="107">
        <f>Q61-(Q61*X61)</f>
        <v>4.7999999999999972</v>
      </c>
      <c r="Z61" s="74" t="str">
        <f>IF(OR('MAPAS DE RIESGOS INHER Y RESID'!$G$18='MATRIZ DE RIESGOS DE SST'!Y61,Y61&lt;'MAPAS DE RIESGOS INHER Y RESID'!$G$16+1),'MAPAS DE RIESGOS INHER Y RESID'!$M$19,IF(OR('MAPAS DE RIESGOS INHER Y RESID'!$H$17='MATRIZ DE RIESGOS DE SST'!Y61,Y61&lt;'MAPAS DE RIESGOS INHER Y RESID'!$I$18+1),'MAPAS DE RIESGOS INHER Y RESID'!$M$18,IF(OR('MAPAS DE RIESGOS INHER Y RESID'!$I$17='MATRIZ DE RIESGOS DE SST'!Y61,Y61&lt;'MAPAS DE RIESGOS INHER Y RESID'!$J$17+1),'MAPAS DE RIESGOS INHER Y RESID'!$M$17,'MAPAS DE RIESGOS INHER Y RESID'!$M$16)))</f>
        <v>BAJO</v>
      </c>
      <c r="AA61" s="90" t="str">
        <f>VLOOKUP('MATRIZ DE RIESGOS DE SST'!Z61,'TABLA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2" spans="1:27" ht="200" x14ac:dyDescent="0.4">
      <c r="A62" s="120"/>
      <c r="B62" s="120"/>
      <c r="C62" s="120"/>
      <c r="D62" s="120"/>
      <c r="E62" s="120"/>
      <c r="F62" s="120"/>
      <c r="G62" s="120"/>
      <c r="H62" s="120"/>
      <c r="I62" s="120"/>
      <c r="J62" s="90" t="s">
        <v>262</v>
      </c>
      <c r="K62" s="91" t="s">
        <v>280</v>
      </c>
      <c r="L62" s="90" t="s">
        <v>399</v>
      </c>
      <c r="M62" s="74" t="s">
        <v>176</v>
      </c>
      <c r="N62" s="101">
        <f>VLOOKUP('MATRIZ DE RIESGOS DE SST'!M62,'MAPAS DE RIESGOS INHER Y RESID'!$E$3:$F$7,2,FALSE)</f>
        <v>3</v>
      </c>
      <c r="O62" s="74" t="s">
        <v>186</v>
      </c>
      <c r="P62" s="101">
        <f>VLOOKUP('MATRIZ DE RIESGOS DE SST'!O62,'MAPAS DE RIESGOS INHER Y RESID'!$O$3:$P$7,2,FALSE)</f>
        <v>16</v>
      </c>
      <c r="Q62" s="101">
        <f t="shared" si="24"/>
        <v>48</v>
      </c>
      <c r="R62" s="74" t="str">
        <f>IF(OR('MAPAS DE RIESGOS INHER Y RESID'!$G$7='MATRIZ DE RIESGOS DE SST'!Q62,Q62&lt;'MAPAS DE RIESGOS INHER Y RESID'!$G$3+1),'MAPAS DE RIESGOS INHER Y RESID'!$M$6,IF(OR('MAPAS DE RIESGOS INHER Y RESID'!$H$5='MATRIZ DE RIESGOS DE SST'!Q62,Q62&lt;'MAPAS DE RIESGOS INHER Y RESID'!$I$5+1),'MAPAS DE RIESGOS INHER Y RESID'!$M$5,IF(OR('MAPAS DE RIESGOS INHER Y RESID'!$I$4='MATRIZ DE RIESGOS DE SST'!Q62,Q62&lt;'MAPAS DE RIESGOS INHER Y RESID'!$J$4+1),'MAPAS DE RIESGOS INHER Y RESID'!$M$4,'MAPAS DE RIESGOS INHER Y RESID'!$M$3)))</f>
        <v>MODERADO</v>
      </c>
      <c r="S62" s="105"/>
      <c r="T62" s="105"/>
      <c r="U62" s="105" t="s">
        <v>401</v>
      </c>
      <c r="V62" s="106"/>
      <c r="W62" s="86" t="s">
        <v>177</v>
      </c>
      <c r="X62" s="87">
        <f>VLOOKUP(W62,'MAPAS DE RIESGOS INHER Y RESID'!$E$16:$F$18,2,FALSE)</f>
        <v>0.9</v>
      </c>
      <c r="Y62" s="107">
        <f t="shared" si="25"/>
        <v>4.7999999999999972</v>
      </c>
      <c r="Z62" s="74" t="str">
        <f>IF(OR('MAPAS DE RIESGOS INHER Y RESID'!$G$18='MATRIZ DE RIESGOS DE SST'!Y62,Y62&lt;'MAPAS DE RIESGOS INHER Y RESID'!$G$16+1),'MAPAS DE RIESGOS INHER Y RESID'!$M$19,IF(OR('MAPAS DE RIESGOS INHER Y RESID'!$H$17='MATRIZ DE RIESGOS DE SST'!Y62,Y62&lt;'MAPAS DE RIESGOS INHER Y RESID'!$I$18+1),'MAPAS DE RIESGOS INHER Y RESID'!$M$18,IF(OR('MAPAS DE RIESGOS INHER Y RESID'!$I$17='MATRIZ DE RIESGOS DE SST'!Y62,Y62&lt;'MAPAS DE RIESGOS INHER Y RESID'!$J$17+1),'MAPAS DE RIESGOS INHER Y RESID'!$M$17,'MAPAS DE RIESGOS INHER Y RESID'!$M$16)))</f>
        <v>BAJO</v>
      </c>
      <c r="AA62" s="90" t="str">
        <f>VLOOKUP('MATRIZ DE RIESGOS DE SST'!Z62,'TABLA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3" spans="1:27" ht="160" x14ac:dyDescent="0.4">
      <c r="A63" s="120"/>
      <c r="B63" s="120"/>
      <c r="C63" s="120"/>
      <c r="D63" s="120"/>
      <c r="E63" s="120"/>
      <c r="F63" s="120"/>
      <c r="G63" s="120"/>
      <c r="H63" s="120"/>
      <c r="I63" s="120"/>
      <c r="J63" s="71" t="s">
        <v>263</v>
      </c>
      <c r="K63" s="71" t="s">
        <v>283</v>
      </c>
      <c r="L63" s="72" t="s">
        <v>402</v>
      </c>
      <c r="M63" s="74" t="s">
        <v>176</v>
      </c>
      <c r="N63" s="101">
        <f>VLOOKUP('MATRIZ DE RIESGOS DE SST'!M63,'MAPAS DE RIESGOS INHER Y RESID'!$E$3:$F$7,2,FALSE)</f>
        <v>3</v>
      </c>
      <c r="O63" s="74" t="s">
        <v>187</v>
      </c>
      <c r="P63" s="101">
        <f>VLOOKUP('MATRIZ DE RIESGOS DE SST'!O63,'MAPAS DE RIESGOS INHER Y RESID'!$O$3:$P$7,2,FALSE)</f>
        <v>256</v>
      </c>
      <c r="Q63" s="101">
        <f t="shared" si="24"/>
        <v>768</v>
      </c>
      <c r="R63" s="74" t="str">
        <f>IF(OR('MAPAS DE RIESGOS INHER Y RESID'!$G$7='MATRIZ DE RIESGOS DE SST'!Q63,Q63&lt;'MAPAS DE RIESGOS INHER Y RESID'!$G$3+1),'MAPAS DE RIESGOS INHER Y RESID'!$M$6,IF(OR('MAPAS DE RIESGOS INHER Y RESID'!$H$5='MATRIZ DE RIESGOS DE SST'!Q63,Q63&lt;'MAPAS DE RIESGOS INHER Y RESID'!$I$5+1),'MAPAS DE RIESGOS INHER Y RESID'!$M$5,IF(OR('MAPAS DE RIESGOS INHER Y RESID'!$I$4='MATRIZ DE RIESGOS DE SST'!Q63,Q63&lt;'MAPAS DE RIESGOS INHER Y RESID'!$J$4+1),'MAPAS DE RIESGOS INHER Y RESID'!$M$4,'MAPAS DE RIESGOS INHER Y RESID'!$M$3)))</f>
        <v>ALTO</v>
      </c>
      <c r="S63" s="105"/>
      <c r="T63" s="105" t="s">
        <v>404</v>
      </c>
      <c r="U63" s="105" t="s">
        <v>403</v>
      </c>
      <c r="V63" s="106" t="s">
        <v>456</v>
      </c>
      <c r="W63" s="86" t="s">
        <v>177</v>
      </c>
      <c r="X63" s="87">
        <f>VLOOKUP(W63,'MAPAS DE RIESGOS INHER Y RESID'!$E$16:$F$18,2,FALSE)</f>
        <v>0.9</v>
      </c>
      <c r="Y63" s="107">
        <f t="shared" si="25"/>
        <v>76.799999999999955</v>
      </c>
      <c r="Z63" s="74" t="str">
        <f>IF(OR('MAPAS DE RIESGOS INHER Y RESID'!$G$18='MATRIZ DE RIESGOS DE SST'!Y63,Y63&lt;'MAPAS DE RIESGOS INHER Y RESID'!$G$16+1),'MAPAS DE RIESGOS INHER Y RESID'!$M$19,IF(OR('MAPAS DE RIESGOS INHER Y RESID'!$H$17='MATRIZ DE RIESGOS DE SST'!Y63,Y63&lt;'MAPAS DE RIESGOS INHER Y RESID'!$I$18+1),'MAPAS DE RIESGOS INHER Y RESID'!$M$18,IF(OR('MAPAS DE RIESGOS INHER Y RESID'!$I$17='MATRIZ DE RIESGOS DE SST'!Y63,Y63&lt;'MAPAS DE RIESGOS INHER Y RESID'!$J$17+1),'MAPAS DE RIESGOS INHER Y RESID'!$M$17,'MAPAS DE RIESGOS INHER Y RESID'!$M$16)))</f>
        <v>MODERADO</v>
      </c>
      <c r="AA63" s="90" t="str">
        <f>VLOOKUP('MATRIZ DE RIESGOS DE SST'!Z63,'TABLA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4" spans="1:27" ht="160" x14ac:dyDescent="0.4">
      <c r="A64" s="120"/>
      <c r="B64" s="120"/>
      <c r="C64" s="120"/>
      <c r="D64" s="120"/>
      <c r="E64" s="120"/>
      <c r="F64" s="120"/>
      <c r="G64" s="120"/>
      <c r="H64" s="120"/>
      <c r="I64" s="120"/>
      <c r="J64" s="72" t="s">
        <v>265</v>
      </c>
      <c r="K64" s="71" t="s">
        <v>459</v>
      </c>
      <c r="L64" s="72" t="s">
        <v>405</v>
      </c>
      <c r="M64" s="74" t="s">
        <v>182</v>
      </c>
      <c r="N64" s="101">
        <f>VLOOKUP('MATRIZ DE RIESGOS DE SST'!M64,'MAPAS DE RIESGOS INHER Y RESID'!$E$3:$F$7,2,FALSE)</f>
        <v>2</v>
      </c>
      <c r="O64" s="74" t="s">
        <v>186</v>
      </c>
      <c r="P64" s="101">
        <f>VLOOKUP('MATRIZ DE RIESGOS DE SST'!O64,'MAPAS DE RIESGOS INHER Y RESID'!$O$3:$P$7,2,FALSE)</f>
        <v>16</v>
      </c>
      <c r="Q64" s="101">
        <f t="shared" si="24"/>
        <v>32</v>
      </c>
      <c r="R64" s="74" t="str">
        <f>IF(OR('MAPAS DE RIESGOS INHER Y RESID'!$G$7='MATRIZ DE RIESGOS DE SST'!Q64,Q64&lt;'MAPAS DE RIESGOS INHER Y RESID'!$G$3+1),'MAPAS DE RIESGOS INHER Y RESID'!$M$6,IF(OR('MAPAS DE RIESGOS INHER Y RESID'!$H$5='MATRIZ DE RIESGOS DE SST'!Q64,Q64&lt;'MAPAS DE RIESGOS INHER Y RESID'!$I$5+1),'MAPAS DE RIESGOS INHER Y RESID'!$M$5,IF(OR('MAPAS DE RIESGOS INHER Y RESID'!$I$4='MATRIZ DE RIESGOS DE SST'!Q64,Q64&lt;'MAPAS DE RIESGOS INHER Y RESID'!$J$4+1),'MAPAS DE RIESGOS INHER Y RESID'!$M$4,'MAPAS DE RIESGOS INHER Y RESID'!$M$3)))</f>
        <v>MODERADO</v>
      </c>
      <c r="S64" s="105"/>
      <c r="T64" s="105"/>
      <c r="U64" s="105" t="s">
        <v>389</v>
      </c>
      <c r="V64" s="106" t="s">
        <v>407</v>
      </c>
      <c r="W64" s="86" t="s">
        <v>176</v>
      </c>
      <c r="X64" s="87">
        <f>VLOOKUP(W64,'MAPAS DE RIESGOS INHER Y RESID'!$E$16:$F$18,2,FALSE)</f>
        <v>0.4</v>
      </c>
      <c r="Y64" s="107">
        <f t="shared" si="25"/>
        <v>19.2</v>
      </c>
      <c r="Z64" s="74" t="str">
        <f>IF(OR('MAPAS DE RIESGOS INHER Y RESID'!$G$18='MATRIZ DE RIESGOS DE SST'!Y64,Y64&lt;'MAPAS DE RIESGOS INHER Y RESID'!$G$16+1),'MAPAS DE RIESGOS INHER Y RESID'!$M$19,IF(OR('MAPAS DE RIESGOS INHER Y RESID'!$H$17='MATRIZ DE RIESGOS DE SST'!Y64,Y64&lt;'MAPAS DE RIESGOS INHER Y RESID'!$I$18+1),'MAPAS DE RIESGOS INHER Y RESID'!$M$18,IF(OR('MAPAS DE RIESGOS INHER Y RESID'!$I$17='MATRIZ DE RIESGOS DE SST'!Y64,Y64&lt;'MAPAS DE RIESGOS INHER Y RESID'!$J$17+1),'MAPAS DE RIESGOS INHER Y RESID'!$M$17,'MAPAS DE RIESGOS INHER Y RESID'!$M$16)))</f>
        <v>MODERADO</v>
      </c>
      <c r="AA64" s="90" t="str">
        <f>VLOOKUP('MATRIZ DE RIESGOS DE SST'!Z64,'TABLA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5" spans="1:27" ht="200" x14ac:dyDescent="0.4">
      <c r="A65" s="120"/>
      <c r="B65" s="120"/>
      <c r="C65" s="120"/>
      <c r="D65" s="120"/>
      <c r="E65" s="120"/>
      <c r="F65" s="120"/>
      <c r="G65" s="120"/>
      <c r="H65" s="120"/>
      <c r="I65" s="120"/>
      <c r="J65" s="72" t="s">
        <v>266</v>
      </c>
      <c r="K65" s="71" t="s">
        <v>286</v>
      </c>
      <c r="L65" s="72" t="s">
        <v>405</v>
      </c>
      <c r="M65" s="74" t="s">
        <v>182</v>
      </c>
      <c r="N65" s="101">
        <f>VLOOKUP('MATRIZ DE RIESGOS DE SST'!M65,'MAPAS DE RIESGOS INHER Y RESID'!$E$3:$F$7,2,FALSE)</f>
        <v>2</v>
      </c>
      <c r="O65" s="74" t="s">
        <v>186</v>
      </c>
      <c r="P65" s="101">
        <f>VLOOKUP('MATRIZ DE RIESGOS DE SST'!O65,'MAPAS DE RIESGOS INHER Y RESID'!$O$3:$P$7,2,FALSE)</f>
        <v>16</v>
      </c>
      <c r="Q65" s="101">
        <f t="shared" ref="Q65:Q73" si="26">+N65*P65</f>
        <v>32</v>
      </c>
      <c r="R65" s="74" t="str">
        <f>IF(OR('MAPAS DE RIESGOS INHER Y RESID'!$G$7='MATRIZ DE RIESGOS DE SST'!Q65,Q65&lt;'MAPAS DE RIESGOS INHER Y RESID'!$G$3+1),'MAPAS DE RIESGOS INHER Y RESID'!$M$6,IF(OR('MAPAS DE RIESGOS INHER Y RESID'!$H$5='MATRIZ DE RIESGOS DE SST'!Q65,Q65&lt;'MAPAS DE RIESGOS INHER Y RESID'!$I$5+1),'MAPAS DE RIESGOS INHER Y RESID'!$M$5,IF(OR('MAPAS DE RIESGOS INHER Y RESID'!$I$4='MATRIZ DE RIESGOS DE SST'!Q65,Q65&lt;'MAPAS DE RIESGOS INHER Y RESID'!$J$4+1),'MAPAS DE RIESGOS INHER Y RESID'!$M$4,'MAPAS DE RIESGOS INHER Y RESID'!$M$3)))</f>
        <v>MODERADO</v>
      </c>
      <c r="S65" s="105"/>
      <c r="T65" s="105"/>
      <c r="U65" s="105" t="s">
        <v>389</v>
      </c>
      <c r="V65" s="106" t="s">
        <v>409</v>
      </c>
      <c r="W65" s="86" t="s">
        <v>177</v>
      </c>
      <c r="X65" s="87">
        <f>VLOOKUP(W65,'MAPAS DE RIESGOS INHER Y RESID'!$E$16:$F$18,2,FALSE)</f>
        <v>0.9</v>
      </c>
      <c r="Y65" s="107">
        <f t="shared" ref="Y65:Y73" si="27">Q65-(Q65*X65)</f>
        <v>3.1999999999999993</v>
      </c>
      <c r="Z65" s="74" t="str">
        <f>IF(OR('MAPAS DE RIESGOS INHER Y RESID'!$G$18='MATRIZ DE RIESGOS DE SST'!Y65,Y65&lt;'MAPAS DE RIESGOS INHER Y RESID'!$G$16+1),'MAPAS DE RIESGOS INHER Y RESID'!$M$19,IF(OR('MAPAS DE RIESGOS INHER Y RESID'!$H$17='MATRIZ DE RIESGOS DE SST'!Y65,Y65&lt;'MAPAS DE RIESGOS INHER Y RESID'!$I$18+1),'MAPAS DE RIESGOS INHER Y RESID'!$M$18,IF(OR('MAPAS DE RIESGOS INHER Y RESID'!$I$17='MATRIZ DE RIESGOS DE SST'!Y65,Y65&lt;'MAPAS DE RIESGOS INHER Y RESID'!$J$17+1),'MAPAS DE RIESGOS INHER Y RESID'!$M$17,'MAPAS DE RIESGOS INHER Y RESID'!$M$16)))</f>
        <v>BAJO</v>
      </c>
      <c r="AA65" s="90" t="str">
        <f>VLOOKUP('MATRIZ DE RIESGOS DE SST'!Z65,'TABLA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6" spans="1:27" ht="200" x14ac:dyDescent="0.4">
      <c r="A66" s="120"/>
      <c r="B66" s="120"/>
      <c r="C66" s="120"/>
      <c r="D66" s="120"/>
      <c r="E66" s="120"/>
      <c r="F66" s="120"/>
      <c r="G66" s="120"/>
      <c r="H66" s="120"/>
      <c r="I66" s="120"/>
      <c r="J66" s="72" t="s">
        <v>267</v>
      </c>
      <c r="K66" s="71" t="s">
        <v>461</v>
      </c>
      <c r="L66" s="72" t="s">
        <v>405</v>
      </c>
      <c r="M66" s="74" t="s">
        <v>182</v>
      </c>
      <c r="N66" s="101">
        <f>VLOOKUP('MATRIZ DE RIESGOS DE SST'!M66,'MAPAS DE RIESGOS INHER Y RESID'!$E$3:$F$7,2,FALSE)</f>
        <v>2</v>
      </c>
      <c r="O66" s="74" t="s">
        <v>185</v>
      </c>
      <c r="P66" s="101">
        <f>VLOOKUP('MATRIZ DE RIESGOS DE SST'!O66,'MAPAS DE RIESGOS INHER Y RESID'!$O$3:$P$7,2,FALSE)</f>
        <v>4</v>
      </c>
      <c r="Q66" s="101">
        <f t="shared" si="26"/>
        <v>8</v>
      </c>
      <c r="R66" s="74" t="str">
        <f>IF(OR('MAPAS DE RIESGOS INHER Y RESID'!$G$7='MATRIZ DE RIESGOS DE SST'!Q66,Q66&lt;'MAPAS DE RIESGOS INHER Y RESID'!$G$3+1),'MAPAS DE RIESGOS INHER Y RESID'!$M$6,IF(OR('MAPAS DE RIESGOS INHER Y RESID'!$H$5='MATRIZ DE RIESGOS DE SST'!Q66,Q66&lt;'MAPAS DE RIESGOS INHER Y RESID'!$I$5+1),'MAPAS DE RIESGOS INHER Y RESID'!$M$5,IF(OR('MAPAS DE RIESGOS INHER Y RESID'!$I$4='MATRIZ DE RIESGOS DE SST'!Q66,Q66&lt;'MAPAS DE RIESGOS INHER Y RESID'!$J$4+1),'MAPAS DE RIESGOS INHER Y RESID'!$M$4,'MAPAS DE RIESGOS INHER Y RESID'!$M$3)))</f>
        <v>BAJO</v>
      </c>
      <c r="S66" s="105"/>
      <c r="T66" s="105"/>
      <c r="U66" s="105" t="s">
        <v>389</v>
      </c>
      <c r="V66" s="106" t="s">
        <v>407</v>
      </c>
      <c r="W66" s="86" t="s">
        <v>176</v>
      </c>
      <c r="X66" s="87">
        <f>VLOOKUP(W66,'MAPAS DE RIESGOS INHER Y RESID'!$E$16:$F$18,2,FALSE)</f>
        <v>0.4</v>
      </c>
      <c r="Y66" s="107">
        <f t="shared" si="27"/>
        <v>4.8</v>
      </c>
      <c r="Z66" s="74" t="str">
        <f>IF(OR('MAPAS DE RIESGOS INHER Y RESID'!$G$18='MATRIZ DE RIESGOS DE SST'!Y66,Y66&lt;'MAPAS DE RIESGOS INHER Y RESID'!$G$16+1),'MAPAS DE RIESGOS INHER Y RESID'!$M$19,IF(OR('MAPAS DE RIESGOS INHER Y RESID'!$H$17='MATRIZ DE RIESGOS DE SST'!Y66,Y66&lt;'MAPAS DE RIESGOS INHER Y RESID'!$I$18+1),'MAPAS DE RIESGOS INHER Y RESID'!$M$18,IF(OR('MAPAS DE RIESGOS INHER Y RESID'!$I$17='MATRIZ DE RIESGOS DE SST'!Y66,Y66&lt;'MAPAS DE RIESGOS INHER Y RESID'!$J$17+1),'MAPAS DE RIESGOS INHER Y RESID'!$M$17,'MAPAS DE RIESGOS INHER Y RESID'!$M$16)))</f>
        <v>BAJO</v>
      </c>
      <c r="AA66" s="90" t="str">
        <f>VLOOKUP('MATRIZ DE RIESGOS DE SST'!Z66,'TABLA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7" spans="1:27" ht="160" x14ac:dyDescent="0.4">
      <c r="A67" s="120"/>
      <c r="B67" s="120"/>
      <c r="C67" s="120"/>
      <c r="D67" s="120"/>
      <c r="E67" s="120"/>
      <c r="F67" s="120"/>
      <c r="G67" s="120"/>
      <c r="H67" s="120"/>
      <c r="I67" s="120"/>
      <c r="J67" s="72" t="s">
        <v>430</v>
      </c>
      <c r="K67" s="71" t="s">
        <v>48</v>
      </c>
      <c r="L67" s="72" t="s">
        <v>411</v>
      </c>
      <c r="M67" s="74" t="s">
        <v>182</v>
      </c>
      <c r="N67" s="101">
        <f>VLOOKUP('MATRIZ DE RIESGOS DE SST'!M67,'MAPAS DE RIESGOS INHER Y RESID'!$E$3:$F$7,2,FALSE)</f>
        <v>2</v>
      </c>
      <c r="O67" s="74" t="s">
        <v>187</v>
      </c>
      <c r="P67" s="101">
        <f>VLOOKUP('MATRIZ DE RIESGOS DE SST'!O67,'MAPAS DE RIESGOS INHER Y RESID'!$O$3:$P$7,2,FALSE)</f>
        <v>256</v>
      </c>
      <c r="Q67" s="101">
        <f t="shared" si="26"/>
        <v>512</v>
      </c>
      <c r="R67" s="74" t="str">
        <f>IF(OR('MAPAS DE RIESGOS INHER Y RESID'!$G$7='MATRIZ DE RIESGOS DE SST'!Q67,Q67&lt;'MAPAS DE RIESGOS INHER Y RESID'!$G$3+1),'MAPAS DE RIESGOS INHER Y RESID'!$M$6,IF(OR('MAPAS DE RIESGOS INHER Y RESID'!$H$5='MATRIZ DE RIESGOS DE SST'!Q67,Q67&lt;'MAPAS DE RIESGOS INHER Y RESID'!$I$5+1),'MAPAS DE RIESGOS INHER Y RESID'!$M$5,IF(OR('MAPAS DE RIESGOS INHER Y RESID'!$I$4='MATRIZ DE RIESGOS DE SST'!Q67,Q67&lt;'MAPAS DE RIESGOS INHER Y RESID'!$J$4+1),'MAPAS DE RIESGOS INHER Y RESID'!$M$4,'MAPAS DE RIESGOS INHER Y RESID'!$M$3)))</f>
        <v>ALTO</v>
      </c>
      <c r="S67" s="105"/>
      <c r="T67" s="105" t="s">
        <v>289</v>
      </c>
      <c r="U67" s="105" t="s">
        <v>412</v>
      </c>
      <c r="V67" s="106"/>
      <c r="W67" s="86" t="s">
        <v>177</v>
      </c>
      <c r="X67" s="87">
        <f>VLOOKUP(W67,'MAPAS DE RIESGOS INHER Y RESID'!$E$16:$F$18,2,FALSE)</f>
        <v>0.9</v>
      </c>
      <c r="Y67" s="107">
        <f t="shared" si="27"/>
        <v>51.199999999999989</v>
      </c>
      <c r="Z67" s="74" t="str">
        <f>IF(OR('MAPAS DE RIESGOS INHER Y RESID'!$G$18='MATRIZ DE RIESGOS DE SST'!Y67,Y67&lt;'MAPAS DE RIESGOS INHER Y RESID'!$G$16+1),'MAPAS DE RIESGOS INHER Y RESID'!$M$19,IF(OR('MAPAS DE RIESGOS INHER Y RESID'!$H$17='MATRIZ DE RIESGOS DE SST'!Y67,Y67&lt;'MAPAS DE RIESGOS INHER Y RESID'!$I$18+1),'MAPAS DE RIESGOS INHER Y RESID'!$M$18,IF(OR('MAPAS DE RIESGOS INHER Y RESID'!$I$17='MATRIZ DE RIESGOS DE SST'!Y67,Y67&lt;'MAPAS DE RIESGOS INHER Y RESID'!$J$17+1),'MAPAS DE RIESGOS INHER Y RESID'!$M$17,'MAPAS DE RIESGOS INHER Y RESID'!$M$16)))</f>
        <v>MODERADO</v>
      </c>
      <c r="AA67" s="90" t="str">
        <f>VLOOKUP('MATRIZ DE RIESGOS DE SST'!Z67,'TABLA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8" spans="1:27" ht="200" x14ac:dyDescent="0.4">
      <c r="A68" s="120"/>
      <c r="B68" s="120"/>
      <c r="C68" s="120"/>
      <c r="D68" s="120"/>
      <c r="E68" s="120"/>
      <c r="F68" s="120"/>
      <c r="G68" s="120"/>
      <c r="H68" s="120"/>
      <c r="I68" s="120"/>
      <c r="J68" s="71" t="s">
        <v>268</v>
      </c>
      <c r="K68" s="71" t="s">
        <v>48</v>
      </c>
      <c r="L68" s="72" t="s">
        <v>413</v>
      </c>
      <c r="M68" s="74" t="s">
        <v>182</v>
      </c>
      <c r="N68" s="101">
        <f>VLOOKUP('MATRIZ DE RIESGOS DE SST'!M68,'MAPAS DE RIESGOS INHER Y RESID'!$E$3:$F$7,2,FALSE)</f>
        <v>2</v>
      </c>
      <c r="O68" s="74" t="s">
        <v>186</v>
      </c>
      <c r="P68" s="101">
        <f>VLOOKUP('MATRIZ DE RIESGOS DE SST'!O68,'MAPAS DE RIESGOS INHER Y RESID'!$O$3:$P$7,2,FALSE)</f>
        <v>16</v>
      </c>
      <c r="Q68" s="101">
        <f t="shared" si="26"/>
        <v>32</v>
      </c>
      <c r="R68" s="74" t="str">
        <f>IF(OR('MAPAS DE RIESGOS INHER Y RESID'!$G$7='MATRIZ DE RIESGOS DE SST'!Q68,Q68&lt;'MAPAS DE RIESGOS INHER Y RESID'!$G$3+1),'MAPAS DE RIESGOS INHER Y RESID'!$M$6,IF(OR('MAPAS DE RIESGOS INHER Y RESID'!$H$5='MATRIZ DE RIESGOS DE SST'!Q68,Q68&lt;'MAPAS DE RIESGOS INHER Y RESID'!$I$5+1),'MAPAS DE RIESGOS INHER Y RESID'!$M$5,IF(OR('MAPAS DE RIESGOS INHER Y RESID'!$I$4='MATRIZ DE RIESGOS DE SST'!Q68,Q68&lt;'MAPAS DE RIESGOS INHER Y RESID'!$J$4+1),'MAPAS DE RIESGOS INHER Y RESID'!$M$4,'MAPAS DE RIESGOS INHER Y RESID'!$M$3)))</f>
        <v>MODERADO</v>
      </c>
      <c r="S68" s="105"/>
      <c r="T68" s="105" t="s">
        <v>290</v>
      </c>
      <c r="U68" s="105" t="s">
        <v>288</v>
      </c>
      <c r="V68" s="106" t="s">
        <v>410</v>
      </c>
      <c r="W68" s="86" t="s">
        <v>177</v>
      </c>
      <c r="X68" s="87">
        <f>VLOOKUP(W68,'MAPAS DE RIESGOS INHER Y RESID'!$E$16:$F$18,2,FALSE)</f>
        <v>0.9</v>
      </c>
      <c r="Y68" s="107">
        <f t="shared" si="27"/>
        <v>3.1999999999999993</v>
      </c>
      <c r="Z68" s="74" t="str">
        <f>IF(OR('MAPAS DE RIESGOS INHER Y RESID'!$G$18='MATRIZ DE RIESGOS DE SST'!Y68,Y68&lt;'MAPAS DE RIESGOS INHER Y RESID'!$G$16+1),'MAPAS DE RIESGOS INHER Y RESID'!$M$19,IF(OR('MAPAS DE RIESGOS INHER Y RESID'!$H$17='MATRIZ DE RIESGOS DE SST'!Y68,Y68&lt;'MAPAS DE RIESGOS INHER Y RESID'!$I$18+1),'MAPAS DE RIESGOS INHER Y RESID'!$M$18,IF(OR('MAPAS DE RIESGOS INHER Y RESID'!$I$17='MATRIZ DE RIESGOS DE SST'!Y68,Y68&lt;'MAPAS DE RIESGOS INHER Y RESID'!$J$17+1),'MAPAS DE RIESGOS INHER Y RESID'!$M$17,'MAPAS DE RIESGOS INHER Y RESID'!$M$16)))</f>
        <v>BAJO</v>
      </c>
      <c r="AA68" s="90" t="str">
        <f>VLOOKUP('MATRIZ DE RIESGOS DE SST'!Z68,'TABLA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9" spans="1:27" ht="200" x14ac:dyDescent="0.4">
      <c r="A69" s="120"/>
      <c r="B69" s="120"/>
      <c r="C69" s="120"/>
      <c r="D69" s="120"/>
      <c r="E69" s="120"/>
      <c r="F69" s="120"/>
      <c r="G69" s="120"/>
      <c r="H69" s="120"/>
      <c r="I69" s="120"/>
      <c r="J69" s="71" t="s">
        <v>259</v>
      </c>
      <c r="K69" s="71" t="s">
        <v>464</v>
      </c>
      <c r="L69" s="72" t="s">
        <v>414</v>
      </c>
      <c r="M69" s="74" t="s">
        <v>183</v>
      </c>
      <c r="N69" s="101">
        <f>VLOOKUP('MATRIZ DE RIESGOS DE SST'!M69,'MAPAS DE RIESGOS INHER Y RESID'!$E$3:$F$7,2,FALSE)</f>
        <v>1</v>
      </c>
      <c r="O69" s="74" t="s">
        <v>185</v>
      </c>
      <c r="P69" s="101">
        <f>VLOOKUP('MATRIZ DE RIESGOS DE SST'!O69,'MAPAS DE RIESGOS INHER Y RESID'!$O$3:$P$7,2,FALSE)</f>
        <v>4</v>
      </c>
      <c r="Q69" s="101">
        <f t="shared" si="26"/>
        <v>4</v>
      </c>
      <c r="R69" s="74" t="str">
        <f>IF(OR('MAPAS DE RIESGOS INHER Y RESID'!$G$7='MATRIZ DE RIESGOS DE SST'!Q69,Q69&lt;'MAPAS DE RIESGOS INHER Y RESID'!$G$3+1),'MAPAS DE RIESGOS INHER Y RESID'!$M$6,IF(OR('MAPAS DE RIESGOS INHER Y RESID'!$H$5='MATRIZ DE RIESGOS DE SST'!Q69,Q69&lt;'MAPAS DE RIESGOS INHER Y RESID'!$I$5+1),'MAPAS DE RIESGOS INHER Y RESID'!$M$5,IF(OR('MAPAS DE RIESGOS INHER Y RESID'!$I$4='MATRIZ DE RIESGOS DE SST'!Q69,Q69&lt;'MAPAS DE RIESGOS INHER Y RESID'!$J$4+1),'MAPAS DE RIESGOS INHER Y RESID'!$M$4,'MAPAS DE RIESGOS INHER Y RESID'!$M$3)))</f>
        <v>BAJO</v>
      </c>
      <c r="S69" s="105"/>
      <c r="T69" s="105"/>
      <c r="U69" s="105" t="s">
        <v>465</v>
      </c>
      <c r="V69" s="106" t="s">
        <v>415</v>
      </c>
      <c r="W69" s="86" t="s">
        <v>177</v>
      </c>
      <c r="X69" s="87">
        <f>VLOOKUP(W69,'MAPAS DE RIESGOS INHER Y RESID'!$E$16:$F$18,2,FALSE)</f>
        <v>0.9</v>
      </c>
      <c r="Y69" s="107">
        <f t="shared" si="27"/>
        <v>0.39999999999999991</v>
      </c>
      <c r="Z69" s="74" t="str">
        <f>IF(OR('MAPAS DE RIESGOS INHER Y RESID'!$G$18='MATRIZ DE RIESGOS DE SST'!Y69,Y69&lt;'MAPAS DE RIESGOS INHER Y RESID'!$G$16+1),'MAPAS DE RIESGOS INHER Y RESID'!$M$19,IF(OR('MAPAS DE RIESGOS INHER Y RESID'!$H$17='MATRIZ DE RIESGOS DE SST'!Y69,Y69&lt;'MAPAS DE RIESGOS INHER Y RESID'!$I$18+1),'MAPAS DE RIESGOS INHER Y RESID'!$M$18,IF(OR('MAPAS DE RIESGOS INHER Y RESID'!$I$17='MATRIZ DE RIESGOS DE SST'!Y69,Y69&lt;'MAPAS DE RIESGOS INHER Y RESID'!$J$17+1),'MAPAS DE RIESGOS INHER Y RESID'!$M$17,'MAPAS DE RIESGOS INHER Y RESID'!$M$16)))</f>
        <v>BAJO</v>
      </c>
      <c r="AA69" s="90" t="str">
        <f>VLOOKUP('MATRIZ DE RIESGOS DE SST'!Z69,'TABLA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0" spans="1:27" ht="200" x14ac:dyDescent="0.4">
      <c r="A70" s="120"/>
      <c r="B70" s="120"/>
      <c r="C70" s="120"/>
      <c r="D70" s="120"/>
      <c r="E70" s="120"/>
      <c r="F70" s="120"/>
      <c r="G70" s="120"/>
      <c r="H70" s="120"/>
      <c r="I70" s="120"/>
      <c r="J70" s="71" t="s">
        <v>418</v>
      </c>
      <c r="K70" s="71" t="s">
        <v>419</v>
      </c>
      <c r="L70" s="72" t="s">
        <v>58</v>
      </c>
      <c r="M70" s="74" t="s">
        <v>182</v>
      </c>
      <c r="N70" s="101">
        <f>VLOOKUP('MATRIZ DE RIESGOS DE SST'!M70,'MAPAS DE RIESGOS INHER Y RESID'!$E$3:$F$7,2,FALSE)</f>
        <v>2</v>
      </c>
      <c r="O70" s="74" t="s">
        <v>185</v>
      </c>
      <c r="P70" s="101">
        <f>VLOOKUP('MATRIZ DE RIESGOS DE SST'!O70,'MAPAS DE RIESGOS INHER Y RESID'!$O$3:$P$7,2,FALSE)</f>
        <v>4</v>
      </c>
      <c r="Q70" s="101">
        <f t="shared" si="26"/>
        <v>8</v>
      </c>
      <c r="R70" s="74" t="str">
        <f>IF(OR('MAPAS DE RIESGOS INHER Y RESID'!$G$7='MATRIZ DE RIESGOS DE SST'!Q70,Q70&lt;'MAPAS DE RIESGOS INHER Y RESID'!$G$3+1),'MAPAS DE RIESGOS INHER Y RESID'!$M$6,IF(OR('MAPAS DE RIESGOS INHER Y RESID'!$H$5='MATRIZ DE RIESGOS DE SST'!Q70,Q70&lt;'MAPAS DE RIESGOS INHER Y RESID'!$I$5+1),'MAPAS DE RIESGOS INHER Y RESID'!$M$5,IF(OR('MAPAS DE RIESGOS INHER Y RESID'!$I$4='MATRIZ DE RIESGOS DE SST'!Q70,Q70&lt;'MAPAS DE RIESGOS INHER Y RESID'!$J$4+1),'MAPAS DE RIESGOS INHER Y RESID'!$M$4,'MAPAS DE RIESGOS INHER Y RESID'!$M$3)))</f>
        <v>BAJO</v>
      </c>
      <c r="S70" s="105"/>
      <c r="T70" s="105"/>
      <c r="U70" s="105" t="s">
        <v>416</v>
      </c>
      <c r="V70" s="106" t="s">
        <v>417</v>
      </c>
      <c r="W70" s="86" t="s">
        <v>177</v>
      </c>
      <c r="X70" s="87">
        <f>VLOOKUP(W70,'MAPAS DE RIESGOS INHER Y RESID'!$E$16:$F$18,2,FALSE)</f>
        <v>0.9</v>
      </c>
      <c r="Y70" s="107">
        <f t="shared" si="27"/>
        <v>0.79999999999999982</v>
      </c>
      <c r="Z70" s="74" t="str">
        <f>IF(OR('MAPAS DE RIESGOS INHER Y RESID'!$G$18='MATRIZ DE RIESGOS DE SST'!Y70,Y70&lt;'MAPAS DE RIESGOS INHER Y RESID'!$G$16+1),'MAPAS DE RIESGOS INHER Y RESID'!$M$19,IF(OR('MAPAS DE RIESGOS INHER Y RESID'!$H$17='MATRIZ DE RIESGOS DE SST'!Y70,Y70&lt;'MAPAS DE RIESGOS INHER Y RESID'!$I$18+1),'MAPAS DE RIESGOS INHER Y RESID'!$M$18,IF(OR('MAPAS DE RIESGOS INHER Y RESID'!$I$17='MATRIZ DE RIESGOS DE SST'!Y70,Y70&lt;'MAPAS DE RIESGOS INHER Y RESID'!$J$17+1),'MAPAS DE RIESGOS INHER Y RESID'!$M$17,'MAPAS DE RIESGOS INHER Y RESID'!$M$16)))</f>
        <v>BAJO</v>
      </c>
      <c r="AA70" s="90" t="str">
        <f>VLOOKUP('MATRIZ DE RIESGOS DE SST'!Z70,'TABLA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1" spans="1:27" ht="220" x14ac:dyDescent="0.4">
      <c r="A71" s="120"/>
      <c r="B71" s="120"/>
      <c r="C71" s="120"/>
      <c r="D71" s="120"/>
      <c r="E71" s="120"/>
      <c r="F71" s="120"/>
      <c r="G71" s="120"/>
      <c r="H71" s="120"/>
      <c r="I71" s="120"/>
      <c r="J71" s="90" t="s">
        <v>61</v>
      </c>
      <c r="K71" s="91" t="s">
        <v>297</v>
      </c>
      <c r="L71" s="90" t="s">
        <v>423</v>
      </c>
      <c r="M71" s="74" t="s">
        <v>182</v>
      </c>
      <c r="N71" s="101">
        <f>VLOOKUP('MATRIZ DE RIESGOS DE SST'!M71,'MAPAS DE RIESGOS INHER Y RESID'!$E$3:$F$7,2,FALSE)</f>
        <v>2</v>
      </c>
      <c r="O71" s="74" t="s">
        <v>185</v>
      </c>
      <c r="P71" s="101">
        <f>VLOOKUP('MATRIZ DE RIESGOS DE SST'!O71,'MAPAS DE RIESGOS INHER Y RESID'!$O$3:$P$7,2,FALSE)</f>
        <v>4</v>
      </c>
      <c r="Q71" s="101">
        <f t="shared" si="26"/>
        <v>8</v>
      </c>
      <c r="R71" s="74" t="str">
        <f>IF(OR('MAPAS DE RIESGOS INHER Y RESID'!$G$7='MATRIZ DE RIESGOS DE SST'!Q71,Q71&lt;'MAPAS DE RIESGOS INHER Y RESID'!$G$3+1),'MAPAS DE RIESGOS INHER Y RESID'!$M$6,IF(OR('MAPAS DE RIESGOS INHER Y RESID'!$H$5='MATRIZ DE RIESGOS DE SST'!Q71,Q71&lt;'MAPAS DE RIESGOS INHER Y RESID'!$I$5+1),'MAPAS DE RIESGOS INHER Y RESID'!$M$5,IF(OR('MAPAS DE RIESGOS INHER Y RESID'!$I$4='MATRIZ DE RIESGOS DE SST'!Q71,Q71&lt;'MAPAS DE RIESGOS INHER Y RESID'!$J$4+1),'MAPAS DE RIESGOS INHER Y RESID'!$M$4,'MAPAS DE RIESGOS INHER Y RESID'!$M$3)))</f>
        <v>BAJO</v>
      </c>
      <c r="S71" s="105"/>
      <c r="T71" s="105"/>
      <c r="U71" s="105" t="s">
        <v>469</v>
      </c>
      <c r="V71" s="106" t="s">
        <v>424</v>
      </c>
      <c r="W71" s="86" t="s">
        <v>177</v>
      </c>
      <c r="X71" s="87">
        <f>VLOOKUP(W71,'MAPAS DE RIESGOS INHER Y RESID'!$E$16:$F$18,2,FALSE)</f>
        <v>0.9</v>
      </c>
      <c r="Y71" s="107">
        <f t="shared" si="27"/>
        <v>0.79999999999999982</v>
      </c>
      <c r="Z71" s="74" t="str">
        <f>IF(OR('MAPAS DE RIESGOS INHER Y RESID'!$G$18='MATRIZ DE RIESGOS DE SST'!Y71,Y71&lt;'MAPAS DE RIESGOS INHER Y RESID'!$G$16+1),'MAPAS DE RIESGOS INHER Y RESID'!$M$19,IF(OR('MAPAS DE RIESGOS INHER Y RESID'!$H$17='MATRIZ DE RIESGOS DE SST'!Y71,Y71&lt;'MAPAS DE RIESGOS INHER Y RESID'!$I$18+1),'MAPAS DE RIESGOS INHER Y RESID'!$M$18,IF(OR('MAPAS DE RIESGOS INHER Y RESID'!$I$17='MATRIZ DE RIESGOS DE SST'!Y71,Y71&lt;'MAPAS DE RIESGOS INHER Y RESID'!$J$17+1),'MAPAS DE RIESGOS INHER Y RESID'!$M$17,'MAPAS DE RIESGOS INHER Y RESID'!$M$16)))</f>
        <v>BAJO</v>
      </c>
      <c r="AA71" s="90" t="str">
        <f>VLOOKUP('MATRIZ DE RIESGOS DE SST'!Z71,'TABLA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2" spans="1:27" ht="200" x14ac:dyDescent="0.4">
      <c r="A72" s="120"/>
      <c r="B72" s="120"/>
      <c r="C72" s="120"/>
      <c r="D72" s="120"/>
      <c r="E72" s="120"/>
      <c r="F72" s="120"/>
      <c r="G72" s="120"/>
      <c r="H72" s="120"/>
      <c r="I72" s="120"/>
      <c r="J72" s="72" t="s">
        <v>275</v>
      </c>
      <c r="K72" s="71" t="s">
        <v>311</v>
      </c>
      <c r="L72" s="72" t="s">
        <v>70</v>
      </c>
      <c r="M72" s="74" t="s">
        <v>182</v>
      </c>
      <c r="N72" s="101">
        <f>VLOOKUP('MATRIZ DE RIESGOS DE SST'!M72,'MAPAS DE RIESGOS INHER Y RESID'!$E$3:$F$7,2,FALSE)</f>
        <v>2</v>
      </c>
      <c r="O72" s="74" t="s">
        <v>186</v>
      </c>
      <c r="P72" s="101">
        <f>VLOOKUP('MATRIZ DE RIESGOS DE SST'!O72,'MAPAS DE RIESGOS INHER Y RESID'!$O$3:$P$7,2,FALSE)</f>
        <v>16</v>
      </c>
      <c r="Q72" s="101">
        <f t="shared" si="26"/>
        <v>32</v>
      </c>
      <c r="R72" s="74" t="str">
        <f>IF(OR('MAPAS DE RIESGOS INHER Y RESID'!$G$7='MATRIZ DE RIESGOS DE SST'!Q72,Q72&lt;'MAPAS DE RIESGOS INHER Y RESID'!$G$3+1),'MAPAS DE RIESGOS INHER Y RESID'!$M$6,IF(OR('MAPAS DE RIESGOS INHER Y RESID'!$H$5='MATRIZ DE RIESGOS DE SST'!Q72,Q72&lt;'MAPAS DE RIESGOS INHER Y RESID'!$I$5+1),'MAPAS DE RIESGOS INHER Y RESID'!$M$5,IF(OR('MAPAS DE RIESGOS INHER Y RESID'!$I$4='MATRIZ DE RIESGOS DE SST'!Q72,Q72&lt;'MAPAS DE RIESGOS INHER Y RESID'!$J$4+1),'MAPAS DE RIESGOS INHER Y RESID'!$M$4,'MAPAS DE RIESGOS INHER Y RESID'!$M$3)))</f>
        <v>MODERADO</v>
      </c>
      <c r="S72" s="105"/>
      <c r="T72" s="105"/>
      <c r="U72" s="105"/>
      <c r="V72" s="106" t="s">
        <v>312</v>
      </c>
      <c r="W72" s="86" t="s">
        <v>177</v>
      </c>
      <c r="X72" s="87">
        <f>VLOOKUP(W72,'MAPAS DE RIESGOS INHER Y RESID'!$E$16:$F$18,2,FALSE)</f>
        <v>0.9</v>
      </c>
      <c r="Y72" s="107">
        <f t="shared" si="27"/>
        <v>3.1999999999999993</v>
      </c>
      <c r="Z72" s="74" t="str">
        <f>IF(OR('MAPAS DE RIESGOS INHER Y RESID'!$G$18='MATRIZ DE RIESGOS DE SST'!Y72,Y72&lt;'MAPAS DE RIESGOS INHER Y RESID'!$G$16+1),'MAPAS DE RIESGOS INHER Y RESID'!$M$19,IF(OR('MAPAS DE RIESGOS INHER Y RESID'!$H$17='MATRIZ DE RIESGOS DE SST'!Y72,Y72&lt;'MAPAS DE RIESGOS INHER Y RESID'!$I$18+1),'MAPAS DE RIESGOS INHER Y RESID'!$M$18,IF(OR('MAPAS DE RIESGOS INHER Y RESID'!$I$17='MATRIZ DE RIESGOS DE SST'!Y72,Y72&lt;'MAPAS DE RIESGOS INHER Y RESID'!$J$17+1),'MAPAS DE RIESGOS INHER Y RESID'!$M$17,'MAPAS DE RIESGOS INHER Y RESID'!$M$16)))</f>
        <v>BAJO</v>
      </c>
      <c r="AA72" s="90" t="str">
        <f>VLOOKUP('MATRIZ DE RIESGOS DE SST'!Z72,'TABLA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3" spans="1:27" ht="200" x14ac:dyDescent="0.4">
      <c r="A73" s="120"/>
      <c r="B73" s="120"/>
      <c r="C73" s="120"/>
      <c r="D73" s="120"/>
      <c r="E73" s="120"/>
      <c r="F73" s="120"/>
      <c r="G73" s="120"/>
      <c r="H73" s="120"/>
      <c r="I73" s="120"/>
      <c r="J73" s="72" t="s">
        <v>483</v>
      </c>
      <c r="K73" s="71" t="s">
        <v>482</v>
      </c>
      <c r="L73" s="72" t="s">
        <v>79</v>
      </c>
      <c r="M73" s="74" t="s">
        <v>182</v>
      </c>
      <c r="N73" s="101">
        <f>VLOOKUP('MATRIZ DE RIESGOS DE SST'!M73,'MAPAS DE RIESGOS INHER Y RESID'!$E$3:$F$7,2,FALSE)</f>
        <v>2</v>
      </c>
      <c r="O73" s="74" t="s">
        <v>186</v>
      </c>
      <c r="P73" s="101">
        <f>VLOOKUP('MATRIZ DE RIESGOS DE SST'!O73,'MAPAS DE RIESGOS INHER Y RESID'!$O$3:$P$7,2,FALSE)</f>
        <v>16</v>
      </c>
      <c r="Q73" s="101">
        <f t="shared" si="26"/>
        <v>32</v>
      </c>
      <c r="R73" s="74" t="str">
        <f>IF(OR('MAPAS DE RIESGOS INHER Y RESID'!$G$7='MATRIZ DE RIESGOS DE SST'!Q73,Q73&lt;'MAPAS DE RIESGOS INHER Y RESID'!$G$3+1),'MAPAS DE RIESGOS INHER Y RESID'!$M$6,IF(OR('MAPAS DE RIESGOS INHER Y RESID'!$H$5='MATRIZ DE RIESGOS DE SST'!Q73,Q73&lt;'MAPAS DE RIESGOS INHER Y RESID'!$I$5+1),'MAPAS DE RIESGOS INHER Y RESID'!$M$5,IF(OR('MAPAS DE RIESGOS INHER Y RESID'!$I$4='MATRIZ DE RIESGOS DE SST'!Q73,Q73&lt;'MAPAS DE RIESGOS INHER Y RESID'!$J$4+1),'MAPAS DE RIESGOS INHER Y RESID'!$M$4,'MAPAS DE RIESGOS INHER Y RESID'!$M$3)))</f>
        <v>MODERADO</v>
      </c>
      <c r="S73" s="105"/>
      <c r="T73" s="105"/>
      <c r="U73" s="105" t="s">
        <v>326</v>
      </c>
      <c r="V73" s="106" t="s">
        <v>255</v>
      </c>
      <c r="W73" s="86" t="s">
        <v>177</v>
      </c>
      <c r="X73" s="87">
        <f>VLOOKUP(W73,'MAPAS DE RIESGOS INHER Y RESID'!$E$16:$F$18,2,FALSE)</f>
        <v>0.9</v>
      </c>
      <c r="Y73" s="107">
        <f t="shared" si="27"/>
        <v>3.1999999999999993</v>
      </c>
      <c r="Z73" s="74" t="str">
        <f>IF(OR('MAPAS DE RIESGOS INHER Y RESID'!$G$18='MATRIZ DE RIESGOS DE SST'!Y73,Y73&lt;'MAPAS DE RIESGOS INHER Y RESID'!$G$16+1),'MAPAS DE RIESGOS INHER Y RESID'!$M$19,IF(OR('MAPAS DE RIESGOS INHER Y RESID'!$H$17='MATRIZ DE RIESGOS DE SST'!Y73,Y73&lt;'MAPAS DE RIESGOS INHER Y RESID'!$I$18+1),'MAPAS DE RIESGOS INHER Y RESID'!$M$18,IF(OR('MAPAS DE RIESGOS INHER Y RESID'!$I$17='MATRIZ DE RIESGOS DE SST'!Y73,Y73&lt;'MAPAS DE RIESGOS INHER Y RESID'!$J$17+1),'MAPAS DE RIESGOS INHER Y RESID'!$M$17,'MAPAS DE RIESGOS INHER Y RESID'!$M$16)))</f>
        <v>BAJO</v>
      </c>
      <c r="AA73" s="90" t="str">
        <f>VLOOKUP('MATRIZ DE RIESGOS DE SST'!Z73,'TABLA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4" spans="1:27" ht="200" x14ac:dyDescent="0.4">
      <c r="A74" s="120"/>
      <c r="B74" s="120"/>
      <c r="C74" s="120"/>
      <c r="D74" s="120"/>
      <c r="E74" s="120"/>
      <c r="F74" s="120"/>
      <c r="G74" s="120"/>
      <c r="H74" s="120"/>
      <c r="I74" s="120"/>
      <c r="J74" s="72" t="s">
        <v>535</v>
      </c>
      <c r="K74" s="71" t="s">
        <v>536</v>
      </c>
      <c r="L74" s="72" t="s">
        <v>122</v>
      </c>
      <c r="M74" s="74" t="s">
        <v>182</v>
      </c>
      <c r="N74" s="101">
        <f>VLOOKUP('MATRIZ DE RIESGOS DE SST'!M74,'MAPAS DE RIESGOS INHER Y RESID'!$E$3:$F$7,2,FALSE)</f>
        <v>2</v>
      </c>
      <c r="O74" s="74" t="s">
        <v>186</v>
      </c>
      <c r="P74" s="101">
        <f>VLOOKUP('MATRIZ DE RIESGOS DE SST'!O74,'MAPAS DE RIESGOS INHER Y RESID'!$O$3:$P$7,2,FALSE)</f>
        <v>16</v>
      </c>
      <c r="Q74" s="101">
        <f t="shared" ref="Q74" si="28">+N74*P74</f>
        <v>32</v>
      </c>
      <c r="R74" s="74" t="str">
        <f>IF(OR('MAPAS DE RIESGOS INHER Y RESID'!$G$7='MATRIZ DE RIESGOS DE SST'!Q74,Q74&lt;'MAPAS DE RIESGOS INHER Y RESID'!$G$3+1),'MAPAS DE RIESGOS INHER Y RESID'!$M$6,IF(OR('MAPAS DE RIESGOS INHER Y RESID'!$H$5='MATRIZ DE RIESGOS DE SST'!Q74,Q74&lt;'MAPAS DE RIESGOS INHER Y RESID'!$I$5+1),'MAPAS DE RIESGOS INHER Y RESID'!$M$5,IF(OR('MAPAS DE RIESGOS INHER Y RESID'!$I$4='MATRIZ DE RIESGOS DE SST'!Q74,Q74&lt;'MAPAS DE RIESGOS INHER Y RESID'!$J$4+1),'MAPAS DE RIESGOS INHER Y RESID'!$M$4,'MAPAS DE RIESGOS INHER Y RESID'!$M$3)))</f>
        <v>MODERADO</v>
      </c>
      <c r="S74" s="105"/>
      <c r="T74" s="105" t="s">
        <v>537</v>
      </c>
      <c r="U74" s="105" t="s">
        <v>326</v>
      </c>
      <c r="V74" s="106" t="s">
        <v>251</v>
      </c>
      <c r="W74" s="86" t="s">
        <v>177</v>
      </c>
      <c r="X74" s="87">
        <f>VLOOKUP(W74,'MAPAS DE RIESGOS INHER Y RESID'!$E$16:$F$18,2,FALSE)</f>
        <v>0.9</v>
      </c>
      <c r="Y74" s="107">
        <f t="shared" ref="Y74" si="29">Q74-(Q74*X74)</f>
        <v>3.1999999999999993</v>
      </c>
      <c r="Z74" s="74" t="str">
        <f>IF(OR('MAPAS DE RIESGOS INHER Y RESID'!$G$18='MATRIZ DE RIESGOS DE SST'!Y74,Y74&lt;'MAPAS DE RIESGOS INHER Y RESID'!$G$16+1),'MAPAS DE RIESGOS INHER Y RESID'!$M$19,IF(OR('MAPAS DE RIESGOS INHER Y RESID'!$H$17='MATRIZ DE RIESGOS DE SST'!Y74,Y74&lt;'MAPAS DE RIESGOS INHER Y RESID'!$I$18+1),'MAPAS DE RIESGOS INHER Y RESID'!$M$18,IF(OR('MAPAS DE RIESGOS INHER Y RESID'!$I$17='MATRIZ DE RIESGOS DE SST'!Y74,Y74&lt;'MAPAS DE RIESGOS INHER Y RESID'!$J$17+1),'MAPAS DE RIESGOS INHER Y RESID'!$M$17,'MAPAS DE RIESGOS INHER Y RESID'!$M$16)))</f>
        <v>BAJO</v>
      </c>
      <c r="AA74" s="90" t="str">
        <f>VLOOKUP('MATRIZ DE RIESGOS DE SST'!Z74,'TABLA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5" spans="1:27" s="25" customFormat="1" ht="160" x14ac:dyDescent="0.4">
      <c r="A75" s="120"/>
      <c r="B75" s="120"/>
      <c r="C75" s="120"/>
      <c r="D75" s="120"/>
      <c r="E75" s="120"/>
      <c r="F75" s="120"/>
      <c r="G75" s="120"/>
      <c r="H75" s="120"/>
      <c r="I75" s="120"/>
      <c r="J75" s="72" t="s">
        <v>531</v>
      </c>
      <c r="K75" s="71" t="s">
        <v>532</v>
      </c>
      <c r="L75" s="80" t="s">
        <v>533</v>
      </c>
      <c r="M75" s="74" t="s">
        <v>182</v>
      </c>
      <c r="N75" s="101">
        <f>VLOOKUP('MATRIZ DE RIESGOS DE SST'!M75,'MAPAS DE RIESGOS INHER Y RESID'!$E$3:$F$7,2,FALSE)</f>
        <v>2</v>
      </c>
      <c r="O75" s="74" t="s">
        <v>187</v>
      </c>
      <c r="P75" s="101">
        <f>VLOOKUP('MATRIZ DE RIESGOS DE SST'!O75,'MAPAS DE RIESGOS INHER Y RESID'!$O$3:$P$7,2,FALSE)</f>
        <v>256</v>
      </c>
      <c r="Q75" s="101">
        <f t="shared" ref="Q75" si="30">+N75*P75</f>
        <v>512</v>
      </c>
      <c r="R75" s="74" t="str">
        <f>IF(OR('MAPAS DE RIESGOS INHER Y RESID'!$G$7='MATRIZ DE RIESGOS DE SST'!Q75,Q75&lt;'MAPAS DE RIESGOS INHER Y RESID'!$G$3+1),'MAPAS DE RIESGOS INHER Y RESID'!$M$6,IF(OR('MAPAS DE RIESGOS INHER Y RESID'!$H$5='MATRIZ DE RIESGOS DE SST'!Q75,Q75&lt;'MAPAS DE RIESGOS INHER Y RESID'!$I$5+1),'MAPAS DE RIESGOS INHER Y RESID'!$M$5,IF(OR('MAPAS DE RIESGOS INHER Y RESID'!$I$4='MATRIZ DE RIESGOS DE SST'!Q75,Q75&lt;'MAPAS DE RIESGOS INHER Y RESID'!$J$4+1),'MAPAS DE RIESGOS INHER Y RESID'!$M$4,'MAPAS DE RIESGOS INHER Y RESID'!$M$3)))</f>
        <v>ALTO</v>
      </c>
      <c r="S75" s="105"/>
      <c r="T75" s="105" t="s">
        <v>519</v>
      </c>
      <c r="U75" s="105" t="s">
        <v>495</v>
      </c>
      <c r="V75" s="106" t="s">
        <v>251</v>
      </c>
      <c r="W75" s="86" t="s">
        <v>177</v>
      </c>
      <c r="X75" s="87">
        <f>VLOOKUP(W75,'MAPAS DE RIESGOS INHER Y RESID'!$E$16:$F$18,2,FALSE)</f>
        <v>0.9</v>
      </c>
      <c r="Y75" s="107">
        <f t="shared" ref="Y75" si="31">Q75-(Q75*X75)</f>
        <v>51.199999999999989</v>
      </c>
      <c r="Z75" s="74" t="str">
        <f>IF(OR('MAPAS DE RIESGOS INHER Y RESID'!$G$18='MATRIZ DE RIESGOS DE SST'!Y75,Y75&lt;'MAPAS DE RIESGOS INHER Y RESID'!$G$16+1),'MAPAS DE RIESGOS INHER Y RESID'!$M$19,IF(OR('MAPAS DE RIESGOS INHER Y RESID'!$H$17='MATRIZ DE RIESGOS DE SST'!Y75,Y75&lt;'MAPAS DE RIESGOS INHER Y RESID'!$I$18+1),'MAPAS DE RIESGOS INHER Y RESID'!$M$18,IF(OR('MAPAS DE RIESGOS INHER Y RESID'!$I$17='MATRIZ DE RIESGOS DE SST'!Y75,Y75&lt;'MAPAS DE RIESGOS INHER Y RESID'!$J$17+1),'MAPAS DE RIESGOS INHER Y RESID'!$M$17,'MAPAS DE RIESGOS INHER Y RESID'!$M$16)))</f>
        <v>MODERADO</v>
      </c>
      <c r="AA75" s="90" t="str">
        <f>VLOOKUP('MATRIZ DE RIESGOS DE SST'!Z75,'TABLA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6" spans="1:27" ht="200" x14ac:dyDescent="0.4">
      <c r="A76" s="120"/>
      <c r="B76" s="120"/>
      <c r="C76" s="120"/>
      <c r="D76" s="120"/>
      <c r="E76" s="120"/>
      <c r="F76" s="120"/>
      <c r="G76" s="120"/>
      <c r="H76" s="120"/>
      <c r="I76" s="120"/>
      <c r="J76" s="90" t="s">
        <v>350</v>
      </c>
      <c r="K76" s="91" t="s">
        <v>491</v>
      </c>
      <c r="L76" s="90" t="s">
        <v>387</v>
      </c>
      <c r="M76" s="74" t="s">
        <v>182</v>
      </c>
      <c r="N76" s="101">
        <f>VLOOKUP('MATRIZ DE RIESGOS DE SST'!M76,'MAPAS DE RIESGOS INHER Y RESID'!$E$3:$F$7,2,FALSE)</f>
        <v>2</v>
      </c>
      <c r="O76" s="74" t="s">
        <v>186</v>
      </c>
      <c r="P76" s="101">
        <f>VLOOKUP('MATRIZ DE RIESGOS DE SST'!O76,'MAPAS DE RIESGOS INHER Y RESID'!$O$3:$P$7,2,FALSE)</f>
        <v>16</v>
      </c>
      <c r="Q76" s="101">
        <f>+N76*P76</f>
        <v>32</v>
      </c>
      <c r="R76" s="74" t="str">
        <f>IF(OR('MAPAS DE RIESGOS INHER Y RESID'!$G$7='MATRIZ DE RIESGOS DE SST'!Q76,Q76&lt;'MAPAS DE RIESGOS INHER Y RESID'!$G$3+1),'MAPAS DE RIESGOS INHER Y RESID'!$M$6,IF(OR('MAPAS DE RIESGOS INHER Y RESID'!$H$5='MATRIZ DE RIESGOS DE SST'!Q76,Q76&lt;'MAPAS DE RIESGOS INHER Y RESID'!$I$5+1),'MAPAS DE RIESGOS INHER Y RESID'!$M$5,IF(OR('MAPAS DE RIESGOS INHER Y RESID'!$I$4='MATRIZ DE RIESGOS DE SST'!Q76,Q76&lt;'MAPAS DE RIESGOS INHER Y RESID'!$J$4+1),'MAPAS DE RIESGOS INHER Y RESID'!$M$4,'MAPAS DE RIESGOS INHER Y RESID'!$M$3)))</f>
        <v>MODERADO</v>
      </c>
      <c r="S76" s="105"/>
      <c r="T76" s="105" t="s">
        <v>492</v>
      </c>
      <c r="U76" s="105" t="s">
        <v>351</v>
      </c>
      <c r="V76" s="106" t="s">
        <v>248</v>
      </c>
      <c r="W76" s="86" t="s">
        <v>177</v>
      </c>
      <c r="X76" s="87">
        <f>VLOOKUP(W76,'MAPAS DE RIESGOS INHER Y RESID'!$E$16:$F$18,2,FALSE)</f>
        <v>0.9</v>
      </c>
      <c r="Y76" s="107">
        <f>Q76-(Q76*X76)</f>
        <v>3.1999999999999993</v>
      </c>
      <c r="Z76" s="74" t="str">
        <f>IF(OR('MAPAS DE RIESGOS INHER Y RESID'!$G$18='MATRIZ DE RIESGOS DE SST'!Y76,Y76&lt;'MAPAS DE RIESGOS INHER Y RESID'!$G$16+1),'MAPAS DE RIESGOS INHER Y RESID'!$M$19,IF(OR('MAPAS DE RIESGOS INHER Y RESID'!$H$17='MATRIZ DE RIESGOS DE SST'!Y76,Y76&lt;'MAPAS DE RIESGOS INHER Y RESID'!$I$18+1),'MAPAS DE RIESGOS INHER Y RESID'!$M$18,IF(OR('MAPAS DE RIESGOS INHER Y RESID'!$I$17='MATRIZ DE RIESGOS DE SST'!Y76,Y76&lt;'MAPAS DE RIESGOS INHER Y RESID'!$J$17+1),'MAPAS DE RIESGOS INHER Y RESID'!$M$17,'MAPAS DE RIESGOS INHER Y RESID'!$M$16)))</f>
        <v>BAJO</v>
      </c>
      <c r="AA76" s="90" t="str">
        <f>VLOOKUP('MATRIZ DE RIESGOS DE SST'!Z76,'TABLA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7" spans="1:27" ht="200" x14ac:dyDescent="0.4">
      <c r="A77" s="120"/>
      <c r="B77" s="120"/>
      <c r="C77" s="120"/>
      <c r="D77" s="120"/>
      <c r="E77" s="120"/>
      <c r="F77" s="120"/>
      <c r="G77" s="120"/>
      <c r="H77" s="120"/>
      <c r="I77" s="120"/>
      <c r="J77" s="71" t="s">
        <v>353</v>
      </c>
      <c r="K77" s="71" t="s">
        <v>493</v>
      </c>
      <c r="L77" s="72" t="s">
        <v>354</v>
      </c>
      <c r="M77" s="74" t="s">
        <v>176</v>
      </c>
      <c r="N77" s="101">
        <f>VLOOKUP('MATRIZ DE RIESGOS DE SST'!M77,'MAPAS DE RIESGOS INHER Y RESID'!$E$3:$F$7,2,FALSE)</f>
        <v>3</v>
      </c>
      <c r="O77" s="74" t="s">
        <v>186</v>
      </c>
      <c r="P77" s="101">
        <f>VLOOKUP('MATRIZ DE RIESGOS DE SST'!O77,'MAPAS DE RIESGOS INHER Y RESID'!$O$3:$P$7,2,FALSE)</f>
        <v>16</v>
      </c>
      <c r="Q77" s="101">
        <f>+N77*P77</f>
        <v>48</v>
      </c>
      <c r="R77" s="74" t="str">
        <f>IF(OR('MAPAS DE RIESGOS INHER Y RESID'!$G$7='MATRIZ DE RIESGOS DE SST'!Q77,Q77&lt;'MAPAS DE RIESGOS INHER Y RESID'!$G$3+1),'MAPAS DE RIESGOS INHER Y RESID'!$M$6,IF(OR('MAPAS DE RIESGOS INHER Y RESID'!$H$5='MATRIZ DE RIESGOS DE SST'!Q77,Q77&lt;'MAPAS DE RIESGOS INHER Y RESID'!$I$5+1),'MAPAS DE RIESGOS INHER Y RESID'!$M$5,IF(OR('MAPAS DE RIESGOS INHER Y RESID'!$I$4='MATRIZ DE RIESGOS DE SST'!Q77,Q77&lt;'MAPAS DE RIESGOS INHER Y RESID'!$J$4+1),'MAPAS DE RIESGOS INHER Y RESID'!$M$4,'MAPAS DE RIESGOS INHER Y RESID'!$M$3)))</f>
        <v>MODERADO</v>
      </c>
      <c r="S77" s="105"/>
      <c r="T77" s="105"/>
      <c r="U77" s="105" t="s">
        <v>495</v>
      </c>
      <c r="V77" s="106" t="s">
        <v>251</v>
      </c>
      <c r="W77" s="86" t="s">
        <v>177</v>
      </c>
      <c r="X77" s="87">
        <f>VLOOKUP(W77,'MAPAS DE RIESGOS INHER Y RESID'!$E$16:$F$18,2,FALSE)</f>
        <v>0.9</v>
      </c>
      <c r="Y77" s="107">
        <f>Q77-(Q77*X77)</f>
        <v>4.7999999999999972</v>
      </c>
      <c r="Z77" s="74" t="str">
        <f>IF(OR('MAPAS DE RIESGOS INHER Y RESID'!$G$18='MATRIZ DE RIESGOS DE SST'!Y77,Y77&lt;'MAPAS DE RIESGOS INHER Y RESID'!$G$16+1),'MAPAS DE RIESGOS INHER Y RESID'!$M$19,IF(OR('MAPAS DE RIESGOS INHER Y RESID'!$H$17='MATRIZ DE RIESGOS DE SST'!Y77,Y77&lt;'MAPAS DE RIESGOS INHER Y RESID'!$I$18+1),'MAPAS DE RIESGOS INHER Y RESID'!$M$18,IF(OR('MAPAS DE RIESGOS INHER Y RESID'!$I$17='MATRIZ DE RIESGOS DE SST'!Y77,Y77&lt;'MAPAS DE RIESGOS INHER Y RESID'!$J$17+1),'MAPAS DE RIESGOS INHER Y RESID'!$M$17,'MAPAS DE RIESGOS INHER Y RESID'!$M$16)))</f>
        <v>BAJO</v>
      </c>
      <c r="AA77" s="90" t="str">
        <f>VLOOKUP('MATRIZ DE RIESGOS DE SST'!Z77,'TABLA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8" spans="1:27" ht="200" x14ac:dyDescent="0.4">
      <c r="A78" s="120"/>
      <c r="B78" s="120"/>
      <c r="C78" s="120"/>
      <c r="D78" s="120"/>
      <c r="E78" s="120"/>
      <c r="F78" s="120"/>
      <c r="G78" s="120"/>
      <c r="H78" s="120"/>
      <c r="I78" s="120"/>
      <c r="J78" s="72" t="s">
        <v>359</v>
      </c>
      <c r="K78" s="71" t="s">
        <v>517</v>
      </c>
      <c r="L78" s="72" t="s">
        <v>102</v>
      </c>
      <c r="M78" s="74" t="s">
        <v>182</v>
      </c>
      <c r="N78" s="101">
        <f>VLOOKUP('MATRIZ DE RIESGOS DE SST'!M78,'MAPAS DE RIESGOS INHER Y RESID'!$E$3:$F$7,2,FALSE)</f>
        <v>2</v>
      </c>
      <c r="O78" s="74" t="s">
        <v>186</v>
      </c>
      <c r="P78" s="101">
        <f>VLOOKUP('MATRIZ DE RIESGOS DE SST'!O78,'MAPAS DE RIESGOS INHER Y RESID'!$O$3:$P$7,2,FALSE)</f>
        <v>16</v>
      </c>
      <c r="Q78" s="101">
        <f t="shared" ref="Q78:Q79" si="32">+N78*P78</f>
        <v>32</v>
      </c>
      <c r="R78" s="74" t="str">
        <f>IF(OR('MAPAS DE RIESGOS INHER Y RESID'!$G$7='MATRIZ DE RIESGOS DE SST'!Q78,Q78&lt;'MAPAS DE RIESGOS INHER Y RESID'!$G$3+1),'MAPAS DE RIESGOS INHER Y RESID'!$M$6,IF(OR('MAPAS DE RIESGOS INHER Y RESID'!$H$5='MATRIZ DE RIESGOS DE SST'!Q78,Q78&lt;'MAPAS DE RIESGOS INHER Y RESID'!$I$5+1),'MAPAS DE RIESGOS INHER Y RESID'!$M$5,IF(OR('MAPAS DE RIESGOS INHER Y RESID'!$I$4='MATRIZ DE RIESGOS DE SST'!Q78,Q78&lt;'MAPAS DE RIESGOS INHER Y RESID'!$J$4+1),'MAPAS DE RIESGOS INHER Y RESID'!$M$4,'MAPAS DE RIESGOS INHER Y RESID'!$M$3)))</f>
        <v>MODERADO</v>
      </c>
      <c r="S78" s="105"/>
      <c r="T78" s="105" t="s">
        <v>518</v>
      </c>
      <c r="U78" s="105" t="s">
        <v>520</v>
      </c>
      <c r="V78" s="106" t="s">
        <v>358</v>
      </c>
      <c r="W78" s="86" t="s">
        <v>177</v>
      </c>
      <c r="X78" s="87">
        <f>VLOOKUP(W78,'MAPAS DE RIESGOS INHER Y RESID'!$E$16:$F$18,2,FALSE)</f>
        <v>0.9</v>
      </c>
      <c r="Y78" s="107">
        <f t="shared" ref="Y78:Y79" si="33">Q78-(Q78*X78)</f>
        <v>3.1999999999999993</v>
      </c>
      <c r="Z78" s="74" t="str">
        <f>IF(OR('MAPAS DE RIESGOS INHER Y RESID'!$G$18='MATRIZ DE RIESGOS DE SST'!Y78,Y78&lt;'MAPAS DE RIESGOS INHER Y RESID'!$G$16+1),'MAPAS DE RIESGOS INHER Y RESID'!$M$19,IF(OR('MAPAS DE RIESGOS INHER Y RESID'!$H$17='MATRIZ DE RIESGOS DE SST'!Y78,Y78&lt;'MAPAS DE RIESGOS INHER Y RESID'!$I$18+1),'MAPAS DE RIESGOS INHER Y RESID'!$M$18,IF(OR('MAPAS DE RIESGOS INHER Y RESID'!$I$17='MATRIZ DE RIESGOS DE SST'!Y78,Y78&lt;'MAPAS DE RIESGOS INHER Y RESID'!$J$17+1),'MAPAS DE RIESGOS INHER Y RESID'!$M$17,'MAPAS DE RIESGOS INHER Y RESID'!$M$16)))</f>
        <v>BAJO</v>
      </c>
      <c r="AA78" s="90" t="str">
        <f>VLOOKUP('MATRIZ DE RIESGOS DE SST'!Z78,'TABLA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9" spans="1:27" ht="214.5" customHeight="1" x14ac:dyDescent="0.4">
      <c r="A79" s="120"/>
      <c r="B79" s="120"/>
      <c r="C79" s="120"/>
      <c r="D79" s="120"/>
      <c r="E79" s="120"/>
      <c r="F79" s="120"/>
      <c r="G79" s="120"/>
      <c r="H79" s="120"/>
      <c r="I79" s="120"/>
      <c r="J79" s="90" t="s">
        <v>372</v>
      </c>
      <c r="K79" s="91" t="s">
        <v>111</v>
      </c>
      <c r="L79" s="90" t="s">
        <v>109</v>
      </c>
      <c r="M79" s="74" t="s">
        <v>182</v>
      </c>
      <c r="N79" s="101">
        <f>VLOOKUP('MATRIZ DE RIESGOS DE SST'!M79,'MAPAS DE RIESGOS INHER Y RESID'!$E$3:$F$7,2,FALSE)</f>
        <v>2</v>
      </c>
      <c r="O79" s="74" t="s">
        <v>185</v>
      </c>
      <c r="P79" s="101">
        <f>VLOOKUP('MATRIZ DE RIESGOS DE SST'!O79,'MAPAS DE RIESGOS INHER Y RESID'!$O$3:$P$7,2,FALSE)</f>
        <v>4</v>
      </c>
      <c r="Q79" s="101">
        <f t="shared" si="32"/>
        <v>8</v>
      </c>
      <c r="R79" s="74" t="str">
        <f>IF(OR('MAPAS DE RIESGOS INHER Y RESID'!$G$7='MATRIZ DE RIESGOS DE SST'!Q79,Q79&lt;'MAPAS DE RIESGOS INHER Y RESID'!$G$3+1),'MAPAS DE RIESGOS INHER Y RESID'!$M$6,IF(OR('MAPAS DE RIESGOS INHER Y RESID'!$H$5='MATRIZ DE RIESGOS DE SST'!Q79,Q79&lt;'MAPAS DE RIESGOS INHER Y RESID'!$I$5+1),'MAPAS DE RIESGOS INHER Y RESID'!$M$5,IF(OR('MAPAS DE RIESGOS INHER Y RESID'!$I$4='MATRIZ DE RIESGOS DE SST'!Q79,Q79&lt;'MAPAS DE RIESGOS INHER Y RESID'!$J$4+1),'MAPAS DE RIESGOS INHER Y RESID'!$M$4,'MAPAS DE RIESGOS INHER Y RESID'!$M$3)))</f>
        <v>BAJO</v>
      </c>
      <c r="S79" s="105" t="s">
        <v>257</v>
      </c>
      <c r="T79" s="105"/>
      <c r="U79" s="105" t="s">
        <v>371</v>
      </c>
      <c r="V79" s="106" t="s">
        <v>510</v>
      </c>
      <c r="W79" s="86" t="s">
        <v>177</v>
      </c>
      <c r="X79" s="87">
        <f>VLOOKUP(W79,'MAPAS DE RIESGOS INHER Y RESID'!$E$16:$F$18,2,FALSE)</f>
        <v>0.9</v>
      </c>
      <c r="Y79" s="107">
        <f t="shared" si="33"/>
        <v>0.79999999999999982</v>
      </c>
      <c r="Z79" s="74" t="str">
        <f>IF(OR('MAPAS DE RIESGOS INHER Y RESID'!$G$18='MATRIZ DE RIESGOS DE SST'!Y79,Y79&lt;'MAPAS DE RIESGOS INHER Y RESID'!$G$16+1),'MAPAS DE RIESGOS INHER Y RESID'!$M$19,IF(OR('MAPAS DE RIESGOS INHER Y RESID'!$H$17='MATRIZ DE RIESGOS DE SST'!Y79,Y79&lt;'MAPAS DE RIESGOS INHER Y RESID'!$I$18+1),'MAPAS DE RIESGOS INHER Y RESID'!$M$18,IF(OR('MAPAS DE RIESGOS INHER Y RESID'!$I$17='MATRIZ DE RIESGOS DE SST'!Y79,Y79&lt;'MAPAS DE RIESGOS INHER Y RESID'!$J$17+1),'MAPAS DE RIESGOS INHER Y RESID'!$M$17,'MAPAS DE RIESGOS INHER Y RESID'!$M$16)))</f>
        <v>BAJO</v>
      </c>
      <c r="AA79" s="90" t="str">
        <f>VLOOKUP('MATRIZ DE RIESGOS DE SST'!Z79,'TABLA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0" spans="1:27" ht="200" x14ac:dyDescent="0.4">
      <c r="A80" s="120"/>
      <c r="B80" s="120"/>
      <c r="C80" s="120"/>
      <c r="D80" s="120"/>
      <c r="E80" s="120"/>
      <c r="F80" s="120"/>
      <c r="G80" s="120"/>
      <c r="H80" s="120"/>
      <c r="I80" s="120"/>
      <c r="J80" s="91" t="s">
        <v>375</v>
      </c>
      <c r="K80" s="91" t="s">
        <v>515</v>
      </c>
      <c r="L80" s="90" t="s">
        <v>113</v>
      </c>
      <c r="M80" s="74" t="s">
        <v>182</v>
      </c>
      <c r="N80" s="101">
        <f>VLOOKUP('MATRIZ DE RIESGOS DE SST'!M80,'MAPAS DE RIESGOS INHER Y RESID'!$E$3:$F$7,2,FALSE)</f>
        <v>2</v>
      </c>
      <c r="O80" s="74" t="s">
        <v>185</v>
      </c>
      <c r="P80" s="101">
        <f>VLOOKUP('MATRIZ DE RIESGOS DE SST'!O80,'MAPAS DE RIESGOS INHER Y RESID'!$O$3:$P$7,2,FALSE)</f>
        <v>4</v>
      </c>
      <c r="Q80" s="101">
        <f>+N80*P80</f>
        <v>8</v>
      </c>
      <c r="R80" s="74" t="str">
        <f>IF(OR('MAPAS DE RIESGOS INHER Y RESID'!$G$7='MATRIZ DE RIESGOS DE SST'!Q80,Q80&lt;'MAPAS DE RIESGOS INHER Y RESID'!$G$3+1),'MAPAS DE RIESGOS INHER Y RESID'!$M$6,IF(OR('MAPAS DE RIESGOS INHER Y RESID'!$H$5='MATRIZ DE RIESGOS DE SST'!Q80,Q80&lt;'MAPAS DE RIESGOS INHER Y RESID'!$I$5+1),'MAPAS DE RIESGOS INHER Y RESID'!$M$5,IF(OR('MAPAS DE RIESGOS INHER Y RESID'!$I$4='MATRIZ DE RIESGOS DE SST'!Q80,Q80&lt;'MAPAS DE RIESGOS INHER Y RESID'!$J$4+1),'MAPAS DE RIESGOS INHER Y RESID'!$M$4,'MAPAS DE RIESGOS INHER Y RESID'!$M$3)))</f>
        <v>BAJO</v>
      </c>
      <c r="S80" s="105"/>
      <c r="T80" s="105" t="s">
        <v>516</v>
      </c>
      <c r="U80" s="105" t="s">
        <v>506</v>
      </c>
      <c r="V80" s="106" t="s">
        <v>251</v>
      </c>
      <c r="W80" s="86" t="s">
        <v>177</v>
      </c>
      <c r="X80" s="87">
        <f>VLOOKUP(W80,'MAPAS DE RIESGOS INHER Y RESID'!$E$16:$F$18,2,FALSE)</f>
        <v>0.9</v>
      </c>
      <c r="Y80" s="107">
        <f>Q80-(Q80*X80)</f>
        <v>0.79999999999999982</v>
      </c>
      <c r="Z80" s="74" t="str">
        <f>IF(OR('MAPAS DE RIESGOS INHER Y RESID'!$G$18='MATRIZ DE RIESGOS DE SST'!Y80,Y80&lt;'MAPAS DE RIESGOS INHER Y RESID'!$G$16+1),'MAPAS DE RIESGOS INHER Y RESID'!$M$19,IF(OR('MAPAS DE RIESGOS INHER Y RESID'!$H$17='MATRIZ DE RIESGOS DE SST'!Y80,Y80&lt;'MAPAS DE RIESGOS INHER Y RESID'!$I$18+1),'MAPAS DE RIESGOS INHER Y RESID'!$M$18,IF(OR('MAPAS DE RIESGOS INHER Y RESID'!$I$17='MATRIZ DE RIESGOS DE SST'!Y80,Y80&lt;'MAPAS DE RIESGOS INHER Y RESID'!$J$17+1),'MAPAS DE RIESGOS INHER Y RESID'!$M$17,'MAPAS DE RIESGOS INHER Y RESID'!$M$16)))</f>
        <v>BAJO</v>
      </c>
      <c r="AA80" s="90" t="str">
        <f>VLOOKUP('MATRIZ DE RIESGOS DE SST'!Z80,'TABLA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1" spans="1:27" ht="200" x14ac:dyDescent="0.4">
      <c r="A81" s="120"/>
      <c r="B81" s="119" t="s">
        <v>550</v>
      </c>
      <c r="C81" s="119"/>
      <c r="D81" s="119" t="s">
        <v>244</v>
      </c>
      <c r="E81" s="119" t="s">
        <v>244</v>
      </c>
      <c r="F81" s="119" t="s">
        <v>244</v>
      </c>
      <c r="G81" s="119" t="s">
        <v>244</v>
      </c>
      <c r="H81" s="119"/>
      <c r="I81" s="119" t="s">
        <v>444</v>
      </c>
      <c r="J81" s="90" t="s">
        <v>261</v>
      </c>
      <c r="K81" s="91" t="s">
        <v>397</v>
      </c>
      <c r="L81" s="90" t="s">
        <v>398</v>
      </c>
      <c r="M81" s="74" t="s">
        <v>182</v>
      </c>
      <c r="N81" s="101">
        <f>VLOOKUP('MATRIZ DE RIESGOS DE SST'!M81,'MAPAS DE RIESGOS INHER Y RESID'!$E$3:$F$7,2,FALSE)</f>
        <v>2</v>
      </c>
      <c r="O81" s="74" t="s">
        <v>186</v>
      </c>
      <c r="P81" s="101">
        <f>VLOOKUP('MATRIZ DE RIESGOS DE SST'!O81,'MAPAS DE RIESGOS INHER Y RESID'!$O$3:$P$7,2,FALSE)</f>
        <v>16</v>
      </c>
      <c r="Q81" s="101">
        <f t="shared" ref="Q81:Q85" si="34">+N81*P81</f>
        <v>32</v>
      </c>
      <c r="R81" s="74" t="str">
        <f>IF(OR('MAPAS DE RIESGOS INHER Y RESID'!$G$7='MATRIZ DE RIESGOS DE SST'!Q81,Q81&lt;'MAPAS DE RIESGOS INHER Y RESID'!$G$3+1),'MAPAS DE RIESGOS INHER Y RESID'!$M$6,IF(OR('MAPAS DE RIESGOS INHER Y RESID'!$H$5='MATRIZ DE RIESGOS DE SST'!Q81,Q81&lt;'MAPAS DE RIESGOS INHER Y RESID'!$I$5+1),'MAPAS DE RIESGOS INHER Y RESID'!$M$5,IF(OR('MAPAS DE RIESGOS INHER Y RESID'!$I$4='MATRIZ DE RIESGOS DE SST'!Q81,Q81&lt;'MAPAS DE RIESGOS INHER Y RESID'!$J$4+1),'MAPAS DE RIESGOS INHER Y RESID'!$M$4,'MAPAS DE RIESGOS INHER Y RESID'!$M$3)))</f>
        <v>MODERADO</v>
      </c>
      <c r="S81" s="105"/>
      <c r="T81" s="105"/>
      <c r="U81" s="105" t="s">
        <v>441</v>
      </c>
      <c r="V81" s="106" t="s">
        <v>450</v>
      </c>
      <c r="W81" s="86" t="s">
        <v>177</v>
      </c>
      <c r="X81" s="87">
        <f>VLOOKUP(W81,'MAPAS DE RIESGOS INHER Y RESID'!$E$16:$F$18,2,FALSE)</f>
        <v>0.9</v>
      </c>
      <c r="Y81" s="107">
        <f t="shared" ref="Y81:Y85" si="35">Q81-(Q81*X81)</f>
        <v>3.1999999999999993</v>
      </c>
      <c r="Z81" s="74" t="str">
        <f>IF(OR('MAPAS DE RIESGOS INHER Y RESID'!$G$18='MATRIZ DE RIESGOS DE SST'!Y81,Y81&lt;'MAPAS DE RIESGOS INHER Y RESID'!$G$16+1),'MAPAS DE RIESGOS INHER Y RESID'!$M$19,IF(OR('MAPAS DE RIESGOS INHER Y RESID'!$H$17='MATRIZ DE RIESGOS DE SST'!Y81,Y81&lt;'MAPAS DE RIESGOS INHER Y RESID'!$I$18+1),'MAPAS DE RIESGOS INHER Y RESID'!$M$18,IF(OR('MAPAS DE RIESGOS INHER Y RESID'!$I$17='MATRIZ DE RIESGOS DE SST'!Y81,Y81&lt;'MAPAS DE RIESGOS INHER Y RESID'!$J$17+1),'MAPAS DE RIESGOS INHER Y RESID'!$M$17,'MAPAS DE RIESGOS INHER Y RESID'!$M$16)))</f>
        <v>BAJO</v>
      </c>
      <c r="AA81" s="90" t="str">
        <f>VLOOKUP('MATRIZ DE RIESGOS DE SST'!Z81,'TABLA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2" spans="1:27" ht="200" x14ac:dyDescent="0.4">
      <c r="A82" s="120"/>
      <c r="B82" s="120"/>
      <c r="C82" s="120"/>
      <c r="D82" s="120"/>
      <c r="E82" s="120"/>
      <c r="F82" s="120"/>
      <c r="G82" s="120"/>
      <c r="H82" s="120"/>
      <c r="I82" s="120"/>
      <c r="J82" s="90" t="s">
        <v>262</v>
      </c>
      <c r="K82" s="91" t="s">
        <v>280</v>
      </c>
      <c r="L82" s="90" t="s">
        <v>399</v>
      </c>
      <c r="M82" s="74" t="s">
        <v>176</v>
      </c>
      <c r="N82" s="101">
        <f>VLOOKUP('MATRIZ DE RIESGOS DE SST'!M82,'MAPAS DE RIESGOS INHER Y RESID'!$E$3:$F$7,2,FALSE)</f>
        <v>3</v>
      </c>
      <c r="O82" s="74" t="s">
        <v>186</v>
      </c>
      <c r="P82" s="101">
        <f>VLOOKUP('MATRIZ DE RIESGOS DE SST'!O82,'MAPAS DE RIESGOS INHER Y RESID'!$O$3:$P$7,2,FALSE)</f>
        <v>16</v>
      </c>
      <c r="Q82" s="101">
        <f t="shared" si="34"/>
        <v>48</v>
      </c>
      <c r="R82" s="74" t="str">
        <f>IF(OR('MAPAS DE RIESGOS INHER Y RESID'!$G$7='MATRIZ DE RIESGOS DE SST'!Q82,Q82&lt;'MAPAS DE RIESGOS INHER Y RESID'!$G$3+1),'MAPAS DE RIESGOS INHER Y RESID'!$M$6,IF(OR('MAPAS DE RIESGOS INHER Y RESID'!$H$5='MATRIZ DE RIESGOS DE SST'!Q82,Q82&lt;'MAPAS DE RIESGOS INHER Y RESID'!$I$5+1),'MAPAS DE RIESGOS INHER Y RESID'!$M$5,IF(OR('MAPAS DE RIESGOS INHER Y RESID'!$I$4='MATRIZ DE RIESGOS DE SST'!Q82,Q82&lt;'MAPAS DE RIESGOS INHER Y RESID'!$J$4+1),'MAPAS DE RIESGOS INHER Y RESID'!$M$4,'MAPAS DE RIESGOS INHER Y RESID'!$M$3)))</f>
        <v>MODERADO</v>
      </c>
      <c r="S82" s="105"/>
      <c r="T82" s="105"/>
      <c r="U82" s="105" t="s">
        <v>401</v>
      </c>
      <c r="V82" s="106"/>
      <c r="W82" s="86" t="s">
        <v>177</v>
      </c>
      <c r="X82" s="87">
        <f>VLOOKUP(W82,'MAPAS DE RIESGOS INHER Y RESID'!$E$16:$F$18,2,FALSE)</f>
        <v>0.9</v>
      </c>
      <c r="Y82" s="107">
        <f t="shared" si="35"/>
        <v>4.7999999999999972</v>
      </c>
      <c r="Z82" s="74" t="str">
        <f>IF(OR('MAPAS DE RIESGOS INHER Y RESID'!$G$18='MATRIZ DE RIESGOS DE SST'!Y82,Y82&lt;'MAPAS DE RIESGOS INHER Y RESID'!$G$16+1),'MAPAS DE RIESGOS INHER Y RESID'!$M$19,IF(OR('MAPAS DE RIESGOS INHER Y RESID'!$H$17='MATRIZ DE RIESGOS DE SST'!Y82,Y82&lt;'MAPAS DE RIESGOS INHER Y RESID'!$I$18+1),'MAPAS DE RIESGOS INHER Y RESID'!$M$18,IF(OR('MAPAS DE RIESGOS INHER Y RESID'!$I$17='MATRIZ DE RIESGOS DE SST'!Y82,Y82&lt;'MAPAS DE RIESGOS INHER Y RESID'!$J$17+1),'MAPAS DE RIESGOS INHER Y RESID'!$M$17,'MAPAS DE RIESGOS INHER Y RESID'!$M$16)))</f>
        <v>BAJO</v>
      </c>
      <c r="AA82" s="90" t="str">
        <f>VLOOKUP('MATRIZ DE RIESGOS DE SST'!Z82,'TABLA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3" spans="1:27" ht="160" x14ac:dyDescent="0.4">
      <c r="A83" s="120"/>
      <c r="B83" s="120"/>
      <c r="C83" s="120"/>
      <c r="D83" s="120"/>
      <c r="E83" s="120"/>
      <c r="F83" s="120"/>
      <c r="G83" s="120"/>
      <c r="H83" s="120"/>
      <c r="I83" s="120"/>
      <c r="J83" s="71" t="s">
        <v>263</v>
      </c>
      <c r="K83" s="71" t="s">
        <v>283</v>
      </c>
      <c r="L83" s="72" t="s">
        <v>402</v>
      </c>
      <c r="M83" s="74" t="s">
        <v>176</v>
      </c>
      <c r="N83" s="101">
        <f>VLOOKUP('MATRIZ DE RIESGOS DE SST'!M83,'MAPAS DE RIESGOS INHER Y RESID'!$E$3:$F$7,2,FALSE)</f>
        <v>3</v>
      </c>
      <c r="O83" s="74" t="s">
        <v>187</v>
      </c>
      <c r="P83" s="101">
        <f>VLOOKUP('MATRIZ DE RIESGOS DE SST'!O83,'MAPAS DE RIESGOS INHER Y RESID'!$O$3:$P$7,2,FALSE)</f>
        <v>256</v>
      </c>
      <c r="Q83" s="101">
        <f t="shared" si="34"/>
        <v>768</v>
      </c>
      <c r="R83" s="74" t="str">
        <f>IF(OR('MAPAS DE RIESGOS INHER Y RESID'!$G$7='MATRIZ DE RIESGOS DE SST'!Q83,Q83&lt;'MAPAS DE RIESGOS INHER Y RESID'!$G$3+1),'MAPAS DE RIESGOS INHER Y RESID'!$M$6,IF(OR('MAPAS DE RIESGOS INHER Y RESID'!$H$5='MATRIZ DE RIESGOS DE SST'!Q83,Q83&lt;'MAPAS DE RIESGOS INHER Y RESID'!$I$5+1),'MAPAS DE RIESGOS INHER Y RESID'!$M$5,IF(OR('MAPAS DE RIESGOS INHER Y RESID'!$I$4='MATRIZ DE RIESGOS DE SST'!Q83,Q83&lt;'MAPAS DE RIESGOS INHER Y RESID'!$J$4+1),'MAPAS DE RIESGOS INHER Y RESID'!$M$4,'MAPAS DE RIESGOS INHER Y RESID'!$M$3)))</f>
        <v>ALTO</v>
      </c>
      <c r="S83" s="105"/>
      <c r="T83" s="105" t="s">
        <v>404</v>
      </c>
      <c r="U83" s="105" t="s">
        <v>403</v>
      </c>
      <c r="V83" s="106" t="s">
        <v>456</v>
      </c>
      <c r="W83" s="86" t="s">
        <v>177</v>
      </c>
      <c r="X83" s="87">
        <f>VLOOKUP(W83,'MAPAS DE RIESGOS INHER Y RESID'!$E$16:$F$18,2,FALSE)</f>
        <v>0.9</v>
      </c>
      <c r="Y83" s="107">
        <f t="shared" si="35"/>
        <v>76.799999999999955</v>
      </c>
      <c r="Z83" s="74" t="str">
        <f>IF(OR('MAPAS DE RIESGOS INHER Y RESID'!$G$18='MATRIZ DE RIESGOS DE SST'!Y83,Y83&lt;'MAPAS DE RIESGOS INHER Y RESID'!$G$16+1),'MAPAS DE RIESGOS INHER Y RESID'!$M$19,IF(OR('MAPAS DE RIESGOS INHER Y RESID'!$H$17='MATRIZ DE RIESGOS DE SST'!Y83,Y83&lt;'MAPAS DE RIESGOS INHER Y RESID'!$I$18+1),'MAPAS DE RIESGOS INHER Y RESID'!$M$18,IF(OR('MAPAS DE RIESGOS INHER Y RESID'!$I$17='MATRIZ DE RIESGOS DE SST'!Y83,Y83&lt;'MAPAS DE RIESGOS INHER Y RESID'!$J$17+1),'MAPAS DE RIESGOS INHER Y RESID'!$M$17,'MAPAS DE RIESGOS INHER Y RESID'!$M$16)))</f>
        <v>MODERADO</v>
      </c>
      <c r="AA83" s="90" t="str">
        <f>VLOOKUP('MATRIZ DE RIESGOS DE SST'!Z83,'TABLA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4" spans="1:27" ht="200" x14ac:dyDescent="0.4">
      <c r="A84" s="120"/>
      <c r="B84" s="120"/>
      <c r="C84" s="120"/>
      <c r="D84" s="120"/>
      <c r="E84" s="120"/>
      <c r="F84" s="120"/>
      <c r="G84" s="120"/>
      <c r="H84" s="120"/>
      <c r="I84" s="120"/>
      <c r="J84" s="72" t="s">
        <v>264</v>
      </c>
      <c r="K84" s="71" t="s">
        <v>23</v>
      </c>
      <c r="L84" s="72" t="s">
        <v>405</v>
      </c>
      <c r="M84" s="74" t="s">
        <v>183</v>
      </c>
      <c r="N84" s="101">
        <f>VLOOKUP('MATRIZ DE RIESGOS DE SST'!M84,'MAPAS DE RIESGOS INHER Y RESID'!$E$3:$F$7,2,FALSE)</f>
        <v>1</v>
      </c>
      <c r="O84" s="74" t="s">
        <v>186</v>
      </c>
      <c r="P84" s="101">
        <f>VLOOKUP('MATRIZ DE RIESGOS DE SST'!O84,'MAPAS DE RIESGOS INHER Y RESID'!$O$3:$P$7,2,FALSE)</f>
        <v>16</v>
      </c>
      <c r="Q84" s="101">
        <f t="shared" si="34"/>
        <v>16</v>
      </c>
      <c r="R84" s="74" t="str">
        <f>IF(OR('MAPAS DE RIESGOS INHER Y RESID'!$G$7='MATRIZ DE RIESGOS DE SST'!Q84,Q84&lt;'MAPAS DE RIESGOS INHER Y RESID'!$G$3+1),'MAPAS DE RIESGOS INHER Y RESID'!$M$6,IF(OR('MAPAS DE RIESGOS INHER Y RESID'!$H$5='MATRIZ DE RIESGOS DE SST'!Q84,Q84&lt;'MAPAS DE RIESGOS INHER Y RESID'!$I$5+1),'MAPAS DE RIESGOS INHER Y RESID'!$M$5,IF(OR('MAPAS DE RIESGOS INHER Y RESID'!$I$4='MATRIZ DE RIESGOS DE SST'!Q84,Q84&lt;'MAPAS DE RIESGOS INHER Y RESID'!$J$4+1),'MAPAS DE RIESGOS INHER Y RESID'!$M$4,'MAPAS DE RIESGOS INHER Y RESID'!$M$3)))</f>
        <v>MODERADO</v>
      </c>
      <c r="S84" s="105"/>
      <c r="T84" s="105" t="s">
        <v>457</v>
      </c>
      <c r="U84" s="105"/>
      <c r="V84" s="106" t="s">
        <v>406</v>
      </c>
      <c r="W84" s="86" t="s">
        <v>177</v>
      </c>
      <c r="X84" s="87">
        <f>VLOOKUP(W84,'MAPAS DE RIESGOS INHER Y RESID'!$E$16:$F$18,2,FALSE)</f>
        <v>0.9</v>
      </c>
      <c r="Y84" s="107">
        <f t="shared" si="35"/>
        <v>1.5999999999999996</v>
      </c>
      <c r="Z84" s="74" t="str">
        <f>IF(OR('MAPAS DE RIESGOS INHER Y RESID'!$G$18='MATRIZ DE RIESGOS DE SST'!Y84,Y84&lt;'MAPAS DE RIESGOS INHER Y RESID'!$G$16+1),'MAPAS DE RIESGOS INHER Y RESID'!$M$19,IF(OR('MAPAS DE RIESGOS INHER Y RESID'!$H$17='MATRIZ DE RIESGOS DE SST'!Y84,Y84&lt;'MAPAS DE RIESGOS INHER Y RESID'!$I$18+1),'MAPAS DE RIESGOS INHER Y RESID'!$M$18,IF(OR('MAPAS DE RIESGOS INHER Y RESID'!$I$17='MATRIZ DE RIESGOS DE SST'!Y84,Y84&lt;'MAPAS DE RIESGOS INHER Y RESID'!$J$17+1),'MAPAS DE RIESGOS INHER Y RESID'!$M$17,'MAPAS DE RIESGOS INHER Y RESID'!$M$16)))</f>
        <v>BAJO</v>
      </c>
      <c r="AA84" s="90" t="str">
        <f>VLOOKUP('MATRIZ DE RIESGOS DE SST'!Z84,'TABLA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5" spans="1:27" ht="160" x14ac:dyDescent="0.4">
      <c r="A85" s="120"/>
      <c r="B85" s="120"/>
      <c r="C85" s="120"/>
      <c r="D85" s="120"/>
      <c r="E85" s="120"/>
      <c r="F85" s="120"/>
      <c r="G85" s="120"/>
      <c r="H85" s="120"/>
      <c r="I85" s="120"/>
      <c r="J85" s="72" t="s">
        <v>430</v>
      </c>
      <c r="K85" s="71" t="s">
        <v>48</v>
      </c>
      <c r="L85" s="72" t="s">
        <v>411</v>
      </c>
      <c r="M85" s="74" t="s">
        <v>182</v>
      </c>
      <c r="N85" s="101">
        <f>VLOOKUP('MATRIZ DE RIESGOS DE SST'!M85,'MAPAS DE RIESGOS INHER Y RESID'!$E$3:$F$7,2,FALSE)</f>
        <v>2</v>
      </c>
      <c r="O85" s="74" t="s">
        <v>187</v>
      </c>
      <c r="P85" s="101">
        <f>VLOOKUP('MATRIZ DE RIESGOS DE SST'!O85,'MAPAS DE RIESGOS INHER Y RESID'!$O$3:$P$7,2,FALSE)</f>
        <v>256</v>
      </c>
      <c r="Q85" s="101">
        <f t="shared" si="34"/>
        <v>512</v>
      </c>
      <c r="R85" s="74" t="str">
        <f>IF(OR('MAPAS DE RIESGOS INHER Y RESID'!$G$7='MATRIZ DE RIESGOS DE SST'!Q85,Q85&lt;'MAPAS DE RIESGOS INHER Y RESID'!$G$3+1),'MAPAS DE RIESGOS INHER Y RESID'!$M$6,IF(OR('MAPAS DE RIESGOS INHER Y RESID'!$H$5='MATRIZ DE RIESGOS DE SST'!Q85,Q85&lt;'MAPAS DE RIESGOS INHER Y RESID'!$I$5+1),'MAPAS DE RIESGOS INHER Y RESID'!$M$5,IF(OR('MAPAS DE RIESGOS INHER Y RESID'!$I$4='MATRIZ DE RIESGOS DE SST'!Q85,Q85&lt;'MAPAS DE RIESGOS INHER Y RESID'!$J$4+1),'MAPAS DE RIESGOS INHER Y RESID'!$M$4,'MAPAS DE RIESGOS INHER Y RESID'!$M$3)))</f>
        <v>ALTO</v>
      </c>
      <c r="S85" s="105"/>
      <c r="T85" s="105" t="s">
        <v>289</v>
      </c>
      <c r="U85" s="105" t="s">
        <v>412</v>
      </c>
      <c r="V85" s="106"/>
      <c r="W85" s="86" t="s">
        <v>177</v>
      </c>
      <c r="X85" s="87">
        <f>VLOOKUP(W85,'MAPAS DE RIESGOS INHER Y RESID'!$E$16:$F$18,2,FALSE)</f>
        <v>0.9</v>
      </c>
      <c r="Y85" s="107">
        <f t="shared" si="35"/>
        <v>51.199999999999989</v>
      </c>
      <c r="Z85" s="74" t="str">
        <f>IF(OR('MAPAS DE RIESGOS INHER Y RESID'!$G$18='MATRIZ DE RIESGOS DE SST'!Y85,Y85&lt;'MAPAS DE RIESGOS INHER Y RESID'!$G$16+1),'MAPAS DE RIESGOS INHER Y RESID'!$M$19,IF(OR('MAPAS DE RIESGOS INHER Y RESID'!$H$17='MATRIZ DE RIESGOS DE SST'!Y85,Y85&lt;'MAPAS DE RIESGOS INHER Y RESID'!$I$18+1),'MAPAS DE RIESGOS INHER Y RESID'!$M$18,IF(OR('MAPAS DE RIESGOS INHER Y RESID'!$I$17='MATRIZ DE RIESGOS DE SST'!Y85,Y85&lt;'MAPAS DE RIESGOS INHER Y RESID'!$J$17+1),'MAPAS DE RIESGOS INHER Y RESID'!$M$17,'MAPAS DE RIESGOS INHER Y RESID'!$M$16)))</f>
        <v>MODERADO</v>
      </c>
      <c r="AA85" s="90" t="str">
        <f>VLOOKUP('MATRIZ DE RIESGOS DE SST'!Z85,'TABLA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6" spans="1:27" ht="200" x14ac:dyDescent="0.4">
      <c r="A86" s="120"/>
      <c r="B86" s="120"/>
      <c r="C86" s="120"/>
      <c r="D86" s="120"/>
      <c r="E86" s="120"/>
      <c r="F86" s="120"/>
      <c r="G86" s="120"/>
      <c r="H86" s="120"/>
      <c r="I86" s="120"/>
      <c r="J86" s="71" t="s">
        <v>268</v>
      </c>
      <c r="K86" s="71" t="s">
        <v>48</v>
      </c>
      <c r="L86" s="72" t="s">
        <v>413</v>
      </c>
      <c r="M86" s="74" t="s">
        <v>182</v>
      </c>
      <c r="N86" s="101">
        <f>VLOOKUP('MATRIZ DE RIESGOS DE SST'!M86,'MAPAS DE RIESGOS INHER Y RESID'!$E$3:$F$7,2,FALSE)</f>
        <v>2</v>
      </c>
      <c r="O86" s="74" t="s">
        <v>186</v>
      </c>
      <c r="P86" s="101">
        <f>VLOOKUP('MATRIZ DE RIESGOS DE SST'!O86,'MAPAS DE RIESGOS INHER Y RESID'!$O$3:$P$7,2,FALSE)</f>
        <v>16</v>
      </c>
      <c r="Q86" s="101">
        <f>+N86*P86</f>
        <v>32</v>
      </c>
      <c r="R86" s="74" t="str">
        <f>IF(OR('MAPAS DE RIESGOS INHER Y RESID'!$G$7='MATRIZ DE RIESGOS DE SST'!Q86,Q86&lt;'MAPAS DE RIESGOS INHER Y RESID'!$G$3+1),'MAPAS DE RIESGOS INHER Y RESID'!$M$6,IF(OR('MAPAS DE RIESGOS INHER Y RESID'!$H$5='MATRIZ DE RIESGOS DE SST'!Q86,Q86&lt;'MAPAS DE RIESGOS INHER Y RESID'!$I$5+1),'MAPAS DE RIESGOS INHER Y RESID'!$M$5,IF(OR('MAPAS DE RIESGOS INHER Y RESID'!$I$4='MATRIZ DE RIESGOS DE SST'!Q86,Q86&lt;'MAPAS DE RIESGOS INHER Y RESID'!$J$4+1),'MAPAS DE RIESGOS INHER Y RESID'!$M$4,'MAPAS DE RIESGOS INHER Y RESID'!$M$3)))</f>
        <v>MODERADO</v>
      </c>
      <c r="S86" s="105"/>
      <c r="T86" s="105" t="s">
        <v>290</v>
      </c>
      <c r="U86" s="105" t="s">
        <v>288</v>
      </c>
      <c r="V86" s="106" t="s">
        <v>410</v>
      </c>
      <c r="W86" s="86" t="s">
        <v>177</v>
      </c>
      <c r="X86" s="87">
        <f>VLOOKUP(W86,'MAPAS DE RIESGOS INHER Y RESID'!$E$16:$F$18,2,FALSE)</f>
        <v>0.9</v>
      </c>
      <c r="Y86" s="107">
        <f>Q86-(Q86*X86)</f>
        <v>3.1999999999999993</v>
      </c>
      <c r="Z86" s="74" t="str">
        <f>IF(OR('MAPAS DE RIESGOS INHER Y RESID'!$G$18='MATRIZ DE RIESGOS DE SST'!Y86,Y86&lt;'MAPAS DE RIESGOS INHER Y RESID'!$G$16+1),'MAPAS DE RIESGOS INHER Y RESID'!$M$19,IF(OR('MAPAS DE RIESGOS INHER Y RESID'!$H$17='MATRIZ DE RIESGOS DE SST'!Y86,Y86&lt;'MAPAS DE RIESGOS INHER Y RESID'!$I$18+1),'MAPAS DE RIESGOS INHER Y RESID'!$M$18,IF(OR('MAPAS DE RIESGOS INHER Y RESID'!$I$17='MATRIZ DE RIESGOS DE SST'!Y86,Y86&lt;'MAPAS DE RIESGOS INHER Y RESID'!$J$17+1),'MAPAS DE RIESGOS INHER Y RESID'!$M$17,'MAPAS DE RIESGOS INHER Y RESID'!$M$16)))</f>
        <v>BAJO</v>
      </c>
      <c r="AA86" s="90" t="str">
        <f>VLOOKUP('MATRIZ DE RIESGOS DE SST'!Z86,'TABLA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7" spans="1:27" ht="200" x14ac:dyDescent="0.4">
      <c r="A87" s="120"/>
      <c r="B87" s="120"/>
      <c r="C87" s="120"/>
      <c r="D87" s="120"/>
      <c r="E87" s="120"/>
      <c r="F87" s="120"/>
      <c r="G87" s="120"/>
      <c r="H87" s="120"/>
      <c r="I87" s="120"/>
      <c r="J87" s="71" t="s">
        <v>259</v>
      </c>
      <c r="K87" s="71" t="s">
        <v>464</v>
      </c>
      <c r="L87" s="72" t="s">
        <v>414</v>
      </c>
      <c r="M87" s="74" t="s">
        <v>183</v>
      </c>
      <c r="N87" s="101">
        <f>VLOOKUP('MATRIZ DE RIESGOS DE SST'!M87,'MAPAS DE RIESGOS INHER Y RESID'!$E$3:$F$7,2,FALSE)</f>
        <v>1</v>
      </c>
      <c r="O87" s="74" t="s">
        <v>185</v>
      </c>
      <c r="P87" s="101">
        <f>VLOOKUP('MATRIZ DE RIESGOS DE SST'!O87,'MAPAS DE RIESGOS INHER Y RESID'!$O$3:$P$7,2,FALSE)</f>
        <v>4</v>
      </c>
      <c r="Q87" s="101">
        <f t="shared" ref="Q87:Q88" si="36">+N87*P87</f>
        <v>4</v>
      </c>
      <c r="R87" s="74" t="str">
        <f>IF(OR('MAPAS DE RIESGOS INHER Y RESID'!$G$7='MATRIZ DE RIESGOS DE SST'!Q87,Q87&lt;'MAPAS DE RIESGOS INHER Y RESID'!$G$3+1),'MAPAS DE RIESGOS INHER Y RESID'!$M$6,IF(OR('MAPAS DE RIESGOS INHER Y RESID'!$H$5='MATRIZ DE RIESGOS DE SST'!Q87,Q87&lt;'MAPAS DE RIESGOS INHER Y RESID'!$I$5+1),'MAPAS DE RIESGOS INHER Y RESID'!$M$5,IF(OR('MAPAS DE RIESGOS INHER Y RESID'!$I$4='MATRIZ DE RIESGOS DE SST'!Q87,Q87&lt;'MAPAS DE RIESGOS INHER Y RESID'!$J$4+1),'MAPAS DE RIESGOS INHER Y RESID'!$M$4,'MAPAS DE RIESGOS INHER Y RESID'!$M$3)))</f>
        <v>BAJO</v>
      </c>
      <c r="S87" s="105"/>
      <c r="T87" s="105"/>
      <c r="U87" s="105" t="s">
        <v>465</v>
      </c>
      <c r="V87" s="106" t="s">
        <v>415</v>
      </c>
      <c r="W87" s="86" t="s">
        <v>177</v>
      </c>
      <c r="X87" s="87">
        <f>VLOOKUP(W87,'MAPAS DE RIESGOS INHER Y RESID'!$E$16:$F$18,2,FALSE)</f>
        <v>0.9</v>
      </c>
      <c r="Y87" s="107">
        <f t="shared" ref="Y87:Y88" si="37">Q87-(Q87*X87)</f>
        <v>0.39999999999999991</v>
      </c>
      <c r="Z87" s="74" t="str">
        <f>IF(OR('MAPAS DE RIESGOS INHER Y RESID'!$G$18='MATRIZ DE RIESGOS DE SST'!Y87,Y87&lt;'MAPAS DE RIESGOS INHER Y RESID'!$G$16+1),'MAPAS DE RIESGOS INHER Y RESID'!$M$19,IF(OR('MAPAS DE RIESGOS INHER Y RESID'!$H$17='MATRIZ DE RIESGOS DE SST'!Y87,Y87&lt;'MAPAS DE RIESGOS INHER Y RESID'!$I$18+1),'MAPAS DE RIESGOS INHER Y RESID'!$M$18,IF(OR('MAPAS DE RIESGOS INHER Y RESID'!$I$17='MATRIZ DE RIESGOS DE SST'!Y87,Y87&lt;'MAPAS DE RIESGOS INHER Y RESID'!$J$17+1),'MAPAS DE RIESGOS INHER Y RESID'!$M$17,'MAPAS DE RIESGOS INHER Y RESID'!$M$16)))</f>
        <v>BAJO</v>
      </c>
      <c r="AA87" s="90" t="str">
        <f>VLOOKUP('MATRIZ DE RIESGOS DE SST'!Z87,'TABLA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8" spans="1:27" ht="200" x14ac:dyDescent="0.4">
      <c r="A88" s="120"/>
      <c r="B88" s="120"/>
      <c r="C88" s="120"/>
      <c r="D88" s="120"/>
      <c r="E88" s="120"/>
      <c r="F88" s="120"/>
      <c r="G88" s="120"/>
      <c r="H88" s="120"/>
      <c r="I88" s="120"/>
      <c r="J88" s="71" t="s">
        <v>418</v>
      </c>
      <c r="K88" s="71" t="s">
        <v>419</v>
      </c>
      <c r="L88" s="72" t="s">
        <v>58</v>
      </c>
      <c r="M88" s="74" t="s">
        <v>182</v>
      </c>
      <c r="N88" s="101">
        <f>VLOOKUP('MATRIZ DE RIESGOS DE SST'!M88,'MAPAS DE RIESGOS INHER Y RESID'!$E$3:$F$7,2,FALSE)</f>
        <v>2</v>
      </c>
      <c r="O88" s="74" t="s">
        <v>185</v>
      </c>
      <c r="P88" s="101">
        <f>VLOOKUP('MATRIZ DE RIESGOS DE SST'!O88,'MAPAS DE RIESGOS INHER Y RESID'!$O$3:$P$7,2,FALSE)</f>
        <v>4</v>
      </c>
      <c r="Q88" s="101">
        <f t="shared" si="36"/>
        <v>8</v>
      </c>
      <c r="R88" s="74" t="str">
        <f>IF(OR('MAPAS DE RIESGOS INHER Y RESID'!$G$7='MATRIZ DE RIESGOS DE SST'!Q88,Q88&lt;'MAPAS DE RIESGOS INHER Y RESID'!$G$3+1),'MAPAS DE RIESGOS INHER Y RESID'!$M$6,IF(OR('MAPAS DE RIESGOS INHER Y RESID'!$H$5='MATRIZ DE RIESGOS DE SST'!Q88,Q88&lt;'MAPAS DE RIESGOS INHER Y RESID'!$I$5+1),'MAPAS DE RIESGOS INHER Y RESID'!$M$5,IF(OR('MAPAS DE RIESGOS INHER Y RESID'!$I$4='MATRIZ DE RIESGOS DE SST'!Q88,Q88&lt;'MAPAS DE RIESGOS INHER Y RESID'!$J$4+1),'MAPAS DE RIESGOS INHER Y RESID'!$M$4,'MAPAS DE RIESGOS INHER Y RESID'!$M$3)))</f>
        <v>BAJO</v>
      </c>
      <c r="S88" s="105"/>
      <c r="T88" s="105"/>
      <c r="U88" s="105" t="s">
        <v>416</v>
      </c>
      <c r="V88" s="106" t="s">
        <v>417</v>
      </c>
      <c r="W88" s="86" t="s">
        <v>177</v>
      </c>
      <c r="X88" s="87">
        <f>VLOOKUP(W88,'MAPAS DE RIESGOS INHER Y RESID'!$E$16:$F$18,2,FALSE)</f>
        <v>0.9</v>
      </c>
      <c r="Y88" s="107">
        <f t="shared" si="37"/>
        <v>0.79999999999999982</v>
      </c>
      <c r="Z88" s="74" t="str">
        <f>IF(OR('MAPAS DE RIESGOS INHER Y RESID'!$G$18='MATRIZ DE RIESGOS DE SST'!Y88,Y88&lt;'MAPAS DE RIESGOS INHER Y RESID'!$G$16+1),'MAPAS DE RIESGOS INHER Y RESID'!$M$19,IF(OR('MAPAS DE RIESGOS INHER Y RESID'!$H$17='MATRIZ DE RIESGOS DE SST'!Y88,Y88&lt;'MAPAS DE RIESGOS INHER Y RESID'!$I$18+1),'MAPAS DE RIESGOS INHER Y RESID'!$M$18,IF(OR('MAPAS DE RIESGOS INHER Y RESID'!$I$17='MATRIZ DE RIESGOS DE SST'!Y88,Y88&lt;'MAPAS DE RIESGOS INHER Y RESID'!$J$17+1),'MAPAS DE RIESGOS INHER Y RESID'!$M$17,'MAPAS DE RIESGOS INHER Y RESID'!$M$16)))</f>
        <v>BAJO</v>
      </c>
      <c r="AA88" s="90" t="str">
        <f>VLOOKUP('MATRIZ DE RIESGOS DE SST'!Z88,'TABLA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9" spans="1:27" ht="160" x14ac:dyDescent="0.4">
      <c r="A89" s="120"/>
      <c r="B89" s="120"/>
      <c r="C89" s="120"/>
      <c r="D89" s="120"/>
      <c r="E89" s="120"/>
      <c r="F89" s="120"/>
      <c r="G89" s="120"/>
      <c r="H89" s="120"/>
      <c r="I89" s="120"/>
      <c r="J89" s="71" t="s">
        <v>269</v>
      </c>
      <c r="K89" s="71" t="s">
        <v>295</v>
      </c>
      <c r="L89" s="72" t="s">
        <v>421</v>
      </c>
      <c r="M89" s="74" t="s">
        <v>182</v>
      </c>
      <c r="N89" s="101">
        <f>VLOOKUP('MATRIZ DE RIESGOS DE SST'!M89,'MAPAS DE RIESGOS INHER Y RESID'!$E$3:$F$7,2,FALSE)</f>
        <v>2</v>
      </c>
      <c r="O89" s="74" t="s">
        <v>187</v>
      </c>
      <c r="P89" s="101">
        <f>VLOOKUP('MATRIZ DE RIESGOS DE SST'!O89,'MAPAS DE RIESGOS INHER Y RESID'!$O$3:$P$7,2,FALSE)</f>
        <v>256</v>
      </c>
      <c r="Q89" s="101">
        <f>+N89*P89</f>
        <v>512</v>
      </c>
      <c r="R89" s="74" t="str">
        <f>IF(OR('MAPAS DE RIESGOS INHER Y RESID'!$G$7='MATRIZ DE RIESGOS DE SST'!Q89,Q89&lt;'MAPAS DE RIESGOS INHER Y RESID'!$G$3+1),'MAPAS DE RIESGOS INHER Y RESID'!$M$6,IF(OR('MAPAS DE RIESGOS INHER Y RESID'!$H$5='MATRIZ DE RIESGOS DE SST'!Q89,Q89&lt;'MAPAS DE RIESGOS INHER Y RESID'!$I$5+1),'MAPAS DE RIESGOS INHER Y RESID'!$M$5,IF(OR('MAPAS DE RIESGOS INHER Y RESID'!$I$4='MATRIZ DE RIESGOS DE SST'!Q89,Q89&lt;'MAPAS DE RIESGOS INHER Y RESID'!$J$4+1),'MAPAS DE RIESGOS INHER Y RESID'!$M$4,'MAPAS DE RIESGOS INHER Y RESID'!$M$3)))</f>
        <v>ALTO</v>
      </c>
      <c r="S89" s="105" t="s">
        <v>271</v>
      </c>
      <c r="T89" s="105"/>
      <c r="U89" s="105" t="s">
        <v>249</v>
      </c>
      <c r="V89" s="106" t="s">
        <v>250</v>
      </c>
      <c r="W89" s="86" t="s">
        <v>177</v>
      </c>
      <c r="X89" s="87">
        <f>VLOOKUP(W89,'MAPAS DE RIESGOS INHER Y RESID'!$E$16:$F$18,2,FALSE)</f>
        <v>0.9</v>
      </c>
      <c r="Y89" s="107">
        <f t="shared" ref="Y89:Y98" si="38">Q89-(Q89*X89)</f>
        <v>51.199999999999989</v>
      </c>
      <c r="Z89" s="74" t="str">
        <f>IF(OR('MAPAS DE RIESGOS INHER Y RESID'!$G$18='MATRIZ DE RIESGOS DE SST'!Y89,Y89&lt;'MAPAS DE RIESGOS INHER Y RESID'!$G$16+1),'MAPAS DE RIESGOS INHER Y RESID'!$M$19,IF(OR('MAPAS DE RIESGOS INHER Y RESID'!$H$17='MATRIZ DE RIESGOS DE SST'!Y89,Y89&lt;'MAPAS DE RIESGOS INHER Y RESID'!$I$18+1),'MAPAS DE RIESGOS INHER Y RESID'!$M$18,IF(OR('MAPAS DE RIESGOS INHER Y RESID'!$I$17='MATRIZ DE RIESGOS DE SST'!Y89,Y89&lt;'MAPAS DE RIESGOS INHER Y RESID'!$J$17+1),'MAPAS DE RIESGOS INHER Y RESID'!$M$17,'MAPAS DE RIESGOS INHER Y RESID'!$M$16)))</f>
        <v>MODERADO</v>
      </c>
      <c r="AA89" s="90" t="str">
        <f>VLOOKUP('MATRIZ DE RIESGOS DE SST'!Z89,'TABLA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0" spans="1:27" ht="220" x14ac:dyDescent="0.4">
      <c r="A90" s="120"/>
      <c r="B90" s="120"/>
      <c r="C90" s="120"/>
      <c r="D90" s="120"/>
      <c r="E90" s="120"/>
      <c r="F90" s="120"/>
      <c r="G90" s="120"/>
      <c r="H90" s="120"/>
      <c r="I90" s="120"/>
      <c r="J90" s="90" t="s">
        <v>61</v>
      </c>
      <c r="K90" s="91" t="s">
        <v>297</v>
      </c>
      <c r="L90" s="90" t="s">
        <v>423</v>
      </c>
      <c r="M90" s="74" t="s">
        <v>182</v>
      </c>
      <c r="N90" s="101">
        <f>VLOOKUP('MATRIZ DE RIESGOS DE SST'!M90,'MAPAS DE RIESGOS INHER Y RESID'!$E$3:$F$7,2,FALSE)</f>
        <v>2</v>
      </c>
      <c r="O90" s="74" t="s">
        <v>185</v>
      </c>
      <c r="P90" s="101">
        <f>VLOOKUP('MATRIZ DE RIESGOS DE SST'!O90,'MAPAS DE RIESGOS INHER Y RESID'!$O$3:$P$7,2,FALSE)</f>
        <v>4</v>
      </c>
      <c r="Q90" s="101">
        <f t="shared" ref="Q90:Q98" si="39">+N90*P90</f>
        <v>8</v>
      </c>
      <c r="R90" s="74" t="str">
        <f>IF(OR('MAPAS DE RIESGOS INHER Y RESID'!$G$7='MATRIZ DE RIESGOS DE SST'!Q90,Q90&lt;'MAPAS DE RIESGOS INHER Y RESID'!$G$3+1),'MAPAS DE RIESGOS INHER Y RESID'!$M$6,IF(OR('MAPAS DE RIESGOS INHER Y RESID'!$H$5='MATRIZ DE RIESGOS DE SST'!Q90,Q90&lt;'MAPAS DE RIESGOS INHER Y RESID'!$I$5+1),'MAPAS DE RIESGOS INHER Y RESID'!$M$5,IF(OR('MAPAS DE RIESGOS INHER Y RESID'!$I$4='MATRIZ DE RIESGOS DE SST'!Q90,Q90&lt;'MAPAS DE RIESGOS INHER Y RESID'!$J$4+1),'MAPAS DE RIESGOS INHER Y RESID'!$M$4,'MAPAS DE RIESGOS INHER Y RESID'!$M$3)))</f>
        <v>BAJO</v>
      </c>
      <c r="S90" s="105"/>
      <c r="T90" s="105"/>
      <c r="U90" s="105" t="s">
        <v>469</v>
      </c>
      <c r="V90" s="106" t="s">
        <v>424</v>
      </c>
      <c r="W90" s="86" t="s">
        <v>177</v>
      </c>
      <c r="X90" s="87">
        <f>VLOOKUP(W90,'MAPAS DE RIESGOS INHER Y RESID'!$E$16:$F$18,2,FALSE)</f>
        <v>0.9</v>
      </c>
      <c r="Y90" s="107">
        <f t="shared" si="38"/>
        <v>0.79999999999999982</v>
      </c>
      <c r="Z90" s="74" t="str">
        <f>IF(OR('MAPAS DE RIESGOS INHER Y RESID'!$G$18='MATRIZ DE RIESGOS DE SST'!Y90,Y90&lt;'MAPAS DE RIESGOS INHER Y RESID'!$G$16+1),'MAPAS DE RIESGOS INHER Y RESID'!$M$19,IF(OR('MAPAS DE RIESGOS INHER Y RESID'!$H$17='MATRIZ DE RIESGOS DE SST'!Y90,Y90&lt;'MAPAS DE RIESGOS INHER Y RESID'!$I$18+1),'MAPAS DE RIESGOS INHER Y RESID'!$M$18,IF(OR('MAPAS DE RIESGOS INHER Y RESID'!$I$17='MATRIZ DE RIESGOS DE SST'!Y90,Y90&lt;'MAPAS DE RIESGOS INHER Y RESID'!$J$17+1),'MAPAS DE RIESGOS INHER Y RESID'!$M$17,'MAPAS DE RIESGOS INHER Y RESID'!$M$16)))</f>
        <v>BAJO</v>
      </c>
      <c r="AA90" s="90" t="str">
        <f>VLOOKUP('MATRIZ DE RIESGOS DE SST'!Z90,'TABLA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1" spans="1:27" ht="280" x14ac:dyDescent="0.4">
      <c r="A91" s="120"/>
      <c r="B91" s="120"/>
      <c r="C91" s="120"/>
      <c r="D91" s="120"/>
      <c r="E91" s="120"/>
      <c r="F91" s="120"/>
      <c r="G91" s="120"/>
      <c r="H91" s="120"/>
      <c r="I91" s="120"/>
      <c r="J91" s="71" t="s">
        <v>63</v>
      </c>
      <c r="K91" s="71" t="s">
        <v>295</v>
      </c>
      <c r="L91" s="72" t="s">
        <v>65</v>
      </c>
      <c r="M91" s="74" t="s">
        <v>182</v>
      </c>
      <c r="N91" s="101">
        <f>VLOOKUP('MATRIZ DE RIESGOS DE SST'!M91,'MAPAS DE RIESGOS INHER Y RESID'!$E$3:$F$7,2,FALSE)</f>
        <v>2</v>
      </c>
      <c r="O91" s="74" t="s">
        <v>185</v>
      </c>
      <c r="P91" s="101">
        <f>VLOOKUP('MATRIZ DE RIESGOS DE SST'!O91,'MAPAS DE RIESGOS INHER Y RESID'!$O$3:$P$7,2,FALSE)</f>
        <v>4</v>
      </c>
      <c r="Q91" s="101">
        <f t="shared" si="39"/>
        <v>8</v>
      </c>
      <c r="R91" s="74" t="str">
        <f>IF(OR('MAPAS DE RIESGOS INHER Y RESID'!$G$7='MATRIZ DE RIESGOS DE SST'!Q91,Q91&lt;'MAPAS DE RIESGOS INHER Y RESID'!$G$3+1),'MAPAS DE RIESGOS INHER Y RESID'!$M$6,IF(OR('MAPAS DE RIESGOS INHER Y RESID'!$H$5='MATRIZ DE RIESGOS DE SST'!Q91,Q91&lt;'MAPAS DE RIESGOS INHER Y RESID'!$I$5+1),'MAPAS DE RIESGOS INHER Y RESID'!$M$5,IF(OR('MAPAS DE RIESGOS INHER Y RESID'!$I$4='MATRIZ DE RIESGOS DE SST'!Q91,Q91&lt;'MAPAS DE RIESGOS INHER Y RESID'!$J$4+1),'MAPAS DE RIESGOS INHER Y RESID'!$M$4,'MAPAS DE RIESGOS INHER Y RESID'!$M$3)))</f>
        <v>BAJO</v>
      </c>
      <c r="S91" s="105" t="s">
        <v>253</v>
      </c>
      <c r="T91" s="105" t="s">
        <v>301</v>
      </c>
      <c r="U91" s="105" t="s">
        <v>471</v>
      </c>
      <c r="V91" s="106" t="s">
        <v>392</v>
      </c>
      <c r="W91" s="86" t="s">
        <v>177</v>
      </c>
      <c r="X91" s="87">
        <f>VLOOKUP(W91,'MAPAS DE RIESGOS INHER Y RESID'!$E$16:$F$18,2,FALSE)</f>
        <v>0.9</v>
      </c>
      <c r="Y91" s="107">
        <f t="shared" si="38"/>
        <v>0.79999999999999982</v>
      </c>
      <c r="Z91" s="74" t="str">
        <f>IF(OR('MAPAS DE RIESGOS INHER Y RESID'!$G$18='MATRIZ DE RIESGOS DE SST'!Y91,Y91&lt;'MAPAS DE RIESGOS INHER Y RESID'!$G$16+1),'MAPAS DE RIESGOS INHER Y RESID'!$M$19,IF(OR('MAPAS DE RIESGOS INHER Y RESID'!$H$17='MATRIZ DE RIESGOS DE SST'!Y91,Y91&lt;'MAPAS DE RIESGOS INHER Y RESID'!$I$18+1),'MAPAS DE RIESGOS INHER Y RESID'!$M$18,IF(OR('MAPAS DE RIESGOS INHER Y RESID'!$I$17='MATRIZ DE RIESGOS DE SST'!Y91,Y91&lt;'MAPAS DE RIESGOS INHER Y RESID'!$J$17+1),'MAPAS DE RIESGOS INHER Y RESID'!$M$17,'MAPAS DE RIESGOS INHER Y RESID'!$M$16)))</f>
        <v>BAJO</v>
      </c>
      <c r="AA91" s="90" t="str">
        <f>VLOOKUP('MATRIZ DE RIESGOS DE SST'!Z91,'TABLA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2" spans="1:27" ht="260" x14ac:dyDescent="0.4">
      <c r="A92" s="120"/>
      <c r="B92" s="120"/>
      <c r="C92" s="120"/>
      <c r="D92" s="120"/>
      <c r="E92" s="120"/>
      <c r="F92" s="120"/>
      <c r="G92" s="120"/>
      <c r="H92" s="120"/>
      <c r="I92" s="120"/>
      <c r="J92" s="71" t="s">
        <v>273</v>
      </c>
      <c r="K92" s="71" t="s">
        <v>302</v>
      </c>
      <c r="L92" s="72" t="s">
        <v>67</v>
      </c>
      <c r="M92" s="74" t="s">
        <v>183</v>
      </c>
      <c r="N92" s="101">
        <f>VLOOKUP('MATRIZ DE RIESGOS DE SST'!M92,'MAPAS DE RIESGOS INHER Y RESID'!$E$3:$F$7,2,FALSE)</f>
        <v>1</v>
      </c>
      <c r="O92" s="74" t="s">
        <v>185</v>
      </c>
      <c r="P92" s="101">
        <f>VLOOKUP('MATRIZ DE RIESGOS DE SST'!O92,'MAPAS DE RIESGOS INHER Y RESID'!$O$3:$P$7,2,FALSE)</f>
        <v>4</v>
      </c>
      <c r="Q92" s="101">
        <f t="shared" si="39"/>
        <v>4</v>
      </c>
      <c r="R92" s="74" t="str">
        <f>IF(OR('MAPAS DE RIESGOS INHER Y RESID'!$G$7='MATRIZ DE RIESGOS DE SST'!Q92,Q92&lt;'MAPAS DE RIESGOS INHER Y RESID'!$G$3+1),'MAPAS DE RIESGOS INHER Y RESID'!$M$6,IF(OR('MAPAS DE RIESGOS INHER Y RESID'!$H$5='MATRIZ DE RIESGOS DE SST'!Q92,Q92&lt;'MAPAS DE RIESGOS INHER Y RESID'!$I$5+1),'MAPAS DE RIESGOS INHER Y RESID'!$M$5,IF(OR('MAPAS DE RIESGOS INHER Y RESID'!$I$4='MATRIZ DE RIESGOS DE SST'!Q92,Q92&lt;'MAPAS DE RIESGOS INHER Y RESID'!$J$4+1),'MAPAS DE RIESGOS INHER Y RESID'!$M$4,'MAPAS DE RIESGOS INHER Y RESID'!$M$3)))</f>
        <v>BAJO</v>
      </c>
      <c r="S92" s="105"/>
      <c r="T92" s="105"/>
      <c r="U92" s="105"/>
      <c r="V92" s="106" t="s">
        <v>427</v>
      </c>
      <c r="W92" s="86" t="s">
        <v>177</v>
      </c>
      <c r="X92" s="87">
        <f>VLOOKUP(W92,'MAPAS DE RIESGOS INHER Y RESID'!$E$16:$F$18,2,FALSE)</f>
        <v>0.9</v>
      </c>
      <c r="Y92" s="107">
        <f t="shared" si="38"/>
        <v>0.39999999999999991</v>
      </c>
      <c r="Z92" s="74" t="str">
        <f>IF(OR('MAPAS DE RIESGOS INHER Y RESID'!$G$18='MATRIZ DE RIESGOS DE SST'!Y92,Y92&lt;'MAPAS DE RIESGOS INHER Y RESID'!$G$16+1),'MAPAS DE RIESGOS INHER Y RESID'!$M$19,IF(OR('MAPAS DE RIESGOS INHER Y RESID'!$H$17='MATRIZ DE RIESGOS DE SST'!Y92,Y92&lt;'MAPAS DE RIESGOS INHER Y RESID'!$I$18+1),'MAPAS DE RIESGOS INHER Y RESID'!$M$18,IF(OR('MAPAS DE RIESGOS INHER Y RESID'!$I$17='MATRIZ DE RIESGOS DE SST'!Y92,Y92&lt;'MAPAS DE RIESGOS INHER Y RESID'!$J$17+1),'MAPAS DE RIESGOS INHER Y RESID'!$M$17,'MAPAS DE RIESGOS INHER Y RESID'!$M$16)))</f>
        <v>BAJO</v>
      </c>
      <c r="AA92" s="90" t="str">
        <f>VLOOKUP('MATRIZ DE RIESGOS DE SST'!Z92,'TABLA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3" spans="1:27" ht="340" x14ac:dyDescent="0.4">
      <c r="A93" s="120"/>
      <c r="B93" s="120"/>
      <c r="C93" s="120"/>
      <c r="D93" s="120"/>
      <c r="E93" s="120"/>
      <c r="F93" s="120"/>
      <c r="G93" s="120"/>
      <c r="H93" s="120"/>
      <c r="I93" s="120"/>
      <c r="J93" s="72" t="s">
        <v>274</v>
      </c>
      <c r="K93" s="71" t="s">
        <v>308</v>
      </c>
      <c r="L93" s="72" t="s">
        <v>70</v>
      </c>
      <c r="M93" s="74" t="s">
        <v>182</v>
      </c>
      <c r="N93" s="101">
        <f>VLOOKUP('MATRIZ DE RIESGOS DE SST'!M93,'MAPAS DE RIESGOS INHER Y RESID'!$E$3:$F$7,2,FALSE)</f>
        <v>2</v>
      </c>
      <c r="O93" s="74" t="s">
        <v>186</v>
      </c>
      <c r="P93" s="101">
        <f>VLOOKUP('MATRIZ DE RIESGOS DE SST'!O93,'MAPAS DE RIESGOS INHER Y RESID'!$O$3:$P$7,2,FALSE)</f>
        <v>16</v>
      </c>
      <c r="Q93" s="101">
        <f t="shared" si="39"/>
        <v>32</v>
      </c>
      <c r="R93" s="74" t="str">
        <f>IF(OR('MAPAS DE RIESGOS INHER Y RESID'!$G$7='MATRIZ DE RIESGOS DE SST'!Q93,Q93&lt;'MAPAS DE RIESGOS INHER Y RESID'!$G$3+1),'MAPAS DE RIESGOS INHER Y RESID'!$M$6,IF(OR('MAPAS DE RIESGOS INHER Y RESID'!$H$5='MATRIZ DE RIESGOS DE SST'!Q93,Q93&lt;'MAPAS DE RIESGOS INHER Y RESID'!$I$5+1),'MAPAS DE RIESGOS INHER Y RESID'!$M$5,IF(OR('MAPAS DE RIESGOS INHER Y RESID'!$I$4='MATRIZ DE RIESGOS DE SST'!Q93,Q93&lt;'MAPAS DE RIESGOS INHER Y RESID'!$J$4+1),'MAPAS DE RIESGOS INHER Y RESID'!$M$4,'MAPAS DE RIESGOS INHER Y RESID'!$M$3)))</f>
        <v>MODERADO</v>
      </c>
      <c r="S93" s="105"/>
      <c r="T93" s="105"/>
      <c r="U93" s="105"/>
      <c r="V93" s="106" t="s">
        <v>309</v>
      </c>
      <c r="W93" s="86" t="s">
        <v>177</v>
      </c>
      <c r="X93" s="87">
        <f>VLOOKUP(W93,'MAPAS DE RIESGOS INHER Y RESID'!$E$16:$F$18,2,FALSE)</f>
        <v>0.9</v>
      </c>
      <c r="Y93" s="107">
        <f t="shared" si="38"/>
        <v>3.1999999999999993</v>
      </c>
      <c r="Z93" s="74" t="str">
        <f>IF(OR('MAPAS DE RIESGOS INHER Y RESID'!$G$18='MATRIZ DE RIESGOS DE SST'!Y93,Y93&lt;'MAPAS DE RIESGOS INHER Y RESID'!$G$16+1),'MAPAS DE RIESGOS INHER Y RESID'!$M$19,IF(OR('MAPAS DE RIESGOS INHER Y RESID'!$H$17='MATRIZ DE RIESGOS DE SST'!Y93,Y93&lt;'MAPAS DE RIESGOS INHER Y RESID'!$I$18+1),'MAPAS DE RIESGOS INHER Y RESID'!$M$18,IF(OR('MAPAS DE RIESGOS INHER Y RESID'!$I$17='MATRIZ DE RIESGOS DE SST'!Y93,Y93&lt;'MAPAS DE RIESGOS INHER Y RESID'!$J$17+1),'MAPAS DE RIESGOS INHER Y RESID'!$M$17,'MAPAS DE RIESGOS INHER Y RESID'!$M$16)))</f>
        <v>BAJO</v>
      </c>
      <c r="AA93" s="90" t="str">
        <f>VLOOKUP('MATRIZ DE RIESGOS DE SST'!Z93,'TABLA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4" spans="1:27" ht="200" x14ac:dyDescent="0.4">
      <c r="A94" s="120"/>
      <c r="B94" s="120"/>
      <c r="C94" s="120"/>
      <c r="D94" s="120"/>
      <c r="E94" s="120"/>
      <c r="F94" s="120"/>
      <c r="G94" s="120"/>
      <c r="H94" s="120"/>
      <c r="I94" s="120"/>
      <c r="J94" s="72" t="s">
        <v>275</v>
      </c>
      <c r="K94" s="71" t="s">
        <v>311</v>
      </c>
      <c r="L94" s="72" t="s">
        <v>70</v>
      </c>
      <c r="M94" s="74" t="s">
        <v>182</v>
      </c>
      <c r="N94" s="101">
        <f>VLOOKUP('MATRIZ DE RIESGOS DE SST'!M94,'MAPAS DE RIESGOS INHER Y RESID'!$E$3:$F$7,2,FALSE)</f>
        <v>2</v>
      </c>
      <c r="O94" s="74" t="s">
        <v>186</v>
      </c>
      <c r="P94" s="101">
        <f>VLOOKUP('MATRIZ DE RIESGOS DE SST'!O94,'MAPAS DE RIESGOS INHER Y RESID'!$O$3:$P$7,2,FALSE)</f>
        <v>16</v>
      </c>
      <c r="Q94" s="101">
        <f t="shared" si="39"/>
        <v>32</v>
      </c>
      <c r="R94" s="74" t="str">
        <f>IF(OR('MAPAS DE RIESGOS INHER Y RESID'!$G$7='MATRIZ DE RIESGOS DE SST'!Q94,Q94&lt;'MAPAS DE RIESGOS INHER Y RESID'!$G$3+1),'MAPAS DE RIESGOS INHER Y RESID'!$M$6,IF(OR('MAPAS DE RIESGOS INHER Y RESID'!$H$5='MATRIZ DE RIESGOS DE SST'!Q94,Q94&lt;'MAPAS DE RIESGOS INHER Y RESID'!$I$5+1),'MAPAS DE RIESGOS INHER Y RESID'!$M$5,IF(OR('MAPAS DE RIESGOS INHER Y RESID'!$I$4='MATRIZ DE RIESGOS DE SST'!Q94,Q94&lt;'MAPAS DE RIESGOS INHER Y RESID'!$J$4+1),'MAPAS DE RIESGOS INHER Y RESID'!$M$4,'MAPAS DE RIESGOS INHER Y RESID'!$M$3)))</f>
        <v>MODERADO</v>
      </c>
      <c r="S94" s="105"/>
      <c r="T94" s="105"/>
      <c r="U94" s="105"/>
      <c r="V94" s="106" t="s">
        <v>312</v>
      </c>
      <c r="W94" s="86" t="s">
        <v>177</v>
      </c>
      <c r="X94" s="87">
        <f>VLOOKUP(W94,'MAPAS DE RIESGOS INHER Y RESID'!$E$16:$F$18,2,FALSE)</f>
        <v>0.9</v>
      </c>
      <c r="Y94" s="107">
        <f t="shared" si="38"/>
        <v>3.1999999999999993</v>
      </c>
      <c r="Z94" s="74" t="str">
        <f>IF(OR('MAPAS DE RIESGOS INHER Y RESID'!$G$18='MATRIZ DE RIESGOS DE SST'!Y94,Y94&lt;'MAPAS DE RIESGOS INHER Y RESID'!$G$16+1),'MAPAS DE RIESGOS INHER Y RESID'!$M$19,IF(OR('MAPAS DE RIESGOS INHER Y RESID'!$H$17='MATRIZ DE RIESGOS DE SST'!Y94,Y94&lt;'MAPAS DE RIESGOS INHER Y RESID'!$I$18+1),'MAPAS DE RIESGOS INHER Y RESID'!$M$18,IF(OR('MAPAS DE RIESGOS INHER Y RESID'!$I$17='MATRIZ DE RIESGOS DE SST'!Y94,Y94&lt;'MAPAS DE RIESGOS INHER Y RESID'!$J$17+1),'MAPAS DE RIESGOS INHER Y RESID'!$M$17,'MAPAS DE RIESGOS INHER Y RESID'!$M$16)))</f>
        <v>BAJO</v>
      </c>
      <c r="AA94" s="90" t="str">
        <f>VLOOKUP('MATRIZ DE RIESGOS DE SST'!Z94,'TABLA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5" spans="1:27" ht="200" x14ac:dyDescent="0.4">
      <c r="A95" s="120"/>
      <c r="B95" s="120"/>
      <c r="C95" s="120"/>
      <c r="D95" s="120"/>
      <c r="E95" s="120"/>
      <c r="F95" s="120"/>
      <c r="G95" s="120"/>
      <c r="H95" s="120"/>
      <c r="I95" s="120"/>
      <c r="J95" s="90" t="s">
        <v>350</v>
      </c>
      <c r="K95" s="91" t="s">
        <v>491</v>
      </c>
      <c r="L95" s="90" t="s">
        <v>387</v>
      </c>
      <c r="M95" s="74" t="s">
        <v>182</v>
      </c>
      <c r="N95" s="101">
        <f>VLOOKUP('MATRIZ DE RIESGOS DE SST'!M95,'MAPAS DE RIESGOS INHER Y RESID'!$E$3:$F$7,2,FALSE)</f>
        <v>2</v>
      </c>
      <c r="O95" s="74" t="s">
        <v>185</v>
      </c>
      <c r="P95" s="101">
        <f>VLOOKUP('MATRIZ DE RIESGOS DE SST'!O95,'MAPAS DE RIESGOS INHER Y RESID'!$O$3:$P$7,2,FALSE)</f>
        <v>4</v>
      </c>
      <c r="Q95" s="101">
        <f>+N95*P95</f>
        <v>8</v>
      </c>
      <c r="R95" s="74" t="str">
        <f>IF(OR('MAPAS DE RIESGOS INHER Y RESID'!$G$7='MATRIZ DE RIESGOS DE SST'!Q95,Q95&lt;'MAPAS DE RIESGOS INHER Y RESID'!$G$3+1),'MAPAS DE RIESGOS INHER Y RESID'!$M$6,IF(OR('MAPAS DE RIESGOS INHER Y RESID'!$H$5='MATRIZ DE RIESGOS DE SST'!Q95,Q95&lt;'MAPAS DE RIESGOS INHER Y RESID'!$I$5+1),'MAPAS DE RIESGOS INHER Y RESID'!$M$5,IF(OR('MAPAS DE RIESGOS INHER Y RESID'!$I$4='MATRIZ DE RIESGOS DE SST'!Q95,Q95&lt;'MAPAS DE RIESGOS INHER Y RESID'!$J$4+1),'MAPAS DE RIESGOS INHER Y RESID'!$M$4,'MAPAS DE RIESGOS INHER Y RESID'!$M$3)))</f>
        <v>BAJO</v>
      </c>
      <c r="S95" s="105"/>
      <c r="T95" s="105"/>
      <c r="U95" s="105" t="s">
        <v>351</v>
      </c>
      <c r="V95" s="106" t="s">
        <v>248</v>
      </c>
      <c r="W95" s="86" t="s">
        <v>177</v>
      </c>
      <c r="X95" s="87">
        <f>VLOOKUP(W95,'MAPAS DE RIESGOS INHER Y RESID'!$E$16:$F$18,2,FALSE)</f>
        <v>0.9</v>
      </c>
      <c r="Y95" s="107">
        <f>Q95-(Q95*X95)</f>
        <v>0.79999999999999982</v>
      </c>
      <c r="Z95" s="74" t="str">
        <f>IF(OR('MAPAS DE RIESGOS INHER Y RESID'!$G$18='MATRIZ DE RIESGOS DE SST'!Y95,Y95&lt;'MAPAS DE RIESGOS INHER Y RESID'!$G$16+1),'MAPAS DE RIESGOS INHER Y RESID'!$M$19,IF(OR('MAPAS DE RIESGOS INHER Y RESID'!$H$17='MATRIZ DE RIESGOS DE SST'!Y95,Y95&lt;'MAPAS DE RIESGOS INHER Y RESID'!$I$18+1),'MAPAS DE RIESGOS INHER Y RESID'!$M$18,IF(OR('MAPAS DE RIESGOS INHER Y RESID'!$I$17='MATRIZ DE RIESGOS DE SST'!Y95,Y95&lt;'MAPAS DE RIESGOS INHER Y RESID'!$J$17+1),'MAPAS DE RIESGOS INHER Y RESID'!$M$17,'MAPAS DE RIESGOS INHER Y RESID'!$M$16)))</f>
        <v>BAJO</v>
      </c>
      <c r="AA95" s="90" t="str">
        <f>VLOOKUP('MATRIZ DE RIESGOS DE SST'!Z95,'TABLA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6" spans="1:27" ht="200" x14ac:dyDescent="0.4">
      <c r="A96" s="120"/>
      <c r="B96" s="120"/>
      <c r="C96" s="120"/>
      <c r="D96" s="120"/>
      <c r="E96" s="120"/>
      <c r="F96" s="120"/>
      <c r="G96" s="120"/>
      <c r="H96" s="120"/>
      <c r="I96" s="120"/>
      <c r="J96" s="90" t="s">
        <v>367</v>
      </c>
      <c r="K96" s="91" t="s">
        <v>108</v>
      </c>
      <c r="L96" s="90" t="s">
        <v>109</v>
      </c>
      <c r="M96" s="74" t="s">
        <v>182</v>
      </c>
      <c r="N96" s="101">
        <f>VLOOKUP('MATRIZ DE RIESGOS DE SST'!M96,'MAPAS DE RIESGOS INHER Y RESID'!$E$3:$F$7,2,FALSE)</f>
        <v>2</v>
      </c>
      <c r="O96" s="74" t="s">
        <v>185</v>
      </c>
      <c r="P96" s="101">
        <f>VLOOKUP('MATRIZ DE RIESGOS DE SST'!O96,'MAPAS DE RIESGOS INHER Y RESID'!$O$3:$P$7,2,FALSE)</f>
        <v>4</v>
      </c>
      <c r="Q96" s="101">
        <f t="shared" si="39"/>
        <v>8</v>
      </c>
      <c r="R96" s="74" t="str">
        <f>IF(OR('MAPAS DE RIESGOS INHER Y RESID'!$G$7='MATRIZ DE RIESGOS DE SST'!Q96,Q96&lt;'MAPAS DE RIESGOS INHER Y RESID'!$G$3+1),'MAPAS DE RIESGOS INHER Y RESID'!$M$6,IF(OR('MAPAS DE RIESGOS INHER Y RESID'!$H$5='MATRIZ DE RIESGOS DE SST'!Q96,Q96&lt;'MAPAS DE RIESGOS INHER Y RESID'!$I$5+1),'MAPAS DE RIESGOS INHER Y RESID'!$M$5,IF(OR('MAPAS DE RIESGOS INHER Y RESID'!$I$4='MATRIZ DE RIESGOS DE SST'!Q96,Q96&lt;'MAPAS DE RIESGOS INHER Y RESID'!$J$4+1),'MAPAS DE RIESGOS INHER Y RESID'!$M$4,'MAPAS DE RIESGOS INHER Y RESID'!$M$3)))</f>
        <v>BAJO</v>
      </c>
      <c r="S96" s="105" t="s">
        <v>507</v>
      </c>
      <c r="T96" s="105"/>
      <c r="U96" s="105" t="s">
        <v>369</v>
      </c>
      <c r="V96" s="106" t="s">
        <v>370</v>
      </c>
      <c r="W96" s="86" t="s">
        <v>177</v>
      </c>
      <c r="X96" s="87">
        <f>VLOOKUP(W96,'MAPAS DE RIESGOS INHER Y RESID'!$E$16:$F$18,2,FALSE)</f>
        <v>0.9</v>
      </c>
      <c r="Y96" s="107">
        <f t="shared" si="38"/>
        <v>0.79999999999999982</v>
      </c>
      <c r="Z96" s="74" t="str">
        <f>IF(OR('MAPAS DE RIESGOS INHER Y RESID'!$G$18='MATRIZ DE RIESGOS DE SST'!Y96,Y96&lt;'MAPAS DE RIESGOS INHER Y RESID'!$G$16+1),'MAPAS DE RIESGOS INHER Y RESID'!$M$19,IF(OR('MAPAS DE RIESGOS INHER Y RESID'!$H$17='MATRIZ DE RIESGOS DE SST'!Y96,Y96&lt;'MAPAS DE RIESGOS INHER Y RESID'!$I$18+1),'MAPAS DE RIESGOS INHER Y RESID'!$M$18,IF(OR('MAPAS DE RIESGOS INHER Y RESID'!$I$17='MATRIZ DE RIESGOS DE SST'!Y96,Y96&lt;'MAPAS DE RIESGOS INHER Y RESID'!$J$17+1),'MAPAS DE RIESGOS INHER Y RESID'!$M$17,'MAPAS DE RIESGOS INHER Y RESID'!$M$16)))</f>
        <v>BAJO</v>
      </c>
      <c r="AA96" s="90" t="str">
        <f>VLOOKUP('MATRIZ DE RIESGOS DE SST'!Z96,'TABLA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7" spans="1:27" ht="200" x14ac:dyDescent="0.4">
      <c r="A97" s="120"/>
      <c r="B97" s="120"/>
      <c r="C97" s="120"/>
      <c r="D97" s="120"/>
      <c r="E97" s="120"/>
      <c r="F97" s="120"/>
      <c r="G97" s="120"/>
      <c r="H97" s="120"/>
      <c r="I97" s="120"/>
      <c r="J97" s="91" t="s">
        <v>375</v>
      </c>
      <c r="K97" s="91" t="s">
        <v>515</v>
      </c>
      <c r="L97" s="90" t="s">
        <v>113</v>
      </c>
      <c r="M97" s="74" t="s">
        <v>182</v>
      </c>
      <c r="N97" s="101">
        <f>VLOOKUP('MATRIZ DE RIESGOS DE SST'!M97,'MAPAS DE RIESGOS INHER Y RESID'!$E$3:$F$7,2,FALSE)</f>
        <v>2</v>
      </c>
      <c r="O97" s="74" t="s">
        <v>185</v>
      </c>
      <c r="P97" s="101">
        <f>VLOOKUP('MATRIZ DE RIESGOS DE SST'!O97,'MAPAS DE RIESGOS INHER Y RESID'!$O$3:$P$7,2,FALSE)</f>
        <v>4</v>
      </c>
      <c r="Q97" s="101">
        <f>+N97*P97</f>
        <v>8</v>
      </c>
      <c r="R97" s="74" t="str">
        <f>IF(OR('MAPAS DE RIESGOS INHER Y RESID'!$G$7='MATRIZ DE RIESGOS DE SST'!Q97,Q97&lt;'MAPAS DE RIESGOS INHER Y RESID'!$G$3+1),'MAPAS DE RIESGOS INHER Y RESID'!$M$6,IF(OR('MAPAS DE RIESGOS INHER Y RESID'!$H$5='MATRIZ DE RIESGOS DE SST'!Q97,Q97&lt;'MAPAS DE RIESGOS INHER Y RESID'!$I$5+1),'MAPAS DE RIESGOS INHER Y RESID'!$M$5,IF(OR('MAPAS DE RIESGOS INHER Y RESID'!$I$4='MATRIZ DE RIESGOS DE SST'!Q97,Q97&lt;'MAPAS DE RIESGOS INHER Y RESID'!$J$4+1),'MAPAS DE RIESGOS INHER Y RESID'!$M$4,'MAPAS DE RIESGOS INHER Y RESID'!$M$3)))</f>
        <v>BAJO</v>
      </c>
      <c r="S97" s="105"/>
      <c r="T97" s="105" t="s">
        <v>516</v>
      </c>
      <c r="U97" s="105" t="s">
        <v>506</v>
      </c>
      <c r="V97" s="106" t="s">
        <v>251</v>
      </c>
      <c r="W97" s="86" t="s">
        <v>177</v>
      </c>
      <c r="X97" s="87">
        <f>VLOOKUP(W97,'MAPAS DE RIESGOS INHER Y RESID'!$E$16:$F$18,2,FALSE)</f>
        <v>0.9</v>
      </c>
      <c r="Y97" s="107">
        <f>Q97-(Q97*X97)</f>
        <v>0.79999999999999982</v>
      </c>
      <c r="Z97" s="74" t="str">
        <f>IF(OR('MAPAS DE RIESGOS INHER Y RESID'!$G$18='MATRIZ DE RIESGOS DE SST'!Y97,Y97&lt;'MAPAS DE RIESGOS INHER Y RESID'!$G$16+1),'MAPAS DE RIESGOS INHER Y RESID'!$M$19,IF(OR('MAPAS DE RIESGOS INHER Y RESID'!$H$17='MATRIZ DE RIESGOS DE SST'!Y97,Y97&lt;'MAPAS DE RIESGOS INHER Y RESID'!$I$18+1),'MAPAS DE RIESGOS INHER Y RESID'!$M$18,IF(OR('MAPAS DE RIESGOS INHER Y RESID'!$I$17='MATRIZ DE RIESGOS DE SST'!Y97,Y97&lt;'MAPAS DE RIESGOS INHER Y RESID'!$J$17+1),'MAPAS DE RIESGOS INHER Y RESID'!$M$17,'MAPAS DE RIESGOS INHER Y RESID'!$M$16)))</f>
        <v>BAJO</v>
      </c>
      <c r="AA97" s="90" t="str">
        <f>VLOOKUP('MATRIZ DE RIESGOS DE SST'!Z97,'TABLA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8" spans="1:27" ht="200" x14ac:dyDescent="0.4">
      <c r="A98" s="120"/>
      <c r="B98" s="121"/>
      <c r="C98" s="121"/>
      <c r="D98" s="121"/>
      <c r="E98" s="121"/>
      <c r="F98" s="121"/>
      <c r="G98" s="121"/>
      <c r="H98" s="121"/>
      <c r="I98" s="121"/>
      <c r="J98" s="71" t="s">
        <v>431</v>
      </c>
      <c r="K98" s="71" t="s">
        <v>379</v>
      </c>
      <c r="L98" s="72" t="s">
        <v>437</v>
      </c>
      <c r="M98" s="74" t="s">
        <v>182</v>
      </c>
      <c r="N98" s="101">
        <f>VLOOKUP('MATRIZ DE RIESGOS DE SST'!M98,'MAPAS DE RIESGOS INHER Y RESID'!$E$3:$F$7,2,FALSE)</f>
        <v>2</v>
      </c>
      <c r="O98" s="74" t="s">
        <v>187</v>
      </c>
      <c r="P98" s="101">
        <f>VLOOKUP('MATRIZ DE RIESGOS DE SST'!O98,'MAPAS DE RIESGOS INHER Y RESID'!$O$3:$P$7,2,FALSE)</f>
        <v>256</v>
      </c>
      <c r="Q98" s="101">
        <f t="shared" si="39"/>
        <v>512</v>
      </c>
      <c r="R98" s="74" t="str">
        <f>IF(OR('MAPAS DE RIESGOS INHER Y RESID'!$G$7='MATRIZ DE RIESGOS DE SST'!Q98,Q98&lt;'MAPAS DE RIESGOS INHER Y RESID'!$G$3+1),'MAPAS DE RIESGOS INHER Y RESID'!$M$6,IF(OR('MAPAS DE RIESGOS INHER Y RESID'!$H$5='MATRIZ DE RIESGOS DE SST'!Q98,Q98&lt;'MAPAS DE RIESGOS INHER Y RESID'!$I$5+1),'MAPAS DE RIESGOS INHER Y RESID'!$M$5,IF(OR('MAPAS DE RIESGOS INHER Y RESID'!$I$4='MATRIZ DE RIESGOS DE SST'!Q98,Q98&lt;'MAPAS DE RIESGOS INHER Y RESID'!$J$4+1),'MAPAS DE RIESGOS INHER Y RESID'!$M$4,'MAPAS DE RIESGOS INHER Y RESID'!$M$3)))</f>
        <v>ALTO</v>
      </c>
      <c r="S98" s="105" t="s">
        <v>252</v>
      </c>
      <c r="T98" s="105" t="s">
        <v>381</v>
      </c>
      <c r="U98" s="105" t="s">
        <v>374</v>
      </c>
      <c r="V98" s="106" t="s">
        <v>395</v>
      </c>
      <c r="W98" s="86" t="s">
        <v>177</v>
      </c>
      <c r="X98" s="87">
        <f>VLOOKUP(W98,'MAPAS DE RIESGOS INHER Y RESID'!$E$16:$F$18,2,FALSE)</f>
        <v>0.9</v>
      </c>
      <c r="Y98" s="107">
        <f t="shared" si="38"/>
        <v>51.199999999999989</v>
      </c>
      <c r="Z98" s="74" t="str">
        <f>IF(OR('MAPAS DE RIESGOS INHER Y RESID'!$G$18='MATRIZ DE RIESGOS DE SST'!Y98,Y98&lt;'MAPAS DE RIESGOS INHER Y RESID'!$G$16+1),'MAPAS DE RIESGOS INHER Y RESID'!$M$19,IF(OR('MAPAS DE RIESGOS INHER Y RESID'!$H$17='MATRIZ DE RIESGOS DE SST'!Y98,Y98&lt;'MAPAS DE RIESGOS INHER Y RESID'!$I$18+1),'MAPAS DE RIESGOS INHER Y RESID'!$M$18,IF(OR('MAPAS DE RIESGOS INHER Y RESID'!$I$17='MATRIZ DE RIESGOS DE SST'!Y98,Y98&lt;'MAPAS DE RIESGOS INHER Y RESID'!$J$17+1),'MAPAS DE RIESGOS INHER Y RESID'!$M$17,'MAPAS DE RIESGOS INHER Y RESID'!$M$16)))</f>
        <v>MODERADO</v>
      </c>
      <c r="AA98" s="90" t="str">
        <f>VLOOKUP('MATRIZ DE RIESGOS DE SST'!Z98,'TABLA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9" spans="1:27" ht="160" x14ac:dyDescent="0.4">
      <c r="A99" s="120"/>
      <c r="B99" s="119" t="s">
        <v>551</v>
      </c>
      <c r="C99" s="119"/>
      <c r="D99" s="159" t="s">
        <v>244</v>
      </c>
      <c r="E99" s="119" t="s">
        <v>244</v>
      </c>
      <c r="F99" s="119" t="s">
        <v>244</v>
      </c>
      <c r="G99" s="152"/>
      <c r="H99" s="152"/>
      <c r="I99" s="119" t="s">
        <v>538</v>
      </c>
      <c r="J99" s="90" t="s">
        <v>261</v>
      </c>
      <c r="K99" s="91" t="s">
        <v>397</v>
      </c>
      <c r="L99" s="90" t="s">
        <v>398</v>
      </c>
      <c r="M99" s="74" t="s">
        <v>182</v>
      </c>
      <c r="N99" s="101">
        <f>VLOOKUP('MATRIZ DE RIESGOS DE SST'!M99,'MAPAS DE RIESGOS INHER Y RESID'!$E$3:$F$7,2,FALSE)</f>
        <v>2</v>
      </c>
      <c r="O99" s="74" t="s">
        <v>186</v>
      </c>
      <c r="P99" s="101">
        <f>VLOOKUP('MATRIZ DE RIESGOS DE SST'!O99,'MAPAS DE RIESGOS INHER Y RESID'!$O$3:$P$7,2,FALSE)</f>
        <v>16</v>
      </c>
      <c r="Q99" s="101">
        <f>+N99*P99</f>
        <v>32</v>
      </c>
      <c r="R99" s="74" t="str">
        <f>IF(OR('MAPAS DE RIESGOS INHER Y RESID'!$G$7='MATRIZ DE RIESGOS DE SST'!Q99,Q99&lt;'MAPAS DE RIESGOS INHER Y RESID'!$G$3+1),'MAPAS DE RIESGOS INHER Y RESID'!$M$6,IF(OR('MAPAS DE RIESGOS INHER Y RESID'!$H$5='MATRIZ DE RIESGOS DE SST'!Q99,Q99&lt;'MAPAS DE RIESGOS INHER Y RESID'!$I$5+1),'MAPAS DE RIESGOS INHER Y RESID'!$M$5,IF(OR('MAPAS DE RIESGOS INHER Y RESID'!$I$4='MATRIZ DE RIESGOS DE SST'!Q99,Q99&lt;'MAPAS DE RIESGOS INHER Y RESID'!$J$4+1),'MAPAS DE RIESGOS INHER Y RESID'!$M$4,'MAPAS DE RIESGOS INHER Y RESID'!$M$3)))</f>
        <v>MODERADO</v>
      </c>
      <c r="S99" s="105"/>
      <c r="T99" s="105"/>
      <c r="U99" s="105" t="s">
        <v>388</v>
      </c>
      <c r="V99" s="106" t="s">
        <v>450</v>
      </c>
      <c r="W99" s="86" t="s">
        <v>176</v>
      </c>
      <c r="X99" s="87">
        <f>VLOOKUP(W99,'MAPAS DE RIESGOS INHER Y RESID'!$E$16:$F$18,2,FALSE)</f>
        <v>0.4</v>
      </c>
      <c r="Y99" s="107">
        <f>Q99-(Q99*X99)</f>
        <v>19.2</v>
      </c>
      <c r="Z99" s="74" t="str">
        <f>IF(OR('MAPAS DE RIESGOS INHER Y RESID'!$G$18='MATRIZ DE RIESGOS DE SST'!Y99,Y99&lt;'MAPAS DE RIESGOS INHER Y RESID'!$G$16+1),'MAPAS DE RIESGOS INHER Y RESID'!$M$19,IF(OR('MAPAS DE RIESGOS INHER Y RESID'!$H$17='MATRIZ DE RIESGOS DE SST'!Y99,Y99&lt;'MAPAS DE RIESGOS INHER Y RESID'!$I$18+1),'MAPAS DE RIESGOS INHER Y RESID'!$M$18,IF(OR('MAPAS DE RIESGOS INHER Y RESID'!$I$17='MATRIZ DE RIESGOS DE SST'!Y99,Y99&lt;'MAPAS DE RIESGOS INHER Y RESID'!$J$17+1),'MAPAS DE RIESGOS INHER Y RESID'!$M$17,'MAPAS DE RIESGOS INHER Y RESID'!$M$16)))</f>
        <v>MODERADO</v>
      </c>
      <c r="AA99" s="90" t="str">
        <f>VLOOKUP('MATRIZ DE RIESGOS DE SST'!Z99,'TABLA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0" spans="1:27" ht="200" x14ac:dyDescent="0.4">
      <c r="A100" s="120"/>
      <c r="B100" s="120"/>
      <c r="C100" s="120"/>
      <c r="D100" s="160"/>
      <c r="E100" s="120"/>
      <c r="F100" s="120"/>
      <c r="G100" s="153"/>
      <c r="H100" s="153"/>
      <c r="I100" s="120"/>
      <c r="J100" s="90" t="s">
        <v>262</v>
      </c>
      <c r="K100" s="91" t="s">
        <v>280</v>
      </c>
      <c r="L100" s="90" t="s">
        <v>399</v>
      </c>
      <c r="M100" s="74" t="s">
        <v>176</v>
      </c>
      <c r="N100" s="101">
        <f>VLOOKUP('MATRIZ DE RIESGOS DE SST'!M100,'MAPAS DE RIESGOS INHER Y RESID'!$E$3:$F$7,2,FALSE)</f>
        <v>3</v>
      </c>
      <c r="O100" s="74" t="s">
        <v>186</v>
      </c>
      <c r="P100" s="101">
        <f>VLOOKUP('MATRIZ DE RIESGOS DE SST'!O100,'MAPAS DE RIESGOS INHER Y RESID'!$O$3:$P$7,2,FALSE)</f>
        <v>16</v>
      </c>
      <c r="Q100" s="101">
        <f t="shared" ref="Q100:Q101" si="40">+N100*P100</f>
        <v>48</v>
      </c>
      <c r="R100" s="74" t="str">
        <f>IF(OR('MAPAS DE RIESGOS INHER Y RESID'!$G$7='MATRIZ DE RIESGOS DE SST'!Q100,Q100&lt;'MAPAS DE RIESGOS INHER Y RESID'!$G$3+1),'MAPAS DE RIESGOS INHER Y RESID'!$M$6,IF(OR('MAPAS DE RIESGOS INHER Y RESID'!$H$5='MATRIZ DE RIESGOS DE SST'!Q100,Q100&lt;'MAPAS DE RIESGOS INHER Y RESID'!$I$5+1),'MAPAS DE RIESGOS INHER Y RESID'!$M$5,IF(OR('MAPAS DE RIESGOS INHER Y RESID'!$I$4='MATRIZ DE RIESGOS DE SST'!Q100,Q100&lt;'MAPAS DE RIESGOS INHER Y RESID'!$J$4+1),'MAPAS DE RIESGOS INHER Y RESID'!$M$4,'MAPAS DE RIESGOS INHER Y RESID'!$M$3)))</f>
        <v>MODERADO</v>
      </c>
      <c r="S100" s="105"/>
      <c r="T100" s="105"/>
      <c r="U100" s="105" t="s">
        <v>401</v>
      </c>
      <c r="V100" s="106"/>
      <c r="W100" s="86" t="s">
        <v>177</v>
      </c>
      <c r="X100" s="87">
        <f>VLOOKUP(W100,'MAPAS DE RIESGOS INHER Y RESID'!$E$16:$F$18,2,FALSE)</f>
        <v>0.9</v>
      </c>
      <c r="Y100" s="107">
        <f t="shared" ref="Y100:Y101" si="41">Q100-(Q100*X100)</f>
        <v>4.7999999999999972</v>
      </c>
      <c r="Z100" s="74" t="str">
        <f>IF(OR('MAPAS DE RIESGOS INHER Y RESID'!$G$18='MATRIZ DE RIESGOS DE SST'!Y100,Y100&lt;'MAPAS DE RIESGOS INHER Y RESID'!$G$16+1),'MAPAS DE RIESGOS INHER Y RESID'!$M$19,IF(OR('MAPAS DE RIESGOS INHER Y RESID'!$H$17='MATRIZ DE RIESGOS DE SST'!Y100,Y100&lt;'MAPAS DE RIESGOS INHER Y RESID'!$I$18+1),'MAPAS DE RIESGOS INHER Y RESID'!$M$18,IF(OR('MAPAS DE RIESGOS INHER Y RESID'!$I$17='MATRIZ DE RIESGOS DE SST'!Y100,Y100&lt;'MAPAS DE RIESGOS INHER Y RESID'!$J$17+1),'MAPAS DE RIESGOS INHER Y RESID'!$M$17,'MAPAS DE RIESGOS INHER Y RESID'!$M$16)))</f>
        <v>BAJO</v>
      </c>
      <c r="AA100" s="90" t="str">
        <f>VLOOKUP('MATRIZ DE RIESGOS DE SST'!Z100,'TABLA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1" spans="1:27" ht="160" x14ac:dyDescent="0.4">
      <c r="A101" s="120"/>
      <c r="B101" s="120"/>
      <c r="C101" s="120"/>
      <c r="D101" s="160"/>
      <c r="E101" s="120"/>
      <c r="F101" s="120"/>
      <c r="G101" s="153"/>
      <c r="H101" s="153"/>
      <c r="I101" s="120"/>
      <c r="J101" s="71" t="s">
        <v>263</v>
      </c>
      <c r="K101" s="71" t="s">
        <v>281</v>
      </c>
      <c r="L101" s="72" t="s">
        <v>402</v>
      </c>
      <c r="M101" s="74" t="s">
        <v>176</v>
      </c>
      <c r="N101" s="101">
        <f>VLOOKUP('MATRIZ DE RIESGOS DE SST'!M101,'MAPAS DE RIESGOS INHER Y RESID'!$E$3:$F$7,2,FALSE)</f>
        <v>3</v>
      </c>
      <c r="O101" s="74" t="s">
        <v>187</v>
      </c>
      <c r="P101" s="101">
        <f>VLOOKUP('MATRIZ DE RIESGOS DE SST'!O101,'MAPAS DE RIESGOS INHER Y RESID'!$O$3:$P$7,2,FALSE)</f>
        <v>256</v>
      </c>
      <c r="Q101" s="101">
        <f t="shared" si="40"/>
        <v>768</v>
      </c>
      <c r="R101" s="74" t="str">
        <f>IF(OR('MAPAS DE RIESGOS INHER Y RESID'!$G$7='MATRIZ DE RIESGOS DE SST'!Q101,Q101&lt;'MAPAS DE RIESGOS INHER Y RESID'!$G$3+1),'MAPAS DE RIESGOS INHER Y RESID'!$M$6,IF(OR('MAPAS DE RIESGOS INHER Y RESID'!$H$5='MATRIZ DE RIESGOS DE SST'!Q101,Q101&lt;'MAPAS DE RIESGOS INHER Y RESID'!$I$5+1),'MAPAS DE RIESGOS INHER Y RESID'!$M$5,IF(OR('MAPAS DE RIESGOS INHER Y RESID'!$I$4='MATRIZ DE RIESGOS DE SST'!Q101,Q101&lt;'MAPAS DE RIESGOS INHER Y RESID'!$J$4+1),'MAPAS DE RIESGOS INHER Y RESID'!$M$4,'MAPAS DE RIESGOS INHER Y RESID'!$M$3)))</f>
        <v>ALTO</v>
      </c>
      <c r="S101" s="105"/>
      <c r="T101" s="105" t="s">
        <v>404</v>
      </c>
      <c r="U101" s="105" t="s">
        <v>403</v>
      </c>
      <c r="V101" s="106" t="s">
        <v>456</v>
      </c>
      <c r="W101" s="86" t="s">
        <v>177</v>
      </c>
      <c r="X101" s="87">
        <f>VLOOKUP(W101,'MAPAS DE RIESGOS INHER Y RESID'!$E$16:$F$18,2,FALSE)</f>
        <v>0.9</v>
      </c>
      <c r="Y101" s="107">
        <f t="shared" si="41"/>
        <v>76.799999999999955</v>
      </c>
      <c r="Z101" s="74" t="str">
        <f>IF(OR('MAPAS DE RIESGOS INHER Y RESID'!$G$18='MATRIZ DE RIESGOS DE SST'!Y101,Y101&lt;'MAPAS DE RIESGOS INHER Y RESID'!$G$16+1),'MAPAS DE RIESGOS INHER Y RESID'!$M$19,IF(OR('MAPAS DE RIESGOS INHER Y RESID'!$H$17='MATRIZ DE RIESGOS DE SST'!Y101,Y101&lt;'MAPAS DE RIESGOS INHER Y RESID'!$I$18+1),'MAPAS DE RIESGOS INHER Y RESID'!$M$18,IF(OR('MAPAS DE RIESGOS INHER Y RESID'!$I$17='MATRIZ DE RIESGOS DE SST'!Y101,Y101&lt;'MAPAS DE RIESGOS INHER Y RESID'!$J$17+1),'MAPAS DE RIESGOS INHER Y RESID'!$M$17,'MAPAS DE RIESGOS INHER Y RESID'!$M$16)))</f>
        <v>MODERADO</v>
      </c>
      <c r="AA101" s="90" t="str">
        <f>VLOOKUP('MATRIZ DE RIESGOS DE SST'!Z101,'TABLA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2" spans="1:27" ht="200" x14ac:dyDescent="0.4">
      <c r="A102" s="120"/>
      <c r="B102" s="120"/>
      <c r="C102" s="120"/>
      <c r="D102" s="160"/>
      <c r="E102" s="120"/>
      <c r="F102" s="120"/>
      <c r="G102" s="153"/>
      <c r="H102" s="153"/>
      <c r="I102" s="120"/>
      <c r="J102" s="72" t="s">
        <v>267</v>
      </c>
      <c r="K102" s="71" t="s">
        <v>284</v>
      </c>
      <c r="L102" s="72" t="s">
        <v>405</v>
      </c>
      <c r="M102" s="74" t="s">
        <v>182</v>
      </c>
      <c r="N102" s="101">
        <f>VLOOKUP('MATRIZ DE RIESGOS DE SST'!M102,'MAPAS DE RIESGOS INHER Y RESID'!$E$3:$F$7,2,FALSE)</f>
        <v>2</v>
      </c>
      <c r="O102" s="74" t="s">
        <v>185</v>
      </c>
      <c r="P102" s="101">
        <f>VLOOKUP('MATRIZ DE RIESGOS DE SST'!O102,'MAPAS DE RIESGOS INHER Y RESID'!$O$3:$P$7,2,FALSE)</f>
        <v>4</v>
      </c>
      <c r="Q102" s="101">
        <f t="shared" ref="Q102:Q106" si="42">+N102*P102</f>
        <v>8</v>
      </c>
      <c r="R102" s="74" t="str">
        <f>IF(OR('MAPAS DE RIESGOS INHER Y RESID'!$G$7='MATRIZ DE RIESGOS DE SST'!Q102,Q102&lt;'MAPAS DE RIESGOS INHER Y RESID'!$G$3+1),'MAPAS DE RIESGOS INHER Y RESID'!$M$6,IF(OR('MAPAS DE RIESGOS INHER Y RESID'!$H$5='MATRIZ DE RIESGOS DE SST'!Q102,Q102&lt;'MAPAS DE RIESGOS INHER Y RESID'!$I$5+1),'MAPAS DE RIESGOS INHER Y RESID'!$M$5,IF(OR('MAPAS DE RIESGOS INHER Y RESID'!$I$4='MATRIZ DE RIESGOS DE SST'!Q102,Q102&lt;'MAPAS DE RIESGOS INHER Y RESID'!$J$4+1),'MAPAS DE RIESGOS INHER Y RESID'!$M$4,'MAPAS DE RIESGOS INHER Y RESID'!$M$3)))</f>
        <v>BAJO</v>
      </c>
      <c r="S102" s="105"/>
      <c r="T102" s="105"/>
      <c r="U102" s="105" t="s">
        <v>389</v>
      </c>
      <c r="V102" s="106" t="s">
        <v>407</v>
      </c>
      <c r="W102" s="86" t="s">
        <v>176</v>
      </c>
      <c r="X102" s="87">
        <f>VLOOKUP(W102,'MAPAS DE RIESGOS INHER Y RESID'!$E$16:$F$18,2,FALSE)</f>
        <v>0.4</v>
      </c>
      <c r="Y102" s="107">
        <f t="shared" ref="Y102:Y106" si="43">Q102-(Q102*X102)</f>
        <v>4.8</v>
      </c>
      <c r="Z102" s="74" t="str">
        <f>IF(OR('MAPAS DE RIESGOS INHER Y RESID'!$G$18='MATRIZ DE RIESGOS DE SST'!Y102,Y102&lt;'MAPAS DE RIESGOS INHER Y RESID'!$G$16+1),'MAPAS DE RIESGOS INHER Y RESID'!$M$19,IF(OR('MAPAS DE RIESGOS INHER Y RESID'!$H$17='MATRIZ DE RIESGOS DE SST'!Y102,Y102&lt;'MAPAS DE RIESGOS INHER Y RESID'!$I$18+1),'MAPAS DE RIESGOS INHER Y RESID'!$M$18,IF(OR('MAPAS DE RIESGOS INHER Y RESID'!$I$17='MATRIZ DE RIESGOS DE SST'!Y102,Y102&lt;'MAPAS DE RIESGOS INHER Y RESID'!$J$17+1),'MAPAS DE RIESGOS INHER Y RESID'!$M$17,'MAPAS DE RIESGOS INHER Y RESID'!$M$16)))</f>
        <v>BAJO</v>
      </c>
      <c r="AA102" s="90" t="str">
        <f>VLOOKUP('MATRIZ DE RIESGOS DE SST'!Z102,'TABLA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3" spans="1:27" ht="160" x14ac:dyDescent="0.4">
      <c r="A103" s="120"/>
      <c r="B103" s="120"/>
      <c r="C103" s="120"/>
      <c r="D103" s="160"/>
      <c r="E103" s="120"/>
      <c r="F103" s="120"/>
      <c r="G103" s="153"/>
      <c r="H103" s="153"/>
      <c r="I103" s="120"/>
      <c r="J103" s="72" t="s">
        <v>430</v>
      </c>
      <c r="K103" s="71" t="s">
        <v>48</v>
      </c>
      <c r="L103" s="72" t="s">
        <v>411</v>
      </c>
      <c r="M103" s="74" t="s">
        <v>182</v>
      </c>
      <c r="N103" s="101">
        <f>VLOOKUP('MATRIZ DE RIESGOS DE SST'!M103,'MAPAS DE RIESGOS INHER Y RESID'!$E$3:$F$7,2,FALSE)</f>
        <v>2</v>
      </c>
      <c r="O103" s="74" t="s">
        <v>187</v>
      </c>
      <c r="P103" s="101">
        <f>VLOOKUP('MATRIZ DE RIESGOS DE SST'!O103,'MAPAS DE RIESGOS INHER Y RESID'!$O$3:$P$7,2,FALSE)</f>
        <v>256</v>
      </c>
      <c r="Q103" s="101">
        <f t="shared" si="42"/>
        <v>512</v>
      </c>
      <c r="R103" s="74" t="str">
        <f>IF(OR('MAPAS DE RIESGOS INHER Y RESID'!$G$7='MATRIZ DE RIESGOS DE SST'!Q103,Q103&lt;'MAPAS DE RIESGOS INHER Y RESID'!$G$3+1),'MAPAS DE RIESGOS INHER Y RESID'!$M$6,IF(OR('MAPAS DE RIESGOS INHER Y RESID'!$H$5='MATRIZ DE RIESGOS DE SST'!Q103,Q103&lt;'MAPAS DE RIESGOS INHER Y RESID'!$I$5+1),'MAPAS DE RIESGOS INHER Y RESID'!$M$5,IF(OR('MAPAS DE RIESGOS INHER Y RESID'!$I$4='MATRIZ DE RIESGOS DE SST'!Q103,Q103&lt;'MAPAS DE RIESGOS INHER Y RESID'!$J$4+1),'MAPAS DE RIESGOS INHER Y RESID'!$M$4,'MAPAS DE RIESGOS INHER Y RESID'!$M$3)))</f>
        <v>ALTO</v>
      </c>
      <c r="S103" s="105"/>
      <c r="T103" s="105" t="s">
        <v>289</v>
      </c>
      <c r="U103" s="105" t="s">
        <v>412</v>
      </c>
      <c r="V103" s="106"/>
      <c r="W103" s="86" t="s">
        <v>177</v>
      </c>
      <c r="X103" s="87">
        <f>VLOOKUP(W103,'MAPAS DE RIESGOS INHER Y RESID'!$E$16:$F$18,2,FALSE)</f>
        <v>0.9</v>
      </c>
      <c r="Y103" s="107">
        <f t="shared" si="43"/>
        <v>51.199999999999989</v>
      </c>
      <c r="Z103" s="74" t="str">
        <f>IF(OR('MAPAS DE RIESGOS INHER Y RESID'!$G$18='MATRIZ DE RIESGOS DE SST'!Y103,Y103&lt;'MAPAS DE RIESGOS INHER Y RESID'!$G$16+1),'MAPAS DE RIESGOS INHER Y RESID'!$M$19,IF(OR('MAPAS DE RIESGOS INHER Y RESID'!$H$17='MATRIZ DE RIESGOS DE SST'!Y103,Y103&lt;'MAPAS DE RIESGOS INHER Y RESID'!$I$18+1),'MAPAS DE RIESGOS INHER Y RESID'!$M$18,IF(OR('MAPAS DE RIESGOS INHER Y RESID'!$I$17='MATRIZ DE RIESGOS DE SST'!Y103,Y103&lt;'MAPAS DE RIESGOS INHER Y RESID'!$J$17+1),'MAPAS DE RIESGOS INHER Y RESID'!$M$17,'MAPAS DE RIESGOS INHER Y RESID'!$M$16)))</f>
        <v>MODERADO</v>
      </c>
      <c r="AA103" s="90" t="str">
        <f>VLOOKUP('MATRIZ DE RIESGOS DE SST'!Z103,'TABLA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4" spans="1:27" ht="200" x14ac:dyDescent="0.4">
      <c r="A104" s="120"/>
      <c r="B104" s="120"/>
      <c r="C104" s="120"/>
      <c r="D104" s="160"/>
      <c r="E104" s="120"/>
      <c r="F104" s="120"/>
      <c r="G104" s="153"/>
      <c r="H104" s="153"/>
      <c r="I104" s="120"/>
      <c r="J104" s="71" t="s">
        <v>268</v>
      </c>
      <c r="K104" s="71" t="s">
        <v>48</v>
      </c>
      <c r="L104" s="72" t="s">
        <v>413</v>
      </c>
      <c r="M104" s="74" t="s">
        <v>182</v>
      </c>
      <c r="N104" s="101">
        <f>VLOOKUP('MATRIZ DE RIESGOS DE SST'!M104,'MAPAS DE RIESGOS INHER Y RESID'!$E$3:$F$7,2,FALSE)</f>
        <v>2</v>
      </c>
      <c r="O104" s="74" t="s">
        <v>186</v>
      </c>
      <c r="P104" s="101">
        <f>VLOOKUP('MATRIZ DE RIESGOS DE SST'!O104,'MAPAS DE RIESGOS INHER Y RESID'!$O$3:$P$7,2,FALSE)</f>
        <v>16</v>
      </c>
      <c r="Q104" s="101">
        <f t="shared" si="42"/>
        <v>32</v>
      </c>
      <c r="R104" s="74" t="str">
        <f>IF(OR('MAPAS DE RIESGOS INHER Y RESID'!$G$7='MATRIZ DE RIESGOS DE SST'!Q104,Q104&lt;'MAPAS DE RIESGOS INHER Y RESID'!$G$3+1),'MAPAS DE RIESGOS INHER Y RESID'!$M$6,IF(OR('MAPAS DE RIESGOS INHER Y RESID'!$H$5='MATRIZ DE RIESGOS DE SST'!Q104,Q104&lt;'MAPAS DE RIESGOS INHER Y RESID'!$I$5+1),'MAPAS DE RIESGOS INHER Y RESID'!$M$5,IF(OR('MAPAS DE RIESGOS INHER Y RESID'!$I$4='MATRIZ DE RIESGOS DE SST'!Q104,Q104&lt;'MAPAS DE RIESGOS INHER Y RESID'!$J$4+1),'MAPAS DE RIESGOS INHER Y RESID'!$M$4,'MAPAS DE RIESGOS INHER Y RESID'!$M$3)))</f>
        <v>MODERADO</v>
      </c>
      <c r="S104" s="105"/>
      <c r="T104" s="105" t="s">
        <v>290</v>
      </c>
      <c r="U104" s="105" t="s">
        <v>288</v>
      </c>
      <c r="V104" s="106" t="s">
        <v>410</v>
      </c>
      <c r="W104" s="86" t="s">
        <v>177</v>
      </c>
      <c r="X104" s="87">
        <f>VLOOKUP(W104,'MAPAS DE RIESGOS INHER Y RESID'!$E$16:$F$18,2,FALSE)</f>
        <v>0.9</v>
      </c>
      <c r="Y104" s="107">
        <f t="shared" si="43"/>
        <v>3.1999999999999993</v>
      </c>
      <c r="Z104" s="74" t="str">
        <f>IF(OR('MAPAS DE RIESGOS INHER Y RESID'!$G$18='MATRIZ DE RIESGOS DE SST'!Y104,Y104&lt;'MAPAS DE RIESGOS INHER Y RESID'!$G$16+1),'MAPAS DE RIESGOS INHER Y RESID'!$M$19,IF(OR('MAPAS DE RIESGOS INHER Y RESID'!$H$17='MATRIZ DE RIESGOS DE SST'!Y104,Y104&lt;'MAPAS DE RIESGOS INHER Y RESID'!$I$18+1),'MAPAS DE RIESGOS INHER Y RESID'!$M$18,IF(OR('MAPAS DE RIESGOS INHER Y RESID'!$I$17='MATRIZ DE RIESGOS DE SST'!Y104,Y104&lt;'MAPAS DE RIESGOS INHER Y RESID'!$J$17+1),'MAPAS DE RIESGOS INHER Y RESID'!$M$17,'MAPAS DE RIESGOS INHER Y RESID'!$M$16)))</f>
        <v>BAJO</v>
      </c>
      <c r="AA104" s="90" t="str">
        <f>VLOOKUP('MATRIZ DE RIESGOS DE SST'!Z104,'TABLA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5" spans="1:27" ht="200" x14ac:dyDescent="0.4">
      <c r="A105" s="120"/>
      <c r="B105" s="120"/>
      <c r="C105" s="120"/>
      <c r="D105" s="160"/>
      <c r="E105" s="120"/>
      <c r="F105" s="120"/>
      <c r="G105" s="153"/>
      <c r="H105" s="153"/>
      <c r="I105" s="120"/>
      <c r="J105" s="71" t="s">
        <v>259</v>
      </c>
      <c r="K105" s="71" t="s">
        <v>464</v>
      </c>
      <c r="L105" s="72" t="s">
        <v>414</v>
      </c>
      <c r="M105" s="74" t="s">
        <v>183</v>
      </c>
      <c r="N105" s="101">
        <f>VLOOKUP('MATRIZ DE RIESGOS DE SST'!M105,'MAPAS DE RIESGOS INHER Y RESID'!$E$3:$F$7,2,FALSE)</f>
        <v>1</v>
      </c>
      <c r="O105" s="74" t="s">
        <v>185</v>
      </c>
      <c r="P105" s="101">
        <f>VLOOKUP('MATRIZ DE RIESGOS DE SST'!O105,'MAPAS DE RIESGOS INHER Y RESID'!$O$3:$P$7,2,FALSE)</f>
        <v>4</v>
      </c>
      <c r="Q105" s="101">
        <f t="shared" si="42"/>
        <v>4</v>
      </c>
      <c r="R105" s="74" t="str">
        <f>IF(OR('MAPAS DE RIESGOS INHER Y RESID'!$G$7='MATRIZ DE RIESGOS DE SST'!Q105,Q105&lt;'MAPAS DE RIESGOS INHER Y RESID'!$G$3+1),'MAPAS DE RIESGOS INHER Y RESID'!$M$6,IF(OR('MAPAS DE RIESGOS INHER Y RESID'!$H$5='MATRIZ DE RIESGOS DE SST'!Q105,Q105&lt;'MAPAS DE RIESGOS INHER Y RESID'!$I$5+1),'MAPAS DE RIESGOS INHER Y RESID'!$M$5,IF(OR('MAPAS DE RIESGOS INHER Y RESID'!$I$4='MATRIZ DE RIESGOS DE SST'!Q105,Q105&lt;'MAPAS DE RIESGOS INHER Y RESID'!$J$4+1),'MAPAS DE RIESGOS INHER Y RESID'!$M$4,'MAPAS DE RIESGOS INHER Y RESID'!$M$3)))</f>
        <v>BAJO</v>
      </c>
      <c r="S105" s="105"/>
      <c r="T105" s="105"/>
      <c r="U105" s="105" t="s">
        <v>465</v>
      </c>
      <c r="V105" s="106" t="s">
        <v>415</v>
      </c>
      <c r="W105" s="86" t="s">
        <v>177</v>
      </c>
      <c r="X105" s="87">
        <f>VLOOKUP(W105,'MAPAS DE RIESGOS INHER Y RESID'!$E$16:$F$18,2,FALSE)</f>
        <v>0.9</v>
      </c>
      <c r="Y105" s="107">
        <f t="shared" si="43"/>
        <v>0.39999999999999991</v>
      </c>
      <c r="Z105" s="74" t="str">
        <f>IF(OR('MAPAS DE RIESGOS INHER Y RESID'!$G$18='MATRIZ DE RIESGOS DE SST'!Y105,Y105&lt;'MAPAS DE RIESGOS INHER Y RESID'!$G$16+1),'MAPAS DE RIESGOS INHER Y RESID'!$M$19,IF(OR('MAPAS DE RIESGOS INHER Y RESID'!$H$17='MATRIZ DE RIESGOS DE SST'!Y105,Y105&lt;'MAPAS DE RIESGOS INHER Y RESID'!$I$18+1),'MAPAS DE RIESGOS INHER Y RESID'!$M$18,IF(OR('MAPAS DE RIESGOS INHER Y RESID'!$I$17='MATRIZ DE RIESGOS DE SST'!Y105,Y105&lt;'MAPAS DE RIESGOS INHER Y RESID'!$J$17+1),'MAPAS DE RIESGOS INHER Y RESID'!$M$17,'MAPAS DE RIESGOS INHER Y RESID'!$M$16)))</f>
        <v>BAJO</v>
      </c>
      <c r="AA105" s="90" t="str">
        <f>VLOOKUP('MATRIZ DE RIESGOS DE SST'!Z105,'TABLA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6" spans="1:27" ht="200" x14ac:dyDescent="0.4">
      <c r="A106" s="120"/>
      <c r="B106" s="120"/>
      <c r="C106" s="120"/>
      <c r="D106" s="160"/>
      <c r="E106" s="120"/>
      <c r="F106" s="120"/>
      <c r="G106" s="153"/>
      <c r="H106" s="153"/>
      <c r="I106" s="120"/>
      <c r="J106" s="71" t="s">
        <v>418</v>
      </c>
      <c r="K106" s="71" t="s">
        <v>419</v>
      </c>
      <c r="L106" s="72" t="s">
        <v>58</v>
      </c>
      <c r="M106" s="74" t="s">
        <v>182</v>
      </c>
      <c r="N106" s="101">
        <f>VLOOKUP('MATRIZ DE RIESGOS DE SST'!M106,'MAPAS DE RIESGOS INHER Y RESID'!$E$3:$F$7,2,FALSE)</f>
        <v>2</v>
      </c>
      <c r="O106" s="74" t="s">
        <v>185</v>
      </c>
      <c r="P106" s="101">
        <f>VLOOKUP('MATRIZ DE RIESGOS DE SST'!O106,'MAPAS DE RIESGOS INHER Y RESID'!$O$3:$P$7,2,FALSE)</f>
        <v>4</v>
      </c>
      <c r="Q106" s="101">
        <f t="shared" si="42"/>
        <v>8</v>
      </c>
      <c r="R106" s="74" t="str">
        <f>IF(OR('MAPAS DE RIESGOS INHER Y RESID'!$G$7='MATRIZ DE RIESGOS DE SST'!Q106,Q106&lt;'MAPAS DE RIESGOS INHER Y RESID'!$G$3+1),'MAPAS DE RIESGOS INHER Y RESID'!$M$6,IF(OR('MAPAS DE RIESGOS INHER Y RESID'!$H$5='MATRIZ DE RIESGOS DE SST'!Q106,Q106&lt;'MAPAS DE RIESGOS INHER Y RESID'!$I$5+1),'MAPAS DE RIESGOS INHER Y RESID'!$M$5,IF(OR('MAPAS DE RIESGOS INHER Y RESID'!$I$4='MATRIZ DE RIESGOS DE SST'!Q106,Q106&lt;'MAPAS DE RIESGOS INHER Y RESID'!$J$4+1),'MAPAS DE RIESGOS INHER Y RESID'!$M$4,'MAPAS DE RIESGOS INHER Y RESID'!$M$3)))</f>
        <v>BAJO</v>
      </c>
      <c r="S106" s="105"/>
      <c r="T106" s="105"/>
      <c r="U106" s="105" t="s">
        <v>416</v>
      </c>
      <c r="V106" s="106" t="s">
        <v>417</v>
      </c>
      <c r="W106" s="86" t="s">
        <v>177</v>
      </c>
      <c r="X106" s="87">
        <f>VLOOKUP(W106,'MAPAS DE RIESGOS INHER Y RESID'!$E$16:$F$18,2,FALSE)</f>
        <v>0.9</v>
      </c>
      <c r="Y106" s="107">
        <f t="shared" si="43"/>
        <v>0.79999999999999982</v>
      </c>
      <c r="Z106" s="74" t="str">
        <f>IF(OR('MAPAS DE RIESGOS INHER Y RESID'!$G$18='MATRIZ DE RIESGOS DE SST'!Y106,Y106&lt;'MAPAS DE RIESGOS INHER Y RESID'!$G$16+1),'MAPAS DE RIESGOS INHER Y RESID'!$M$19,IF(OR('MAPAS DE RIESGOS INHER Y RESID'!$H$17='MATRIZ DE RIESGOS DE SST'!Y106,Y106&lt;'MAPAS DE RIESGOS INHER Y RESID'!$I$18+1),'MAPAS DE RIESGOS INHER Y RESID'!$M$18,IF(OR('MAPAS DE RIESGOS INHER Y RESID'!$I$17='MATRIZ DE RIESGOS DE SST'!Y106,Y106&lt;'MAPAS DE RIESGOS INHER Y RESID'!$J$17+1),'MAPAS DE RIESGOS INHER Y RESID'!$M$17,'MAPAS DE RIESGOS INHER Y RESID'!$M$16)))</f>
        <v>BAJO</v>
      </c>
      <c r="AA106" s="90" t="str">
        <f>VLOOKUP('MATRIZ DE RIESGOS DE SST'!Z106,'TABLA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7" spans="1:27" ht="160" x14ac:dyDescent="0.4">
      <c r="A107" s="120"/>
      <c r="B107" s="120"/>
      <c r="C107" s="120"/>
      <c r="D107" s="160"/>
      <c r="E107" s="120"/>
      <c r="F107" s="120"/>
      <c r="G107" s="153"/>
      <c r="H107" s="153"/>
      <c r="I107" s="120"/>
      <c r="J107" s="71" t="s">
        <v>269</v>
      </c>
      <c r="K107" s="71" t="s">
        <v>296</v>
      </c>
      <c r="L107" s="72" t="s">
        <v>421</v>
      </c>
      <c r="M107" s="74" t="s">
        <v>182</v>
      </c>
      <c r="N107" s="101">
        <f>VLOOKUP('MATRIZ DE RIESGOS DE SST'!M107,'MAPAS DE RIESGOS INHER Y RESID'!$E$3:$F$7,2,FALSE)</f>
        <v>2</v>
      </c>
      <c r="O107" s="74" t="s">
        <v>187</v>
      </c>
      <c r="P107" s="101">
        <f>VLOOKUP('MATRIZ DE RIESGOS DE SST'!O107,'MAPAS DE RIESGOS INHER Y RESID'!$O$3:$P$7,2,FALSE)</f>
        <v>256</v>
      </c>
      <c r="Q107" s="101">
        <f>+N107*P107</f>
        <v>512</v>
      </c>
      <c r="R107" s="74" t="str">
        <f>IF(OR('MAPAS DE RIESGOS INHER Y RESID'!$G$7='MATRIZ DE RIESGOS DE SST'!Q107,Q107&lt;'MAPAS DE RIESGOS INHER Y RESID'!$G$3+1),'MAPAS DE RIESGOS INHER Y RESID'!$M$6,IF(OR('MAPAS DE RIESGOS INHER Y RESID'!$H$5='MATRIZ DE RIESGOS DE SST'!Q107,Q107&lt;'MAPAS DE RIESGOS INHER Y RESID'!$I$5+1),'MAPAS DE RIESGOS INHER Y RESID'!$M$5,IF(OR('MAPAS DE RIESGOS INHER Y RESID'!$I$4='MATRIZ DE RIESGOS DE SST'!Q107,Q107&lt;'MAPAS DE RIESGOS INHER Y RESID'!$J$4+1),'MAPAS DE RIESGOS INHER Y RESID'!$M$4,'MAPAS DE RIESGOS INHER Y RESID'!$M$3)))</f>
        <v>ALTO</v>
      </c>
      <c r="S107" s="105" t="s">
        <v>270</v>
      </c>
      <c r="T107" s="105"/>
      <c r="U107" s="105" t="s">
        <v>249</v>
      </c>
      <c r="V107" s="106" t="s">
        <v>250</v>
      </c>
      <c r="W107" s="86" t="s">
        <v>177</v>
      </c>
      <c r="X107" s="87">
        <f>VLOOKUP(W107,'MAPAS DE RIESGOS INHER Y RESID'!$E$16:$F$18,2,FALSE)</f>
        <v>0.9</v>
      </c>
      <c r="Y107" s="107">
        <f>Q107-(Q107*X107)</f>
        <v>51.199999999999989</v>
      </c>
      <c r="Z107" s="74" t="str">
        <f>IF(OR('MAPAS DE RIESGOS INHER Y RESID'!$G$18='MATRIZ DE RIESGOS DE SST'!Y107,Y107&lt;'MAPAS DE RIESGOS INHER Y RESID'!$G$16+1),'MAPAS DE RIESGOS INHER Y RESID'!$M$19,IF(OR('MAPAS DE RIESGOS INHER Y RESID'!$H$17='MATRIZ DE RIESGOS DE SST'!Y107,Y107&lt;'MAPAS DE RIESGOS INHER Y RESID'!$I$18+1),'MAPAS DE RIESGOS INHER Y RESID'!$M$18,IF(OR('MAPAS DE RIESGOS INHER Y RESID'!$I$17='MATRIZ DE RIESGOS DE SST'!Y107,Y107&lt;'MAPAS DE RIESGOS INHER Y RESID'!$J$17+1),'MAPAS DE RIESGOS INHER Y RESID'!$M$17,'MAPAS DE RIESGOS INHER Y RESID'!$M$16)))</f>
        <v>MODERADO</v>
      </c>
      <c r="AA107" s="90" t="str">
        <f>VLOOKUP('MATRIZ DE RIESGOS DE SST'!Z107,'TABLA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8" spans="1:27" s="25" customFormat="1" ht="220" x14ac:dyDescent="0.4">
      <c r="A108" s="120"/>
      <c r="B108" s="120"/>
      <c r="C108" s="120"/>
      <c r="D108" s="160"/>
      <c r="E108" s="120"/>
      <c r="F108" s="120"/>
      <c r="G108" s="153"/>
      <c r="H108" s="153"/>
      <c r="I108" s="120"/>
      <c r="J108" s="90" t="s">
        <v>61</v>
      </c>
      <c r="K108" s="91" t="s">
        <v>297</v>
      </c>
      <c r="L108" s="90" t="s">
        <v>423</v>
      </c>
      <c r="M108" s="74" t="s">
        <v>182</v>
      </c>
      <c r="N108" s="101">
        <f>VLOOKUP('MATRIZ DE RIESGOS DE SST'!M108,'MAPAS DE RIESGOS INHER Y RESID'!$E$3:$F$7,2,FALSE)</f>
        <v>2</v>
      </c>
      <c r="O108" s="74" t="s">
        <v>185</v>
      </c>
      <c r="P108" s="101">
        <f>VLOOKUP('MATRIZ DE RIESGOS DE SST'!O108,'MAPAS DE RIESGOS INHER Y RESID'!$O$3:$P$7,2,FALSE)</f>
        <v>4</v>
      </c>
      <c r="Q108" s="101">
        <f t="shared" ref="Q108" si="44">+N108*P108</f>
        <v>8</v>
      </c>
      <c r="R108" s="74" t="str">
        <f>IF(OR('MAPAS DE RIESGOS INHER Y RESID'!$G$7='MATRIZ DE RIESGOS DE SST'!Q108,Q108&lt;'MAPAS DE RIESGOS INHER Y RESID'!$G$3+1),'MAPAS DE RIESGOS INHER Y RESID'!$M$6,IF(OR('MAPAS DE RIESGOS INHER Y RESID'!$H$5='MATRIZ DE RIESGOS DE SST'!Q108,Q108&lt;'MAPAS DE RIESGOS INHER Y RESID'!$I$5+1),'MAPAS DE RIESGOS INHER Y RESID'!$M$5,IF(OR('MAPAS DE RIESGOS INHER Y RESID'!$I$4='MATRIZ DE RIESGOS DE SST'!Q108,Q108&lt;'MAPAS DE RIESGOS INHER Y RESID'!$J$4+1),'MAPAS DE RIESGOS INHER Y RESID'!$M$4,'MAPAS DE RIESGOS INHER Y RESID'!$M$3)))</f>
        <v>BAJO</v>
      </c>
      <c r="S108" s="105"/>
      <c r="T108" s="105"/>
      <c r="U108" s="105" t="s">
        <v>469</v>
      </c>
      <c r="V108" s="106" t="s">
        <v>424</v>
      </c>
      <c r="W108" s="86" t="s">
        <v>177</v>
      </c>
      <c r="X108" s="87">
        <f>VLOOKUP(W108,'MAPAS DE RIESGOS INHER Y RESID'!$E$16:$F$18,2,FALSE)</f>
        <v>0.9</v>
      </c>
      <c r="Y108" s="107">
        <f t="shared" ref="Y108" si="45">Q108-(Q108*X108)</f>
        <v>0.79999999999999982</v>
      </c>
      <c r="Z108" s="74" t="str">
        <f>IF(OR('MAPAS DE RIESGOS INHER Y RESID'!$G$18='MATRIZ DE RIESGOS DE SST'!Y108,Y108&lt;'MAPAS DE RIESGOS INHER Y RESID'!$G$16+1),'MAPAS DE RIESGOS INHER Y RESID'!$M$19,IF(OR('MAPAS DE RIESGOS INHER Y RESID'!$H$17='MATRIZ DE RIESGOS DE SST'!Y108,Y108&lt;'MAPAS DE RIESGOS INHER Y RESID'!$I$18+1),'MAPAS DE RIESGOS INHER Y RESID'!$M$18,IF(OR('MAPAS DE RIESGOS INHER Y RESID'!$I$17='MATRIZ DE RIESGOS DE SST'!Y108,Y108&lt;'MAPAS DE RIESGOS INHER Y RESID'!$J$17+1),'MAPAS DE RIESGOS INHER Y RESID'!$M$17,'MAPAS DE RIESGOS INHER Y RESID'!$M$16)))</f>
        <v>BAJO</v>
      </c>
      <c r="AA108" s="90" t="str">
        <f>VLOOKUP('MATRIZ DE RIESGOS DE SST'!Z108,'TABLA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9" spans="1:27" s="25" customFormat="1" ht="280" x14ac:dyDescent="0.4">
      <c r="A109" s="120"/>
      <c r="B109" s="120"/>
      <c r="C109" s="120"/>
      <c r="D109" s="160"/>
      <c r="E109" s="120"/>
      <c r="F109" s="120"/>
      <c r="G109" s="153"/>
      <c r="H109" s="153"/>
      <c r="I109" s="120"/>
      <c r="J109" s="71" t="s">
        <v>63</v>
      </c>
      <c r="K109" s="71" t="s">
        <v>64</v>
      </c>
      <c r="L109" s="72" t="s">
        <v>65</v>
      </c>
      <c r="M109" s="74" t="s">
        <v>182</v>
      </c>
      <c r="N109" s="101">
        <f>VLOOKUP('MATRIZ DE RIESGOS DE SST'!M109,'MAPAS DE RIESGOS INHER Y RESID'!$E$3:$F$7,2,FALSE)</f>
        <v>2</v>
      </c>
      <c r="O109" s="74" t="s">
        <v>186</v>
      </c>
      <c r="P109" s="101">
        <f>VLOOKUP('MATRIZ DE RIESGOS DE SST'!O109,'MAPAS DE RIESGOS INHER Y RESID'!$O$3:$P$7,2,FALSE)</f>
        <v>16</v>
      </c>
      <c r="Q109" s="101">
        <f t="shared" ref="Q109:Q111" si="46">+N109*P109</f>
        <v>32</v>
      </c>
      <c r="R109" s="74" t="str">
        <f>IF(OR('MAPAS DE RIESGOS INHER Y RESID'!$G$7='MATRIZ DE RIESGOS DE SST'!Q109,Q109&lt;'MAPAS DE RIESGOS INHER Y RESID'!$G$3+1),'MAPAS DE RIESGOS INHER Y RESID'!$M$6,IF(OR('MAPAS DE RIESGOS INHER Y RESID'!$H$5='MATRIZ DE RIESGOS DE SST'!Q109,Q109&lt;'MAPAS DE RIESGOS INHER Y RESID'!$I$5+1),'MAPAS DE RIESGOS INHER Y RESID'!$M$5,IF(OR('MAPAS DE RIESGOS INHER Y RESID'!$I$4='MATRIZ DE RIESGOS DE SST'!Q109,Q109&lt;'MAPAS DE RIESGOS INHER Y RESID'!$J$4+1),'MAPAS DE RIESGOS INHER Y RESID'!$M$4,'MAPAS DE RIESGOS INHER Y RESID'!$M$3)))</f>
        <v>MODERADO</v>
      </c>
      <c r="S109" s="105" t="s">
        <v>272</v>
      </c>
      <c r="T109" s="105"/>
      <c r="U109" s="105" t="s">
        <v>471</v>
      </c>
      <c r="V109" s="106" t="s">
        <v>393</v>
      </c>
      <c r="W109" s="86" t="s">
        <v>177</v>
      </c>
      <c r="X109" s="87">
        <f>VLOOKUP(W109,'MAPAS DE RIESGOS INHER Y RESID'!$E$16:$F$18,2,FALSE)</f>
        <v>0.9</v>
      </c>
      <c r="Y109" s="107">
        <f t="shared" ref="Y109:Y111" si="47">Q109-(Q109*X109)</f>
        <v>3.1999999999999993</v>
      </c>
      <c r="Z109" s="74" t="str">
        <f>IF(OR('MAPAS DE RIESGOS INHER Y RESID'!$G$18='MATRIZ DE RIESGOS DE SST'!Y109,Y109&lt;'MAPAS DE RIESGOS INHER Y RESID'!$G$16+1),'MAPAS DE RIESGOS INHER Y RESID'!$M$19,IF(OR('MAPAS DE RIESGOS INHER Y RESID'!$H$17='MATRIZ DE RIESGOS DE SST'!Y109,Y109&lt;'MAPAS DE RIESGOS INHER Y RESID'!$I$18+1),'MAPAS DE RIESGOS INHER Y RESID'!$M$18,IF(OR('MAPAS DE RIESGOS INHER Y RESID'!$I$17='MATRIZ DE RIESGOS DE SST'!Y109,Y109&lt;'MAPAS DE RIESGOS INHER Y RESID'!$J$17+1),'MAPAS DE RIESGOS INHER Y RESID'!$M$17,'MAPAS DE RIESGOS INHER Y RESID'!$M$16)))</f>
        <v>BAJO</v>
      </c>
      <c r="AA109" s="90" t="str">
        <f>VLOOKUP('MATRIZ DE RIESGOS DE SST'!Z109,'TABLA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0" spans="1:27" ht="340" x14ac:dyDescent="0.4">
      <c r="A110" s="120"/>
      <c r="B110" s="120"/>
      <c r="C110" s="120"/>
      <c r="D110" s="160"/>
      <c r="E110" s="120"/>
      <c r="F110" s="120"/>
      <c r="G110" s="153"/>
      <c r="H110" s="153"/>
      <c r="I110" s="120"/>
      <c r="J110" s="72" t="s">
        <v>274</v>
      </c>
      <c r="K110" s="71" t="s">
        <v>307</v>
      </c>
      <c r="L110" s="72" t="s">
        <v>70</v>
      </c>
      <c r="M110" s="74" t="s">
        <v>182</v>
      </c>
      <c r="N110" s="101">
        <f>VLOOKUP('MATRIZ DE RIESGOS DE SST'!M110,'MAPAS DE RIESGOS INHER Y RESID'!$E$3:$F$7,2,FALSE)</f>
        <v>2</v>
      </c>
      <c r="O110" s="74" t="s">
        <v>186</v>
      </c>
      <c r="P110" s="101">
        <f>VLOOKUP('MATRIZ DE RIESGOS DE SST'!O110,'MAPAS DE RIESGOS INHER Y RESID'!$O$3:$P$7,2,FALSE)</f>
        <v>16</v>
      </c>
      <c r="Q110" s="101">
        <f t="shared" si="46"/>
        <v>32</v>
      </c>
      <c r="R110" s="74" t="str">
        <f>IF(OR('MAPAS DE RIESGOS INHER Y RESID'!$G$7='MATRIZ DE RIESGOS DE SST'!Q110,Q110&lt;'MAPAS DE RIESGOS INHER Y RESID'!$G$3+1),'MAPAS DE RIESGOS INHER Y RESID'!$M$6,IF(OR('MAPAS DE RIESGOS INHER Y RESID'!$H$5='MATRIZ DE RIESGOS DE SST'!Q110,Q110&lt;'MAPAS DE RIESGOS INHER Y RESID'!$I$5+1),'MAPAS DE RIESGOS INHER Y RESID'!$M$5,IF(OR('MAPAS DE RIESGOS INHER Y RESID'!$I$4='MATRIZ DE RIESGOS DE SST'!Q110,Q110&lt;'MAPAS DE RIESGOS INHER Y RESID'!$J$4+1),'MAPAS DE RIESGOS INHER Y RESID'!$M$4,'MAPAS DE RIESGOS INHER Y RESID'!$M$3)))</f>
        <v>MODERADO</v>
      </c>
      <c r="S110" s="105"/>
      <c r="T110" s="105"/>
      <c r="U110" s="105" t="s">
        <v>258</v>
      </c>
      <c r="V110" s="106" t="s">
        <v>394</v>
      </c>
      <c r="W110" s="86" t="s">
        <v>177</v>
      </c>
      <c r="X110" s="87">
        <f>VLOOKUP(W110,'MAPAS DE RIESGOS INHER Y RESID'!$E$16:$F$18,2,FALSE)</f>
        <v>0.9</v>
      </c>
      <c r="Y110" s="107">
        <f t="shared" si="47"/>
        <v>3.1999999999999993</v>
      </c>
      <c r="Z110" s="74" t="str">
        <f>IF(OR('MAPAS DE RIESGOS INHER Y RESID'!$G$18='MATRIZ DE RIESGOS DE SST'!Y110,Y110&lt;'MAPAS DE RIESGOS INHER Y RESID'!$G$16+1),'MAPAS DE RIESGOS INHER Y RESID'!$M$19,IF(OR('MAPAS DE RIESGOS INHER Y RESID'!$H$17='MATRIZ DE RIESGOS DE SST'!Y110,Y110&lt;'MAPAS DE RIESGOS INHER Y RESID'!$I$18+1),'MAPAS DE RIESGOS INHER Y RESID'!$M$18,IF(OR('MAPAS DE RIESGOS INHER Y RESID'!$I$17='MATRIZ DE RIESGOS DE SST'!Y110,Y110&lt;'MAPAS DE RIESGOS INHER Y RESID'!$J$17+1),'MAPAS DE RIESGOS INHER Y RESID'!$M$17,'MAPAS DE RIESGOS INHER Y RESID'!$M$16)))</f>
        <v>BAJO</v>
      </c>
      <c r="AA110" s="90" t="str">
        <f>VLOOKUP('MATRIZ DE RIESGOS DE SST'!Z110,'TABLA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1" spans="1:27" ht="200" x14ac:dyDescent="0.4">
      <c r="A111" s="120"/>
      <c r="B111" s="120"/>
      <c r="C111" s="120"/>
      <c r="D111" s="160"/>
      <c r="E111" s="120"/>
      <c r="F111" s="120"/>
      <c r="G111" s="153"/>
      <c r="H111" s="153"/>
      <c r="I111" s="120"/>
      <c r="J111" s="72" t="s">
        <v>275</v>
      </c>
      <c r="K111" s="71" t="s">
        <v>311</v>
      </c>
      <c r="L111" s="72" t="s">
        <v>70</v>
      </c>
      <c r="M111" s="74" t="s">
        <v>182</v>
      </c>
      <c r="N111" s="101">
        <f>VLOOKUP('MATRIZ DE RIESGOS DE SST'!M111,'MAPAS DE RIESGOS INHER Y RESID'!$E$3:$F$7,2,FALSE)</f>
        <v>2</v>
      </c>
      <c r="O111" s="74" t="s">
        <v>186</v>
      </c>
      <c r="P111" s="101">
        <f>VLOOKUP('MATRIZ DE RIESGOS DE SST'!O111,'MAPAS DE RIESGOS INHER Y RESID'!$O$3:$P$7,2,FALSE)</f>
        <v>16</v>
      </c>
      <c r="Q111" s="101">
        <f t="shared" si="46"/>
        <v>32</v>
      </c>
      <c r="R111" s="74" t="str">
        <f>IF(OR('MAPAS DE RIESGOS INHER Y RESID'!$G$7='MATRIZ DE RIESGOS DE SST'!Q111,Q111&lt;'MAPAS DE RIESGOS INHER Y RESID'!$G$3+1),'MAPAS DE RIESGOS INHER Y RESID'!$M$6,IF(OR('MAPAS DE RIESGOS INHER Y RESID'!$H$5='MATRIZ DE RIESGOS DE SST'!Q111,Q111&lt;'MAPAS DE RIESGOS INHER Y RESID'!$I$5+1),'MAPAS DE RIESGOS INHER Y RESID'!$M$5,IF(OR('MAPAS DE RIESGOS INHER Y RESID'!$I$4='MATRIZ DE RIESGOS DE SST'!Q111,Q111&lt;'MAPAS DE RIESGOS INHER Y RESID'!$J$4+1),'MAPAS DE RIESGOS INHER Y RESID'!$M$4,'MAPAS DE RIESGOS INHER Y RESID'!$M$3)))</f>
        <v>MODERADO</v>
      </c>
      <c r="S111" s="105"/>
      <c r="T111" s="105"/>
      <c r="U111" s="105"/>
      <c r="V111" s="106" t="s">
        <v>312</v>
      </c>
      <c r="W111" s="86" t="s">
        <v>177</v>
      </c>
      <c r="X111" s="87">
        <f>VLOOKUP(W111,'MAPAS DE RIESGOS INHER Y RESID'!$E$16:$F$18,2,FALSE)</f>
        <v>0.9</v>
      </c>
      <c r="Y111" s="107">
        <f t="shared" si="47"/>
        <v>3.1999999999999993</v>
      </c>
      <c r="Z111" s="74" t="str">
        <f>IF(OR('MAPAS DE RIESGOS INHER Y RESID'!$G$18='MATRIZ DE RIESGOS DE SST'!Y111,Y111&lt;'MAPAS DE RIESGOS INHER Y RESID'!$G$16+1),'MAPAS DE RIESGOS INHER Y RESID'!$M$19,IF(OR('MAPAS DE RIESGOS INHER Y RESID'!$H$17='MATRIZ DE RIESGOS DE SST'!Y111,Y111&lt;'MAPAS DE RIESGOS INHER Y RESID'!$I$18+1),'MAPAS DE RIESGOS INHER Y RESID'!$M$18,IF(OR('MAPAS DE RIESGOS INHER Y RESID'!$I$17='MATRIZ DE RIESGOS DE SST'!Y111,Y111&lt;'MAPAS DE RIESGOS INHER Y RESID'!$J$17+1),'MAPAS DE RIESGOS INHER Y RESID'!$M$17,'MAPAS DE RIESGOS INHER Y RESID'!$M$16)))</f>
        <v>BAJO</v>
      </c>
      <c r="AA111" s="90" t="str">
        <f>VLOOKUP('MATRIZ DE RIESGOS DE SST'!Z111,'TABLA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2" spans="1:27" s="25" customFormat="1" ht="220" x14ac:dyDescent="0.4">
      <c r="A112" s="120"/>
      <c r="B112" s="120"/>
      <c r="C112" s="120"/>
      <c r="D112" s="160"/>
      <c r="E112" s="120"/>
      <c r="F112" s="120"/>
      <c r="G112" s="153"/>
      <c r="H112" s="153"/>
      <c r="I112" s="120"/>
      <c r="J112" s="72" t="s">
        <v>329</v>
      </c>
      <c r="K112" s="71" t="s">
        <v>484</v>
      </c>
      <c r="L112" s="72" t="s">
        <v>85</v>
      </c>
      <c r="M112" s="74" t="s">
        <v>182</v>
      </c>
      <c r="N112" s="101">
        <f>VLOOKUP('MATRIZ DE RIESGOS DE SST'!M112,'MAPAS DE RIESGOS INHER Y RESID'!$E$3:$F$7,2,FALSE)</f>
        <v>2</v>
      </c>
      <c r="O112" s="74" t="s">
        <v>187</v>
      </c>
      <c r="P112" s="101">
        <f>VLOOKUP('MATRIZ DE RIESGOS DE SST'!O112,'MAPAS DE RIESGOS INHER Y RESID'!$O$3:$P$7,2,FALSE)</f>
        <v>256</v>
      </c>
      <c r="Q112" s="101">
        <f t="shared" ref="Q112:Q119" si="48">+N112*P112</f>
        <v>512</v>
      </c>
      <c r="R112" s="74" t="str">
        <f>IF(OR('MAPAS DE RIESGOS INHER Y RESID'!$G$7='MATRIZ DE RIESGOS DE SST'!Q112,Q112&lt;'MAPAS DE RIESGOS INHER Y RESID'!$G$3+1),'MAPAS DE RIESGOS INHER Y RESID'!$M$6,IF(OR('MAPAS DE RIESGOS INHER Y RESID'!$H$5='MATRIZ DE RIESGOS DE SST'!Q112,Q112&lt;'MAPAS DE RIESGOS INHER Y RESID'!$I$5+1),'MAPAS DE RIESGOS INHER Y RESID'!$M$5,IF(OR('MAPAS DE RIESGOS INHER Y RESID'!$I$4='MATRIZ DE RIESGOS DE SST'!Q112,Q112&lt;'MAPAS DE RIESGOS INHER Y RESID'!$J$4+1),'MAPAS DE RIESGOS INHER Y RESID'!$M$4,'MAPAS DE RIESGOS INHER Y RESID'!$M$3)))</f>
        <v>ALTO</v>
      </c>
      <c r="S112" s="105" t="s">
        <v>256</v>
      </c>
      <c r="T112" s="105" t="s">
        <v>485</v>
      </c>
      <c r="U112" s="105"/>
      <c r="V112" s="106" t="s">
        <v>486</v>
      </c>
      <c r="W112" s="86" t="s">
        <v>177</v>
      </c>
      <c r="X112" s="87">
        <f>VLOOKUP(W112,'MAPAS DE RIESGOS INHER Y RESID'!$E$16:$F$18,2,FALSE)</f>
        <v>0.9</v>
      </c>
      <c r="Y112" s="107">
        <f t="shared" ref="Y112:Y119" si="49">Q112-(Q112*X112)</f>
        <v>51.199999999999989</v>
      </c>
      <c r="Z112" s="74" t="str">
        <f>IF(OR('MAPAS DE RIESGOS INHER Y RESID'!$G$18='MATRIZ DE RIESGOS DE SST'!Y112,Y112&lt;'MAPAS DE RIESGOS INHER Y RESID'!$G$16+1),'MAPAS DE RIESGOS INHER Y RESID'!$M$19,IF(OR('MAPAS DE RIESGOS INHER Y RESID'!$H$17='MATRIZ DE RIESGOS DE SST'!Y112,Y112&lt;'MAPAS DE RIESGOS INHER Y RESID'!$I$18+1),'MAPAS DE RIESGOS INHER Y RESID'!$M$18,IF(OR('MAPAS DE RIESGOS INHER Y RESID'!$I$17='MATRIZ DE RIESGOS DE SST'!Y112,Y112&lt;'MAPAS DE RIESGOS INHER Y RESID'!$J$17+1),'MAPAS DE RIESGOS INHER Y RESID'!$M$17,'MAPAS DE RIESGOS INHER Y RESID'!$M$16)))</f>
        <v>MODERADO</v>
      </c>
      <c r="AA112" s="90" t="str">
        <f>VLOOKUP('MATRIZ DE RIESGOS DE SST'!Z112,'TABLA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3" spans="1:27" ht="200" x14ac:dyDescent="0.4">
      <c r="A113" s="120"/>
      <c r="B113" s="120"/>
      <c r="C113" s="120"/>
      <c r="D113" s="160"/>
      <c r="E113" s="120"/>
      <c r="F113" s="120"/>
      <c r="G113" s="153"/>
      <c r="H113" s="153"/>
      <c r="I113" s="120"/>
      <c r="J113" s="72" t="s">
        <v>333</v>
      </c>
      <c r="K113" s="71" t="s">
        <v>335</v>
      </c>
      <c r="L113" s="72" t="s">
        <v>439</v>
      </c>
      <c r="M113" s="74" t="s">
        <v>182</v>
      </c>
      <c r="N113" s="101">
        <f>VLOOKUP('MATRIZ DE RIESGOS DE SST'!M113,'MAPAS DE RIESGOS INHER Y RESID'!$E$3:$F$7,2,FALSE)</f>
        <v>2</v>
      </c>
      <c r="O113" s="74" t="s">
        <v>186</v>
      </c>
      <c r="P113" s="101">
        <f>VLOOKUP('MATRIZ DE RIESGOS DE SST'!O113,'MAPAS DE RIESGOS INHER Y RESID'!$O$3:$P$7,2,FALSE)</f>
        <v>16</v>
      </c>
      <c r="Q113" s="101">
        <f t="shared" si="48"/>
        <v>32</v>
      </c>
      <c r="R113" s="74" t="str">
        <f>IF(OR('MAPAS DE RIESGOS INHER Y RESID'!$G$7='MATRIZ DE RIESGOS DE SST'!Q113,Q113&lt;'MAPAS DE RIESGOS INHER Y RESID'!$G$3+1),'MAPAS DE RIESGOS INHER Y RESID'!$M$6,IF(OR('MAPAS DE RIESGOS INHER Y RESID'!$H$5='MATRIZ DE RIESGOS DE SST'!Q113,Q113&lt;'MAPAS DE RIESGOS INHER Y RESID'!$I$5+1),'MAPAS DE RIESGOS INHER Y RESID'!$M$5,IF(OR('MAPAS DE RIESGOS INHER Y RESID'!$I$4='MATRIZ DE RIESGOS DE SST'!Q113,Q113&lt;'MAPAS DE RIESGOS INHER Y RESID'!$J$4+1),'MAPAS DE RIESGOS INHER Y RESID'!$M$4,'MAPAS DE RIESGOS INHER Y RESID'!$M$3)))</f>
        <v>MODERADO</v>
      </c>
      <c r="S113" s="105"/>
      <c r="T113" s="105" t="s">
        <v>336</v>
      </c>
      <c r="U113" s="105" t="s">
        <v>337</v>
      </c>
      <c r="V113" s="106" t="s">
        <v>254</v>
      </c>
      <c r="W113" s="86" t="s">
        <v>177</v>
      </c>
      <c r="X113" s="87">
        <f>VLOOKUP(W113,'MAPAS DE RIESGOS INHER Y RESID'!$E$16:$F$18,2,FALSE)</f>
        <v>0.9</v>
      </c>
      <c r="Y113" s="107">
        <f t="shared" si="49"/>
        <v>3.1999999999999993</v>
      </c>
      <c r="Z113" s="74" t="str">
        <f>IF(OR('MAPAS DE RIESGOS INHER Y RESID'!$G$18='MATRIZ DE RIESGOS DE SST'!Y113,Y113&lt;'MAPAS DE RIESGOS INHER Y RESID'!$G$16+1),'MAPAS DE RIESGOS INHER Y RESID'!$M$19,IF(OR('MAPAS DE RIESGOS INHER Y RESID'!$H$17='MATRIZ DE RIESGOS DE SST'!Y113,Y113&lt;'MAPAS DE RIESGOS INHER Y RESID'!$I$18+1),'MAPAS DE RIESGOS INHER Y RESID'!$M$18,IF(OR('MAPAS DE RIESGOS INHER Y RESID'!$I$17='MATRIZ DE RIESGOS DE SST'!Y113,Y113&lt;'MAPAS DE RIESGOS INHER Y RESID'!$J$17+1),'MAPAS DE RIESGOS INHER Y RESID'!$M$17,'MAPAS DE RIESGOS INHER Y RESID'!$M$16)))</f>
        <v>BAJO</v>
      </c>
      <c r="AA113" s="90" t="str">
        <f>VLOOKUP('MATRIZ DE RIESGOS DE SST'!Z113,'TABLA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4" spans="1:27" s="25" customFormat="1" ht="160" x14ac:dyDescent="0.4">
      <c r="A114" s="120"/>
      <c r="B114" s="120"/>
      <c r="C114" s="120"/>
      <c r="D114" s="160"/>
      <c r="E114" s="120"/>
      <c r="F114" s="120"/>
      <c r="G114" s="153"/>
      <c r="H114" s="153"/>
      <c r="I114" s="120"/>
      <c r="J114" s="72" t="s">
        <v>531</v>
      </c>
      <c r="K114" s="71" t="s">
        <v>532</v>
      </c>
      <c r="L114" s="80" t="s">
        <v>533</v>
      </c>
      <c r="M114" s="74" t="s">
        <v>182</v>
      </c>
      <c r="N114" s="101">
        <f>VLOOKUP('MATRIZ DE RIESGOS DE SST'!M114,'MAPAS DE RIESGOS INHER Y RESID'!$E$3:$F$7,2,FALSE)</f>
        <v>2</v>
      </c>
      <c r="O114" s="74" t="s">
        <v>187</v>
      </c>
      <c r="P114" s="101">
        <f>VLOOKUP('MATRIZ DE RIESGOS DE SST'!O114,'MAPAS DE RIESGOS INHER Y RESID'!$O$3:$P$7,2,FALSE)</f>
        <v>256</v>
      </c>
      <c r="Q114" s="101">
        <f t="shared" si="48"/>
        <v>512</v>
      </c>
      <c r="R114" s="74" t="str">
        <f>IF(OR('MAPAS DE RIESGOS INHER Y RESID'!$G$7='MATRIZ DE RIESGOS DE SST'!Q114,Q114&lt;'MAPAS DE RIESGOS INHER Y RESID'!$G$3+1),'MAPAS DE RIESGOS INHER Y RESID'!$M$6,IF(OR('MAPAS DE RIESGOS INHER Y RESID'!$H$5='MATRIZ DE RIESGOS DE SST'!Q114,Q114&lt;'MAPAS DE RIESGOS INHER Y RESID'!$I$5+1),'MAPAS DE RIESGOS INHER Y RESID'!$M$5,IF(OR('MAPAS DE RIESGOS INHER Y RESID'!$I$4='MATRIZ DE RIESGOS DE SST'!Q114,Q114&lt;'MAPAS DE RIESGOS INHER Y RESID'!$J$4+1),'MAPAS DE RIESGOS INHER Y RESID'!$M$4,'MAPAS DE RIESGOS INHER Y RESID'!$M$3)))</f>
        <v>ALTO</v>
      </c>
      <c r="S114" s="105"/>
      <c r="T114" s="105" t="s">
        <v>519</v>
      </c>
      <c r="U114" s="105" t="s">
        <v>495</v>
      </c>
      <c r="V114" s="106" t="s">
        <v>251</v>
      </c>
      <c r="W114" s="86" t="s">
        <v>177</v>
      </c>
      <c r="X114" s="87">
        <f>VLOOKUP(W114,'MAPAS DE RIESGOS INHER Y RESID'!$E$16:$F$18,2,FALSE)</f>
        <v>0.9</v>
      </c>
      <c r="Y114" s="107">
        <f t="shared" si="49"/>
        <v>51.199999999999989</v>
      </c>
      <c r="Z114" s="74" t="str">
        <f>IF(OR('MAPAS DE RIESGOS INHER Y RESID'!$G$18='MATRIZ DE RIESGOS DE SST'!Y114,Y114&lt;'MAPAS DE RIESGOS INHER Y RESID'!$G$16+1),'MAPAS DE RIESGOS INHER Y RESID'!$M$19,IF(OR('MAPAS DE RIESGOS INHER Y RESID'!$H$17='MATRIZ DE RIESGOS DE SST'!Y114,Y114&lt;'MAPAS DE RIESGOS INHER Y RESID'!$I$18+1),'MAPAS DE RIESGOS INHER Y RESID'!$M$18,IF(OR('MAPAS DE RIESGOS INHER Y RESID'!$I$17='MATRIZ DE RIESGOS DE SST'!Y114,Y114&lt;'MAPAS DE RIESGOS INHER Y RESID'!$J$17+1),'MAPAS DE RIESGOS INHER Y RESID'!$M$17,'MAPAS DE RIESGOS INHER Y RESID'!$M$16)))</f>
        <v>MODERADO</v>
      </c>
      <c r="AA114" s="90" t="str">
        <f>VLOOKUP('MATRIZ DE RIESGOS DE SST'!Z114,'TABLA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5" spans="1:27" ht="200" x14ac:dyDescent="0.4">
      <c r="A115" s="120"/>
      <c r="B115" s="120"/>
      <c r="C115" s="120"/>
      <c r="D115" s="160"/>
      <c r="E115" s="120"/>
      <c r="F115" s="120"/>
      <c r="G115" s="153"/>
      <c r="H115" s="153"/>
      <c r="I115" s="120"/>
      <c r="J115" s="91" t="s">
        <v>343</v>
      </c>
      <c r="K115" s="91" t="s">
        <v>344</v>
      </c>
      <c r="L115" s="90" t="s">
        <v>92</v>
      </c>
      <c r="M115" s="74" t="s">
        <v>182</v>
      </c>
      <c r="N115" s="101">
        <f>VLOOKUP('MATRIZ DE RIESGOS DE SST'!M115,'MAPAS DE RIESGOS INHER Y RESID'!$E$3:$F$7,2,FALSE)</f>
        <v>2</v>
      </c>
      <c r="O115" s="74" t="s">
        <v>185</v>
      </c>
      <c r="P115" s="101">
        <f>VLOOKUP('MATRIZ DE RIESGOS DE SST'!O115,'MAPAS DE RIESGOS INHER Y RESID'!$O$3:$P$7,2,FALSE)</f>
        <v>4</v>
      </c>
      <c r="Q115" s="101">
        <f t="shared" si="48"/>
        <v>8</v>
      </c>
      <c r="R115" s="74" t="str">
        <f>IF(OR('MAPAS DE RIESGOS INHER Y RESID'!$G$7='MATRIZ DE RIESGOS DE SST'!Q115,Q115&lt;'MAPAS DE RIESGOS INHER Y RESID'!$G$3+1),'MAPAS DE RIESGOS INHER Y RESID'!$M$6,IF(OR('MAPAS DE RIESGOS INHER Y RESID'!$H$5='MATRIZ DE RIESGOS DE SST'!Q115,Q115&lt;'MAPAS DE RIESGOS INHER Y RESID'!$I$5+1),'MAPAS DE RIESGOS INHER Y RESID'!$M$5,IF(OR('MAPAS DE RIESGOS INHER Y RESID'!$I$4='MATRIZ DE RIESGOS DE SST'!Q115,Q115&lt;'MAPAS DE RIESGOS INHER Y RESID'!$J$4+1),'MAPAS DE RIESGOS INHER Y RESID'!$M$4,'MAPAS DE RIESGOS INHER Y RESID'!$M$3)))</f>
        <v>BAJO</v>
      </c>
      <c r="S115" s="105"/>
      <c r="T115" s="105"/>
      <c r="U115" s="105" t="s">
        <v>346</v>
      </c>
      <c r="V115" s="106" t="s">
        <v>349</v>
      </c>
      <c r="W115" s="86" t="s">
        <v>177</v>
      </c>
      <c r="X115" s="87">
        <f>VLOOKUP(W115,'MAPAS DE RIESGOS INHER Y RESID'!$E$16:$F$18,2,FALSE)</f>
        <v>0.9</v>
      </c>
      <c r="Y115" s="107">
        <f t="shared" si="49"/>
        <v>0.79999999999999982</v>
      </c>
      <c r="Z115" s="74" t="str">
        <f>IF(OR('MAPAS DE RIESGOS INHER Y RESID'!$G$18='MATRIZ DE RIESGOS DE SST'!Y115,Y115&lt;'MAPAS DE RIESGOS INHER Y RESID'!$G$16+1),'MAPAS DE RIESGOS INHER Y RESID'!$M$19,IF(OR('MAPAS DE RIESGOS INHER Y RESID'!$H$17='MATRIZ DE RIESGOS DE SST'!Y115,Y115&lt;'MAPAS DE RIESGOS INHER Y RESID'!$I$18+1),'MAPAS DE RIESGOS INHER Y RESID'!$M$18,IF(OR('MAPAS DE RIESGOS INHER Y RESID'!$I$17='MATRIZ DE RIESGOS DE SST'!Y115,Y115&lt;'MAPAS DE RIESGOS INHER Y RESID'!$J$17+1),'MAPAS DE RIESGOS INHER Y RESID'!$M$17,'MAPAS DE RIESGOS INHER Y RESID'!$M$16)))</f>
        <v>BAJO</v>
      </c>
      <c r="AA115" s="90" t="str">
        <f>VLOOKUP('MATRIZ DE RIESGOS DE SST'!Z115,'TABLA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6" spans="1:27" ht="200" x14ac:dyDescent="0.4">
      <c r="A116" s="120"/>
      <c r="B116" s="120"/>
      <c r="C116" s="120"/>
      <c r="D116" s="160"/>
      <c r="E116" s="120"/>
      <c r="F116" s="120"/>
      <c r="G116" s="153"/>
      <c r="H116" s="153"/>
      <c r="I116" s="120"/>
      <c r="J116" s="90" t="s">
        <v>350</v>
      </c>
      <c r="K116" s="91" t="s">
        <v>491</v>
      </c>
      <c r="L116" s="90" t="s">
        <v>387</v>
      </c>
      <c r="M116" s="74" t="s">
        <v>182</v>
      </c>
      <c r="N116" s="101">
        <f>VLOOKUP('MATRIZ DE RIESGOS DE SST'!M116,'MAPAS DE RIESGOS INHER Y RESID'!$E$3:$F$7,2,FALSE)</f>
        <v>2</v>
      </c>
      <c r="O116" s="74" t="s">
        <v>185</v>
      </c>
      <c r="P116" s="101">
        <f>VLOOKUP('MATRIZ DE RIESGOS DE SST'!O116,'MAPAS DE RIESGOS INHER Y RESID'!$O$3:$P$7,2,FALSE)</f>
        <v>4</v>
      </c>
      <c r="Q116" s="101">
        <f>+N116*P116</f>
        <v>8</v>
      </c>
      <c r="R116" s="74" t="str">
        <f>IF(OR('MAPAS DE RIESGOS INHER Y RESID'!$G$7='MATRIZ DE RIESGOS DE SST'!Q116,Q116&lt;'MAPAS DE RIESGOS INHER Y RESID'!$G$3+1),'MAPAS DE RIESGOS INHER Y RESID'!$M$6,IF(OR('MAPAS DE RIESGOS INHER Y RESID'!$H$5='MATRIZ DE RIESGOS DE SST'!Q116,Q116&lt;'MAPAS DE RIESGOS INHER Y RESID'!$I$5+1),'MAPAS DE RIESGOS INHER Y RESID'!$M$5,IF(OR('MAPAS DE RIESGOS INHER Y RESID'!$I$4='MATRIZ DE RIESGOS DE SST'!Q116,Q116&lt;'MAPAS DE RIESGOS INHER Y RESID'!$J$4+1),'MAPAS DE RIESGOS INHER Y RESID'!$M$4,'MAPAS DE RIESGOS INHER Y RESID'!$M$3)))</f>
        <v>BAJO</v>
      </c>
      <c r="S116" s="105"/>
      <c r="T116" s="105"/>
      <c r="U116" s="105" t="s">
        <v>351</v>
      </c>
      <c r="V116" s="106" t="s">
        <v>248</v>
      </c>
      <c r="W116" s="86" t="s">
        <v>177</v>
      </c>
      <c r="X116" s="87">
        <f>VLOOKUP(W116,'MAPAS DE RIESGOS INHER Y RESID'!$E$16:$F$18,2,FALSE)</f>
        <v>0.9</v>
      </c>
      <c r="Y116" s="107">
        <f>Q116-(Q116*X116)</f>
        <v>0.79999999999999982</v>
      </c>
      <c r="Z116" s="74" t="str">
        <f>IF(OR('MAPAS DE RIESGOS INHER Y RESID'!$G$18='MATRIZ DE RIESGOS DE SST'!Y116,Y116&lt;'MAPAS DE RIESGOS INHER Y RESID'!$G$16+1),'MAPAS DE RIESGOS INHER Y RESID'!$M$19,IF(OR('MAPAS DE RIESGOS INHER Y RESID'!$H$17='MATRIZ DE RIESGOS DE SST'!Y116,Y116&lt;'MAPAS DE RIESGOS INHER Y RESID'!$I$18+1),'MAPAS DE RIESGOS INHER Y RESID'!$M$18,IF(OR('MAPAS DE RIESGOS INHER Y RESID'!$I$17='MATRIZ DE RIESGOS DE SST'!Y116,Y116&lt;'MAPAS DE RIESGOS INHER Y RESID'!$J$17+1),'MAPAS DE RIESGOS INHER Y RESID'!$M$17,'MAPAS DE RIESGOS INHER Y RESID'!$M$16)))</f>
        <v>BAJO</v>
      </c>
      <c r="AA116" s="90" t="str">
        <f>VLOOKUP('MATRIZ DE RIESGOS DE SST'!Z116,'TABLA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7" spans="1:27" ht="200" x14ac:dyDescent="0.4">
      <c r="A117" s="120"/>
      <c r="B117" s="120"/>
      <c r="C117" s="120"/>
      <c r="D117" s="160"/>
      <c r="E117" s="120"/>
      <c r="F117" s="120"/>
      <c r="G117" s="153"/>
      <c r="H117" s="153"/>
      <c r="I117" s="120"/>
      <c r="J117" s="71" t="s">
        <v>353</v>
      </c>
      <c r="K117" s="71" t="s">
        <v>499</v>
      </c>
      <c r="L117" s="72" t="s">
        <v>354</v>
      </c>
      <c r="M117" s="74" t="s">
        <v>176</v>
      </c>
      <c r="N117" s="101">
        <f>VLOOKUP('MATRIZ DE RIESGOS DE SST'!M117,'MAPAS DE RIESGOS INHER Y RESID'!$E$3:$F$7,2,FALSE)</f>
        <v>3</v>
      </c>
      <c r="O117" s="74" t="s">
        <v>186</v>
      </c>
      <c r="P117" s="101">
        <f>VLOOKUP('MATRIZ DE RIESGOS DE SST'!O117,'MAPAS DE RIESGOS INHER Y RESID'!$O$3:$P$7,2,FALSE)</f>
        <v>16</v>
      </c>
      <c r="Q117" s="101">
        <f>+N117*P117</f>
        <v>48</v>
      </c>
      <c r="R117" s="74" t="str">
        <f>IF(OR('MAPAS DE RIESGOS INHER Y RESID'!$G$7='MATRIZ DE RIESGOS DE SST'!Q117,Q117&lt;'MAPAS DE RIESGOS INHER Y RESID'!$G$3+1),'MAPAS DE RIESGOS INHER Y RESID'!$M$6,IF(OR('MAPAS DE RIESGOS INHER Y RESID'!$H$5='MATRIZ DE RIESGOS DE SST'!Q117,Q117&lt;'MAPAS DE RIESGOS INHER Y RESID'!$I$5+1),'MAPAS DE RIESGOS INHER Y RESID'!$M$5,IF(OR('MAPAS DE RIESGOS INHER Y RESID'!$I$4='MATRIZ DE RIESGOS DE SST'!Q117,Q117&lt;'MAPAS DE RIESGOS INHER Y RESID'!$J$4+1),'MAPAS DE RIESGOS INHER Y RESID'!$M$4,'MAPAS DE RIESGOS INHER Y RESID'!$M$3)))</f>
        <v>MODERADO</v>
      </c>
      <c r="S117" s="105"/>
      <c r="T117" s="105"/>
      <c r="U117" s="105" t="s">
        <v>495</v>
      </c>
      <c r="V117" s="106" t="s">
        <v>251</v>
      </c>
      <c r="W117" s="86" t="s">
        <v>177</v>
      </c>
      <c r="X117" s="87">
        <f>VLOOKUP(W117,'MAPAS DE RIESGOS INHER Y RESID'!$E$16:$F$18,2,FALSE)</f>
        <v>0.9</v>
      </c>
      <c r="Y117" s="107">
        <f>Q117-(Q117*X117)</f>
        <v>4.7999999999999972</v>
      </c>
      <c r="Z117" s="74" t="str">
        <f>IF(OR('MAPAS DE RIESGOS INHER Y RESID'!$G$18='MATRIZ DE RIESGOS DE SST'!Y117,Y117&lt;'MAPAS DE RIESGOS INHER Y RESID'!$G$16+1),'MAPAS DE RIESGOS INHER Y RESID'!$M$19,IF(OR('MAPAS DE RIESGOS INHER Y RESID'!$H$17='MATRIZ DE RIESGOS DE SST'!Y117,Y117&lt;'MAPAS DE RIESGOS INHER Y RESID'!$I$18+1),'MAPAS DE RIESGOS INHER Y RESID'!$M$18,IF(OR('MAPAS DE RIESGOS INHER Y RESID'!$I$17='MATRIZ DE RIESGOS DE SST'!Y117,Y117&lt;'MAPAS DE RIESGOS INHER Y RESID'!$J$17+1),'MAPAS DE RIESGOS INHER Y RESID'!$M$17,'MAPAS DE RIESGOS INHER Y RESID'!$M$16)))</f>
        <v>BAJO</v>
      </c>
      <c r="AA117" s="90" t="str">
        <f>VLOOKUP('MATRIZ DE RIESGOS DE SST'!Z117,'TABLA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8" spans="1:27" ht="220" x14ac:dyDescent="0.4">
      <c r="A118" s="120"/>
      <c r="B118" s="120"/>
      <c r="C118" s="120"/>
      <c r="D118" s="160"/>
      <c r="E118" s="120"/>
      <c r="F118" s="120"/>
      <c r="G118" s="153"/>
      <c r="H118" s="153"/>
      <c r="I118" s="120"/>
      <c r="J118" s="90" t="s">
        <v>367</v>
      </c>
      <c r="K118" s="91" t="s">
        <v>108</v>
      </c>
      <c r="L118" s="90" t="s">
        <v>109</v>
      </c>
      <c r="M118" s="74" t="s">
        <v>176</v>
      </c>
      <c r="N118" s="101">
        <f>VLOOKUP('MATRIZ DE RIESGOS DE SST'!M118,'MAPAS DE RIESGOS INHER Y RESID'!$E$3:$F$7,2,FALSE)</f>
        <v>3</v>
      </c>
      <c r="O118" s="74" t="s">
        <v>186</v>
      </c>
      <c r="P118" s="101">
        <f>VLOOKUP('MATRIZ DE RIESGOS DE SST'!O118,'MAPAS DE RIESGOS INHER Y RESID'!$O$3:$P$7,2,FALSE)</f>
        <v>16</v>
      </c>
      <c r="Q118" s="101">
        <f t="shared" si="48"/>
        <v>48</v>
      </c>
      <c r="R118" s="74" t="str">
        <f>IF(OR('MAPAS DE RIESGOS INHER Y RESID'!$G$7='MATRIZ DE RIESGOS DE SST'!Q118,Q118&lt;'MAPAS DE RIESGOS INHER Y RESID'!$G$3+1),'MAPAS DE RIESGOS INHER Y RESID'!$M$6,IF(OR('MAPAS DE RIESGOS INHER Y RESID'!$H$5='MATRIZ DE RIESGOS DE SST'!Q118,Q118&lt;'MAPAS DE RIESGOS INHER Y RESID'!$I$5+1),'MAPAS DE RIESGOS INHER Y RESID'!$M$5,IF(OR('MAPAS DE RIESGOS INHER Y RESID'!$I$4='MATRIZ DE RIESGOS DE SST'!Q118,Q118&lt;'MAPAS DE RIESGOS INHER Y RESID'!$J$4+1),'MAPAS DE RIESGOS INHER Y RESID'!$M$4,'MAPAS DE RIESGOS INHER Y RESID'!$M$3)))</f>
        <v>MODERADO</v>
      </c>
      <c r="S118" s="105" t="s">
        <v>368</v>
      </c>
      <c r="T118" s="105" t="s">
        <v>508</v>
      </c>
      <c r="U118" s="105" t="s">
        <v>369</v>
      </c>
      <c r="V118" s="106" t="s">
        <v>509</v>
      </c>
      <c r="W118" s="86" t="s">
        <v>177</v>
      </c>
      <c r="X118" s="87">
        <f>VLOOKUP(W118,'MAPAS DE RIESGOS INHER Y RESID'!$E$16:$F$18,2,FALSE)</f>
        <v>0.9</v>
      </c>
      <c r="Y118" s="107">
        <f t="shared" si="49"/>
        <v>4.7999999999999972</v>
      </c>
      <c r="Z118" s="74" t="str">
        <f>IF(OR('MAPAS DE RIESGOS INHER Y RESID'!$G$18='MATRIZ DE RIESGOS DE SST'!Y118,Y118&lt;'MAPAS DE RIESGOS INHER Y RESID'!$G$16+1),'MAPAS DE RIESGOS INHER Y RESID'!$M$19,IF(OR('MAPAS DE RIESGOS INHER Y RESID'!$H$17='MATRIZ DE RIESGOS DE SST'!Y118,Y118&lt;'MAPAS DE RIESGOS INHER Y RESID'!$I$18+1),'MAPAS DE RIESGOS INHER Y RESID'!$M$18,IF(OR('MAPAS DE RIESGOS INHER Y RESID'!$I$17='MATRIZ DE RIESGOS DE SST'!Y118,Y118&lt;'MAPAS DE RIESGOS INHER Y RESID'!$J$17+1),'MAPAS DE RIESGOS INHER Y RESID'!$M$17,'MAPAS DE RIESGOS INHER Y RESID'!$M$16)))</f>
        <v>BAJO</v>
      </c>
      <c r="AA118" s="90" t="str">
        <f>VLOOKUP('MATRIZ DE RIESGOS DE SST'!Z118,'TABLA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9" spans="1:27" ht="214.5" customHeight="1" x14ac:dyDescent="0.4">
      <c r="A119" s="120"/>
      <c r="B119" s="120"/>
      <c r="C119" s="120"/>
      <c r="D119" s="160"/>
      <c r="E119" s="120"/>
      <c r="F119" s="120"/>
      <c r="G119" s="153"/>
      <c r="H119" s="153"/>
      <c r="I119" s="120"/>
      <c r="J119" s="90" t="s">
        <v>372</v>
      </c>
      <c r="K119" s="91" t="s">
        <v>111</v>
      </c>
      <c r="L119" s="90" t="s">
        <v>109</v>
      </c>
      <c r="M119" s="74" t="s">
        <v>182</v>
      </c>
      <c r="N119" s="101">
        <f>VLOOKUP('MATRIZ DE RIESGOS DE SST'!M119,'MAPAS DE RIESGOS INHER Y RESID'!$E$3:$F$7,2,FALSE)</f>
        <v>2</v>
      </c>
      <c r="O119" s="74" t="s">
        <v>185</v>
      </c>
      <c r="P119" s="101">
        <f>VLOOKUP('MATRIZ DE RIESGOS DE SST'!O119,'MAPAS DE RIESGOS INHER Y RESID'!$O$3:$P$7,2,FALSE)</f>
        <v>4</v>
      </c>
      <c r="Q119" s="101">
        <f t="shared" si="48"/>
        <v>8</v>
      </c>
      <c r="R119" s="74" t="str">
        <f>IF(OR('MAPAS DE RIESGOS INHER Y RESID'!$G$7='MATRIZ DE RIESGOS DE SST'!Q119,Q119&lt;'MAPAS DE RIESGOS INHER Y RESID'!$G$3+1),'MAPAS DE RIESGOS INHER Y RESID'!$M$6,IF(OR('MAPAS DE RIESGOS INHER Y RESID'!$H$5='MATRIZ DE RIESGOS DE SST'!Q119,Q119&lt;'MAPAS DE RIESGOS INHER Y RESID'!$I$5+1),'MAPAS DE RIESGOS INHER Y RESID'!$M$5,IF(OR('MAPAS DE RIESGOS INHER Y RESID'!$I$4='MATRIZ DE RIESGOS DE SST'!Q119,Q119&lt;'MAPAS DE RIESGOS INHER Y RESID'!$J$4+1),'MAPAS DE RIESGOS INHER Y RESID'!$M$4,'MAPAS DE RIESGOS INHER Y RESID'!$M$3)))</f>
        <v>BAJO</v>
      </c>
      <c r="S119" s="105" t="s">
        <v>257</v>
      </c>
      <c r="T119" s="105"/>
      <c r="U119" s="105" t="s">
        <v>371</v>
      </c>
      <c r="V119" s="106" t="s">
        <v>510</v>
      </c>
      <c r="W119" s="86" t="s">
        <v>177</v>
      </c>
      <c r="X119" s="87">
        <f>VLOOKUP(W119,'MAPAS DE RIESGOS INHER Y RESID'!$E$16:$F$18,2,FALSE)</f>
        <v>0.9</v>
      </c>
      <c r="Y119" s="107">
        <f t="shared" si="49"/>
        <v>0.79999999999999982</v>
      </c>
      <c r="Z119" s="74" t="str">
        <f>IF(OR('MAPAS DE RIESGOS INHER Y RESID'!$G$18='MATRIZ DE RIESGOS DE SST'!Y119,Y119&lt;'MAPAS DE RIESGOS INHER Y RESID'!$G$16+1),'MAPAS DE RIESGOS INHER Y RESID'!$M$19,IF(OR('MAPAS DE RIESGOS INHER Y RESID'!$H$17='MATRIZ DE RIESGOS DE SST'!Y119,Y119&lt;'MAPAS DE RIESGOS INHER Y RESID'!$I$18+1),'MAPAS DE RIESGOS INHER Y RESID'!$M$18,IF(OR('MAPAS DE RIESGOS INHER Y RESID'!$I$17='MATRIZ DE RIESGOS DE SST'!Y119,Y119&lt;'MAPAS DE RIESGOS INHER Y RESID'!$J$17+1),'MAPAS DE RIESGOS INHER Y RESID'!$M$17,'MAPAS DE RIESGOS INHER Y RESID'!$M$16)))</f>
        <v>BAJO</v>
      </c>
      <c r="AA119" s="90" t="str">
        <f>VLOOKUP('MATRIZ DE RIESGOS DE SST'!Z119,'TABLA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0" spans="1:27" ht="200" x14ac:dyDescent="0.4">
      <c r="A120" s="120"/>
      <c r="B120" s="120"/>
      <c r="C120" s="120"/>
      <c r="D120" s="160"/>
      <c r="E120" s="120"/>
      <c r="F120" s="120"/>
      <c r="G120" s="153"/>
      <c r="H120" s="153"/>
      <c r="I120" s="120"/>
      <c r="J120" s="91" t="s">
        <v>375</v>
      </c>
      <c r="K120" s="91" t="s">
        <v>515</v>
      </c>
      <c r="L120" s="90" t="s">
        <v>113</v>
      </c>
      <c r="M120" s="74" t="s">
        <v>182</v>
      </c>
      <c r="N120" s="101">
        <f>VLOOKUP('MATRIZ DE RIESGOS DE SST'!M120,'MAPAS DE RIESGOS INHER Y RESID'!$E$3:$F$7,2,FALSE)</f>
        <v>2</v>
      </c>
      <c r="O120" s="74" t="s">
        <v>185</v>
      </c>
      <c r="P120" s="101">
        <f>VLOOKUP('MATRIZ DE RIESGOS DE SST'!O120,'MAPAS DE RIESGOS INHER Y RESID'!$O$3:$P$7,2,FALSE)</f>
        <v>4</v>
      </c>
      <c r="Q120" s="101">
        <f>+N120*P120</f>
        <v>8</v>
      </c>
      <c r="R120" s="74" t="str">
        <f>IF(OR('MAPAS DE RIESGOS INHER Y RESID'!$G$7='MATRIZ DE RIESGOS DE SST'!Q120,Q120&lt;'MAPAS DE RIESGOS INHER Y RESID'!$G$3+1),'MAPAS DE RIESGOS INHER Y RESID'!$M$6,IF(OR('MAPAS DE RIESGOS INHER Y RESID'!$H$5='MATRIZ DE RIESGOS DE SST'!Q120,Q120&lt;'MAPAS DE RIESGOS INHER Y RESID'!$I$5+1),'MAPAS DE RIESGOS INHER Y RESID'!$M$5,IF(OR('MAPAS DE RIESGOS INHER Y RESID'!$I$4='MATRIZ DE RIESGOS DE SST'!Q120,Q120&lt;'MAPAS DE RIESGOS INHER Y RESID'!$J$4+1),'MAPAS DE RIESGOS INHER Y RESID'!$M$4,'MAPAS DE RIESGOS INHER Y RESID'!$M$3)))</f>
        <v>BAJO</v>
      </c>
      <c r="S120" s="105"/>
      <c r="T120" s="105" t="s">
        <v>516</v>
      </c>
      <c r="U120" s="105" t="s">
        <v>506</v>
      </c>
      <c r="V120" s="106" t="s">
        <v>251</v>
      </c>
      <c r="W120" s="86" t="s">
        <v>177</v>
      </c>
      <c r="X120" s="87">
        <f>VLOOKUP(W120,'MAPAS DE RIESGOS INHER Y RESID'!$E$16:$F$18,2,FALSE)</f>
        <v>0.9</v>
      </c>
      <c r="Y120" s="107">
        <f>Q120-(Q120*X120)</f>
        <v>0.79999999999999982</v>
      </c>
      <c r="Z120" s="74" t="str">
        <f>IF(OR('MAPAS DE RIESGOS INHER Y RESID'!$G$18='MATRIZ DE RIESGOS DE SST'!Y120,Y120&lt;'MAPAS DE RIESGOS INHER Y RESID'!$G$16+1),'MAPAS DE RIESGOS INHER Y RESID'!$M$19,IF(OR('MAPAS DE RIESGOS INHER Y RESID'!$H$17='MATRIZ DE RIESGOS DE SST'!Y120,Y120&lt;'MAPAS DE RIESGOS INHER Y RESID'!$I$18+1),'MAPAS DE RIESGOS INHER Y RESID'!$M$18,IF(OR('MAPAS DE RIESGOS INHER Y RESID'!$I$17='MATRIZ DE RIESGOS DE SST'!Y120,Y120&lt;'MAPAS DE RIESGOS INHER Y RESID'!$J$17+1),'MAPAS DE RIESGOS INHER Y RESID'!$M$17,'MAPAS DE RIESGOS INHER Y RESID'!$M$16)))</f>
        <v>BAJO</v>
      </c>
      <c r="AA120" s="90" t="str">
        <f>VLOOKUP('MATRIZ DE RIESGOS DE SST'!Z120,'TABLA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1" spans="1:27" ht="280" x14ac:dyDescent="0.4">
      <c r="A121" s="120"/>
      <c r="B121" s="120"/>
      <c r="C121" s="120"/>
      <c r="D121" s="160"/>
      <c r="E121" s="120"/>
      <c r="F121" s="120"/>
      <c r="G121" s="153"/>
      <c r="H121" s="153"/>
      <c r="I121" s="120"/>
      <c r="J121" s="72" t="s">
        <v>376</v>
      </c>
      <c r="K121" s="71" t="s">
        <v>377</v>
      </c>
      <c r="L121" s="72" t="s">
        <v>116</v>
      </c>
      <c r="M121" s="74" t="s">
        <v>183</v>
      </c>
      <c r="N121" s="101">
        <f>VLOOKUP('MATRIZ DE RIESGOS DE SST'!M121,'MAPAS DE RIESGOS INHER Y RESID'!$E$3:$F$7,2,FALSE)</f>
        <v>1</v>
      </c>
      <c r="O121" s="74" t="s">
        <v>187</v>
      </c>
      <c r="P121" s="101">
        <f>VLOOKUP('MATRIZ DE RIESGOS DE SST'!O121,'MAPAS DE RIESGOS INHER Y RESID'!$O$3:$P$7,2,FALSE)</f>
        <v>256</v>
      </c>
      <c r="Q121" s="101">
        <f>+N121*P121</f>
        <v>256</v>
      </c>
      <c r="R121" s="74" t="str">
        <f>IF(OR('MAPAS DE RIESGOS INHER Y RESID'!$G$7='MATRIZ DE RIESGOS DE SST'!Q121,Q121&lt;'MAPAS DE RIESGOS INHER Y RESID'!$G$3+1),'MAPAS DE RIESGOS INHER Y RESID'!$M$6,IF(OR('MAPAS DE RIESGOS INHER Y RESID'!$H$5='MATRIZ DE RIESGOS DE SST'!Q121,Q121&lt;'MAPAS DE RIESGOS INHER Y RESID'!$I$5+1),'MAPAS DE RIESGOS INHER Y RESID'!$M$5,IF(OR('MAPAS DE RIESGOS INHER Y RESID'!$I$4='MATRIZ DE RIESGOS DE SST'!Q121,Q121&lt;'MAPAS DE RIESGOS INHER Y RESID'!$J$4+1),'MAPAS DE RIESGOS INHER Y RESID'!$M$4,'MAPAS DE RIESGOS INHER Y RESID'!$M$3)))</f>
        <v>ALTO</v>
      </c>
      <c r="S121" s="105" t="s">
        <v>252</v>
      </c>
      <c r="T121" s="105"/>
      <c r="U121" s="105" t="s">
        <v>374</v>
      </c>
      <c r="V121" s="106" t="s">
        <v>378</v>
      </c>
      <c r="W121" s="86" t="s">
        <v>177</v>
      </c>
      <c r="X121" s="87">
        <f>VLOOKUP(W121,'MAPAS DE RIESGOS INHER Y RESID'!$E$16:$F$18,2,FALSE)</f>
        <v>0.9</v>
      </c>
      <c r="Y121" s="107">
        <f>Q121-(Q121*X121)</f>
        <v>25.599999999999994</v>
      </c>
      <c r="Z121" s="74" t="str">
        <f>IF(OR('MAPAS DE RIESGOS INHER Y RESID'!$G$18='MATRIZ DE RIESGOS DE SST'!Y121,Y121&lt;'MAPAS DE RIESGOS INHER Y RESID'!$G$16+1),'MAPAS DE RIESGOS INHER Y RESID'!$M$19,IF(OR('MAPAS DE RIESGOS INHER Y RESID'!$H$17='MATRIZ DE RIESGOS DE SST'!Y121,Y121&lt;'MAPAS DE RIESGOS INHER Y RESID'!$I$18+1),'MAPAS DE RIESGOS INHER Y RESID'!$M$18,IF(OR('MAPAS DE RIESGOS INHER Y RESID'!$I$17='MATRIZ DE RIESGOS DE SST'!Y121,Y121&lt;'MAPAS DE RIESGOS INHER Y RESID'!$J$17+1),'MAPAS DE RIESGOS INHER Y RESID'!$M$17,'MAPAS DE RIESGOS INHER Y RESID'!$M$16)))</f>
        <v>MODERADO</v>
      </c>
      <c r="AA121" s="90" t="str">
        <f>VLOOKUP('MATRIZ DE RIESGOS DE SST'!Z121,'TABLA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2" spans="1:27" ht="200" x14ac:dyDescent="0.4">
      <c r="A122" s="120"/>
      <c r="B122" s="120"/>
      <c r="C122" s="120"/>
      <c r="D122" s="160"/>
      <c r="E122" s="120"/>
      <c r="F122" s="120"/>
      <c r="G122" s="153"/>
      <c r="H122" s="153"/>
      <c r="I122" s="120"/>
      <c r="J122" s="71" t="s">
        <v>431</v>
      </c>
      <c r="K122" s="71" t="s">
        <v>379</v>
      </c>
      <c r="L122" s="72" t="s">
        <v>437</v>
      </c>
      <c r="M122" s="74" t="s">
        <v>182</v>
      </c>
      <c r="N122" s="101">
        <f>VLOOKUP('MATRIZ DE RIESGOS DE SST'!M122,'MAPAS DE RIESGOS INHER Y RESID'!$E$3:$F$7,2,FALSE)</f>
        <v>2</v>
      </c>
      <c r="O122" s="74" t="s">
        <v>187</v>
      </c>
      <c r="P122" s="101">
        <f>VLOOKUP('MATRIZ DE RIESGOS DE SST'!O122,'MAPAS DE RIESGOS INHER Y RESID'!$O$3:$P$7,2,FALSE)</f>
        <v>256</v>
      </c>
      <c r="Q122" s="101">
        <f t="shared" ref="Q122" si="50">+N122*P122</f>
        <v>512</v>
      </c>
      <c r="R122" s="74" t="str">
        <f>IF(OR('MAPAS DE RIESGOS INHER Y RESID'!$G$7='MATRIZ DE RIESGOS DE SST'!Q122,Q122&lt;'MAPAS DE RIESGOS INHER Y RESID'!$G$3+1),'MAPAS DE RIESGOS INHER Y RESID'!$M$6,IF(OR('MAPAS DE RIESGOS INHER Y RESID'!$H$5='MATRIZ DE RIESGOS DE SST'!Q122,Q122&lt;'MAPAS DE RIESGOS INHER Y RESID'!$I$5+1),'MAPAS DE RIESGOS INHER Y RESID'!$M$5,IF(OR('MAPAS DE RIESGOS INHER Y RESID'!$I$4='MATRIZ DE RIESGOS DE SST'!Q122,Q122&lt;'MAPAS DE RIESGOS INHER Y RESID'!$J$4+1),'MAPAS DE RIESGOS INHER Y RESID'!$M$4,'MAPAS DE RIESGOS INHER Y RESID'!$M$3)))</f>
        <v>ALTO</v>
      </c>
      <c r="S122" s="105" t="s">
        <v>252</v>
      </c>
      <c r="T122" s="105" t="s">
        <v>381</v>
      </c>
      <c r="U122" s="105" t="s">
        <v>374</v>
      </c>
      <c r="V122" s="106" t="s">
        <v>395</v>
      </c>
      <c r="W122" s="86" t="s">
        <v>177</v>
      </c>
      <c r="X122" s="87">
        <f>VLOOKUP(W122,'MAPAS DE RIESGOS INHER Y RESID'!$E$16:$F$18,2,FALSE)</f>
        <v>0.9</v>
      </c>
      <c r="Y122" s="107">
        <f t="shared" ref="Y122" si="51">Q122-(Q122*X122)</f>
        <v>51.199999999999989</v>
      </c>
      <c r="Z122" s="74" t="str">
        <f>IF(OR('MAPAS DE RIESGOS INHER Y RESID'!$G$18='MATRIZ DE RIESGOS DE SST'!Y122,Y122&lt;'MAPAS DE RIESGOS INHER Y RESID'!$G$16+1),'MAPAS DE RIESGOS INHER Y RESID'!$M$19,IF(OR('MAPAS DE RIESGOS INHER Y RESID'!$H$17='MATRIZ DE RIESGOS DE SST'!Y122,Y122&lt;'MAPAS DE RIESGOS INHER Y RESID'!$I$18+1),'MAPAS DE RIESGOS INHER Y RESID'!$M$18,IF(OR('MAPAS DE RIESGOS INHER Y RESID'!$I$17='MATRIZ DE RIESGOS DE SST'!Y122,Y122&lt;'MAPAS DE RIESGOS INHER Y RESID'!$J$17+1),'MAPAS DE RIESGOS INHER Y RESID'!$M$17,'MAPAS DE RIESGOS INHER Y RESID'!$M$16)))</f>
        <v>MODERADO</v>
      </c>
      <c r="AA122" s="90" t="str">
        <f>VLOOKUP('MATRIZ DE RIESGOS DE SST'!Z122,'TABLA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3" spans="1:27" ht="200" x14ac:dyDescent="0.4">
      <c r="A123" s="120"/>
      <c r="B123" s="119" t="s">
        <v>552</v>
      </c>
      <c r="C123" s="119" t="s">
        <v>244</v>
      </c>
      <c r="D123" s="119"/>
      <c r="E123" s="119" t="s">
        <v>244</v>
      </c>
      <c r="F123" s="119" t="s">
        <v>244</v>
      </c>
      <c r="G123" s="119"/>
      <c r="H123" s="119"/>
      <c r="I123" s="119" t="s">
        <v>440</v>
      </c>
      <c r="J123" s="90" t="s">
        <v>261</v>
      </c>
      <c r="K123" s="91" t="s">
        <v>397</v>
      </c>
      <c r="L123" s="90" t="s">
        <v>398</v>
      </c>
      <c r="M123" s="74" t="s">
        <v>176</v>
      </c>
      <c r="N123" s="101">
        <f>VLOOKUP('MATRIZ DE RIESGOS DE SST'!M123,'MAPAS DE RIESGOS INHER Y RESID'!$E$3:$F$7,2,FALSE)</f>
        <v>3</v>
      </c>
      <c r="O123" s="74" t="s">
        <v>186</v>
      </c>
      <c r="P123" s="101">
        <f>VLOOKUP('MATRIZ DE RIESGOS DE SST'!O123,'MAPAS DE RIESGOS INHER Y RESID'!$O$3:$P$7,2,FALSE)</f>
        <v>16</v>
      </c>
      <c r="Q123" s="101">
        <f>+N123*P123</f>
        <v>48</v>
      </c>
      <c r="R123" s="74" t="str">
        <f>IF(OR('MAPAS DE RIESGOS INHER Y RESID'!$G$7='MATRIZ DE RIESGOS DE SST'!Q123,Q123&lt;'MAPAS DE RIESGOS INHER Y RESID'!$G$3+1),'MAPAS DE RIESGOS INHER Y RESID'!$M$6,IF(OR('MAPAS DE RIESGOS INHER Y RESID'!$H$5='MATRIZ DE RIESGOS DE SST'!Q123,Q123&lt;'MAPAS DE RIESGOS INHER Y RESID'!$I$5+1),'MAPAS DE RIESGOS INHER Y RESID'!$M$5,IF(OR('MAPAS DE RIESGOS INHER Y RESID'!$I$4='MATRIZ DE RIESGOS DE SST'!Q123,Q123&lt;'MAPAS DE RIESGOS INHER Y RESID'!$J$4+1),'MAPAS DE RIESGOS INHER Y RESID'!$M$4,'MAPAS DE RIESGOS INHER Y RESID'!$M$3)))</f>
        <v>MODERADO</v>
      </c>
      <c r="S123" s="105"/>
      <c r="T123" s="105"/>
      <c r="U123" s="105" t="s">
        <v>441</v>
      </c>
      <c r="V123" s="106" t="s">
        <v>450</v>
      </c>
      <c r="W123" s="86" t="s">
        <v>177</v>
      </c>
      <c r="X123" s="87">
        <f>VLOOKUP(W123,'MAPAS DE RIESGOS INHER Y RESID'!$E$16:$F$18,2,FALSE)</f>
        <v>0.9</v>
      </c>
      <c r="Y123" s="107">
        <f>Q123-(Q123*X123)</f>
        <v>4.7999999999999972</v>
      </c>
      <c r="Z123" s="74" t="str">
        <f>IF(OR('MAPAS DE RIESGOS INHER Y RESID'!$G$18='MATRIZ DE RIESGOS DE SST'!Y123,Y123&lt;'MAPAS DE RIESGOS INHER Y RESID'!$G$16+1),'MAPAS DE RIESGOS INHER Y RESID'!$M$19,IF(OR('MAPAS DE RIESGOS INHER Y RESID'!$H$17='MATRIZ DE RIESGOS DE SST'!Y123,Y123&lt;'MAPAS DE RIESGOS INHER Y RESID'!$I$18+1),'MAPAS DE RIESGOS INHER Y RESID'!$M$18,IF(OR('MAPAS DE RIESGOS INHER Y RESID'!$I$17='MATRIZ DE RIESGOS DE SST'!Y123,Y123&lt;'MAPAS DE RIESGOS INHER Y RESID'!$J$17+1),'MAPAS DE RIESGOS INHER Y RESID'!$M$17,'MAPAS DE RIESGOS INHER Y RESID'!$M$16)))</f>
        <v>BAJO</v>
      </c>
      <c r="AA123" s="90" t="str">
        <f>VLOOKUP('MATRIZ DE RIESGOS DE SST'!Z123,'TABLA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4" spans="1:27" ht="200" x14ac:dyDescent="0.4">
      <c r="A124" s="120"/>
      <c r="B124" s="120"/>
      <c r="C124" s="120"/>
      <c r="D124" s="120"/>
      <c r="E124" s="120"/>
      <c r="F124" s="120"/>
      <c r="G124" s="120"/>
      <c r="H124" s="120"/>
      <c r="I124" s="120"/>
      <c r="J124" s="90" t="s">
        <v>262</v>
      </c>
      <c r="K124" s="91" t="s">
        <v>280</v>
      </c>
      <c r="L124" s="90" t="s">
        <v>399</v>
      </c>
      <c r="M124" s="74" t="s">
        <v>176</v>
      </c>
      <c r="N124" s="101">
        <f>VLOOKUP('MATRIZ DE RIESGOS DE SST'!M124,'MAPAS DE RIESGOS INHER Y RESID'!$E$3:$F$7,2,FALSE)</f>
        <v>3</v>
      </c>
      <c r="O124" s="74" t="s">
        <v>186</v>
      </c>
      <c r="P124" s="101">
        <f>VLOOKUP('MATRIZ DE RIESGOS DE SST'!O124,'MAPAS DE RIESGOS INHER Y RESID'!$O$3:$P$7,2,FALSE)</f>
        <v>16</v>
      </c>
      <c r="Q124" s="101">
        <f t="shared" ref="Q124:Q135" si="52">+N124*P124</f>
        <v>48</v>
      </c>
      <c r="R124" s="74" t="str">
        <f>IF(OR('MAPAS DE RIESGOS INHER Y RESID'!$G$7='MATRIZ DE RIESGOS DE SST'!Q124,Q124&lt;'MAPAS DE RIESGOS INHER Y RESID'!$G$3+1),'MAPAS DE RIESGOS INHER Y RESID'!$M$6,IF(OR('MAPAS DE RIESGOS INHER Y RESID'!$H$5='MATRIZ DE RIESGOS DE SST'!Q124,Q124&lt;'MAPAS DE RIESGOS INHER Y RESID'!$I$5+1),'MAPAS DE RIESGOS INHER Y RESID'!$M$5,IF(OR('MAPAS DE RIESGOS INHER Y RESID'!$I$4='MATRIZ DE RIESGOS DE SST'!Q124,Q124&lt;'MAPAS DE RIESGOS INHER Y RESID'!$J$4+1),'MAPAS DE RIESGOS INHER Y RESID'!$M$4,'MAPAS DE RIESGOS INHER Y RESID'!$M$3)))</f>
        <v>MODERADO</v>
      </c>
      <c r="S124" s="105"/>
      <c r="T124" s="105"/>
      <c r="U124" s="105" t="s">
        <v>401</v>
      </c>
      <c r="V124" s="106"/>
      <c r="W124" s="86" t="s">
        <v>177</v>
      </c>
      <c r="X124" s="87">
        <f>VLOOKUP(W124,'MAPAS DE RIESGOS INHER Y RESID'!$E$16:$F$18,2,FALSE)</f>
        <v>0.9</v>
      </c>
      <c r="Y124" s="107">
        <f t="shared" ref="Y124:Y135" si="53">Q124-(Q124*X124)</f>
        <v>4.7999999999999972</v>
      </c>
      <c r="Z124" s="74" t="str">
        <f>IF(OR('MAPAS DE RIESGOS INHER Y RESID'!$G$18='MATRIZ DE RIESGOS DE SST'!Y124,Y124&lt;'MAPAS DE RIESGOS INHER Y RESID'!$G$16+1),'MAPAS DE RIESGOS INHER Y RESID'!$M$19,IF(OR('MAPAS DE RIESGOS INHER Y RESID'!$H$17='MATRIZ DE RIESGOS DE SST'!Y124,Y124&lt;'MAPAS DE RIESGOS INHER Y RESID'!$I$18+1),'MAPAS DE RIESGOS INHER Y RESID'!$M$18,IF(OR('MAPAS DE RIESGOS INHER Y RESID'!$I$17='MATRIZ DE RIESGOS DE SST'!Y124,Y124&lt;'MAPAS DE RIESGOS INHER Y RESID'!$J$17+1),'MAPAS DE RIESGOS INHER Y RESID'!$M$17,'MAPAS DE RIESGOS INHER Y RESID'!$M$16)))</f>
        <v>BAJO</v>
      </c>
      <c r="AA124" s="90" t="str">
        <f>VLOOKUP('MATRIZ DE RIESGOS DE SST'!Z124,'TABLA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5" spans="1:27" ht="160" x14ac:dyDescent="0.4">
      <c r="A125" s="120"/>
      <c r="B125" s="120"/>
      <c r="C125" s="120"/>
      <c r="D125" s="120"/>
      <c r="E125" s="120"/>
      <c r="F125" s="120"/>
      <c r="G125" s="120"/>
      <c r="H125" s="120"/>
      <c r="I125" s="120"/>
      <c r="J125" s="71" t="s">
        <v>263</v>
      </c>
      <c r="K125" s="71" t="s">
        <v>283</v>
      </c>
      <c r="L125" s="72" t="s">
        <v>402</v>
      </c>
      <c r="M125" s="74" t="s">
        <v>176</v>
      </c>
      <c r="N125" s="101">
        <f>VLOOKUP('MATRIZ DE RIESGOS DE SST'!M125,'MAPAS DE RIESGOS INHER Y RESID'!$E$3:$F$7,2,FALSE)</f>
        <v>3</v>
      </c>
      <c r="O125" s="74" t="s">
        <v>187</v>
      </c>
      <c r="P125" s="101">
        <f>VLOOKUP('MATRIZ DE RIESGOS DE SST'!O125,'MAPAS DE RIESGOS INHER Y RESID'!$O$3:$P$7,2,FALSE)</f>
        <v>256</v>
      </c>
      <c r="Q125" s="101">
        <f t="shared" si="52"/>
        <v>768</v>
      </c>
      <c r="R125" s="74" t="str">
        <f>IF(OR('MAPAS DE RIESGOS INHER Y RESID'!$G$7='MATRIZ DE RIESGOS DE SST'!Q125,Q125&lt;'MAPAS DE RIESGOS INHER Y RESID'!$G$3+1),'MAPAS DE RIESGOS INHER Y RESID'!$M$6,IF(OR('MAPAS DE RIESGOS INHER Y RESID'!$H$5='MATRIZ DE RIESGOS DE SST'!Q125,Q125&lt;'MAPAS DE RIESGOS INHER Y RESID'!$I$5+1),'MAPAS DE RIESGOS INHER Y RESID'!$M$5,IF(OR('MAPAS DE RIESGOS INHER Y RESID'!$I$4='MATRIZ DE RIESGOS DE SST'!Q125,Q125&lt;'MAPAS DE RIESGOS INHER Y RESID'!$J$4+1),'MAPAS DE RIESGOS INHER Y RESID'!$M$4,'MAPAS DE RIESGOS INHER Y RESID'!$M$3)))</f>
        <v>ALTO</v>
      </c>
      <c r="S125" s="105"/>
      <c r="T125" s="105" t="s">
        <v>404</v>
      </c>
      <c r="U125" s="105" t="s">
        <v>403</v>
      </c>
      <c r="V125" s="106" t="s">
        <v>456</v>
      </c>
      <c r="W125" s="86" t="s">
        <v>177</v>
      </c>
      <c r="X125" s="87">
        <f>VLOOKUP(W125,'MAPAS DE RIESGOS INHER Y RESID'!$E$16:$F$18,2,FALSE)</f>
        <v>0.9</v>
      </c>
      <c r="Y125" s="107">
        <f t="shared" si="53"/>
        <v>76.799999999999955</v>
      </c>
      <c r="Z125" s="74" t="str">
        <f>IF(OR('MAPAS DE RIESGOS INHER Y RESID'!$G$18='MATRIZ DE RIESGOS DE SST'!Y125,Y125&lt;'MAPAS DE RIESGOS INHER Y RESID'!$G$16+1),'MAPAS DE RIESGOS INHER Y RESID'!$M$19,IF(OR('MAPAS DE RIESGOS INHER Y RESID'!$H$17='MATRIZ DE RIESGOS DE SST'!Y125,Y125&lt;'MAPAS DE RIESGOS INHER Y RESID'!$I$18+1),'MAPAS DE RIESGOS INHER Y RESID'!$M$18,IF(OR('MAPAS DE RIESGOS INHER Y RESID'!$I$17='MATRIZ DE RIESGOS DE SST'!Y125,Y125&lt;'MAPAS DE RIESGOS INHER Y RESID'!$J$17+1),'MAPAS DE RIESGOS INHER Y RESID'!$M$17,'MAPAS DE RIESGOS INHER Y RESID'!$M$16)))</f>
        <v>MODERADO</v>
      </c>
      <c r="AA125" s="90" t="str">
        <f>VLOOKUP('MATRIZ DE RIESGOS DE SST'!Z125,'TABLA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6" spans="1:27" ht="160" x14ac:dyDescent="0.4">
      <c r="A126" s="120"/>
      <c r="B126" s="120"/>
      <c r="C126" s="120"/>
      <c r="D126" s="120"/>
      <c r="E126" s="120"/>
      <c r="F126" s="120"/>
      <c r="G126" s="120"/>
      <c r="H126" s="120"/>
      <c r="I126" s="120"/>
      <c r="J126" s="72" t="s">
        <v>265</v>
      </c>
      <c r="K126" s="71" t="s">
        <v>459</v>
      </c>
      <c r="L126" s="72" t="s">
        <v>405</v>
      </c>
      <c r="M126" s="74" t="s">
        <v>182</v>
      </c>
      <c r="N126" s="101">
        <f>VLOOKUP('MATRIZ DE RIESGOS DE SST'!M126,'MAPAS DE RIESGOS INHER Y RESID'!$E$3:$F$7,2,FALSE)</f>
        <v>2</v>
      </c>
      <c r="O126" s="74" t="s">
        <v>186</v>
      </c>
      <c r="P126" s="101">
        <f>VLOOKUP('MATRIZ DE RIESGOS DE SST'!O126,'MAPAS DE RIESGOS INHER Y RESID'!$O$3:$P$7,2,FALSE)</f>
        <v>16</v>
      </c>
      <c r="Q126" s="101">
        <f t="shared" si="52"/>
        <v>32</v>
      </c>
      <c r="R126" s="74" t="str">
        <f>IF(OR('MAPAS DE RIESGOS INHER Y RESID'!$G$7='MATRIZ DE RIESGOS DE SST'!Q126,Q126&lt;'MAPAS DE RIESGOS INHER Y RESID'!$G$3+1),'MAPAS DE RIESGOS INHER Y RESID'!$M$6,IF(OR('MAPAS DE RIESGOS INHER Y RESID'!$H$5='MATRIZ DE RIESGOS DE SST'!Q126,Q126&lt;'MAPAS DE RIESGOS INHER Y RESID'!$I$5+1),'MAPAS DE RIESGOS INHER Y RESID'!$M$5,IF(OR('MAPAS DE RIESGOS INHER Y RESID'!$I$4='MATRIZ DE RIESGOS DE SST'!Q126,Q126&lt;'MAPAS DE RIESGOS INHER Y RESID'!$J$4+1),'MAPAS DE RIESGOS INHER Y RESID'!$M$4,'MAPAS DE RIESGOS INHER Y RESID'!$M$3)))</f>
        <v>MODERADO</v>
      </c>
      <c r="S126" s="105"/>
      <c r="T126" s="105"/>
      <c r="U126" s="105" t="s">
        <v>389</v>
      </c>
      <c r="V126" s="106" t="s">
        <v>407</v>
      </c>
      <c r="W126" s="86" t="s">
        <v>176</v>
      </c>
      <c r="X126" s="87">
        <f>VLOOKUP(W126,'MAPAS DE RIESGOS INHER Y RESID'!$E$16:$F$18,2,FALSE)</f>
        <v>0.4</v>
      </c>
      <c r="Y126" s="107">
        <f t="shared" si="53"/>
        <v>19.2</v>
      </c>
      <c r="Z126" s="74" t="str">
        <f>IF(OR('MAPAS DE RIESGOS INHER Y RESID'!$G$18='MATRIZ DE RIESGOS DE SST'!Y126,Y126&lt;'MAPAS DE RIESGOS INHER Y RESID'!$G$16+1),'MAPAS DE RIESGOS INHER Y RESID'!$M$19,IF(OR('MAPAS DE RIESGOS INHER Y RESID'!$H$17='MATRIZ DE RIESGOS DE SST'!Y126,Y126&lt;'MAPAS DE RIESGOS INHER Y RESID'!$I$18+1),'MAPAS DE RIESGOS INHER Y RESID'!$M$18,IF(OR('MAPAS DE RIESGOS INHER Y RESID'!$I$17='MATRIZ DE RIESGOS DE SST'!Y126,Y126&lt;'MAPAS DE RIESGOS INHER Y RESID'!$J$17+1),'MAPAS DE RIESGOS INHER Y RESID'!$M$17,'MAPAS DE RIESGOS INHER Y RESID'!$M$16)))</f>
        <v>MODERADO</v>
      </c>
      <c r="AA126" s="90" t="str">
        <f>VLOOKUP('MATRIZ DE RIESGOS DE SST'!Z126,'TABLA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7" spans="1:27" ht="200" x14ac:dyDescent="0.4">
      <c r="A127" s="120"/>
      <c r="B127" s="120"/>
      <c r="C127" s="120"/>
      <c r="D127" s="120"/>
      <c r="E127" s="120"/>
      <c r="F127" s="120"/>
      <c r="G127" s="120"/>
      <c r="H127" s="120"/>
      <c r="I127" s="120"/>
      <c r="J127" s="72" t="s">
        <v>266</v>
      </c>
      <c r="K127" s="71" t="s">
        <v>286</v>
      </c>
      <c r="L127" s="72" t="s">
        <v>405</v>
      </c>
      <c r="M127" s="74" t="s">
        <v>182</v>
      </c>
      <c r="N127" s="101">
        <f>VLOOKUP('MATRIZ DE RIESGOS DE SST'!M127,'MAPAS DE RIESGOS INHER Y RESID'!$E$3:$F$7,2,FALSE)</f>
        <v>2</v>
      </c>
      <c r="O127" s="74" t="s">
        <v>186</v>
      </c>
      <c r="P127" s="101">
        <f>VLOOKUP('MATRIZ DE RIESGOS DE SST'!O127,'MAPAS DE RIESGOS INHER Y RESID'!$O$3:$P$7,2,FALSE)</f>
        <v>16</v>
      </c>
      <c r="Q127" s="101">
        <f t="shared" si="52"/>
        <v>32</v>
      </c>
      <c r="R127" s="74" t="str">
        <f>IF(OR('MAPAS DE RIESGOS INHER Y RESID'!$G$7='MATRIZ DE RIESGOS DE SST'!Q127,Q127&lt;'MAPAS DE RIESGOS INHER Y RESID'!$G$3+1),'MAPAS DE RIESGOS INHER Y RESID'!$M$6,IF(OR('MAPAS DE RIESGOS INHER Y RESID'!$H$5='MATRIZ DE RIESGOS DE SST'!Q127,Q127&lt;'MAPAS DE RIESGOS INHER Y RESID'!$I$5+1),'MAPAS DE RIESGOS INHER Y RESID'!$M$5,IF(OR('MAPAS DE RIESGOS INHER Y RESID'!$I$4='MATRIZ DE RIESGOS DE SST'!Q127,Q127&lt;'MAPAS DE RIESGOS INHER Y RESID'!$J$4+1),'MAPAS DE RIESGOS INHER Y RESID'!$M$4,'MAPAS DE RIESGOS INHER Y RESID'!$M$3)))</f>
        <v>MODERADO</v>
      </c>
      <c r="S127" s="105"/>
      <c r="T127" s="105"/>
      <c r="U127" s="105" t="s">
        <v>389</v>
      </c>
      <c r="V127" s="106" t="s">
        <v>409</v>
      </c>
      <c r="W127" s="86" t="s">
        <v>177</v>
      </c>
      <c r="X127" s="87">
        <f>VLOOKUP(W127,'MAPAS DE RIESGOS INHER Y RESID'!$E$16:$F$18,2,FALSE)</f>
        <v>0.9</v>
      </c>
      <c r="Y127" s="107">
        <f t="shared" si="53"/>
        <v>3.1999999999999993</v>
      </c>
      <c r="Z127" s="74" t="str">
        <f>IF(OR('MAPAS DE RIESGOS INHER Y RESID'!$G$18='MATRIZ DE RIESGOS DE SST'!Y127,Y127&lt;'MAPAS DE RIESGOS INHER Y RESID'!$G$16+1),'MAPAS DE RIESGOS INHER Y RESID'!$M$19,IF(OR('MAPAS DE RIESGOS INHER Y RESID'!$H$17='MATRIZ DE RIESGOS DE SST'!Y127,Y127&lt;'MAPAS DE RIESGOS INHER Y RESID'!$I$18+1),'MAPAS DE RIESGOS INHER Y RESID'!$M$18,IF(OR('MAPAS DE RIESGOS INHER Y RESID'!$I$17='MATRIZ DE RIESGOS DE SST'!Y127,Y127&lt;'MAPAS DE RIESGOS INHER Y RESID'!$J$17+1),'MAPAS DE RIESGOS INHER Y RESID'!$M$17,'MAPAS DE RIESGOS INHER Y RESID'!$M$16)))</f>
        <v>BAJO</v>
      </c>
      <c r="AA127" s="90" t="str">
        <f>VLOOKUP('MATRIZ DE RIESGOS DE SST'!Z127,'TABLA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8" spans="1:27" ht="200" x14ac:dyDescent="0.4">
      <c r="A128" s="120"/>
      <c r="B128" s="120"/>
      <c r="C128" s="120"/>
      <c r="D128" s="120"/>
      <c r="E128" s="120"/>
      <c r="F128" s="120"/>
      <c r="G128" s="120"/>
      <c r="H128" s="120"/>
      <c r="I128" s="120"/>
      <c r="J128" s="72" t="s">
        <v>267</v>
      </c>
      <c r="K128" s="71" t="s">
        <v>461</v>
      </c>
      <c r="L128" s="72" t="s">
        <v>405</v>
      </c>
      <c r="M128" s="74" t="s">
        <v>182</v>
      </c>
      <c r="N128" s="101">
        <f>VLOOKUP('MATRIZ DE RIESGOS DE SST'!M128,'MAPAS DE RIESGOS INHER Y RESID'!$E$3:$F$7,2,FALSE)</f>
        <v>2</v>
      </c>
      <c r="O128" s="74" t="s">
        <v>185</v>
      </c>
      <c r="P128" s="101">
        <f>VLOOKUP('MATRIZ DE RIESGOS DE SST'!O128,'MAPAS DE RIESGOS INHER Y RESID'!$O$3:$P$7,2,FALSE)</f>
        <v>4</v>
      </c>
      <c r="Q128" s="101">
        <f t="shared" si="52"/>
        <v>8</v>
      </c>
      <c r="R128" s="74" t="str">
        <f>IF(OR('MAPAS DE RIESGOS INHER Y RESID'!$G$7='MATRIZ DE RIESGOS DE SST'!Q128,Q128&lt;'MAPAS DE RIESGOS INHER Y RESID'!$G$3+1),'MAPAS DE RIESGOS INHER Y RESID'!$M$6,IF(OR('MAPAS DE RIESGOS INHER Y RESID'!$H$5='MATRIZ DE RIESGOS DE SST'!Q128,Q128&lt;'MAPAS DE RIESGOS INHER Y RESID'!$I$5+1),'MAPAS DE RIESGOS INHER Y RESID'!$M$5,IF(OR('MAPAS DE RIESGOS INHER Y RESID'!$I$4='MATRIZ DE RIESGOS DE SST'!Q128,Q128&lt;'MAPAS DE RIESGOS INHER Y RESID'!$J$4+1),'MAPAS DE RIESGOS INHER Y RESID'!$M$4,'MAPAS DE RIESGOS INHER Y RESID'!$M$3)))</f>
        <v>BAJO</v>
      </c>
      <c r="S128" s="105"/>
      <c r="T128" s="105"/>
      <c r="U128" s="105" t="s">
        <v>389</v>
      </c>
      <c r="V128" s="106" t="s">
        <v>407</v>
      </c>
      <c r="W128" s="86" t="s">
        <v>176</v>
      </c>
      <c r="X128" s="87">
        <f>VLOOKUP(W128,'MAPAS DE RIESGOS INHER Y RESID'!$E$16:$F$18,2,FALSE)</f>
        <v>0.4</v>
      </c>
      <c r="Y128" s="107">
        <f t="shared" si="53"/>
        <v>4.8</v>
      </c>
      <c r="Z128" s="74" t="str">
        <f>IF(OR('MAPAS DE RIESGOS INHER Y RESID'!$G$18='MATRIZ DE RIESGOS DE SST'!Y128,Y128&lt;'MAPAS DE RIESGOS INHER Y RESID'!$G$16+1),'MAPAS DE RIESGOS INHER Y RESID'!$M$19,IF(OR('MAPAS DE RIESGOS INHER Y RESID'!$H$17='MATRIZ DE RIESGOS DE SST'!Y128,Y128&lt;'MAPAS DE RIESGOS INHER Y RESID'!$I$18+1),'MAPAS DE RIESGOS INHER Y RESID'!$M$18,IF(OR('MAPAS DE RIESGOS INHER Y RESID'!$I$17='MATRIZ DE RIESGOS DE SST'!Y128,Y128&lt;'MAPAS DE RIESGOS INHER Y RESID'!$J$17+1),'MAPAS DE RIESGOS INHER Y RESID'!$M$17,'MAPAS DE RIESGOS INHER Y RESID'!$M$16)))</f>
        <v>BAJO</v>
      </c>
      <c r="AA128" s="90" t="str">
        <f>VLOOKUP('MATRIZ DE RIESGOS DE SST'!Z128,'TABLA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9" spans="1:27" ht="160" x14ac:dyDescent="0.4">
      <c r="A129" s="120"/>
      <c r="B129" s="120"/>
      <c r="C129" s="120"/>
      <c r="D129" s="120"/>
      <c r="E129" s="120"/>
      <c r="F129" s="120"/>
      <c r="G129" s="120"/>
      <c r="H129" s="120"/>
      <c r="I129" s="120"/>
      <c r="J129" s="72" t="s">
        <v>430</v>
      </c>
      <c r="K129" s="71" t="s">
        <v>48</v>
      </c>
      <c r="L129" s="72" t="s">
        <v>411</v>
      </c>
      <c r="M129" s="74" t="s">
        <v>182</v>
      </c>
      <c r="N129" s="101">
        <f>VLOOKUP('MATRIZ DE RIESGOS DE SST'!M129,'MAPAS DE RIESGOS INHER Y RESID'!$E$3:$F$7,2,FALSE)</f>
        <v>2</v>
      </c>
      <c r="O129" s="74" t="s">
        <v>187</v>
      </c>
      <c r="P129" s="101">
        <f>VLOOKUP('MATRIZ DE RIESGOS DE SST'!O129,'MAPAS DE RIESGOS INHER Y RESID'!$O$3:$P$7,2,FALSE)</f>
        <v>256</v>
      </c>
      <c r="Q129" s="101">
        <f t="shared" si="52"/>
        <v>512</v>
      </c>
      <c r="R129" s="74" t="str">
        <f>IF(OR('MAPAS DE RIESGOS INHER Y RESID'!$G$7='MATRIZ DE RIESGOS DE SST'!Q129,Q129&lt;'MAPAS DE RIESGOS INHER Y RESID'!$G$3+1),'MAPAS DE RIESGOS INHER Y RESID'!$M$6,IF(OR('MAPAS DE RIESGOS INHER Y RESID'!$H$5='MATRIZ DE RIESGOS DE SST'!Q129,Q129&lt;'MAPAS DE RIESGOS INHER Y RESID'!$I$5+1),'MAPAS DE RIESGOS INHER Y RESID'!$M$5,IF(OR('MAPAS DE RIESGOS INHER Y RESID'!$I$4='MATRIZ DE RIESGOS DE SST'!Q129,Q129&lt;'MAPAS DE RIESGOS INHER Y RESID'!$J$4+1),'MAPAS DE RIESGOS INHER Y RESID'!$M$4,'MAPAS DE RIESGOS INHER Y RESID'!$M$3)))</f>
        <v>ALTO</v>
      </c>
      <c r="S129" s="105"/>
      <c r="T129" s="105" t="s">
        <v>289</v>
      </c>
      <c r="U129" s="105" t="s">
        <v>412</v>
      </c>
      <c r="V129" s="106"/>
      <c r="W129" s="86" t="s">
        <v>177</v>
      </c>
      <c r="X129" s="87">
        <f>VLOOKUP(W129,'MAPAS DE RIESGOS INHER Y RESID'!$E$16:$F$18,2,FALSE)</f>
        <v>0.9</v>
      </c>
      <c r="Y129" s="107">
        <f t="shared" si="53"/>
        <v>51.199999999999989</v>
      </c>
      <c r="Z129" s="74" t="str">
        <f>IF(OR('MAPAS DE RIESGOS INHER Y RESID'!$G$18='MATRIZ DE RIESGOS DE SST'!Y129,Y129&lt;'MAPAS DE RIESGOS INHER Y RESID'!$G$16+1),'MAPAS DE RIESGOS INHER Y RESID'!$M$19,IF(OR('MAPAS DE RIESGOS INHER Y RESID'!$H$17='MATRIZ DE RIESGOS DE SST'!Y129,Y129&lt;'MAPAS DE RIESGOS INHER Y RESID'!$I$18+1),'MAPAS DE RIESGOS INHER Y RESID'!$M$18,IF(OR('MAPAS DE RIESGOS INHER Y RESID'!$I$17='MATRIZ DE RIESGOS DE SST'!Y129,Y129&lt;'MAPAS DE RIESGOS INHER Y RESID'!$J$17+1),'MAPAS DE RIESGOS INHER Y RESID'!$M$17,'MAPAS DE RIESGOS INHER Y RESID'!$M$16)))</f>
        <v>MODERADO</v>
      </c>
      <c r="AA129" s="90" t="str">
        <f>VLOOKUP('MATRIZ DE RIESGOS DE SST'!Z129,'TABLA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0" spans="1:27" ht="200" x14ac:dyDescent="0.4">
      <c r="A130" s="120"/>
      <c r="B130" s="120"/>
      <c r="C130" s="120"/>
      <c r="D130" s="120"/>
      <c r="E130" s="120"/>
      <c r="F130" s="120"/>
      <c r="G130" s="120"/>
      <c r="H130" s="120"/>
      <c r="I130" s="120"/>
      <c r="J130" s="71" t="s">
        <v>268</v>
      </c>
      <c r="K130" s="71" t="s">
        <v>48</v>
      </c>
      <c r="L130" s="72" t="s">
        <v>413</v>
      </c>
      <c r="M130" s="74" t="s">
        <v>182</v>
      </c>
      <c r="N130" s="101">
        <f>VLOOKUP('MATRIZ DE RIESGOS DE SST'!M130,'MAPAS DE RIESGOS INHER Y RESID'!$E$3:$F$7,2,FALSE)</f>
        <v>2</v>
      </c>
      <c r="O130" s="74" t="s">
        <v>186</v>
      </c>
      <c r="P130" s="101">
        <f>VLOOKUP('MATRIZ DE RIESGOS DE SST'!O130,'MAPAS DE RIESGOS INHER Y RESID'!$O$3:$P$7,2,FALSE)</f>
        <v>16</v>
      </c>
      <c r="Q130" s="101">
        <f t="shared" si="52"/>
        <v>32</v>
      </c>
      <c r="R130" s="74" t="str">
        <f>IF(OR('MAPAS DE RIESGOS INHER Y RESID'!$G$7='MATRIZ DE RIESGOS DE SST'!Q130,Q130&lt;'MAPAS DE RIESGOS INHER Y RESID'!$G$3+1),'MAPAS DE RIESGOS INHER Y RESID'!$M$6,IF(OR('MAPAS DE RIESGOS INHER Y RESID'!$H$5='MATRIZ DE RIESGOS DE SST'!Q130,Q130&lt;'MAPAS DE RIESGOS INHER Y RESID'!$I$5+1),'MAPAS DE RIESGOS INHER Y RESID'!$M$5,IF(OR('MAPAS DE RIESGOS INHER Y RESID'!$I$4='MATRIZ DE RIESGOS DE SST'!Q130,Q130&lt;'MAPAS DE RIESGOS INHER Y RESID'!$J$4+1),'MAPAS DE RIESGOS INHER Y RESID'!$M$4,'MAPAS DE RIESGOS INHER Y RESID'!$M$3)))</f>
        <v>MODERADO</v>
      </c>
      <c r="S130" s="105"/>
      <c r="T130" s="105" t="s">
        <v>290</v>
      </c>
      <c r="U130" s="105" t="s">
        <v>288</v>
      </c>
      <c r="V130" s="106" t="s">
        <v>410</v>
      </c>
      <c r="W130" s="86" t="s">
        <v>177</v>
      </c>
      <c r="X130" s="87">
        <f>VLOOKUP(W130,'MAPAS DE RIESGOS INHER Y RESID'!$E$16:$F$18,2,FALSE)</f>
        <v>0.9</v>
      </c>
      <c r="Y130" s="107">
        <f t="shared" si="53"/>
        <v>3.1999999999999993</v>
      </c>
      <c r="Z130" s="74" t="str">
        <f>IF(OR('MAPAS DE RIESGOS INHER Y RESID'!$G$18='MATRIZ DE RIESGOS DE SST'!Y130,Y130&lt;'MAPAS DE RIESGOS INHER Y RESID'!$G$16+1),'MAPAS DE RIESGOS INHER Y RESID'!$M$19,IF(OR('MAPAS DE RIESGOS INHER Y RESID'!$H$17='MATRIZ DE RIESGOS DE SST'!Y130,Y130&lt;'MAPAS DE RIESGOS INHER Y RESID'!$I$18+1),'MAPAS DE RIESGOS INHER Y RESID'!$M$18,IF(OR('MAPAS DE RIESGOS INHER Y RESID'!$I$17='MATRIZ DE RIESGOS DE SST'!Y130,Y130&lt;'MAPAS DE RIESGOS INHER Y RESID'!$J$17+1),'MAPAS DE RIESGOS INHER Y RESID'!$M$17,'MAPAS DE RIESGOS INHER Y RESID'!$M$16)))</f>
        <v>BAJO</v>
      </c>
      <c r="AA130" s="90" t="str">
        <f>VLOOKUP('MATRIZ DE RIESGOS DE SST'!Z130,'TABLA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1" spans="1:27" ht="200" x14ac:dyDescent="0.4">
      <c r="A131" s="120"/>
      <c r="B131" s="120"/>
      <c r="C131" s="120"/>
      <c r="D131" s="120"/>
      <c r="E131" s="120"/>
      <c r="F131" s="120"/>
      <c r="G131" s="120"/>
      <c r="H131" s="120"/>
      <c r="I131" s="120"/>
      <c r="J131" s="71" t="s">
        <v>259</v>
      </c>
      <c r="K131" s="71" t="s">
        <v>464</v>
      </c>
      <c r="L131" s="72" t="s">
        <v>414</v>
      </c>
      <c r="M131" s="74" t="s">
        <v>183</v>
      </c>
      <c r="N131" s="101">
        <f>VLOOKUP('MATRIZ DE RIESGOS DE SST'!M131,'MAPAS DE RIESGOS INHER Y RESID'!$E$3:$F$7,2,FALSE)</f>
        <v>1</v>
      </c>
      <c r="O131" s="74" t="s">
        <v>185</v>
      </c>
      <c r="P131" s="101">
        <f>VLOOKUP('MATRIZ DE RIESGOS DE SST'!O131,'MAPAS DE RIESGOS INHER Y RESID'!$O$3:$P$7,2,FALSE)</f>
        <v>4</v>
      </c>
      <c r="Q131" s="101">
        <f t="shared" si="52"/>
        <v>4</v>
      </c>
      <c r="R131" s="74" t="str">
        <f>IF(OR('MAPAS DE RIESGOS INHER Y RESID'!$G$7='MATRIZ DE RIESGOS DE SST'!Q131,Q131&lt;'MAPAS DE RIESGOS INHER Y RESID'!$G$3+1),'MAPAS DE RIESGOS INHER Y RESID'!$M$6,IF(OR('MAPAS DE RIESGOS INHER Y RESID'!$H$5='MATRIZ DE RIESGOS DE SST'!Q131,Q131&lt;'MAPAS DE RIESGOS INHER Y RESID'!$I$5+1),'MAPAS DE RIESGOS INHER Y RESID'!$M$5,IF(OR('MAPAS DE RIESGOS INHER Y RESID'!$I$4='MATRIZ DE RIESGOS DE SST'!Q131,Q131&lt;'MAPAS DE RIESGOS INHER Y RESID'!$J$4+1),'MAPAS DE RIESGOS INHER Y RESID'!$M$4,'MAPAS DE RIESGOS INHER Y RESID'!$M$3)))</f>
        <v>BAJO</v>
      </c>
      <c r="S131" s="105"/>
      <c r="T131" s="105"/>
      <c r="U131" s="105" t="s">
        <v>465</v>
      </c>
      <c r="V131" s="106" t="s">
        <v>415</v>
      </c>
      <c r="W131" s="86" t="s">
        <v>177</v>
      </c>
      <c r="X131" s="87">
        <f>VLOOKUP(W131,'MAPAS DE RIESGOS INHER Y RESID'!$E$16:$F$18,2,FALSE)</f>
        <v>0.9</v>
      </c>
      <c r="Y131" s="107">
        <f t="shared" si="53"/>
        <v>0.39999999999999991</v>
      </c>
      <c r="Z131" s="74" t="str">
        <f>IF(OR('MAPAS DE RIESGOS INHER Y RESID'!$G$18='MATRIZ DE RIESGOS DE SST'!Y131,Y131&lt;'MAPAS DE RIESGOS INHER Y RESID'!$G$16+1),'MAPAS DE RIESGOS INHER Y RESID'!$M$19,IF(OR('MAPAS DE RIESGOS INHER Y RESID'!$H$17='MATRIZ DE RIESGOS DE SST'!Y131,Y131&lt;'MAPAS DE RIESGOS INHER Y RESID'!$I$18+1),'MAPAS DE RIESGOS INHER Y RESID'!$M$18,IF(OR('MAPAS DE RIESGOS INHER Y RESID'!$I$17='MATRIZ DE RIESGOS DE SST'!Y131,Y131&lt;'MAPAS DE RIESGOS INHER Y RESID'!$J$17+1),'MAPAS DE RIESGOS INHER Y RESID'!$M$17,'MAPAS DE RIESGOS INHER Y RESID'!$M$16)))</f>
        <v>BAJO</v>
      </c>
      <c r="AA131" s="90" t="str">
        <f>VLOOKUP('MATRIZ DE RIESGOS DE SST'!Z131,'TABLA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2" spans="1:27" ht="200" x14ac:dyDescent="0.4">
      <c r="A132" s="120"/>
      <c r="B132" s="120"/>
      <c r="C132" s="120"/>
      <c r="D132" s="120"/>
      <c r="E132" s="120"/>
      <c r="F132" s="120"/>
      <c r="G132" s="120"/>
      <c r="H132" s="120"/>
      <c r="I132" s="120"/>
      <c r="J132" s="71" t="s">
        <v>418</v>
      </c>
      <c r="K132" s="71" t="s">
        <v>419</v>
      </c>
      <c r="L132" s="72" t="s">
        <v>58</v>
      </c>
      <c r="M132" s="74" t="s">
        <v>182</v>
      </c>
      <c r="N132" s="101">
        <f>VLOOKUP('MATRIZ DE RIESGOS DE SST'!M132,'MAPAS DE RIESGOS INHER Y RESID'!$E$3:$F$7,2,FALSE)</f>
        <v>2</v>
      </c>
      <c r="O132" s="74" t="s">
        <v>185</v>
      </c>
      <c r="P132" s="101">
        <f>VLOOKUP('MATRIZ DE RIESGOS DE SST'!O132,'MAPAS DE RIESGOS INHER Y RESID'!$O$3:$P$7,2,FALSE)</f>
        <v>4</v>
      </c>
      <c r="Q132" s="101">
        <f t="shared" si="52"/>
        <v>8</v>
      </c>
      <c r="R132" s="74" t="str">
        <f>IF(OR('MAPAS DE RIESGOS INHER Y RESID'!$G$7='MATRIZ DE RIESGOS DE SST'!Q132,Q132&lt;'MAPAS DE RIESGOS INHER Y RESID'!$G$3+1),'MAPAS DE RIESGOS INHER Y RESID'!$M$6,IF(OR('MAPAS DE RIESGOS INHER Y RESID'!$H$5='MATRIZ DE RIESGOS DE SST'!Q132,Q132&lt;'MAPAS DE RIESGOS INHER Y RESID'!$I$5+1),'MAPAS DE RIESGOS INHER Y RESID'!$M$5,IF(OR('MAPAS DE RIESGOS INHER Y RESID'!$I$4='MATRIZ DE RIESGOS DE SST'!Q132,Q132&lt;'MAPAS DE RIESGOS INHER Y RESID'!$J$4+1),'MAPAS DE RIESGOS INHER Y RESID'!$M$4,'MAPAS DE RIESGOS INHER Y RESID'!$M$3)))</f>
        <v>BAJO</v>
      </c>
      <c r="S132" s="105"/>
      <c r="T132" s="105"/>
      <c r="U132" s="105" t="s">
        <v>416</v>
      </c>
      <c r="V132" s="106" t="s">
        <v>417</v>
      </c>
      <c r="W132" s="86" t="s">
        <v>177</v>
      </c>
      <c r="X132" s="87">
        <f>VLOOKUP(W132,'MAPAS DE RIESGOS INHER Y RESID'!$E$16:$F$18,2,FALSE)</f>
        <v>0.9</v>
      </c>
      <c r="Y132" s="107">
        <f t="shared" si="53"/>
        <v>0.79999999999999982</v>
      </c>
      <c r="Z132" s="74" t="str">
        <f>IF(OR('MAPAS DE RIESGOS INHER Y RESID'!$G$18='MATRIZ DE RIESGOS DE SST'!Y132,Y132&lt;'MAPAS DE RIESGOS INHER Y RESID'!$G$16+1),'MAPAS DE RIESGOS INHER Y RESID'!$M$19,IF(OR('MAPAS DE RIESGOS INHER Y RESID'!$H$17='MATRIZ DE RIESGOS DE SST'!Y132,Y132&lt;'MAPAS DE RIESGOS INHER Y RESID'!$I$18+1),'MAPAS DE RIESGOS INHER Y RESID'!$M$18,IF(OR('MAPAS DE RIESGOS INHER Y RESID'!$I$17='MATRIZ DE RIESGOS DE SST'!Y132,Y132&lt;'MAPAS DE RIESGOS INHER Y RESID'!$J$17+1),'MAPAS DE RIESGOS INHER Y RESID'!$M$17,'MAPAS DE RIESGOS INHER Y RESID'!$M$16)))</f>
        <v>BAJO</v>
      </c>
      <c r="AA132" s="90" t="str">
        <f>VLOOKUP('MATRIZ DE RIESGOS DE SST'!Z132,'TABLA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3" spans="1:27" ht="220" x14ac:dyDescent="0.4">
      <c r="A133" s="120"/>
      <c r="B133" s="120"/>
      <c r="C133" s="120"/>
      <c r="D133" s="120"/>
      <c r="E133" s="120"/>
      <c r="F133" s="120"/>
      <c r="G133" s="120"/>
      <c r="H133" s="120"/>
      <c r="I133" s="120"/>
      <c r="J133" s="90" t="s">
        <v>61</v>
      </c>
      <c r="K133" s="91" t="s">
        <v>297</v>
      </c>
      <c r="L133" s="90" t="s">
        <v>423</v>
      </c>
      <c r="M133" s="74" t="s">
        <v>182</v>
      </c>
      <c r="N133" s="101">
        <f>VLOOKUP('MATRIZ DE RIESGOS DE SST'!M133,'MAPAS DE RIESGOS INHER Y RESID'!$E$3:$F$7,2,FALSE)</f>
        <v>2</v>
      </c>
      <c r="O133" s="74" t="s">
        <v>185</v>
      </c>
      <c r="P133" s="101">
        <f>VLOOKUP('MATRIZ DE RIESGOS DE SST'!O133,'MAPAS DE RIESGOS INHER Y RESID'!$O$3:$P$7,2,FALSE)</f>
        <v>4</v>
      </c>
      <c r="Q133" s="101">
        <f t="shared" si="52"/>
        <v>8</v>
      </c>
      <c r="R133" s="74" t="str">
        <f>IF(OR('MAPAS DE RIESGOS INHER Y RESID'!$G$7='MATRIZ DE RIESGOS DE SST'!Q133,Q133&lt;'MAPAS DE RIESGOS INHER Y RESID'!$G$3+1),'MAPAS DE RIESGOS INHER Y RESID'!$M$6,IF(OR('MAPAS DE RIESGOS INHER Y RESID'!$H$5='MATRIZ DE RIESGOS DE SST'!Q133,Q133&lt;'MAPAS DE RIESGOS INHER Y RESID'!$I$5+1),'MAPAS DE RIESGOS INHER Y RESID'!$M$5,IF(OR('MAPAS DE RIESGOS INHER Y RESID'!$I$4='MATRIZ DE RIESGOS DE SST'!Q133,Q133&lt;'MAPAS DE RIESGOS INHER Y RESID'!$J$4+1),'MAPAS DE RIESGOS INHER Y RESID'!$M$4,'MAPAS DE RIESGOS INHER Y RESID'!$M$3)))</f>
        <v>BAJO</v>
      </c>
      <c r="S133" s="105"/>
      <c r="T133" s="105"/>
      <c r="U133" s="105" t="s">
        <v>469</v>
      </c>
      <c r="V133" s="106" t="s">
        <v>424</v>
      </c>
      <c r="W133" s="86" t="s">
        <v>177</v>
      </c>
      <c r="X133" s="87">
        <f>VLOOKUP(W133,'MAPAS DE RIESGOS INHER Y RESID'!$E$16:$F$18,2,FALSE)</f>
        <v>0.9</v>
      </c>
      <c r="Y133" s="107">
        <f t="shared" si="53"/>
        <v>0.79999999999999982</v>
      </c>
      <c r="Z133" s="74" t="str">
        <f>IF(OR('MAPAS DE RIESGOS INHER Y RESID'!$G$18='MATRIZ DE RIESGOS DE SST'!Y133,Y133&lt;'MAPAS DE RIESGOS INHER Y RESID'!$G$16+1),'MAPAS DE RIESGOS INHER Y RESID'!$M$19,IF(OR('MAPAS DE RIESGOS INHER Y RESID'!$H$17='MATRIZ DE RIESGOS DE SST'!Y133,Y133&lt;'MAPAS DE RIESGOS INHER Y RESID'!$I$18+1),'MAPAS DE RIESGOS INHER Y RESID'!$M$18,IF(OR('MAPAS DE RIESGOS INHER Y RESID'!$I$17='MATRIZ DE RIESGOS DE SST'!Y133,Y133&lt;'MAPAS DE RIESGOS INHER Y RESID'!$J$17+1),'MAPAS DE RIESGOS INHER Y RESID'!$M$17,'MAPAS DE RIESGOS INHER Y RESID'!$M$16)))</f>
        <v>BAJO</v>
      </c>
      <c r="AA133" s="90" t="str">
        <f>VLOOKUP('MATRIZ DE RIESGOS DE SST'!Z133,'TABLA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4" spans="1:27" ht="200" x14ac:dyDescent="0.4">
      <c r="A134" s="120"/>
      <c r="B134" s="120"/>
      <c r="C134" s="120"/>
      <c r="D134" s="120"/>
      <c r="E134" s="120"/>
      <c r="F134" s="120"/>
      <c r="G134" s="120"/>
      <c r="H134" s="120"/>
      <c r="I134" s="120"/>
      <c r="J134" s="72" t="s">
        <v>275</v>
      </c>
      <c r="K134" s="71" t="s">
        <v>311</v>
      </c>
      <c r="L134" s="72" t="s">
        <v>70</v>
      </c>
      <c r="M134" s="74" t="s">
        <v>182</v>
      </c>
      <c r="N134" s="101">
        <f>VLOOKUP('MATRIZ DE RIESGOS DE SST'!M134,'MAPAS DE RIESGOS INHER Y RESID'!$E$3:$F$7,2,FALSE)</f>
        <v>2</v>
      </c>
      <c r="O134" s="74" t="s">
        <v>186</v>
      </c>
      <c r="P134" s="101">
        <f>VLOOKUP('MATRIZ DE RIESGOS DE SST'!O134,'MAPAS DE RIESGOS INHER Y RESID'!$O$3:$P$7,2,FALSE)</f>
        <v>16</v>
      </c>
      <c r="Q134" s="101">
        <f t="shared" si="52"/>
        <v>32</v>
      </c>
      <c r="R134" s="74" t="str">
        <f>IF(OR('MAPAS DE RIESGOS INHER Y RESID'!$G$7='MATRIZ DE RIESGOS DE SST'!Q134,Q134&lt;'MAPAS DE RIESGOS INHER Y RESID'!$G$3+1),'MAPAS DE RIESGOS INHER Y RESID'!$M$6,IF(OR('MAPAS DE RIESGOS INHER Y RESID'!$H$5='MATRIZ DE RIESGOS DE SST'!Q134,Q134&lt;'MAPAS DE RIESGOS INHER Y RESID'!$I$5+1),'MAPAS DE RIESGOS INHER Y RESID'!$M$5,IF(OR('MAPAS DE RIESGOS INHER Y RESID'!$I$4='MATRIZ DE RIESGOS DE SST'!Q134,Q134&lt;'MAPAS DE RIESGOS INHER Y RESID'!$J$4+1),'MAPAS DE RIESGOS INHER Y RESID'!$M$4,'MAPAS DE RIESGOS INHER Y RESID'!$M$3)))</f>
        <v>MODERADO</v>
      </c>
      <c r="S134" s="105"/>
      <c r="T134" s="105"/>
      <c r="U134" s="105"/>
      <c r="V134" s="106" t="s">
        <v>312</v>
      </c>
      <c r="W134" s="86" t="s">
        <v>177</v>
      </c>
      <c r="X134" s="87">
        <f>VLOOKUP(W134,'MAPAS DE RIESGOS INHER Y RESID'!$E$16:$F$18,2,FALSE)</f>
        <v>0.9</v>
      </c>
      <c r="Y134" s="107">
        <f t="shared" si="53"/>
        <v>3.1999999999999993</v>
      </c>
      <c r="Z134" s="74" t="str">
        <f>IF(OR('MAPAS DE RIESGOS INHER Y RESID'!$G$18='MATRIZ DE RIESGOS DE SST'!Y134,Y134&lt;'MAPAS DE RIESGOS INHER Y RESID'!$G$16+1),'MAPAS DE RIESGOS INHER Y RESID'!$M$19,IF(OR('MAPAS DE RIESGOS INHER Y RESID'!$H$17='MATRIZ DE RIESGOS DE SST'!Y134,Y134&lt;'MAPAS DE RIESGOS INHER Y RESID'!$I$18+1),'MAPAS DE RIESGOS INHER Y RESID'!$M$18,IF(OR('MAPAS DE RIESGOS INHER Y RESID'!$I$17='MATRIZ DE RIESGOS DE SST'!Y134,Y134&lt;'MAPAS DE RIESGOS INHER Y RESID'!$J$17+1),'MAPAS DE RIESGOS INHER Y RESID'!$M$17,'MAPAS DE RIESGOS INHER Y RESID'!$M$16)))</f>
        <v>BAJO</v>
      </c>
      <c r="AA134" s="90" t="str">
        <f>VLOOKUP('MATRIZ DE RIESGOS DE SST'!Z134,'TABLA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5" spans="1:27" s="25" customFormat="1" ht="160" x14ac:dyDescent="0.4">
      <c r="A135" s="120"/>
      <c r="B135" s="120"/>
      <c r="C135" s="120"/>
      <c r="D135" s="120"/>
      <c r="E135" s="120"/>
      <c r="F135" s="120"/>
      <c r="G135" s="120"/>
      <c r="H135" s="120"/>
      <c r="I135" s="120"/>
      <c r="J135" s="72" t="s">
        <v>531</v>
      </c>
      <c r="K135" s="71" t="s">
        <v>532</v>
      </c>
      <c r="L135" s="80" t="s">
        <v>533</v>
      </c>
      <c r="M135" s="74" t="s">
        <v>182</v>
      </c>
      <c r="N135" s="101">
        <f>VLOOKUP('MATRIZ DE RIESGOS DE SST'!M135,'MAPAS DE RIESGOS INHER Y RESID'!$E$3:$F$7,2,FALSE)</f>
        <v>2</v>
      </c>
      <c r="O135" s="74" t="s">
        <v>187</v>
      </c>
      <c r="P135" s="101">
        <f>VLOOKUP('MATRIZ DE RIESGOS DE SST'!O135,'MAPAS DE RIESGOS INHER Y RESID'!$O$3:$P$7,2,FALSE)</f>
        <v>256</v>
      </c>
      <c r="Q135" s="101">
        <f t="shared" si="52"/>
        <v>512</v>
      </c>
      <c r="R135" s="74" t="str">
        <f>IF(OR('MAPAS DE RIESGOS INHER Y RESID'!$G$7='MATRIZ DE RIESGOS DE SST'!Q135,Q135&lt;'MAPAS DE RIESGOS INHER Y RESID'!$G$3+1),'MAPAS DE RIESGOS INHER Y RESID'!$M$6,IF(OR('MAPAS DE RIESGOS INHER Y RESID'!$H$5='MATRIZ DE RIESGOS DE SST'!Q135,Q135&lt;'MAPAS DE RIESGOS INHER Y RESID'!$I$5+1),'MAPAS DE RIESGOS INHER Y RESID'!$M$5,IF(OR('MAPAS DE RIESGOS INHER Y RESID'!$I$4='MATRIZ DE RIESGOS DE SST'!Q135,Q135&lt;'MAPAS DE RIESGOS INHER Y RESID'!$J$4+1),'MAPAS DE RIESGOS INHER Y RESID'!$M$4,'MAPAS DE RIESGOS INHER Y RESID'!$M$3)))</f>
        <v>ALTO</v>
      </c>
      <c r="S135" s="105"/>
      <c r="T135" s="105" t="s">
        <v>519</v>
      </c>
      <c r="U135" s="105" t="s">
        <v>495</v>
      </c>
      <c r="V135" s="106" t="s">
        <v>251</v>
      </c>
      <c r="W135" s="86" t="s">
        <v>177</v>
      </c>
      <c r="X135" s="87">
        <f>VLOOKUP(W135,'MAPAS DE RIESGOS INHER Y RESID'!$E$16:$F$18,2,FALSE)</f>
        <v>0.9</v>
      </c>
      <c r="Y135" s="107">
        <f t="shared" si="53"/>
        <v>51.199999999999989</v>
      </c>
      <c r="Z135" s="74" t="str">
        <f>IF(OR('MAPAS DE RIESGOS INHER Y RESID'!$G$18='MATRIZ DE RIESGOS DE SST'!Y135,Y135&lt;'MAPAS DE RIESGOS INHER Y RESID'!$G$16+1),'MAPAS DE RIESGOS INHER Y RESID'!$M$19,IF(OR('MAPAS DE RIESGOS INHER Y RESID'!$H$17='MATRIZ DE RIESGOS DE SST'!Y135,Y135&lt;'MAPAS DE RIESGOS INHER Y RESID'!$I$18+1),'MAPAS DE RIESGOS INHER Y RESID'!$M$18,IF(OR('MAPAS DE RIESGOS INHER Y RESID'!$I$17='MATRIZ DE RIESGOS DE SST'!Y135,Y135&lt;'MAPAS DE RIESGOS INHER Y RESID'!$J$17+1),'MAPAS DE RIESGOS INHER Y RESID'!$M$17,'MAPAS DE RIESGOS INHER Y RESID'!$M$16)))</f>
        <v>MODERADO</v>
      </c>
      <c r="AA135" s="90" t="str">
        <f>VLOOKUP('MATRIZ DE RIESGOS DE SST'!Z135,'TABLA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6" spans="1:27" ht="200" x14ac:dyDescent="0.4">
      <c r="A136" s="120"/>
      <c r="B136" s="120"/>
      <c r="C136" s="120"/>
      <c r="D136" s="120"/>
      <c r="E136" s="120"/>
      <c r="F136" s="120"/>
      <c r="G136" s="120"/>
      <c r="H136" s="120"/>
      <c r="I136" s="120"/>
      <c r="J136" s="90" t="s">
        <v>350</v>
      </c>
      <c r="K136" s="91" t="s">
        <v>491</v>
      </c>
      <c r="L136" s="90" t="s">
        <v>387</v>
      </c>
      <c r="M136" s="74" t="s">
        <v>182</v>
      </c>
      <c r="N136" s="101">
        <f>VLOOKUP('MATRIZ DE RIESGOS DE SST'!M136,'MAPAS DE RIESGOS INHER Y RESID'!$E$3:$F$7,2,FALSE)</f>
        <v>2</v>
      </c>
      <c r="O136" s="74" t="s">
        <v>186</v>
      </c>
      <c r="P136" s="101">
        <f>VLOOKUP('MATRIZ DE RIESGOS DE SST'!O136,'MAPAS DE RIESGOS INHER Y RESID'!$O$3:$P$7,2,FALSE)</f>
        <v>16</v>
      </c>
      <c r="Q136" s="101">
        <f>+N136*P136</f>
        <v>32</v>
      </c>
      <c r="R136" s="74" t="str">
        <f>IF(OR('MAPAS DE RIESGOS INHER Y RESID'!$G$7='MATRIZ DE RIESGOS DE SST'!Q136,Q136&lt;'MAPAS DE RIESGOS INHER Y RESID'!$G$3+1),'MAPAS DE RIESGOS INHER Y RESID'!$M$6,IF(OR('MAPAS DE RIESGOS INHER Y RESID'!$H$5='MATRIZ DE RIESGOS DE SST'!Q136,Q136&lt;'MAPAS DE RIESGOS INHER Y RESID'!$I$5+1),'MAPAS DE RIESGOS INHER Y RESID'!$M$5,IF(OR('MAPAS DE RIESGOS INHER Y RESID'!$I$4='MATRIZ DE RIESGOS DE SST'!Q136,Q136&lt;'MAPAS DE RIESGOS INHER Y RESID'!$J$4+1),'MAPAS DE RIESGOS INHER Y RESID'!$M$4,'MAPAS DE RIESGOS INHER Y RESID'!$M$3)))</f>
        <v>MODERADO</v>
      </c>
      <c r="S136" s="105"/>
      <c r="T136" s="105"/>
      <c r="U136" s="105" t="s">
        <v>351</v>
      </c>
      <c r="V136" s="106" t="s">
        <v>248</v>
      </c>
      <c r="W136" s="86" t="s">
        <v>177</v>
      </c>
      <c r="X136" s="87">
        <f>VLOOKUP(W136,'MAPAS DE RIESGOS INHER Y RESID'!$E$16:$F$18,2,FALSE)</f>
        <v>0.9</v>
      </c>
      <c r="Y136" s="107">
        <f>Q136-(Q136*X136)</f>
        <v>3.1999999999999993</v>
      </c>
      <c r="Z136" s="74" t="str">
        <f>IF(OR('MAPAS DE RIESGOS INHER Y RESID'!$G$18='MATRIZ DE RIESGOS DE SST'!Y136,Y136&lt;'MAPAS DE RIESGOS INHER Y RESID'!$G$16+1),'MAPAS DE RIESGOS INHER Y RESID'!$M$19,IF(OR('MAPAS DE RIESGOS INHER Y RESID'!$H$17='MATRIZ DE RIESGOS DE SST'!Y136,Y136&lt;'MAPAS DE RIESGOS INHER Y RESID'!$I$18+1),'MAPAS DE RIESGOS INHER Y RESID'!$M$18,IF(OR('MAPAS DE RIESGOS INHER Y RESID'!$I$17='MATRIZ DE RIESGOS DE SST'!Y136,Y136&lt;'MAPAS DE RIESGOS INHER Y RESID'!$J$17+1),'MAPAS DE RIESGOS INHER Y RESID'!$M$17,'MAPAS DE RIESGOS INHER Y RESID'!$M$16)))</f>
        <v>BAJO</v>
      </c>
      <c r="AA136" s="90" t="str">
        <f>VLOOKUP('MATRIZ DE RIESGOS DE SST'!Z136,'TABLA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7" spans="1:27" ht="200" x14ac:dyDescent="0.4">
      <c r="A137" s="120"/>
      <c r="B137" s="120"/>
      <c r="C137" s="120"/>
      <c r="D137" s="120"/>
      <c r="E137" s="120"/>
      <c r="F137" s="120"/>
      <c r="G137" s="120"/>
      <c r="H137" s="120"/>
      <c r="I137" s="120"/>
      <c r="J137" s="71" t="s">
        <v>353</v>
      </c>
      <c r="K137" s="71" t="s">
        <v>493</v>
      </c>
      <c r="L137" s="72" t="s">
        <v>354</v>
      </c>
      <c r="M137" s="74" t="s">
        <v>176</v>
      </c>
      <c r="N137" s="101">
        <f>VLOOKUP('MATRIZ DE RIESGOS DE SST'!M137,'MAPAS DE RIESGOS INHER Y RESID'!$E$3:$F$7,2,FALSE)</f>
        <v>3</v>
      </c>
      <c r="O137" s="74" t="s">
        <v>186</v>
      </c>
      <c r="P137" s="101">
        <f>VLOOKUP('MATRIZ DE RIESGOS DE SST'!O137,'MAPAS DE RIESGOS INHER Y RESID'!$O$3:$P$7,2,FALSE)</f>
        <v>16</v>
      </c>
      <c r="Q137" s="101">
        <f>+N137*P137</f>
        <v>48</v>
      </c>
      <c r="R137" s="74" t="str">
        <f>IF(OR('MAPAS DE RIESGOS INHER Y RESID'!$G$7='MATRIZ DE RIESGOS DE SST'!Q137,Q137&lt;'MAPAS DE RIESGOS INHER Y RESID'!$G$3+1),'MAPAS DE RIESGOS INHER Y RESID'!$M$6,IF(OR('MAPAS DE RIESGOS INHER Y RESID'!$H$5='MATRIZ DE RIESGOS DE SST'!Q137,Q137&lt;'MAPAS DE RIESGOS INHER Y RESID'!$I$5+1),'MAPAS DE RIESGOS INHER Y RESID'!$M$5,IF(OR('MAPAS DE RIESGOS INHER Y RESID'!$I$4='MATRIZ DE RIESGOS DE SST'!Q137,Q137&lt;'MAPAS DE RIESGOS INHER Y RESID'!$J$4+1),'MAPAS DE RIESGOS INHER Y RESID'!$M$4,'MAPAS DE RIESGOS INHER Y RESID'!$M$3)))</f>
        <v>MODERADO</v>
      </c>
      <c r="S137" s="105"/>
      <c r="T137" s="105"/>
      <c r="U137" s="105" t="s">
        <v>495</v>
      </c>
      <c r="V137" s="106" t="s">
        <v>251</v>
      </c>
      <c r="W137" s="86" t="s">
        <v>177</v>
      </c>
      <c r="X137" s="87">
        <f>VLOOKUP(W137,'MAPAS DE RIESGOS INHER Y RESID'!$E$16:$F$18,2,FALSE)</f>
        <v>0.9</v>
      </c>
      <c r="Y137" s="107">
        <f>Q137-(Q137*X137)</f>
        <v>4.7999999999999972</v>
      </c>
      <c r="Z137" s="74" t="str">
        <f>IF(OR('MAPAS DE RIESGOS INHER Y RESID'!$G$18='MATRIZ DE RIESGOS DE SST'!Y137,Y137&lt;'MAPAS DE RIESGOS INHER Y RESID'!$G$16+1),'MAPAS DE RIESGOS INHER Y RESID'!$M$19,IF(OR('MAPAS DE RIESGOS INHER Y RESID'!$H$17='MATRIZ DE RIESGOS DE SST'!Y137,Y137&lt;'MAPAS DE RIESGOS INHER Y RESID'!$I$18+1),'MAPAS DE RIESGOS INHER Y RESID'!$M$18,IF(OR('MAPAS DE RIESGOS INHER Y RESID'!$I$17='MATRIZ DE RIESGOS DE SST'!Y137,Y137&lt;'MAPAS DE RIESGOS INHER Y RESID'!$J$17+1),'MAPAS DE RIESGOS INHER Y RESID'!$M$17,'MAPAS DE RIESGOS INHER Y RESID'!$M$16)))</f>
        <v>BAJO</v>
      </c>
      <c r="AA137" s="90" t="str">
        <f>VLOOKUP('MATRIZ DE RIESGOS DE SST'!Z137,'TABLA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8" spans="1:27" ht="214.5" customHeight="1" x14ac:dyDescent="0.4">
      <c r="A138" s="120"/>
      <c r="B138" s="120"/>
      <c r="C138" s="120"/>
      <c r="D138" s="120"/>
      <c r="E138" s="120"/>
      <c r="F138" s="120"/>
      <c r="G138" s="120"/>
      <c r="H138" s="120"/>
      <c r="I138" s="120"/>
      <c r="J138" s="90" t="s">
        <v>372</v>
      </c>
      <c r="K138" s="91" t="s">
        <v>111</v>
      </c>
      <c r="L138" s="90" t="s">
        <v>109</v>
      </c>
      <c r="M138" s="74" t="s">
        <v>182</v>
      </c>
      <c r="N138" s="101">
        <f>VLOOKUP('MATRIZ DE RIESGOS DE SST'!M138,'MAPAS DE RIESGOS INHER Y RESID'!$E$3:$F$7,2,FALSE)</f>
        <v>2</v>
      </c>
      <c r="O138" s="74" t="s">
        <v>185</v>
      </c>
      <c r="P138" s="101">
        <f>VLOOKUP('MATRIZ DE RIESGOS DE SST'!O138,'MAPAS DE RIESGOS INHER Y RESID'!$O$3:$P$7,2,FALSE)</f>
        <v>4</v>
      </c>
      <c r="Q138" s="101">
        <f t="shared" ref="Q138" si="54">+N138*P138</f>
        <v>8</v>
      </c>
      <c r="R138" s="74" t="str">
        <f>IF(OR('MAPAS DE RIESGOS INHER Y RESID'!$G$7='MATRIZ DE RIESGOS DE SST'!Q138,Q138&lt;'MAPAS DE RIESGOS INHER Y RESID'!$G$3+1),'MAPAS DE RIESGOS INHER Y RESID'!$M$6,IF(OR('MAPAS DE RIESGOS INHER Y RESID'!$H$5='MATRIZ DE RIESGOS DE SST'!Q138,Q138&lt;'MAPAS DE RIESGOS INHER Y RESID'!$I$5+1),'MAPAS DE RIESGOS INHER Y RESID'!$M$5,IF(OR('MAPAS DE RIESGOS INHER Y RESID'!$I$4='MATRIZ DE RIESGOS DE SST'!Q138,Q138&lt;'MAPAS DE RIESGOS INHER Y RESID'!$J$4+1),'MAPAS DE RIESGOS INHER Y RESID'!$M$4,'MAPAS DE RIESGOS INHER Y RESID'!$M$3)))</f>
        <v>BAJO</v>
      </c>
      <c r="S138" s="105" t="s">
        <v>257</v>
      </c>
      <c r="T138" s="105"/>
      <c r="U138" s="105" t="s">
        <v>371</v>
      </c>
      <c r="V138" s="106" t="s">
        <v>510</v>
      </c>
      <c r="W138" s="86" t="s">
        <v>177</v>
      </c>
      <c r="X138" s="87">
        <f>VLOOKUP(W138,'MAPAS DE RIESGOS INHER Y RESID'!$E$16:$F$18,2,FALSE)</f>
        <v>0.9</v>
      </c>
      <c r="Y138" s="107">
        <f t="shared" ref="Y138" si="55">Q138-(Q138*X138)</f>
        <v>0.79999999999999982</v>
      </c>
      <c r="Z138" s="74" t="str">
        <f>IF(OR('MAPAS DE RIESGOS INHER Y RESID'!$G$18='MATRIZ DE RIESGOS DE SST'!Y138,Y138&lt;'MAPAS DE RIESGOS INHER Y RESID'!$G$16+1),'MAPAS DE RIESGOS INHER Y RESID'!$M$19,IF(OR('MAPAS DE RIESGOS INHER Y RESID'!$H$17='MATRIZ DE RIESGOS DE SST'!Y138,Y138&lt;'MAPAS DE RIESGOS INHER Y RESID'!$I$18+1),'MAPAS DE RIESGOS INHER Y RESID'!$M$18,IF(OR('MAPAS DE RIESGOS INHER Y RESID'!$I$17='MATRIZ DE RIESGOS DE SST'!Y138,Y138&lt;'MAPAS DE RIESGOS INHER Y RESID'!$J$17+1),'MAPAS DE RIESGOS INHER Y RESID'!$M$17,'MAPAS DE RIESGOS INHER Y RESID'!$M$16)))</f>
        <v>BAJO</v>
      </c>
      <c r="AA138" s="90" t="str">
        <f>VLOOKUP('MATRIZ DE RIESGOS DE SST'!Z138,'TABLA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9" spans="1:27" ht="200" x14ac:dyDescent="0.4">
      <c r="A139" s="120"/>
      <c r="B139" s="121"/>
      <c r="C139" s="121"/>
      <c r="D139" s="121"/>
      <c r="E139" s="121"/>
      <c r="F139" s="121"/>
      <c r="G139" s="121"/>
      <c r="H139" s="121"/>
      <c r="I139" s="121"/>
      <c r="J139" s="91" t="s">
        <v>375</v>
      </c>
      <c r="K139" s="91" t="s">
        <v>515</v>
      </c>
      <c r="L139" s="90" t="s">
        <v>113</v>
      </c>
      <c r="M139" s="74" t="s">
        <v>182</v>
      </c>
      <c r="N139" s="101">
        <f>VLOOKUP('MATRIZ DE RIESGOS DE SST'!M139,'MAPAS DE RIESGOS INHER Y RESID'!$E$3:$F$7,2,FALSE)</f>
        <v>2</v>
      </c>
      <c r="O139" s="74" t="s">
        <v>185</v>
      </c>
      <c r="P139" s="101">
        <f>VLOOKUP('MATRIZ DE RIESGOS DE SST'!O139,'MAPAS DE RIESGOS INHER Y RESID'!$O$3:$P$7,2,FALSE)</f>
        <v>4</v>
      </c>
      <c r="Q139" s="101">
        <f>+N139*P139</f>
        <v>8</v>
      </c>
      <c r="R139" s="74" t="str">
        <f>IF(OR('MAPAS DE RIESGOS INHER Y RESID'!$G$7='MATRIZ DE RIESGOS DE SST'!Q139,Q139&lt;'MAPAS DE RIESGOS INHER Y RESID'!$G$3+1),'MAPAS DE RIESGOS INHER Y RESID'!$M$6,IF(OR('MAPAS DE RIESGOS INHER Y RESID'!$H$5='MATRIZ DE RIESGOS DE SST'!Q139,Q139&lt;'MAPAS DE RIESGOS INHER Y RESID'!$I$5+1),'MAPAS DE RIESGOS INHER Y RESID'!$M$5,IF(OR('MAPAS DE RIESGOS INHER Y RESID'!$I$4='MATRIZ DE RIESGOS DE SST'!Q139,Q139&lt;'MAPAS DE RIESGOS INHER Y RESID'!$J$4+1),'MAPAS DE RIESGOS INHER Y RESID'!$M$4,'MAPAS DE RIESGOS INHER Y RESID'!$M$3)))</f>
        <v>BAJO</v>
      </c>
      <c r="S139" s="105"/>
      <c r="T139" s="105" t="s">
        <v>516</v>
      </c>
      <c r="U139" s="105" t="s">
        <v>506</v>
      </c>
      <c r="V139" s="106" t="s">
        <v>251</v>
      </c>
      <c r="W139" s="86" t="s">
        <v>177</v>
      </c>
      <c r="X139" s="87">
        <f>VLOOKUP(W139,'MAPAS DE RIESGOS INHER Y RESID'!$E$16:$F$18,2,FALSE)</f>
        <v>0.9</v>
      </c>
      <c r="Y139" s="107">
        <f>Q139-(Q139*X139)</f>
        <v>0.79999999999999982</v>
      </c>
      <c r="Z139" s="74" t="str">
        <f>IF(OR('MAPAS DE RIESGOS INHER Y RESID'!$G$18='MATRIZ DE RIESGOS DE SST'!Y139,Y139&lt;'MAPAS DE RIESGOS INHER Y RESID'!$G$16+1),'MAPAS DE RIESGOS INHER Y RESID'!$M$19,IF(OR('MAPAS DE RIESGOS INHER Y RESID'!$H$17='MATRIZ DE RIESGOS DE SST'!Y139,Y139&lt;'MAPAS DE RIESGOS INHER Y RESID'!$I$18+1),'MAPAS DE RIESGOS INHER Y RESID'!$M$18,IF(OR('MAPAS DE RIESGOS INHER Y RESID'!$I$17='MATRIZ DE RIESGOS DE SST'!Y139,Y139&lt;'MAPAS DE RIESGOS INHER Y RESID'!$J$17+1),'MAPAS DE RIESGOS INHER Y RESID'!$M$17,'MAPAS DE RIESGOS INHER Y RESID'!$M$16)))</f>
        <v>BAJO</v>
      </c>
      <c r="AA139" s="90" t="str">
        <f>VLOOKUP('MATRIZ DE RIESGOS DE SST'!Z139,'TABLA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0" spans="1:27" ht="200" x14ac:dyDescent="0.4">
      <c r="A140" s="120"/>
      <c r="B140" s="119" t="s">
        <v>553</v>
      </c>
      <c r="C140" s="119" t="s">
        <v>244</v>
      </c>
      <c r="D140" s="119"/>
      <c r="E140" s="119" t="s">
        <v>244</v>
      </c>
      <c r="F140" s="119" t="s">
        <v>244</v>
      </c>
      <c r="G140" s="119"/>
      <c r="H140" s="119"/>
      <c r="I140" s="119" t="s">
        <v>440</v>
      </c>
      <c r="J140" s="90" t="s">
        <v>261</v>
      </c>
      <c r="K140" s="91" t="s">
        <v>397</v>
      </c>
      <c r="L140" s="90" t="s">
        <v>398</v>
      </c>
      <c r="M140" s="74" t="s">
        <v>176</v>
      </c>
      <c r="N140" s="101">
        <f>VLOOKUP('MATRIZ DE RIESGOS DE SST'!M140,'MAPAS DE RIESGOS INHER Y RESID'!$E$3:$F$7,2,FALSE)</f>
        <v>3</v>
      </c>
      <c r="O140" s="74" t="s">
        <v>186</v>
      </c>
      <c r="P140" s="101">
        <f>VLOOKUP('MATRIZ DE RIESGOS DE SST'!O140,'MAPAS DE RIESGOS INHER Y RESID'!$O$3:$P$7,2,FALSE)</f>
        <v>16</v>
      </c>
      <c r="Q140" s="101">
        <f>+N140*P140</f>
        <v>48</v>
      </c>
      <c r="R140" s="74" t="str">
        <f>IF(OR('MAPAS DE RIESGOS INHER Y RESID'!$G$7='MATRIZ DE RIESGOS DE SST'!Q140,Q140&lt;'MAPAS DE RIESGOS INHER Y RESID'!$G$3+1),'MAPAS DE RIESGOS INHER Y RESID'!$M$6,IF(OR('MAPAS DE RIESGOS INHER Y RESID'!$H$5='MATRIZ DE RIESGOS DE SST'!Q140,Q140&lt;'MAPAS DE RIESGOS INHER Y RESID'!$I$5+1),'MAPAS DE RIESGOS INHER Y RESID'!$M$5,IF(OR('MAPAS DE RIESGOS INHER Y RESID'!$I$4='MATRIZ DE RIESGOS DE SST'!Q140,Q140&lt;'MAPAS DE RIESGOS INHER Y RESID'!$J$4+1),'MAPAS DE RIESGOS INHER Y RESID'!$M$4,'MAPAS DE RIESGOS INHER Y RESID'!$M$3)))</f>
        <v>MODERADO</v>
      </c>
      <c r="S140" s="105"/>
      <c r="T140" s="105"/>
      <c r="U140" s="105" t="s">
        <v>441</v>
      </c>
      <c r="V140" s="106" t="s">
        <v>450</v>
      </c>
      <c r="W140" s="86" t="s">
        <v>177</v>
      </c>
      <c r="X140" s="87">
        <f>VLOOKUP(W140,'MAPAS DE RIESGOS INHER Y RESID'!$E$16:$F$18,2,FALSE)</f>
        <v>0.9</v>
      </c>
      <c r="Y140" s="107">
        <f>Q140-(Q140*X140)</f>
        <v>4.7999999999999972</v>
      </c>
      <c r="Z140" s="74" t="str">
        <f>IF(OR('MAPAS DE RIESGOS INHER Y RESID'!$G$18='MATRIZ DE RIESGOS DE SST'!Y140,Y140&lt;'MAPAS DE RIESGOS INHER Y RESID'!$G$16+1),'MAPAS DE RIESGOS INHER Y RESID'!$M$19,IF(OR('MAPAS DE RIESGOS INHER Y RESID'!$H$17='MATRIZ DE RIESGOS DE SST'!Y140,Y140&lt;'MAPAS DE RIESGOS INHER Y RESID'!$I$18+1),'MAPAS DE RIESGOS INHER Y RESID'!$M$18,IF(OR('MAPAS DE RIESGOS INHER Y RESID'!$I$17='MATRIZ DE RIESGOS DE SST'!Y140,Y140&lt;'MAPAS DE RIESGOS INHER Y RESID'!$J$17+1),'MAPAS DE RIESGOS INHER Y RESID'!$M$17,'MAPAS DE RIESGOS INHER Y RESID'!$M$16)))</f>
        <v>BAJO</v>
      </c>
      <c r="AA140" s="90" t="str">
        <f>VLOOKUP('MATRIZ DE RIESGOS DE SST'!Z140,'TABLA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1" spans="1:27" ht="200" x14ac:dyDescent="0.4">
      <c r="A141" s="120"/>
      <c r="B141" s="120"/>
      <c r="C141" s="120"/>
      <c r="D141" s="120"/>
      <c r="E141" s="120"/>
      <c r="F141" s="120"/>
      <c r="G141" s="120"/>
      <c r="H141" s="120"/>
      <c r="I141" s="120"/>
      <c r="J141" s="90" t="s">
        <v>262</v>
      </c>
      <c r="K141" s="91" t="s">
        <v>280</v>
      </c>
      <c r="L141" s="90" t="s">
        <v>399</v>
      </c>
      <c r="M141" s="74" t="s">
        <v>176</v>
      </c>
      <c r="N141" s="101">
        <f>VLOOKUP('MATRIZ DE RIESGOS DE SST'!M141,'MAPAS DE RIESGOS INHER Y RESID'!$E$3:$F$7,2,FALSE)</f>
        <v>3</v>
      </c>
      <c r="O141" s="74" t="s">
        <v>186</v>
      </c>
      <c r="P141" s="101">
        <f>VLOOKUP('MATRIZ DE RIESGOS DE SST'!O141,'MAPAS DE RIESGOS INHER Y RESID'!$O$3:$P$7,2,FALSE)</f>
        <v>16</v>
      </c>
      <c r="Q141" s="101">
        <f t="shared" ref="Q141:Q149" si="56">+N141*P141</f>
        <v>48</v>
      </c>
      <c r="R141" s="74" t="str">
        <f>IF(OR('MAPAS DE RIESGOS INHER Y RESID'!$G$7='MATRIZ DE RIESGOS DE SST'!Q141,Q141&lt;'MAPAS DE RIESGOS INHER Y RESID'!$G$3+1),'MAPAS DE RIESGOS INHER Y RESID'!$M$6,IF(OR('MAPAS DE RIESGOS INHER Y RESID'!$H$5='MATRIZ DE RIESGOS DE SST'!Q141,Q141&lt;'MAPAS DE RIESGOS INHER Y RESID'!$I$5+1),'MAPAS DE RIESGOS INHER Y RESID'!$M$5,IF(OR('MAPAS DE RIESGOS INHER Y RESID'!$I$4='MATRIZ DE RIESGOS DE SST'!Q141,Q141&lt;'MAPAS DE RIESGOS INHER Y RESID'!$J$4+1),'MAPAS DE RIESGOS INHER Y RESID'!$M$4,'MAPAS DE RIESGOS INHER Y RESID'!$M$3)))</f>
        <v>MODERADO</v>
      </c>
      <c r="S141" s="105"/>
      <c r="T141" s="105"/>
      <c r="U141" s="105" t="s">
        <v>401</v>
      </c>
      <c r="V141" s="106"/>
      <c r="W141" s="86" t="s">
        <v>177</v>
      </c>
      <c r="X141" s="87">
        <f>VLOOKUP(W141,'MAPAS DE RIESGOS INHER Y RESID'!$E$16:$F$18,2,FALSE)</f>
        <v>0.9</v>
      </c>
      <c r="Y141" s="107">
        <f t="shared" ref="Y141:Y149" si="57">Q141-(Q141*X141)</f>
        <v>4.7999999999999972</v>
      </c>
      <c r="Z141" s="74" t="str">
        <f>IF(OR('MAPAS DE RIESGOS INHER Y RESID'!$G$18='MATRIZ DE RIESGOS DE SST'!Y141,Y141&lt;'MAPAS DE RIESGOS INHER Y RESID'!$G$16+1),'MAPAS DE RIESGOS INHER Y RESID'!$M$19,IF(OR('MAPAS DE RIESGOS INHER Y RESID'!$H$17='MATRIZ DE RIESGOS DE SST'!Y141,Y141&lt;'MAPAS DE RIESGOS INHER Y RESID'!$I$18+1),'MAPAS DE RIESGOS INHER Y RESID'!$M$18,IF(OR('MAPAS DE RIESGOS INHER Y RESID'!$I$17='MATRIZ DE RIESGOS DE SST'!Y141,Y141&lt;'MAPAS DE RIESGOS INHER Y RESID'!$J$17+1),'MAPAS DE RIESGOS INHER Y RESID'!$M$17,'MAPAS DE RIESGOS INHER Y RESID'!$M$16)))</f>
        <v>BAJO</v>
      </c>
      <c r="AA141" s="90" t="str">
        <f>VLOOKUP('MATRIZ DE RIESGOS DE SST'!Z141,'TABLA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2" spans="1:27" ht="160" x14ac:dyDescent="0.4">
      <c r="A142" s="120"/>
      <c r="B142" s="120"/>
      <c r="C142" s="120"/>
      <c r="D142" s="120"/>
      <c r="E142" s="120"/>
      <c r="F142" s="120"/>
      <c r="G142" s="120"/>
      <c r="H142" s="120"/>
      <c r="I142" s="120"/>
      <c r="J142" s="71" t="s">
        <v>263</v>
      </c>
      <c r="K142" s="71" t="s">
        <v>283</v>
      </c>
      <c r="L142" s="72" t="s">
        <v>402</v>
      </c>
      <c r="M142" s="74" t="s">
        <v>176</v>
      </c>
      <c r="N142" s="101">
        <f>VLOOKUP('MATRIZ DE RIESGOS DE SST'!M142,'MAPAS DE RIESGOS INHER Y RESID'!$E$3:$F$7,2,FALSE)</f>
        <v>3</v>
      </c>
      <c r="O142" s="74" t="s">
        <v>187</v>
      </c>
      <c r="P142" s="101">
        <f>VLOOKUP('MATRIZ DE RIESGOS DE SST'!O142,'MAPAS DE RIESGOS INHER Y RESID'!$O$3:$P$7,2,FALSE)</f>
        <v>256</v>
      </c>
      <c r="Q142" s="101">
        <f t="shared" si="56"/>
        <v>768</v>
      </c>
      <c r="R142" s="74" t="str">
        <f>IF(OR('MAPAS DE RIESGOS INHER Y RESID'!$G$7='MATRIZ DE RIESGOS DE SST'!Q142,Q142&lt;'MAPAS DE RIESGOS INHER Y RESID'!$G$3+1),'MAPAS DE RIESGOS INHER Y RESID'!$M$6,IF(OR('MAPAS DE RIESGOS INHER Y RESID'!$H$5='MATRIZ DE RIESGOS DE SST'!Q142,Q142&lt;'MAPAS DE RIESGOS INHER Y RESID'!$I$5+1),'MAPAS DE RIESGOS INHER Y RESID'!$M$5,IF(OR('MAPAS DE RIESGOS INHER Y RESID'!$I$4='MATRIZ DE RIESGOS DE SST'!Q142,Q142&lt;'MAPAS DE RIESGOS INHER Y RESID'!$J$4+1),'MAPAS DE RIESGOS INHER Y RESID'!$M$4,'MAPAS DE RIESGOS INHER Y RESID'!$M$3)))</f>
        <v>ALTO</v>
      </c>
      <c r="S142" s="105"/>
      <c r="T142" s="105" t="s">
        <v>404</v>
      </c>
      <c r="U142" s="105" t="s">
        <v>403</v>
      </c>
      <c r="V142" s="106" t="s">
        <v>456</v>
      </c>
      <c r="W142" s="86" t="s">
        <v>177</v>
      </c>
      <c r="X142" s="87">
        <f>VLOOKUP(W142,'MAPAS DE RIESGOS INHER Y RESID'!$E$16:$F$18,2,FALSE)</f>
        <v>0.9</v>
      </c>
      <c r="Y142" s="107">
        <f t="shared" si="57"/>
        <v>76.799999999999955</v>
      </c>
      <c r="Z142" s="74" t="str">
        <f>IF(OR('MAPAS DE RIESGOS INHER Y RESID'!$G$18='MATRIZ DE RIESGOS DE SST'!Y142,Y142&lt;'MAPAS DE RIESGOS INHER Y RESID'!$G$16+1),'MAPAS DE RIESGOS INHER Y RESID'!$M$19,IF(OR('MAPAS DE RIESGOS INHER Y RESID'!$H$17='MATRIZ DE RIESGOS DE SST'!Y142,Y142&lt;'MAPAS DE RIESGOS INHER Y RESID'!$I$18+1),'MAPAS DE RIESGOS INHER Y RESID'!$M$18,IF(OR('MAPAS DE RIESGOS INHER Y RESID'!$I$17='MATRIZ DE RIESGOS DE SST'!Y142,Y142&lt;'MAPAS DE RIESGOS INHER Y RESID'!$J$17+1),'MAPAS DE RIESGOS INHER Y RESID'!$M$17,'MAPAS DE RIESGOS INHER Y RESID'!$M$16)))</f>
        <v>MODERADO</v>
      </c>
      <c r="AA142" s="90" t="str">
        <f>VLOOKUP('MATRIZ DE RIESGOS DE SST'!Z142,'TABLA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3" spans="1:27" ht="200" x14ac:dyDescent="0.4">
      <c r="A143" s="120"/>
      <c r="B143" s="120"/>
      <c r="C143" s="120"/>
      <c r="D143" s="120"/>
      <c r="E143" s="120"/>
      <c r="F143" s="120"/>
      <c r="G143" s="120"/>
      <c r="H143" s="120"/>
      <c r="I143" s="120"/>
      <c r="J143" s="72" t="s">
        <v>267</v>
      </c>
      <c r="K143" s="71" t="s">
        <v>461</v>
      </c>
      <c r="L143" s="72" t="s">
        <v>405</v>
      </c>
      <c r="M143" s="74" t="s">
        <v>182</v>
      </c>
      <c r="N143" s="101">
        <f>VLOOKUP('MATRIZ DE RIESGOS DE SST'!M143,'MAPAS DE RIESGOS INHER Y RESID'!$E$3:$F$7,2,FALSE)</f>
        <v>2</v>
      </c>
      <c r="O143" s="74" t="s">
        <v>185</v>
      </c>
      <c r="P143" s="101">
        <f>VLOOKUP('MATRIZ DE RIESGOS DE SST'!O143,'MAPAS DE RIESGOS INHER Y RESID'!$O$3:$P$7,2,FALSE)</f>
        <v>4</v>
      </c>
      <c r="Q143" s="101">
        <f t="shared" si="56"/>
        <v>8</v>
      </c>
      <c r="R143" s="74" t="str">
        <f>IF(OR('MAPAS DE RIESGOS INHER Y RESID'!$G$7='MATRIZ DE RIESGOS DE SST'!Q143,Q143&lt;'MAPAS DE RIESGOS INHER Y RESID'!$G$3+1),'MAPAS DE RIESGOS INHER Y RESID'!$M$6,IF(OR('MAPAS DE RIESGOS INHER Y RESID'!$H$5='MATRIZ DE RIESGOS DE SST'!Q143,Q143&lt;'MAPAS DE RIESGOS INHER Y RESID'!$I$5+1),'MAPAS DE RIESGOS INHER Y RESID'!$M$5,IF(OR('MAPAS DE RIESGOS INHER Y RESID'!$I$4='MATRIZ DE RIESGOS DE SST'!Q143,Q143&lt;'MAPAS DE RIESGOS INHER Y RESID'!$J$4+1),'MAPAS DE RIESGOS INHER Y RESID'!$M$4,'MAPAS DE RIESGOS INHER Y RESID'!$M$3)))</f>
        <v>BAJO</v>
      </c>
      <c r="S143" s="105"/>
      <c r="T143" s="105"/>
      <c r="U143" s="105" t="s">
        <v>389</v>
      </c>
      <c r="V143" s="106" t="s">
        <v>407</v>
      </c>
      <c r="W143" s="86" t="s">
        <v>176</v>
      </c>
      <c r="X143" s="87">
        <f>VLOOKUP(W143,'MAPAS DE RIESGOS INHER Y RESID'!$E$16:$F$18,2,FALSE)</f>
        <v>0.4</v>
      </c>
      <c r="Y143" s="107">
        <f t="shared" si="57"/>
        <v>4.8</v>
      </c>
      <c r="Z143" s="74" t="str">
        <f>IF(OR('MAPAS DE RIESGOS INHER Y RESID'!$G$18='MATRIZ DE RIESGOS DE SST'!Y143,Y143&lt;'MAPAS DE RIESGOS INHER Y RESID'!$G$16+1),'MAPAS DE RIESGOS INHER Y RESID'!$M$19,IF(OR('MAPAS DE RIESGOS INHER Y RESID'!$H$17='MATRIZ DE RIESGOS DE SST'!Y143,Y143&lt;'MAPAS DE RIESGOS INHER Y RESID'!$I$18+1),'MAPAS DE RIESGOS INHER Y RESID'!$M$18,IF(OR('MAPAS DE RIESGOS INHER Y RESID'!$I$17='MATRIZ DE RIESGOS DE SST'!Y143,Y143&lt;'MAPAS DE RIESGOS INHER Y RESID'!$J$17+1),'MAPAS DE RIESGOS INHER Y RESID'!$M$17,'MAPAS DE RIESGOS INHER Y RESID'!$M$16)))</f>
        <v>BAJO</v>
      </c>
      <c r="AA143" s="90" t="str">
        <f>VLOOKUP('MATRIZ DE RIESGOS DE SST'!Z143,'TABLA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4" spans="1:27" ht="160" x14ac:dyDescent="0.4">
      <c r="A144" s="120"/>
      <c r="B144" s="120"/>
      <c r="C144" s="120"/>
      <c r="D144" s="120"/>
      <c r="E144" s="120"/>
      <c r="F144" s="120"/>
      <c r="G144" s="120"/>
      <c r="H144" s="120"/>
      <c r="I144" s="120"/>
      <c r="J144" s="72" t="s">
        <v>430</v>
      </c>
      <c r="K144" s="71" t="s">
        <v>48</v>
      </c>
      <c r="L144" s="72" t="s">
        <v>411</v>
      </c>
      <c r="M144" s="74" t="s">
        <v>182</v>
      </c>
      <c r="N144" s="101">
        <f>VLOOKUP('MATRIZ DE RIESGOS DE SST'!M144,'MAPAS DE RIESGOS INHER Y RESID'!$E$3:$F$7,2,FALSE)</f>
        <v>2</v>
      </c>
      <c r="O144" s="74" t="s">
        <v>187</v>
      </c>
      <c r="P144" s="101">
        <f>VLOOKUP('MATRIZ DE RIESGOS DE SST'!O144,'MAPAS DE RIESGOS INHER Y RESID'!$O$3:$P$7,2,FALSE)</f>
        <v>256</v>
      </c>
      <c r="Q144" s="101">
        <f t="shared" si="56"/>
        <v>512</v>
      </c>
      <c r="R144" s="74" t="str">
        <f>IF(OR('MAPAS DE RIESGOS INHER Y RESID'!$G$7='MATRIZ DE RIESGOS DE SST'!Q144,Q144&lt;'MAPAS DE RIESGOS INHER Y RESID'!$G$3+1),'MAPAS DE RIESGOS INHER Y RESID'!$M$6,IF(OR('MAPAS DE RIESGOS INHER Y RESID'!$H$5='MATRIZ DE RIESGOS DE SST'!Q144,Q144&lt;'MAPAS DE RIESGOS INHER Y RESID'!$I$5+1),'MAPAS DE RIESGOS INHER Y RESID'!$M$5,IF(OR('MAPAS DE RIESGOS INHER Y RESID'!$I$4='MATRIZ DE RIESGOS DE SST'!Q144,Q144&lt;'MAPAS DE RIESGOS INHER Y RESID'!$J$4+1),'MAPAS DE RIESGOS INHER Y RESID'!$M$4,'MAPAS DE RIESGOS INHER Y RESID'!$M$3)))</f>
        <v>ALTO</v>
      </c>
      <c r="S144" s="105"/>
      <c r="T144" s="105" t="s">
        <v>289</v>
      </c>
      <c r="U144" s="105" t="s">
        <v>412</v>
      </c>
      <c r="V144" s="106"/>
      <c r="W144" s="86" t="s">
        <v>177</v>
      </c>
      <c r="X144" s="87">
        <f>VLOOKUP(W144,'MAPAS DE RIESGOS INHER Y RESID'!$E$16:$F$18,2,FALSE)</f>
        <v>0.9</v>
      </c>
      <c r="Y144" s="107">
        <f t="shared" si="57"/>
        <v>51.199999999999989</v>
      </c>
      <c r="Z144" s="74" t="str">
        <f>IF(OR('MAPAS DE RIESGOS INHER Y RESID'!$G$18='MATRIZ DE RIESGOS DE SST'!Y144,Y144&lt;'MAPAS DE RIESGOS INHER Y RESID'!$G$16+1),'MAPAS DE RIESGOS INHER Y RESID'!$M$19,IF(OR('MAPAS DE RIESGOS INHER Y RESID'!$H$17='MATRIZ DE RIESGOS DE SST'!Y144,Y144&lt;'MAPAS DE RIESGOS INHER Y RESID'!$I$18+1),'MAPAS DE RIESGOS INHER Y RESID'!$M$18,IF(OR('MAPAS DE RIESGOS INHER Y RESID'!$I$17='MATRIZ DE RIESGOS DE SST'!Y144,Y144&lt;'MAPAS DE RIESGOS INHER Y RESID'!$J$17+1),'MAPAS DE RIESGOS INHER Y RESID'!$M$17,'MAPAS DE RIESGOS INHER Y RESID'!$M$16)))</f>
        <v>MODERADO</v>
      </c>
      <c r="AA144" s="90" t="str">
        <f>VLOOKUP('MATRIZ DE RIESGOS DE SST'!Z144,'TABLA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5" spans="1:27" ht="200" x14ac:dyDescent="0.4">
      <c r="A145" s="120"/>
      <c r="B145" s="120"/>
      <c r="C145" s="120"/>
      <c r="D145" s="120"/>
      <c r="E145" s="120"/>
      <c r="F145" s="120"/>
      <c r="G145" s="120"/>
      <c r="H145" s="120"/>
      <c r="I145" s="120"/>
      <c r="J145" s="71" t="s">
        <v>268</v>
      </c>
      <c r="K145" s="71" t="s">
        <v>48</v>
      </c>
      <c r="L145" s="72" t="s">
        <v>413</v>
      </c>
      <c r="M145" s="74" t="s">
        <v>182</v>
      </c>
      <c r="N145" s="101">
        <f>VLOOKUP('MATRIZ DE RIESGOS DE SST'!M145,'MAPAS DE RIESGOS INHER Y RESID'!$E$3:$F$7,2,FALSE)</f>
        <v>2</v>
      </c>
      <c r="O145" s="74" t="s">
        <v>186</v>
      </c>
      <c r="P145" s="101">
        <f>VLOOKUP('MATRIZ DE RIESGOS DE SST'!O145,'MAPAS DE RIESGOS INHER Y RESID'!$O$3:$P$7,2,FALSE)</f>
        <v>16</v>
      </c>
      <c r="Q145" s="101">
        <f t="shared" si="56"/>
        <v>32</v>
      </c>
      <c r="R145" s="74" t="str">
        <f>IF(OR('MAPAS DE RIESGOS INHER Y RESID'!$G$7='MATRIZ DE RIESGOS DE SST'!Q145,Q145&lt;'MAPAS DE RIESGOS INHER Y RESID'!$G$3+1),'MAPAS DE RIESGOS INHER Y RESID'!$M$6,IF(OR('MAPAS DE RIESGOS INHER Y RESID'!$H$5='MATRIZ DE RIESGOS DE SST'!Q145,Q145&lt;'MAPAS DE RIESGOS INHER Y RESID'!$I$5+1),'MAPAS DE RIESGOS INHER Y RESID'!$M$5,IF(OR('MAPAS DE RIESGOS INHER Y RESID'!$I$4='MATRIZ DE RIESGOS DE SST'!Q145,Q145&lt;'MAPAS DE RIESGOS INHER Y RESID'!$J$4+1),'MAPAS DE RIESGOS INHER Y RESID'!$M$4,'MAPAS DE RIESGOS INHER Y RESID'!$M$3)))</f>
        <v>MODERADO</v>
      </c>
      <c r="S145" s="105"/>
      <c r="T145" s="105" t="s">
        <v>290</v>
      </c>
      <c r="U145" s="105" t="s">
        <v>288</v>
      </c>
      <c r="V145" s="106" t="s">
        <v>410</v>
      </c>
      <c r="W145" s="86" t="s">
        <v>177</v>
      </c>
      <c r="X145" s="87">
        <f>VLOOKUP(W145,'MAPAS DE RIESGOS INHER Y RESID'!$E$16:$F$18,2,FALSE)</f>
        <v>0.9</v>
      </c>
      <c r="Y145" s="107">
        <f t="shared" si="57"/>
        <v>3.1999999999999993</v>
      </c>
      <c r="Z145" s="74" t="str">
        <f>IF(OR('MAPAS DE RIESGOS INHER Y RESID'!$G$18='MATRIZ DE RIESGOS DE SST'!Y145,Y145&lt;'MAPAS DE RIESGOS INHER Y RESID'!$G$16+1),'MAPAS DE RIESGOS INHER Y RESID'!$M$19,IF(OR('MAPAS DE RIESGOS INHER Y RESID'!$H$17='MATRIZ DE RIESGOS DE SST'!Y145,Y145&lt;'MAPAS DE RIESGOS INHER Y RESID'!$I$18+1),'MAPAS DE RIESGOS INHER Y RESID'!$M$18,IF(OR('MAPAS DE RIESGOS INHER Y RESID'!$I$17='MATRIZ DE RIESGOS DE SST'!Y145,Y145&lt;'MAPAS DE RIESGOS INHER Y RESID'!$J$17+1),'MAPAS DE RIESGOS INHER Y RESID'!$M$17,'MAPAS DE RIESGOS INHER Y RESID'!$M$16)))</f>
        <v>BAJO</v>
      </c>
      <c r="AA145" s="90" t="str">
        <f>VLOOKUP('MATRIZ DE RIESGOS DE SST'!Z145,'TABLA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6" spans="1:27" ht="200" x14ac:dyDescent="0.4">
      <c r="A146" s="120"/>
      <c r="B146" s="120"/>
      <c r="C146" s="120"/>
      <c r="D146" s="120"/>
      <c r="E146" s="120"/>
      <c r="F146" s="120"/>
      <c r="G146" s="120"/>
      <c r="H146" s="120"/>
      <c r="I146" s="120"/>
      <c r="J146" s="71" t="s">
        <v>259</v>
      </c>
      <c r="K146" s="71" t="s">
        <v>464</v>
      </c>
      <c r="L146" s="72" t="s">
        <v>414</v>
      </c>
      <c r="M146" s="74" t="s">
        <v>183</v>
      </c>
      <c r="N146" s="101">
        <f>VLOOKUP('MATRIZ DE RIESGOS DE SST'!M146,'MAPAS DE RIESGOS INHER Y RESID'!$E$3:$F$7,2,FALSE)</f>
        <v>1</v>
      </c>
      <c r="O146" s="74" t="s">
        <v>185</v>
      </c>
      <c r="P146" s="101">
        <f>VLOOKUP('MATRIZ DE RIESGOS DE SST'!O146,'MAPAS DE RIESGOS INHER Y RESID'!$O$3:$P$7,2,FALSE)</f>
        <v>4</v>
      </c>
      <c r="Q146" s="101">
        <f t="shared" si="56"/>
        <v>4</v>
      </c>
      <c r="R146" s="74" t="str">
        <f>IF(OR('MAPAS DE RIESGOS INHER Y RESID'!$G$7='MATRIZ DE RIESGOS DE SST'!Q146,Q146&lt;'MAPAS DE RIESGOS INHER Y RESID'!$G$3+1),'MAPAS DE RIESGOS INHER Y RESID'!$M$6,IF(OR('MAPAS DE RIESGOS INHER Y RESID'!$H$5='MATRIZ DE RIESGOS DE SST'!Q146,Q146&lt;'MAPAS DE RIESGOS INHER Y RESID'!$I$5+1),'MAPAS DE RIESGOS INHER Y RESID'!$M$5,IF(OR('MAPAS DE RIESGOS INHER Y RESID'!$I$4='MATRIZ DE RIESGOS DE SST'!Q146,Q146&lt;'MAPAS DE RIESGOS INHER Y RESID'!$J$4+1),'MAPAS DE RIESGOS INHER Y RESID'!$M$4,'MAPAS DE RIESGOS INHER Y RESID'!$M$3)))</f>
        <v>BAJO</v>
      </c>
      <c r="S146" s="105"/>
      <c r="T146" s="105"/>
      <c r="U146" s="105" t="s">
        <v>465</v>
      </c>
      <c r="V146" s="106" t="s">
        <v>415</v>
      </c>
      <c r="W146" s="86" t="s">
        <v>177</v>
      </c>
      <c r="X146" s="87">
        <f>VLOOKUP(W146,'MAPAS DE RIESGOS INHER Y RESID'!$E$16:$F$18,2,FALSE)</f>
        <v>0.9</v>
      </c>
      <c r="Y146" s="107">
        <f t="shared" si="57"/>
        <v>0.39999999999999991</v>
      </c>
      <c r="Z146" s="74" t="str">
        <f>IF(OR('MAPAS DE RIESGOS INHER Y RESID'!$G$18='MATRIZ DE RIESGOS DE SST'!Y146,Y146&lt;'MAPAS DE RIESGOS INHER Y RESID'!$G$16+1),'MAPAS DE RIESGOS INHER Y RESID'!$M$19,IF(OR('MAPAS DE RIESGOS INHER Y RESID'!$H$17='MATRIZ DE RIESGOS DE SST'!Y146,Y146&lt;'MAPAS DE RIESGOS INHER Y RESID'!$I$18+1),'MAPAS DE RIESGOS INHER Y RESID'!$M$18,IF(OR('MAPAS DE RIESGOS INHER Y RESID'!$I$17='MATRIZ DE RIESGOS DE SST'!Y146,Y146&lt;'MAPAS DE RIESGOS INHER Y RESID'!$J$17+1),'MAPAS DE RIESGOS INHER Y RESID'!$M$17,'MAPAS DE RIESGOS INHER Y RESID'!$M$16)))</f>
        <v>BAJO</v>
      </c>
      <c r="AA146" s="90" t="str">
        <f>VLOOKUP('MATRIZ DE RIESGOS DE SST'!Z146,'TABLA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7" spans="1:27" ht="200" x14ac:dyDescent="0.4">
      <c r="A147" s="120"/>
      <c r="B147" s="120"/>
      <c r="C147" s="120"/>
      <c r="D147" s="120"/>
      <c r="E147" s="120"/>
      <c r="F147" s="120"/>
      <c r="G147" s="120"/>
      <c r="H147" s="120"/>
      <c r="I147" s="120"/>
      <c r="J147" s="71" t="s">
        <v>418</v>
      </c>
      <c r="K147" s="71" t="s">
        <v>419</v>
      </c>
      <c r="L147" s="72" t="s">
        <v>58</v>
      </c>
      <c r="M147" s="74" t="s">
        <v>182</v>
      </c>
      <c r="N147" s="101">
        <f>VLOOKUP('MATRIZ DE RIESGOS DE SST'!M147,'MAPAS DE RIESGOS INHER Y RESID'!$E$3:$F$7,2,FALSE)</f>
        <v>2</v>
      </c>
      <c r="O147" s="74" t="s">
        <v>185</v>
      </c>
      <c r="P147" s="101">
        <f>VLOOKUP('MATRIZ DE RIESGOS DE SST'!O147,'MAPAS DE RIESGOS INHER Y RESID'!$O$3:$P$7,2,FALSE)</f>
        <v>4</v>
      </c>
      <c r="Q147" s="101">
        <f t="shared" si="56"/>
        <v>8</v>
      </c>
      <c r="R147" s="74" t="str">
        <f>IF(OR('MAPAS DE RIESGOS INHER Y RESID'!$G$7='MATRIZ DE RIESGOS DE SST'!Q147,Q147&lt;'MAPAS DE RIESGOS INHER Y RESID'!$G$3+1),'MAPAS DE RIESGOS INHER Y RESID'!$M$6,IF(OR('MAPAS DE RIESGOS INHER Y RESID'!$H$5='MATRIZ DE RIESGOS DE SST'!Q147,Q147&lt;'MAPAS DE RIESGOS INHER Y RESID'!$I$5+1),'MAPAS DE RIESGOS INHER Y RESID'!$M$5,IF(OR('MAPAS DE RIESGOS INHER Y RESID'!$I$4='MATRIZ DE RIESGOS DE SST'!Q147,Q147&lt;'MAPAS DE RIESGOS INHER Y RESID'!$J$4+1),'MAPAS DE RIESGOS INHER Y RESID'!$M$4,'MAPAS DE RIESGOS INHER Y RESID'!$M$3)))</f>
        <v>BAJO</v>
      </c>
      <c r="S147" s="105"/>
      <c r="T147" s="105"/>
      <c r="U147" s="105" t="s">
        <v>416</v>
      </c>
      <c r="V147" s="106" t="s">
        <v>417</v>
      </c>
      <c r="W147" s="86" t="s">
        <v>177</v>
      </c>
      <c r="X147" s="87">
        <f>VLOOKUP(W147,'MAPAS DE RIESGOS INHER Y RESID'!$E$16:$F$18,2,FALSE)</f>
        <v>0.9</v>
      </c>
      <c r="Y147" s="107">
        <f t="shared" si="57"/>
        <v>0.79999999999999982</v>
      </c>
      <c r="Z147" s="74" t="str">
        <f>IF(OR('MAPAS DE RIESGOS INHER Y RESID'!$G$18='MATRIZ DE RIESGOS DE SST'!Y147,Y147&lt;'MAPAS DE RIESGOS INHER Y RESID'!$G$16+1),'MAPAS DE RIESGOS INHER Y RESID'!$M$19,IF(OR('MAPAS DE RIESGOS INHER Y RESID'!$H$17='MATRIZ DE RIESGOS DE SST'!Y147,Y147&lt;'MAPAS DE RIESGOS INHER Y RESID'!$I$18+1),'MAPAS DE RIESGOS INHER Y RESID'!$M$18,IF(OR('MAPAS DE RIESGOS INHER Y RESID'!$I$17='MATRIZ DE RIESGOS DE SST'!Y147,Y147&lt;'MAPAS DE RIESGOS INHER Y RESID'!$J$17+1),'MAPAS DE RIESGOS INHER Y RESID'!$M$17,'MAPAS DE RIESGOS INHER Y RESID'!$M$16)))</f>
        <v>BAJO</v>
      </c>
      <c r="AA147" s="90" t="str">
        <f>VLOOKUP('MATRIZ DE RIESGOS DE SST'!Z147,'TABLA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8" spans="1:27" ht="220" x14ac:dyDescent="0.4">
      <c r="A148" s="120"/>
      <c r="B148" s="120"/>
      <c r="C148" s="120"/>
      <c r="D148" s="120"/>
      <c r="E148" s="120"/>
      <c r="F148" s="120"/>
      <c r="G148" s="120"/>
      <c r="H148" s="120"/>
      <c r="I148" s="120"/>
      <c r="J148" s="90" t="s">
        <v>61</v>
      </c>
      <c r="K148" s="91" t="s">
        <v>297</v>
      </c>
      <c r="L148" s="90" t="s">
        <v>423</v>
      </c>
      <c r="M148" s="74" t="s">
        <v>182</v>
      </c>
      <c r="N148" s="101">
        <f>VLOOKUP('MATRIZ DE RIESGOS DE SST'!M148,'MAPAS DE RIESGOS INHER Y RESID'!$E$3:$F$7,2,FALSE)</f>
        <v>2</v>
      </c>
      <c r="O148" s="74" t="s">
        <v>185</v>
      </c>
      <c r="P148" s="101">
        <f>VLOOKUP('MATRIZ DE RIESGOS DE SST'!O148,'MAPAS DE RIESGOS INHER Y RESID'!$O$3:$P$7,2,FALSE)</f>
        <v>4</v>
      </c>
      <c r="Q148" s="101">
        <f t="shared" si="56"/>
        <v>8</v>
      </c>
      <c r="R148" s="74" t="str">
        <f>IF(OR('MAPAS DE RIESGOS INHER Y RESID'!$G$7='MATRIZ DE RIESGOS DE SST'!Q148,Q148&lt;'MAPAS DE RIESGOS INHER Y RESID'!$G$3+1),'MAPAS DE RIESGOS INHER Y RESID'!$M$6,IF(OR('MAPAS DE RIESGOS INHER Y RESID'!$H$5='MATRIZ DE RIESGOS DE SST'!Q148,Q148&lt;'MAPAS DE RIESGOS INHER Y RESID'!$I$5+1),'MAPAS DE RIESGOS INHER Y RESID'!$M$5,IF(OR('MAPAS DE RIESGOS INHER Y RESID'!$I$4='MATRIZ DE RIESGOS DE SST'!Q148,Q148&lt;'MAPAS DE RIESGOS INHER Y RESID'!$J$4+1),'MAPAS DE RIESGOS INHER Y RESID'!$M$4,'MAPAS DE RIESGOS INHER Y RESID'!$M$3)))</f>
        <v>BAJO</v>
      </c>
      <c r="S148" s="105"/>
      <c r="T148" s="105"/>
      <c r="U148" s="105" t="s">
        <v>469</v>
      </c>
      <c r="V148" s="106" t="s">
        <v>424</v>
      </c>
      <c r="W148" s="86" t="s">
        <v>177</v>
      </c>
      <c r="X148" s="87">
        <f>VLOOKUP(W148,'MAPAS DE RIESGOS INHER Y RESID'!$E$16:$F$18,2,FALSE)</f>
        <v>0.9</v>
      </c>
      <c r="Y148" s="107">
        <f t="shared" si="57"/>
        <v>0.79999999999999982</v>
      </c>
      <c r="Z148" s="74" t="str">
        <f>IF(OR('MAPAS DE RIESGOS INHER Y RESID'!$G$18='MATRIZ DE RIESGOS DE SST'!Y148,Y148&lt;'MAPAS DE RIESGOS INHER Y RESID'!$G$16+1),'MAPAS DE RIESGOS INHER Y RESID'!$M$19,IF(OR('MAPAS DE RIESGOS INHER Y RESID'!$H$17='MATRIZ DE RIESGOS DE SST'!Y148,Y148&lt;'MAPAS DE RIESGOS INHER Y RESID'!$I$18+1),'MAPAS DE RIESGOS INHER Y RESID'!$M$18,IF(OR('MAPAS DE RIESGOS INHER Y RESID'!$I$17='MATRIZ DE RIESGOS DE SST'!Y148,Y148&lt;'MAPAS DE RIESGOS INHER Y RESID'!$J$17+1),'MAPAS DE RIESGOS INHER Y RESID'!$M$17,'MAPAS DE RIESGOS INHER Y RESID'!$M$16)))</f>
        <v>BAJO</v>
      </c>
      <c r="AA148" s="90" t="str">
        <f>VLOOKUP('MATRIZ DE RIESGOS DE SST'!Z148,'TABLA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9" spans="1:27" ht="200" x14ac:dyDescent="0.4">
      <c r="A149" s="120"/>
      <c r="B149" s="120"/>
      <c r="C149" s="120"/>
      <c r="D149" s="120"/>
      <c r="E149" s="120"/>
      <c r="F149" s="120"/>
      <c r="G149" s="120"/>
      <c r="H149" s="120"/>
      <c r="I149" s="120"/>
      <c r="J149" s="72" t="s">
        <v>275</v>
      </c>
      <c r="K149" s="71" t="s">
        <v>311</v>
      </c>
      <c r="L149" s="72" t="s">
        <v>70</v>
      </c>
      <c r="M149" s="74" t="s">
        <v>182</v>
      </c>
      <c r="N149" s="101">
        <f>VLOOKUP('MATRIZ DE RIESGOS DE SST'!M149,'MAPAS DE RIESGOS INHER Y RESID'!$E$3:$F$7,2,FALSE)</f>
        <v>2</v>
      </c>
      <c r="O149" s="74" t="s">
        <v>186</v>
      </c>
      <c r="P149" s="101">
        <f>VLOOKUP('MATRIZ DE RIESGOS DE SST'!O149,'MAPAS DE RIESGOS INHER Y RESID'!$O$3:$P$7,2,FALSE)</f>
        <v>16</v>
      </c>
      <c r="Q149" s="101">
        <f t="shared" si="56"/>
        <v>32</v>
      </c>
      <c r="R149" s="74" t="str">
        <f>IF(OR('MAPAS DE RIESGOS INHER Y RESID'!$G$7='MATRIZ DE RIESGOS DE SST'!Q149,Q149&lt;'MAPAS DE RIESGOS INHER Y RESID'!$G$3+1),'MAPAS DE RIESGOS INHER Y RESID'!$M$6,IF(OR('MAPAS DE RIESGOS INHER Y RESID'!$H$5='MATRIZ DE RIESGOS DE SST'!Q149,Q149&lt;'MAPAS DE RIESGOS INHER Y RESID'!$I$5+1),'MAPAS DE RIESGOS INHER Y RESID'!$M$5,IF(OR('MAPAS DE RIESGOS INHER Y RESID'!$I$4='MATRIZ DE RIESGOS DE SST'!Q149,Q149&lt;'MAPAS DE RIESGOS INHER Y RESID'!$J$4+1),'MAPAS DE RIESGOS INHER Y RESID'!$M$4,'MAPAS DE RIESGOS INHER Y RESID'!$M$3)))</f>
        <v>MODERADO</v>
      </c>
      <c r="S149" s="105"/>
      <c r="T149" s="105"/>
      <c r="U149" s="105"/>
      <c r="V149" s="106" t="s">
        <v>312</v>
      </c>
      <c r="W149" s="86" t="s">
        <v>177</v>
      </c>
      <c r="X149" s="87">
        <f>VLOOKUP(W149,'MAPAS DE RIESGOS INHER Y RESID'!$E$16:$F$18,2,FALSE)</f>
        <v>0.9</v>
      </c>
      <c r="Y149" s="107">
        <f t="shared" si="57"/>
        <v>3.1999999999999993</v>
      </c>
      <c r="Z149" s="74" t="str">
        <f>IF(OR('MAPAS DE RIESGOS INHER Y RESID'!$G$18='MATRIZ DE RIESGOS DE SST'!Y149,Y149&lt;'MAPAS DE RIESGOS INHER Y RESID'!$G$16+1),'MAPAS DE RIESGOS INHER Y RESID'!$M$19,IF(OR('MAPAS DE RIESGOS INHER Y RESID'!$H$17='MATRIZ DE RIESGOS DE SST'!Y149,Y149&lt;'MAPAS DE RIESGOS INHER Y RESID'!$I$18+1),'MAPAS DE RIESGOS INHER Y RESID'!$M$18,IF(OR('MAPAS DE RIESGOS INHER Y RESID'!$I$17='MATRIZ DE RIESGOS DE SST'!Y149,Y149&lt;'MAPAS DE RIESGOS INHER Y RESID'!$J$17+1),'MAPAS DE RIESGOS INHER Y RESID'!$M$17,'MAPAS DE RIESGOS INHER Y RESID'!$M$16)))</f>
        <v>BAJO</v>
      </c>
      <c r="AA149" s="90" t="str">
        <f>VLOOKUP('MATRIZ DE RIESGOS DE SST'!Z149,'TABLA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0" spans="1:27" s="25" customFormat="1" ht="200" x14ac:dyDescent="0.4">
      <c r="A150" s="120"/>
      <c r="B150" s="120"/>
      <c r="C150" s="120"/>
      <c r="D150" s="120"/>
      <c r="E150" s="120"/>
      <c r="F150" s="120"/>
      <c r="G150" s="120"/>
      <c r="H150" s="120"/>
      <c r="I150" s="120"/>
      <c r="J150" s="72" t="s">
        <v>278</v>
      </c>
      <c r="K150" s="71" t="s">
        <v>481</v>
      </c>
      <c r="L150" s="72" t="s">
        <v>434</v>
      </c>
      <c r="M150" s="74" t="s">
        <v>182</v>
      </c>
      <c r="N150" s="101">
        <f>VLOOKUP('MATRIZ DE RIESGOS DE SST'!M150,'MAPAS DE RIESGOS INHER Y RESID'!$E$3:$F$7,2,FALSE)</f>
        <v>2</v>
      </c>
      <c r="O150" s="74" t="s">
        <v>186</v>
      </c>
      <c r="P150" s="101">
        <f>VLOOKUP('MATRIZ DE RIESGOS DE SST'!O150,'MAPAS DE RIESGOS INHER Y RESID'!$O$3:$P$7,2,FALSE)</f>
        <v>16</v>
      </c>
      <c r="Q150" s="101">
        <f>+N150*P150</f>
        <v>32</v>
      </c>
      <c r="R150" s="74" t="str">
        <f>IF(OR('MAPAS DE RIESGOS INHER Y RESID'!$G$7='MATRIZ DE RIESGOS DE SST'!Q150,Q150&lt;'MAPAS DE RIESGOS INHER Y RESID'!$G$3+1),'MAPAS DE RIESGOS INHER Y RESID'!$M$6,IF(OR('MAPAS DE RIESGOS INHER Y RESID'!$H$5='MATRIZ DE RIESGOS DE SST'!Q150,Q150&lt;'MAPAS DE RIESGOS INHER Y RESID'!$I$5+1),'MAPAS DE RIESGOS INHER Y RESID'!$M$5,IF(OR('MAPAS DE RIESGOS INHER Y RESID'!$I$4='MATRIZ DE RIESGOS DE SST'!Q150,Q150&lt;'MAPAS DE RIESGOS INHER Y RESID'!$J$4+1),'MAPAS DE RIESGOS INHER Y RESID'!$M$4,'MAPAS DE RIESGOS INHER Y RESID'!$M$3)))</f>
        <v>MODERADO</v>
      </c>
      <c r="S150" s="105"/>
      <c r="T150" s="105"/>
      <c r="U150" s="105" t="s">
        <v>478</v>
      </c>
      <c r="V150" s="106" t="s">
        <v>480</v>
      </c>
      <c r="W150" s="86" t="s">
        <v>177</v>
      </c>
      <c r="X150" s="87">
        <f>VLOOKUP(W150,'MAPAS DE RIESGOS INHER Y RESID'!$E$16:$F$18,2,FALSE)</f>
        <v>0.9</v>
      </c>
      <c r="Y150" s="107">
        <f>Q150-(Q150*X150)</f>
        <v>3.1999999999999993</v>
      </c>
      <c r="Z150" s="74" t="str">
        <f>IF(OR('MAPAS DE RIESGOS INHER Y RESID'!$G$18='MATRIZ DE RIESGOS DE SST'!Y150,Y150&lt;'MAPAS DE RIESGOS INHER Y RESID'!$G$16+1),'MAPAS DE RIESGOS INHER Y RESID'!$M$19,IF(OR('MAPAS DE RIESGOS INHER Y RESID'!$H$17='MATRIZ DE RIESGOS DE SST'!Y150,Y150&lt;'MAPAS DE RIESGOS INHER Y RESID'!$I$18+1),'MAPAS DE RIESGOS INHER Y RESID'!$M$18,IF(OR('MAPAS DE RIESGOS INHER Y RESID'!$I$17='MATRIZ DE RIESGOS DE SST'!Y150,Y150&lt;'MAPAS DE RIESGOS INHER Y RESID'!$J$17+1),'MAPAS DE RIESGOS INHER Y RESID'!$M$17,'MAPAS DE RIESGOS INHER Y RESID'!$M$16)))</f>
        <v>BAJO</v>
      </c>
      <c r="AA150" s="90" t="str">
        <f>VLOOKUP('MATRIZ DE RIESGOS DE SST'!Z150,'TABLA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1" spans="1:27" s="25" customFormat="1" ht="160" x14ac:dyDescent="0.4">
      <c r="A151" s="120"/>
      <c r="B151" s="120"/>
      <c r="C151" s="120"/>
      <c r="D151" s="120"/>
      <c r="E151" s="120"/>
      <c r="F151" s="120"/>
      <c r="G151" s="120"/>
      <c r="H151" s="120"/>
      <c r="I151" s="120"/>
      <c r="J151" s="72" t="s">
        <v>531</v>
      </c>
      <c r="K151" s="71" t="s">
        <v>532</v>
      </c>
      <c r="L151" s="80" t="s">
        <v>533</v>
      </c>
      <c r="M151" s="74" t="s">
        <v>182</v>
      </c>
      <c r="N151" s="101">
        <f>VLOOKUP('MATRIZ DE RIESGOS DE SST'!M151,'MAPAS DE RIESGOS INHER Y RESID'!$E$3:$F$7,2,FALSE)</f>
        <v>2</v>
      </c>
      <c r="O151" s="74" t="s">
        <v>187</v>
      </c>
      <c r="P151" s="101">
        <f>VLOOKUP('MATRIZ DE RIESGOS DE SST'!O151,'MAPAS DE RIESGOS INHER Y RESID'!$O$3:$P$7,2,FALSE)</f>
        <v>256</v>
      </c>
      <c r="Q151" s="101">
        <f t="shared" ref="Q151" si="58">+N151*P151</f>
        <v>512</v>
      </c>
      <c r="R151" s="74" t="str">
        <f>IF(OR('MAPAS DE RIESGOS INHER Y RESID'!$G$7='MATRIZ DE RIESGOS DE SST'!Q151,Q151&lt;'MAPAS DE RIESGOS INHER Y RESID'!$G$3+1),'MAPAS DE RIESGOS INHER Y RESID'!$M$6,IF(OR('MAPAS DE RIESGOS INHER Y RESID'!$H$5='MATRIZ DE RIESGOS DE SST'!Q151,Q151&lt;'MAPAS DE RIESGOS INHER Y RESID'!$I$5+1),'MAPAS DE RIESGOS INHER Y RESID'!$M$5,IF(OR('MAPAS DE RIESGOS INHER Y RESID'!$I$4='MATRIZ DE RIESGOS DE SST'!Q151,Q151&lt;'MAPAS DE RIESGOS INHER Y RESID'!$J$4+1),'MAPAS DE RIESGOS INHER Y RESID'!$M$4,'MAPAS DE RIESGOS INHER Y RESID'!$M$3)))</f>
        <v>ALTO</v>
      </c>
      <c r="S151" s="105"/>
      <c r="T151" s="105" t="s">
        <v>519</v>
      </c>
      <c r="U151" s="105" t="s">
        <v>495</v>
      </c>
      <c r="V151" s="106" t="s">
        <v>251</v>
      </c>
      <c r="W151" s="86" t="s">
        <v>177</v>
      </c>
      <c r="X151" s="87">
        <f>VLOOKUP(W151,'MAPAS DE RIESGOS INHER Y RESID'!$E$16:$F$18,2,FALSE)</f>
        <v>0.9</v>
      </c>
      <c r="Y151" s="107">
        <f t="shared" ref="Y151" si="59">Q151-(Q151*X151)</f>
        <v>51.199999999999989</v>
      </c>
      <c r="Z151" s="74" t="str">
        <f>IF(OR('MAPAS DE RIESGOS INHER Y RESID'!$G$18='MATRIZ DE RIESGOS DE SST'!Y151,Y151&lt;'MAPAS DE RIESGOS INHER Y RESID'!$G$16+1),'MAPAS DE RIESGOS INHER Y RESID'!$M$19,IF(OR('MAPAS DE RIESGOS INHER Y RESID'!$H$17='MATRIZ DE RIESGOS DE SST'!Y151,Y151&lt;'MAPAS DE RIESGOS INHER Y RESID'!$I$18+1),'MAPAS DE RIESGOS INHER Y RESID'!$M$18,IF(OR('MAPAS DE RIESGOS INHER Y RESID'!$I$17='MATRIZ DE RIESGOS DE SST'!Y151,Y151&lt;'MAPAS DE RIESGOS INHER Y RESID'!$J$17+1),'MAPAS DE RIESGOS INHER Y RESID'!$M$17,'MAPAS DE RIESGOS INHER Y RESID'!$M$16)))</f>
        <v>MODERADO</v>
      </c>
      <c r="AA151" s="90" t="str">
        <f>VLOOKUP('MATRIZ DE RIESGOS DE SST'!Z151,'TABLA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2" spans="1:27" ht="200" x14ac:dyDescent="0.4">
      <c r="A152" s="120"/>
      <c r="B152" s="120"/>
      <c r="C152" s="120"/>
      <c r="D152" s="120"/>
      <c r="E152" s="120"/>
      <c r="F152" s="120"/>
      <c r="G152" s="120"/>
      <c r="H152" s="120"/>
      <c r="I152" s="120"/>
      <c r="J152" s="90" t="s">
        <v>350</v>
      </c>
      <c r="K152" s="91" t="s">
        <v>491</v>
      </c>
      <c r="L152" s="90" t="s">
        <v>387</v>
      </c>
      <c r="M152" s="74" t="s">
        <v>182</v>
      </c>
      <c r="N152" s="101">
        <f>VLOOKUP('MATRIZ DE RIESGOS DE SST'!M152,'MAPAS DE RIESGOS INHER Y RESID'!$E$3:$F$7,2,FALSE)</f>
        <v>2</v>
      </c>
      <c r="O152" s="74" t="s">
        <v>186</v>
      </c>
      <c r="P152" s="101">
        <f>VLOOKUP('MATRIZ DE RIESGOS DE SST'!O152,'MAPAS DE RIESGOS INHER Y RESID'!$O$3:$P$7,2,FALSE)</f>
        <v>16</v>
      </c>
      <c r="Q152" s="101">
        <f>+N152*P152</f>
        <v>32</v>
      </c>
      <c r="R152" s="74" t="str">
        <f>IF(OR('MAPAS DE RIESGOS INHER Y RESID'!$G$7='MATRIZ DE RIESGOS DE SST'!Q152,Q152&lt;'MAPAS DE RIESGOS INHER Y RESID'!$G$3+1),'MAPAS DE RIESGOS INHER Y RESID'!$M$6,IF(OR('MAPAS DE RIESGOS INHER Y RESID'!$H$5='MATRIZ DE RIESGOS DE SST'!Q152,Q152&lt;'MAPAS DE RIESGOS INHER Y RESID'!$I$5+1),'MAPAS DE RIESGOS INHER Y RESID'!$M$5,IF(OR('MAPAS DE RIESGOS INHER Y RESID'!$I$4='MATRIZ DE RIESGOS DE SST'!Q152,Q152&lt;'MAPAS DE RIESGOS INHER Y RESID'!$J$4+1),'MAPAS DE RIESGOS INHER Y RESID'!$M$4,'MAPAS DE RIESGOS INHER Y RESID'!$M$3)))</f>
        <v>MODERADO</v>
      </c>
      <c r="S152" s="105"/>
      <c r="T152" s="105"/>
      <c r="U152" s="105" t="s">
        <v>351</v>
      </c>
      <c r="V152" s="106" t="s">
        <v>248</v>
      </c>
      <c r="W152" s="86" t="s">
        <v>177</v>
      </c>
      <c r="X152" s="87">
        <f>VLOOKUP(W152,'MAPAS DE RIESGOS INHER Y RESID'!$E$16:$F$18,2,FALSE)</f>
        <v>0.9</v>
      </c>
      <c r="Y152" s="107">
        <f>Q152-(Q152*X152)</f>
        <v>3.1999999999999993</v>
      </c>
      <c r="Z152" s="74" t="str">
        <f>IF(OR('MAPAS DE RIESGOS INHER Y RESID'!$G$18='MATRIZ DE RIESGOS DE SST'!Y152,Y152&lt;'MAPAS DE RIESGOS INHER Y RESID'!$G$16+1),'MAPAS DE RIESGOS INHER Y RESID'!$M$19,IF(OR('MAPAS DE RIESGOS INHER Y RESID'!$H$17='MATRIZ DE RIESGOS DE SST'!Y152,Y152&lt;'MAPAS DE RIESGOS INHER Y RESID'!$I$18+1),'MAPAS DE RIESGOS INHER Y RESID'!$M$18,IF(OR('MAPAS DE RIESGOS INHER Y RESID'!$I$17='MATRIZ DE RIESGOS DE SST'!Y152,Y152&lt;'MAPAS DE RIESGOS INHER Y RESID'!$J$17+1),'MAPAS DE RIESGOS INHER Y RESID'!$M$17,'MAPAS DE RIESGOS INHER Y RESID'!$M$16)))</f>
        <v>BAJO</v>
      </c>
      <c r="AA152" s="90" t="str">
        <f>VLOOKUP('MATRIZ DE RIESGOS DE SST'!Z152,'TABLA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3" spans="1:27" ht="200" x14ac:dyDescent="0.4">
      <c r="A153" s="120"/>
      <c r="B153" s="120"/>
      <c r="C153" s="120"/>
      <c r="D153" s="120"/>
      <c r="E153" s="120"/>
      <c r="F153" s="120"/>
      <c r="G153" s="120"/>
      <c r="H153" s="120"/>
      <c r="I153" s="120"/>
      <c r="J153" s="71" t="s">
        <v>353</v>
      </c>
      <c r="K153" s="71" t="s">
        <v>493</v>
      </c>
      <c r="L153" s="72" t="s">
        <v>354</v>
      </c>
      <c r="M153" s="74" t="s">
        <v>176</v>
      </c>
      <c r="N153" s="101">
        <f>VLOOKUP('MATRIZ DE RIESGOS DE SST'!M153,'MAPAS DE RIESGOS INHER Y RESID'!$E$3:$F$7,2,FALSE)</f>
        <v>3</v>
      </c>
      <c r="O153" s="74" t="s">
        <v>186</v>
      </c>
      <c r="P153" s="101">
        <f>VLOOKUP('MATRIZ DE RIESGOS DE SST'!O153,'MAPAS DE RIESGOS INHER Y RESID'!$O$3:$P$7,2,FALSE)</f>
        <v>16</v>
      </c>
      <c r="Q153" s="101">
        <f>+N153*P153</f>
        <v>48</v>
      </c>
      <c r="R153" s="74" t="str">
        <f>IF(OR('MAPAS DE RIESGOS INHER Y RESID'!$G$7='MATRIZ DE RIESGOS DE SST'!Q153,Q153&lt;'MAPAS DE RIESGOS INHER Y RESID'!$G$3+1),'MAPAS DE RIESGOS INHER Y RESID'!$M$6,IF(OR('MAPAS DE RIESGOS INHER Y RESID'!$H$5='MATRIZ DE RIESGOS DE SST'!Q153,Q153&lt;'MAPAS DE RIESGOS INHER Y RESID'!$I$5+1),'MAPAS DE RIESGOS INHER Y RESID'!$M$5,IF(OR('MAPAS DE RIESGOS INHER Y RESID'!$I$4='MATRIZ DE RIESGOS DE SST'!Q153,Q153&lt;'MAPAS DE RIESGOS INHER Y RESID'!$J$4+1),'MAPAS DE RIESGOS INHER Y RESID'!$M$4,'MAPAS DE RIESGOS INHER Y RESID'!$M$3)))</f>
        <v>MODERADO</v>
      </c>
      <c r="S153" s="105"/>
      <c r="T153" s="105"/>
      <c r="U153" s="105" t="s">
        <v>495</v>
      </c>
      <c r="V153" s="106" t="s">
        <v>251</v>
      </c>
      <c r="W153" s="86" t="s">
        <v>177</v>
      </c>
      <c r="X153" s="87">
        <f>VLOOKUP(W153,'MAPAS DE RIESGOS INHER Y RESID'!$E$16:$F$18,2,FALSE)</f>
        <v>0.9</v>
      </c>
      <c r="Y153" s="107">
        <f>Q153-(Q153*X153)</f>
        <v>4.7999999999999972</v>
      </c>
      <c r="Z153" s="74" t="str">
        <f>IF(OR('MAPAS DE RIESGOS INHER Y RESID'!$G$18='MATRIZ DE RIESGOS DE SST'!Y153,Y153&lt;'MAPAS DE RIESGOS INHER Y RESID'!$G$16+1),'MAPAS DE RIESGOS INHER Y RESID'!$M$19,IF(OR('MAPAS DE RIESGOS INHER Y RESID'!$H$17='MATRIZ DE RIESGOS DE SST'!Y153,Y153&lt;'MAPAS DE RIESGOS INHER Y RESID'!$I$18+1),'MAPAS DE RIESGOS INHER Y RESID'!$M$18,IF(OR('MAPAS DE RIESGOS INHER Y RESID'!$I$17='MATRIZ DE RIESGOS DE SST'!Y153,Y153&lt;'MAPAS DE RIESGOS INHER Y RESID'!$J$17+1),'MAPAS DE RIESGOS INHER Y RESID'!$M$17,'MAPAS DE RIESGOS INHER Y RESID'!$M$16)))</f>
        <v>BAJO</v>
      </c>
      <c r="AA153" s="90" t="str">
        <f>VLOOKUP('MATRIZ DE RIESGOS DE SST'!Z153,'TABLA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4" spans="1:27" ht="214.5" customHeight="1" x14ac:dyDescent="0.4">
      <c r="A154" s="120"/>
      <c r="B154" s="120"/>
      <c r="C154" s="120"/>
      <c r="D154" s="120"/>
      <c r="E154" s="120"/>
      <c r="F154" s="120"/>
      <c r="G154" s="120"/>
      <c r="H154" s="120"/>
      <c r="I154" s="120"/>
      <c r="J154" s="90" t="s">
        <v>372</v>
      </c>
      <c r="K154" s="91" t="s">
        <v>111</v>
      </c>
      <c r="L154" s="90" t="s">
        <v>109</v>
      </c>
      <c r="M154" s="74" t="s">
        <v>182</v>
      </c>
      <c r="N154" s="101">
        <f>VLOOKUP('MATRIZ DE RIESGOS DE SST'!M154,'MAPAS DE RIESGOS INHER Y RESID'!$E$3:$F$7,2,FALSE)</f>
        <v>2</v>
      </c>
      <c r="O154" s="74" t="s">
        <v>185</v>
      </c>
      <c r="P154" s="101">
        <f>VLOOKUP('MATRIZ DE RIESGOS DE SST'!O154,'MAPAS DE RIESGOS INHER Y RESID'!$O$3:$P$7,2,FALSE)</f>
        <v>4</v>
      </c>
      <c r="Q154" s="101">
        <f t="shared" ref="Q154" si="60">+N154*P154</f>
        <v>8</v>
      </c>
      <c r="R154" s="74" t="str">
        <f>IF(OR('MAPAS DE RIESGOS INHER Y RESID'!$G$7='MATRIZ DE RIESGOS DE SST'!Q154,Q154&lt;'MAPAS DE RIESGOS INHER Y RESID'!$G$3+1),'MAPAS DE RIESGOS INHER Y RESID'!$M$6,IF(OR('MAPAS DE RIESGOS INHER Y RESID'!$H$5='MATRIZ DE RIESGOS DE SST'!Q154,Q154&lt;'MAPAS DE RIESGOS INHER Y RESID'!$I$5+1),'MAPAS DE RIESGOS INHER Y RESID'!$M$5,IF(OR('MAPAS DE RIESGOS INHER Y RESID'!$I$4='MATRIZ DE RIESGOS DE SST'!Q154,Q154&lt;'MAPAS DE RIESGOS INHER Y RESID'!$J$4+1),'MAPAS DE RIESGOS INHER Y RESID'!$M$4,'MAPAS DE RIESGOS INHER Y RESID'!$M$3)))</f>
        <v>BAJO</v>
      </c>
      <c r="S154" s="105" t="s">
        <v>257</v>
      </c>
      <c r="T154" s="105"/>
      <c r="U154" s="105" t="s">
        <v>371</v>
      </c>
      <c r="V154" s="106" t="s">
        <v>510</v>
      </c>
      <c r="W154" s="86" t="s">
        <v>177</v>
      </c>
      <c r="X154" s="87">
        <f>VLOOKUP(W154,'MAPAS DE RIESGOS INHER Y RESID'!$E$16:$F$18,2,FALSE)</f>
        <v>0.9</v>
      </c>
      <c r="Y154" s="107">
        <f t="shared" ref="Y154" si="61">Q154-(Q154*X154)</f>
        <v>0.79999999999999982</v>
      </c>
      <c r="Z154" s="74" t="str">
        <f>IF(OR('MAPAS DE RIESGOS INHER Y RESID'!$G$18='MATRIZ DE RIESGOS DE SST'!Y154,Y154&lt;'MAPAS DE RIESGOS INHER Y RESID'!$G$16+1),'MAPAS DE RIESGOS INHER Y RESID'!$M$19,IF(OR('MAPAS DE RIESGOS INHER Y RESID'!$H$17='MATRIZ DE RIESGOS DE SST'!Y154,Y154&lt;'MAPAS DE RIESGOS INHER Y RESID'!$I$18+1),'MAPAS DE RIESGOS INHER Y RESID'!$M$18,IF(OR('MAPAS DE RIESGOS INHER Y RESID'!$I$17='MATRIZ DE RIESGOS DE SST'!Y154,Y154&lt;'MAPAS DE RIESGOS INHER Y RESID'!$J$17+1),'MAPAS DE RIESGOS INHER Y RESID'!$M$17,'MAPAS DE RIESGOS INHER Y RESID'!$M$16)))</f>
        <v>BAJO</v>
      </c>
      <c r="AA154" s="90" t="str">
        <f>VLOOKUP('MATRIZ DE RIESGOS DE SST'!Z154,'TABLA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5" spans="1:27" ht="200" x14ac:dyDescent="0.4">
      <c r="A155" s="120"/>
      <c r="B155" s="120"/>
      <c r="C155" s="120"/>
      <c r="D155" s="120"/>
      <c r="E155" s="120"/>
      <c r="F155" s="120"/>
      <c r="G155" s="120"/>
      <c r="H155" s="120"/>
      <c r="I155" s="120"/>
      <c r="J155" s="91" t="s">
        <v>375</v>
      </c>
      <c r="K155" s="91" t="s">
        <v>515</v>
      </c>
      <c r="L155" s="90" t="s">
        <v>113</v>
      </c>
      <c r="M155" s="74" t="s">
        <v>182</v>
      </c>
      <c r="N155" s="101">
        <f>VLOOKUP('MATRIZ DE RIESGOS DE SST'!M155,'MAPAS DE RIESGOS INHER Y RESID'!$E$3:$F$7,2,FALSE)</f>
        <v>2</v>
      </c>
      <c r="O155" s="74" t="s">
        <v>185</v>
      </c>
      <c r="P155" s="101">
        <f>VLOOKUP('MATRIZ DE RIESGOS DE SST'!O155,'MAPAS DE RIESGOS INHER Y RESID'!$O$3:$P$7,2,FALSE)</f>
        <v>4</v>
      </c>
      <c r="Q155" s="101">
        <f>+N155*P155</f>
        <v>8</v>
      </c>
      <c r="R155" s="74" t="str">
        <f>IF(OR('MAPAS DE RIESGOS INHER Y RESID'!$G$7='MATRIZ DE RIESGOS DE SST'!Q155,Q155&lt;'MAPAS DE RIESGOS INHER Y RESID'!$G$3+1),'MAPAS DE RIESGOS INHER Y RESID'!$M$6,IF(OR('MAPAS DE RIESGOS INHER Y RESID'!$H$5='MATRIZ DE RIESGOS DE SST'!Q155,Q155&lt;'MAPAS DE RIESGOS INHER Y RESID'!$I$5+1),'MAPAS DE RIESGOS INHER Y RESID'!$M$5,IF(OR('MAPAS DE RIESGOS INHER Y RESID'!$I$4='MATRIZ DE RIESGOS DE SST'!Q155,Q155&lt;'MAPAS DE RIESGOS INHER Y RESID'!$J$4+1),'MAPAS DE RIESGOS INHER Y RESID'!$M$4,'MAPAS DE RIESGOS INHER Y RESID'!$M$3)))</f>
        <v>BAJO</v>
      </c>
      <c r="S155" s="105"/>
      <c r="T155" s="105" t="s">
        <v>516</v>
      </c>
      <c r="U155" s="105" t="s">
        <v>506</v>
      </c>
      <c r="V155" s="106" t="s">
        <v>251</v>
      </c>
      <c r="W155" s="86" t="s">
        <v>177</v>
      </c>
      <c r="X155" s="87">
        <f>VLOOKUP(W155,'MAPAS DE RIESGOS INHER Y RESID'!$E$16:$F$18,2,FALSE)</f>
        <v>0.9</v>
      </c>
      <c r="Y155" s="107">
        <f>Q155-(Q155*X155)</f>
        <v>0.79999999999999982</v>
      </c>
      <c r="Z155" s="74" t="str">
        <f>IF(OR('MAPAS DE RIESGOS INHER Y RESID'!$G$18='MATRIZ DE RIESGOS DE SST'!Y155,Y155&lt;'MAPAS DE RIESGOS INHER Y RESID'!$G$16+1),'MAPAS DE RIESGOS INHER Y RESID'!$M$19,IF(OR('MAPAS DE RIESGOS INHER Y RESID'!$H$17='MATRIZ DE RIESGOS DE SST'!Y155,Y155&lt;'MAPAS DE RIESGOS INHER Y RESID'!$I$18+1),'MAPAS DE RIESGOS INHER Y RESID'!$M$18,IF(OR('MAPAS DE RIESGOS INHER Y RESID'!$I$17='MATRIZ DE RIESGOS DE SST'!Y155,Y155&lt;'MAPAS DE RIESGOS INHER Y RESID'!$J$17+1),'MAPAS DE RIESGOS INHER Y RESID'!$M$17,'MAPAS DE RIESGOS INHER Y RESID'!$M$16)))</f>
        <v>BAJO</v>
      </c>
      <c r="AA155" s="90" t="str">
        <f>VLOOKUP('MATRIZ DE RIESGOS DE SST'!Z155,'TABLA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6" spans="1:27" ht="200" x14ac:dyDescent="0.4">
      <c r="A156" s="120"/>
      <c r="B156" s="119" t="s">
        <v>572</v>
      </c>
      <c r="C156" s="119"/>
      <c r="D156" s="119" t="s">
        <v>244</v>
      </c>
      <c r="E156" s="119" t="s">
        <v>244</v>
      </c>
      <c r="F156" s="119" t="s">
        <v>244</v>
      </c>
      <c r="G156" s="119" t="s">
        <v>244</v>
      </c>
      <c r="H156" s="119"/>
      <c r="I156" s="119" t="s">
        <v>444</v>
      </c>
      <c r="J156" s="90" t="s">
        <v>261</v>
      </c>
      <c r="K156" s="91" t="s">
        <v>397</v>
      </c>
      <c r="L156" s="90" t="s">
        <v>398</v>
      </c>
      <c r="M156" s="74" t="s">
        <v>176</v>
      </c>
      <c r="N156" s="101">
        <f>VLOOKUP('MATRIZ DE RIESGOS DE SST'!M156,'MAPAS DE RIESGOS INHER Y RESID'!$E$3:$F$7,2,FALSE)</f>
        <v>3</v>
      </c>
      <c r="O156" s="74" t="s">
        <v>186</v>
      </c>
      <c r="P156" s="101">
        <f>VLOOKUP('MATRIZ DE RIESGOS DE SST'!O156,'MAPAS DE RIESGOS INHER Y RESID'!$O$3:$P$7,2,FALSE)</f>
        <v>16</v>
      </c>
      <c r="Q156" s="101">
        <f>+N156*P156</f>
        <v>48</v>
      </c>
      <c r="R156" s="74" t="str">
        <f>IF(OR('MAPAS DE RIESGOS INHER Y RESID'!$G$7='MATRIZ DE RIESGOS DE SST'!Q156,Q156&lt;'MAPAS DE RIESGOS INHER Y RESID'!$G$3+1),'MAPAS DE RIESGOS INHER Y RESID'!$M$6,IF(OR('MAPAS DE RIESGOS INHER Y RESID'!$H$5='MATRIZ DE RIESGOS DE SST'!Q156,Q156&lt;'MAPAS DE RIESGOS INHER Y RESID'!$I$5+1),'MAPAS DE RIESGOS INHER Y RESID'!$M$5,IF(OR('MAPAS DE RIESGOS INHER Y RESID'!$I$4='MATRIZ DE RIESGOS DE SST'!Q156,Q156&lt;'MAPAS DE RIESGOS INHER Y RESID'!$J$4+1),'MAPAS DE RIESGOS INHER Y RESID'!$M$4,'MAPAS DE RIESGOS INHER Y RESID'!$M$3)))</f>
        <v>MODERADO</v>
      </c>
      <c r="S156" s="105"/>
      <c r="T156" s="105"/>
      <c r="U156" s="105" t="s">
        <v>574</v>
      </c>
      <c r="V156" s="106" t="s">
        <v>450</v>
      </c>
      <c r="W156" s="86" t="s">
        <v>177</v>
      </c>
      <c r="X156" s="87">
        <f>VLOOKUP(W156,'MAPAS DE RIESGOS INHER Y RESID'!$E$16:$F$18,2,FALSE)</f>
        <v>0.9</v>
      </c>
      <c r="Y156" s="107">
        <f>Q156-(Q156*X156)</f>
        <v>4.7999999999999972</v>
      </c>
      <c r="Z156" s="74" t="str">
        <f>IF(OR('MAPAS DE RIESGOS INHER Y RESID'!$G$18='MATRIZ DE RIESGOS DE SST'!Y156,Y156&lt;'MAPAS DE RIESGOS INHER Y RESID'!$G$16+1),'MAPAS DE RIESGOS INHER Y RESID'!$M$19,IF(OR('MAPAS DE RIESGOS INHER Y RESID'!$H$17='MATRIZ DE RIESGOS DE SST'!Y156,Y156&lt;'MAPAS DE RIESGOS INHER Y RESID'!$I$18+1),'MAPAS DE RIESGOS INHER Y RESID'!$M$18,IF(OR('MAPAS DE RIESGOS INHER Y RESID'!$I$17='MATRIZ DE RIESGOS DE SST'!Y156,Y156&lt;'MAPAS DE RIESGOS INHER Y RESID'!$J$17+1),'MAPAS DE RIESGOS INHER Y RESID'!$M$17,'MAPAS DE RIESGOS INHER Y RESID'!$M$16)))</f>
        <v>BAJO</v>
      </c>
      <c r="AA156" s="90" t="str">
        <f>VLOOKUP('MATRIZ DE RIESGOS DE SST'!Z156,'TABLA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7" spans="1:27" ht="200" x14ac:dyDescent="0.4">
      <c r="A157" s="120"/>
      <c r="B157" s="120"/>
      <c r="C157" s="120"/>
      <c r="D157" s="120"/>
      <c r="E157" s="120"/>
      <c r="F157" s="120"/>
      <c r="G157" s="120"/>
      <c r="H157" s="120"/>
      <c r="I157" s="120"/>
      <c r="J157" s="90" t="s">
        <v>262</v>
      </c>
      <c r="K157" s="91" t="s">
        <v>280</v>
      </c>
      <c r="L157" s="90" t="s">
        <v>399</v>
      </c>
      <c r="M157" s="74" t="s">
        <v>176</v>
      </c>
      <c r="N157" s="101">
        <f>VLOOKUP('MATRIZ DE RIESGOS DE SST'!M157,'MAPAS DE RIESGOS INHER Y RESID'!$E$3:$F$7,2,FALSE)</f>
        <v>3</v>
      </c>
      <c r="O157" s="74" t="s">
        <v>186</v>
      </c>
      <c r="P157" s="101">
        <f>VLOOKUP('MATRIZ DE RIESGOS DE SST'!O157,'MAPAS DE RIESGOS INHER Y RESID'!$O$3:$P$7,2,FALSE)</f>
        <v>16</v>
      </c>
      <c r="Q157" s="101">
        <f t="shared" ref="Q157:Q168" si="62">+N157*P157</f>
        <v>48</v>
      </c>
      <c r="R157" s="74" t="str">
        <f>IF(OR('MAPAS DE RIESGOS INHER Y RESID'!$G$7='MATRIZ DE RIESGOS DE SST'!Q157,Q157&lt;'MAPAS DE RIESGOS INHER Y RESID'!$G$3+1),'MAPAS DE RIESGOS INHER Y RESID'!$M$6,IF(OR('MAPAS DE RIESGOS INHER Y RESID'!$H$5='MATRIZ DE RIESGOS DE SST'!Q157,Q157&lt;'MAPAS DE RIESGOS INHER Y RESID'!$I$5+1),'MAPAS DE RIESGOS INHER Y RESID'!$M$5,IF(OR('MAPAS DE RIESGOS INHER Y RESID'!$I$4='MATRIZ DE RIESGOS DE SST'!Q157,Q157&lt;'MAPAS DE RIESGOS INHER Y RESID'!$J$4+1),'MAPAS DE RIESGOS INHER Y RESID'!$M$4,'MAPAS DE RIESGOS INHER Y RESID'!$M$3)))</f>
        <v>MODERADO</v>
      </c>
      <c r="S157" s="105"/>
      <c r="T157" s="105"/>
      <c r="U157" s="105" t="s">
        <v>401</v>
      </c>
      <c r="V157" s="106"/>
      <c r="W157" s="86" t="s">
        <v>177</v>
      </c>
      <c r="X157" s="87">
        <f>VLOOKUP(W157,'MAPAS DE RIESGOS INHER Y RESID'!$E$16:$F$18,2,FALSE)</f>
        <v>0.9</v>
      </c>
      <c r="Y157" s="107">
        <f t="shared" ref="Y157:Y168" si="63">Q157-(Q157*X157)</f>
        <v>4.7999999999999972</v>
      </c>
      <c r="Z157" s="74" t="str">
        <f>IF(OR('MAPAS DE RIESGOS INHER Y RESID'!$G$18='MATRIZ DE RIESGOS DE SST'!Y157,Y157&lt;'MAPAS DE RIESGOS INHER Y RESID'!$G$16+1),'MAPAS DE RIESGOS INHER Y RESID'!$M$19,IF(OR('MAPAS DE RIESGOS INHER Y RESID'!$H$17='MATRIZ DE RIESGOS DE SST'!Y157,Y157&lt;'MAPAS DE RIESGOS INHER Y RESID'!$I$18+1),'MAPAS DE RIESGOS INHER Y RESID'!$M$18,IF(OR('MAPAS DE RIESGOS INHER Y RESID'!$I$17='MATRIZ DE RIESGOS DE SST'!Y157,Y157&lt;'MAPAS DE RIESGOS INHER Y RESID'!$J$17+1),'MAPAS DE RIESGOS INHER Y RESID'!$M$17,'MAPAS DE RIESGOS INHER Y RESID'!$M$16)))</f>
        <v>BAJO</v>
      </c>
      <c r="AA157" s="90" t="str">
        <f>VLOOKUP('MATRIZ DE RIESGOS DE SST'!Z157,'TABLA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8" spans="1:27" ht="200" x14ac:dyDescent="0.4">
      <c r="A158" s="120"/>
      <c r="B158" s="120"/>
      <c r="C158" s="120"/>
      <c r="D158" s="120"/>
      <c r="E158" s="120"/>
      <c r="F158" s="120"/>
      <c r="G158" s="120"/>
      <c r="H158" s="120"/>
      <c r="I158" s="120"/>
      <c r="J158" s="72" t="s">
        <v>264</v>
      </c>
      <c r="K158" s="71" t="s">
        <v>23</v>
      </c>
      <c r="L158" s="72" t="s">
        <v>405</v>
      </c>
      <c r="M158" s="74" t="s">
        <v>182</v>
      </c>
      <c r="N158" s="101">
        <f>VLOOKUP('MATRIZ DE RIESGOS DE SST'!M158,'MAPAS DE RIESGOS INHER Y RESID'!$E$3:$F$7,2,FALSE)</f>
        <v>2</v>
      </c>
      <c r="O158" s="74" t="s">
        <v>186</v>
      </c>
      <c r="P158" s="101">
        <f>VLOOKUP('MATRIZ DE RIESGOS DE SST'!O158,'MAPAS DE RIESGOS INHER Y RESID'!$O$3:$P$7,2,FALSE)</f>
        <v>16</v>
      </c>
      <c r="Q158" s="101">
        <f t="shared" si="62"/>
        <v>32</v>
      </c>
      <c r="R158" s="74" t="str">
        <f>IF(OR('MAPAS DE RIESGOS INHER Y RESID'!$G$7='MATRIZ DE RIESGOS DE SST'!Q158,Q158&lt;'MAPAS DE RIESGOS INHER Y RESID'!$G$3+1),'MAPAS DE RIESGOS INHER Y RESID'!$M$6,IF(OR('MAPAS DE RIESGOS INHER Y RESID'!$H$5='MATRIZ DE RIESGOS DE SST'!Q158,Q158&lt;'MAPAS DE RIESGOS INHER Y RESID'!$I$5+1),'MAPAS DE RIESGOS INHER Y RESID'!$M$5,IF(OR('MAPAS DE RIESGOS INHER Y RESID'!$I$4='MATRIZ DE RIESGOS DE SST'!Q158,Q158&lt;'MAPAS DE RIESGOS INHER Y RESID'!$J$4+1),'MAPAS DE RIESGOS INHER Y RESID'!$M$4,'MAPAS DE RIESGOS INHER Y RESID'!$M$3)))</f>
        <v>MODERADO</v>
      </c>
      <c r="S158" s="105"/>
      <c r="T158" s="174" t="s">
        <v>575</v>
      </c>
      <c r="U158" s="105"/>
      <c r="V158" s="106" t="s">
        <v>406</v>
      </c>
      <c r="W158" s="86" t="s">
        <v>177</v>
      </c>
      <c r="X158" s="87">
        <f>VLOOKUP(W158,'MAPAS DE RIESGOS INHER Y RESID'!$E$16:$F$18,2,FALSE)</f>
        <v>0.9</v>
      </c>
      <c r="Y158" s="107">
        <f t="shared" si="63"/>
        <v>3.1999999999999993</v>
      </c>
      <c r="Z158" s="74" t="str">
        <f>IF(OR('MAPAS DE RIESGOS INHER Y RESID'!$G$18='MATRIZ DE RIESGOS DE SST'!Y158,Y158&lt;'MAPAS DE RIESGOS INHER Y RESID'!$G$16+1),'MAPAS DE RIESGOS INHER Y RESID'!$M$19,IF(OR('MAPAS DE RIESGOS INHER Y RESID'!$H$17='MATRIZ DE RIESGOS DE SST'!Y158,Y158&lt;'MAPAS DE RIESGOS INHER Y RESID'!$I$18+1),'MAPAS DE RIESGOS INHER Y RESID'!$M$18,IF(OR('MAPAS DE RIESGOS INHER Y RESID'!$I$17='MATRIZ DE RIESGOS DE SST'!Y158,Y158&lt;'MAPAS DE RIESGOS INHER Y RESID'!$J$17+1),'MAPAS DE RIESGOS INHER Y RESID'!$M$17,'MAPAS DE RIESGOS INHER Y RESID'!$M$16)))</f>
        <v>BAJO</v>
      </c>
      <c r="AA158" s="90" t="str">
        <f>VLOOKUP('MATRIZ DE RIESGOS DE SST'!Z158,'TABLA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9" spans="1:27" ht="160" x14ac:dyDescent="0.4">
      <c r="A159" s="120"/>
      <c r="B159" s="120"/>
      <c r="C159" s="120"/>
      <c r="D159" s="120"/>
      <c r="E159" s="120"/>
      <c r="F159" s="120"/>
      <c r="G159" s="120"/>
      <c r="H159" s="120"/>
      <c r="I159" s="120"/>
      <c r="J159" s="72" t="s">
        <v>430</v>
      </c>
      <c r="K159" s="71" t="s">
        <v>48</v>
      </c>
      <c r="L159" s="72" t="s">
        <v>411</v>
      </c>
      <c r="M159" s="74" t="s">
        <v>182</v>
      </c>
      <c r="N159" s="101">
        <f>VLOOKUP('MATRIZ DE RIESGOS DE SST'!M159,'MAPAS DE RIESGOS INHER Y RESID'!$E$3:$F$7,2,FALSE)</f>
        <v>2</v>
      </c>
      <c r="O159" s="74" t="s">
        <v>187</v>
      </c>
      <c r="P159" s="101">
        <f>VLOOKUP('MATRIZ DE RIESGOS DE SST'!O159,'MAPAS DE RIESGOS INHER Y RESID'!$O$3:$P$7,2,FALSE)</f>
        <v>256</v>
      </c>
      <c r="Q159" s="101">
        <f t="shared" si="62"/>
        <v>512</v>
      </c>
      <c r="R159" s="74" t="str">
        <f>IF(OR('MAPAS DE RIESGOS INHER Y RESID'!$G$7='MATRIZ DE RIESGOS DE SST'!Q159,Q159&lt;'MAPAS DE RIESGOS INHER Y RESID'!$G$3+1),'MAPAS DE RIESGOS INHER Y RESID'!$M$6,IF(OR('MAPAS DE RIESGOS INHER Y RESID'!$H$5='MATRIZ DE RIESGOS DE SST'!Q159,Q159&lt;'MAPAS DE RIESGOS INHER Y RESID'!$I$5+1),'MAPAS DE RIESGOS INHER Y RESID'!$M$5,IF(OR('MAPAS DE RIESGOS INHER Y RESID'!$I$4='MATRIZ DE RIESGOS DE SST'!Q159,Q159&lt;'MAPAS DE RIESGOS INHER Y RESID'!$J$4+1),'MAPAS DE RIESGOS INHER Y RESID'!$M$4,'MAPAS DE RIESGOS INHER Y RESID'!$M$3)))</f>
        <v>ALTO</v>
      </c>
      <c r="S159" s="105"/>
      <c r="T159" s="105" t="s">
        <v>289</v>
      </c>
      <c r="U159" s="105" t="s">
        <v>412</v>
      </c>
      <c r="V159" s="106"/>
      <c r="W159" s="86" t="s">
        <v>177</v>
      </c>
      <c r="X159" s="87">
        <f>VLOOKUP(W159,'MAPAS DE RIESGOS INHER Y RESID'!$E$16:$F$18,2,FALSE)</f>
        <v>0.9</v>
      </c>
      <c r="Y159" s="107">
        <f t="shared" si="63"/>
        <v>51.199999999999989</v>
      </c>
      <c r="Z159" s="74" t="str">
        <f>IF(OR('MAPAS DE RIESGOS INHER Y RESID'!$G$18='MATRIZ DE RIESGOS DE SST'!Y159,Y159&lt;'MAPAS DE RIESGOS INHER Y RESID'!$G$16+1),'MAPAS DE RIESGOS INHER Y RESID'!$M$19,IF(OR('MAPAS DE RIESGOS INHER Y RESID'!$H$17='MATRIZ DE RIESGOS DE SST'!Y159,Y159&lt;'MAPAS DE RIESGOS INHER Y RESID'!$I$18+1),'MAPAS DE RIESGOS INHER Y RESID'!$M$18,IF(OR('MAPAS DE RIESGOS INHER Y RESID'!$I$17='MATRIZ DE RIESGOS DE SST'!Y159,Y159&lt;'MAPAS DE RIESGOS INHER Y RESID'!$J$17+1),'MAPAS DE RIESGOS INHER Y RESID'!$M$17,'MAPAS DE RIESGOS INHER Y RESID'!$M$16)))</f>
        <v>MODERADO</v>
      </c>
      <c r="AA159" s="90" t="str">
        <f>VLOOKUP('MATRIZ DE RIESGOS DE SST'!Z159,'TABLA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0" spans="1:27" ht="200" x14ac:dyDescent="0.4">
      <c r="A160" s="120"/>
      <c r="B160" s="120"/>
      <c r="C160" s="120"/>
      <c r="D160" s="120"/>
      <c r="E160" s="120"/>
      <c r="F160" s="120"/>
      <c r="G160" s="120"/>
      <c r="H160" s="120"/>
      <c r="I160" s="120"/>
      <c r="J160" s="71" t="s">
        <v>268</v>
      </c>
      <c r="K160" s="71" t="s">
        <v>48</v>
      </c>
      <c r="L160" s="72" t="s">
        <v>413</v>
      </c>
      <c r="M160" s="74" t="s">
        <v>182</v>
      </c>
      <c r="N160" s="101">
        <f>VLOOKUP('MATRIZ DE RIESGOS DE SST'!M160,'MAPAS DE RIESGOS INHER Y RESID'!$E$3:$F$7,2,FALSE)</f>
        <v>2</v>
      </c>
      <c r="O160" s="74" t="s">
        <v>186</v>
      </c>
      <c r="P160" s="101">
        <f>VLOOKUP('MATRIZ DE RIESGOS DE SST'!O160,'MAPAS DE RIESGOS INHER Y RESID'!$O$3:$P$7,2,FALSE)</f>
        <v>16</v>
      </c>
      <c r="Q160" s="101">
        <f t="shared" si="62"/>
        <v>32</v>
      </c>
      <c r="R160" s="74" t="str">
        <f>IF(OR('MAPAS DE RIESGOS INHER Y RESID'!$G$7='MATRIZ DE RIESGOS DE SST'!Q160,Q160&lt;'MAPAS DE RIESGOS INHER Y RESID'!$G$3+1),'MAPAS DE RIESGOS INHER Y RESID'!$M$6,IF(OR('MAPAS DE RIESGOS INHER Y RESID'!$H$5='MATRIZ DE RIESGOS DE SST'!Q160,Q160&lt;'MAPAS DE RIESGOS INHER Y RESID'!$I$5+1),'MAPAS DE RIESGOS INHER Y RESID'!$M$5,IF(OR('MAPAS DE RIESGOS INHER Y RESID'!$I$4='MATRIZ DE RIESGOS DE SST'!Q160,Q160&lt;'MAPAS DE RIESGOS INHER Y RESID'!$J$4+1),'MAPAS DE RIESGOS INHER Y RESID'!$M$4,'MAPAS DE RIESGOS INHER Y RESID'!$M$3)))</f>
        <v>MODERADO</v>
      </c>
      <c r="S160" s="105"/>
      <c r="T160" s="105" t="s">
        <v>290</v>
      </c>
      <c r="U160" s="105" t="s">
        <v>288</v>
      </c>
      <c r="V160" s="106" t="s">
        <v>410</v>
      </c>
      <c r="W160" s="86" t="s">
        <v>177</v>
      </c>
      <c r="X160" s="87">
        <f>VLOOKUP(W160,'MAPAS DE RIESGOS INHER Y RESID'!$E$16:$F$18,2,FALSE)</f>
        <v>0.9</v>
      </c>
      <c r="Y160" s="107">
        <f t="shared" si="63"/>
        <v>3.1999999999999993</v>
      </c>
      <c r="Z160" s="74" t="str">
        <f>IF(OR('MAPAS DE RIESGOS INHER Y RESID'!$G$18='MATRIZ DE RIESGOS DE SST'!Y160,Y160&lt;'MAPAS DE RIESGOS INHER Y RESID'!$G$16+1),'MAPAS DE RIESGOS INHER Y RESID'!$M$19,IF(OR('MAPAS DE RIESGOS INHER Y RESID'!$H$17='MATRIZ DE RIESGOS DE SST'!Y160,Y160&lt;'MAPAS DE RIESGOS INHER Y RESID'!$I$18+1),'MAPAS DE RIESGOS INHER Y RESID'!$M$18,IF(OR('MAPAS DE RIESGOS INHER Y RESID'!$I$17='MATRIZ DE RIESGOS DE SST'!Y160,Y160&lt;'MAPAS DE RIESGOS INHER Y RESID'!$J$17+1),'MAPAS DE RIESGOS INHER Y RESID'!$M$17,'MAPAS DE RIESGOS INHER Y RESID'!$M$16)))</f>
        <v>BAJO</v>
      </c>
      <c r="AA160" s="90" t="str">
        <f>VLOOKUP('MATRIZ DE RIESGOS DE SST'!Z160,'TABLA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1" spans="1:27" ht="200" x14ac:dyDescent="0.4">
      <c r="A161" s="120"/>
      <c r="B161" s="120"/>
      <c r="C161" s="120"/>
      <c r="D161" s="120"/>
      <c r="E161" s="120"/>
      <c r="F161" s="120"/>
      <c r="G161" s="120"/>
      <c r="H161" s="120"/>
      <c r="I161" s="120"/>
      <c r="J161" s="71" t="s">
        <v>259</v>
      </c>
      <c r="K161" s="71" t="s">
        <v>576</v>
      </c>
      <c r="L161" s="72" t="s">
        <v>414</v>
      </c>
      <c r="M161" s="74" t="s">
        <v>182</v>
      </c>
      <c r="N161" s="101">
        <f>VLOOKUP('MATRIZ DE RIESGOS DE SST'!M161,'MAPAS DE RIESGOS INHER Y RESID'!$E$3:$F$7,2,FALSE)</f>
        <v>2</v>
      </c>
      <c r="O161" s="74" t="s">
        <v>185</v>
      </c>
      <c r="P161" s="101">
        <f>VLOOKUP('MATRIZ DE RIESGOS DE SST'!O161,'MAPAS DE RIESGOS INHER Y RESID'!$O$3:$P$7,2,FALSE)</f>
        <v>4</v>
      </c>
      <c r="Q161" s="101">
        <f t="shared" si="62"/>
        <v>8</v>
      </c>
      <c r="R161" s="74" t="str">
        <f>IF(OR('MAPAS DE RIESGOS INHER Y RESID'!$G$7='MATRIZ DE RIESGOS DE SST'!Q161,Q161&lt;'MAPAS DE RIESGOS INHER Y RESID'!$G$3+1),'MAPAS DE RIESGOS INHER Y RESID'!$M$6,IF(OR('MAPAS DE RIESGOS INHER Y RESID'!$H$5='MATRIZ DE RIESGOS DE SST'!Q161,Q161&lt;'MAPAS DE RIESGOS INHER Y RESID'!$I$5+1),'MAPAS DE RIESGOS INHER Y RESID'!$M$5,IF(OR('MAPAS DE RIESGOS INHER Y RESID'!$I$4='MATRIZ DE RIESGOS DE SST'!Q161,Q161&lt;'MAPAS DE RIESGOS INHER Y RESID'!$J$4+1),'MAPAS DE RIESGOS INHER Y RESID'!$M$4,'MAPAS DE RIESGOS INHER Y RESID'!$M$3)))</f>
        <v>BAJO</v>
      </c>
      <c r="S161" s="105"/>
      <c r="T161" s="80" t="s">
        <v>578</v>
      </c>
      <c r="U161" s="105" t="s">
        <v>577</v>
      </c>
      <c r="V161" s="106" t="s">
        <v>415</v>
      </c>
      <c r="W161" s="86" t="s">
        <v>177</v>
      </c>
      <c r="X161" s="87">
        <f>VLOOKUP(W161,'MAPAS DE RIESGOS INHER Y RESID'!$E$16:$F$18,2,FALSE)</f>
        <v>0.9</v>
      </c>
      <c r="Y161" s="107">
        <f t="shared" si="63"/>
        <v>0.79999999999999982</v>
      </c>
      <c r="Z161" s="74" t="str">
        <f>IF(OR('MAPAS DE RIESGOS INHER Y RESID'!$G$18='MATRIZ DE RIESGOS DE SST'!Y161,Y161&lt;'MAPAS DE RIESGOS INHER Y RESID'!$G$16+1),'MAPAS DE RIESGOS INHER Y RESID'!$M$19,IF(OR('MAPAS DE RIESGOS INHER Y RESID'!$H$17='MATRIZ DE RIESGOS DE SST'!Y161,Y161&lt;'MAPAS DE RIESGOS INHER Y RESID'!$I$18+1),'MAPAS DE RIESGOS INHER Y RESID'!$M$18,IF(OR('MAPAS DE RIESGOS INHER Y RESID'!$I$17='MATRIZ DE RIESGOS DE SST'!Y161,Y161&lt;'MAPAS DE RIESGOS INHER Y RESID'!$J$17+1),'MAPAS DE RIESGOS INHER Y RESID'!$M$17,'MAPAS DE RIESGOS INHER Y RESID'!$M$16)))</f>
        <v>BAJO</v>
      </c>
      <c r="AA161" s="90" t="str">
        <f>VLOOKUP('MATRIZ DE RIESGOS DE SST'!Z161,'TABLA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2" spans="1:27" ht="200" x14ac:dyDescent="0.4">
      <c r="A162" s="120"/>
      <c r="B162" s="120"/>
      <c r="C162" s="120"/>
      <c r="D162" s="120"/>
      <c r="E162" s="120"/>
      <c r="F162" s="120"/>
      <c r="G162" s="120"/>
      <c r="H162" s="120"/>
      <c r="I162" s="120"/>
      <c r="J162" s="71" t="s">
        <v>418</v>
      </c>
      <c r="K162" s="71" t="s">
        <v>419</v>
      </c>
      <c r="L162" s="72" t="s">
        <v>58</v>
      </c>
      <c r="M162" s="74" t="s">
        <v>182</v>
      </c>
      <c r="N162" s="101">
        <f>VLOOKUP('MATRIZ DE RIESGOS DE SST'!M162,'MAPAS DE RIESGOS INHER Y RESID'!$E$3:$F$7,2,FALSE)</f>
        <v>2</v>
      </c>
      <c r="O162" s="74" t="s">
        <v>185</v>
      </c>
      <c r="P162" s="101">
        <f>VLOOKUP('MATRIZ DE RIESGOS DE SST'!O162,'MAPAS DE RIESGOS INHER Y RESID'!$O$3:$P$7,2,FALSE)</f>
        <v>4</v>
      </c>
      <c r="Q162" s="101">
        <f t="shared" si="62"/>
        <v>8</v>
      </c>
      <c r="R162" s="74" t="str">
        <f>IF(OR('MAPAS DE RIESGOS INHER Y RESID'!$G$7='MATRIZ DE RIESGOS DE SST'!Q162,Q162&lt;'MAPAS DE RIESGOS INHER Y RESID'!$G$3+1),'MAPAS DE RIESGOS INHER Y RESID'!$M$6,IF(OR('MAPAS DE RIESGOS INHER Y RESID'!$H$5='MATRIZ DE RIESGOS DE SST'!Q162,Q162&lt;'MAPAS DE RIESGOS INHER Y RESID'!$I$5+1),'MAPAS DE RIESGOS INHER Y RESID'!$M$5,IF(OR('MAPAS DE RIESGOS INHER Y RESID'!$I$4='MATRIZ DE RIESGOS DE SST'!Q162,Q162&lt;'MAPAS DE RIESGOS INHER Y RESID'!$J$4+1),'MAPAS DE RIESGOS INHER Y RESID'!$M$4,'MAPAS DE RIESGOS INHER Y RESID'!$M$3)))</f>
        <v>BAJO</v>
      </c>
      <c r="S162" s="105"/>
      <c r="T162" s="105"/>
      <c r="U162" s="105" t="s">
        <v>416</v>
      </c>
      <c r="V162" s="106" t="s">
        <v>417</v>
      </c>
      <c r="W162" s="86" t="s">
        <v>177</v>
      </c>
      <c r="X162" s="87">
        <f>VLOOKUP(W162,'MAPAS DE RIESGOS INHER Y RESID'!$E$16:$F$18,2,FALSE)</f>
        <v>0.9</v>
      </c>
      <c r="Y162" s="107">
        <f t="shared" si="63"/>
        <v>0.79999999999999982</v>
      </c>
      <c r="Z162" s="74" t="str">
        <f>IF(OR('MAPAS DE RIESGOS INHER Y RESID'!$G$18='MATRIZ DE RIESGOS DE SST'!Y162,Y162&lt;'MAPAS DE RIESGOS INHER Y RESID'!$G$16+1),'MAPAS DE RIESGOS INHER Y RESID'!$M$19,IF(OR('MAPAS DE RIESGOS INHER Y RESID'!$H$17='MATRIZ DE RIESGOS DE SST'!Y162,Y162&lt;'MAPAS DE RIESGOS INHER Y RESID'!$I$18+1),'MAPAS DE RIESGOS INHER Y RESID'!$M$18,IF(OR('MAPAS DE RIESGOS INHER Y RESID'!$I$17='MATRIZ DE RIESGOS DE SST'!Y162,Y162&lt;'MAPAS DE RIESGOS INHER Y RESID'!$J$17+1),'MAPAS DE RIESGOS INHER Y RESID'!$M$17,'MAPAS DE RIESGOS INHER Y RESID'!$M$16)))</f>
        <v>BAJO</v>
      </c>
      <c r="AA162" s="90" t="str">
        <f>VLOOKUP('MATRIZ DE RIESGOS DE SST'!Z162,'TABLA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3" spans="1:27" ht="220" x14ac:dyDescent="0.4">
      <c r="A163" s="120"/>
      <c r="B163" s="120"/>
      <c r="C163" s="120"/>
      <c r="D163" s="120"/>
      <c r="E163" s="120"/>
      <c r="F163" s="120"/>
      <c r="G163" s="120"/>
      <c r="H163" s="120"/>
      <c r="I163" s="120"/>
      <c r="J163" s="90" t="s">
        <v>61</v>
      </c>
      <c r="K163" s="91" t="s">
        <v>297</v>
      </c>
      <c r="L163" s="90" t="s">
        <v>423</v>
      </c>
      <c r="M163" s="74" t="s">
        <v>182</v>
      </c>
      <c r="N163" s="101">
        <f>VLOOKUP('MATRIZ DE RIESGOS DE SST'!M163,'MAPAS DE RIESGOS INHER Y RESID'!$E$3:$F$7,2,FALSE)</f>
        <v>2</v>
      </c>
      <c r="O163" s="74" t="s">
        <v>185</v>
      </c>
      <c r="P163" s="101">
        <f>VLOOKUP('MATRIZ DE RIESGOS DE SST'!O163,'MAPAS DE RIESGOS INHER Y RESID'!$O$3:$P$7,2,FALSE)</f>
        <v>4</v>
      </c>
      <c r="Q163" s="101">
        <f t="shared" si="62"/>
        <v>8</v>
      </c>
      <c r="R163" s="74" t="str">
        <f>IF(OR('MAPAS DE RIESGOS INHER Y RESID'!$G$7='MATRIZ DE RIESGOS DE SST'!Q163,Q163&lt;'MAPAS DE RIESGOS INHER Y RESID'!$G$3+1),'MAPAS DE RIESGOS INHER Y RESID'!$M$6,IF(OR('MAPAS DE RIESGOS INHER Y RESID'!$H$5='MATRIZ DE RIESGOS DE SST'!Q163,Q163&lt;'MAPAS DE RIESGOS INHER Y RESID'!$I$5+1),'MAPAS DE RIESGOS INHER Y RESID'!$M$5,IF(OR('MAPAS DE RIESGOS INHER Y RESID'!$I$4='MATRIZ DE RIESGOS DE SST'!Q163,Q163&lt;'MAPAS DE RIESGOS INHER Y RESID'!$J$4+1),'MAPAS DE RIESGOS INHER Y RESID'!$M$4,'MAPAS DE RIESGOS INHER Y RESID'!$M$3)))</f>
        <v>BAJO</v>
      </c>
      <c r="S163" s="105"/>
      <c r="T163" s="105"/>
      <c r="U163" s="105" t="s">
        <v>469</v>
      </c>
      <c r="V163" s="106" t="s">
        <v>424</v>
      </c>
      <c r="W163" s="86" t="s">
        <v>177</v>
      </c>
      <c r="X163" s="87">
        <f>VLOOKUP(W163,'MAPAS DE RIESGOS INHER Y RESID'!$E$16:$F$18,2,FALSE)</f>
        <v>0.9</v>
      </c>
      <c r="Y163" s="107">
        <f t="shared" si="63"/>
        <v>0.79999999999999982</v>
      </c>
      <c r="Z163" s="74" t="str">
        <f>IF(OR('MAPAS DE RIESGOS INHER Y RESID'!$G$18='MATRIZ DE RIESGOS DE SST'!Y163,Y163&lt;'MAPAS DE RIESGOS INHER Y RESID'!$G$16+1),'MAPAS DE RIESGOS INHER Y RESID'!$M$19,IF(OR('MAPAS DE RIESGOS INHER Y RESID'!$H$17='MATRIZ DE RIESGOS DE SST'!Y163,Y163&lt;'MAPAS DE RIESGOS INHER Y RESID'!$I$18+1),'MAPAS DE RIESGOS INHER Y RESID'!$M$18,IF(OR('MAPAS DE RIESGOS INHER Y RESID'!$I$17='MATRIZ DE RIESGOS DE SST'!Y163,Y163&lt;'MAPAS DE RIESGOS INHER Y RESID'!$J$17+1),'MAPAS DE RIESGOS INHER Y RESID'!$M$17,'MAPAS DE RIESGOS INHER Y RESID'!$M$16)))</f>
        <v>BAJO</v>
      </c>
      <c r="AA163" s="90" t="str">
        <f>VLOOKUP('MATRIZ DE RIESGOS DE SST'!Z163,'TABLA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4" spans="1:27" ht="200" x14ac:dyDescent="0.4">
      <c r="A164" s="120"/>
      <c r="B164" s="120"/>
      <c r="C164" s="120"/>
      <c r="D164" s="120"/>
      <c r="E164" s="120"/>
      <c r="F164" s="120"/>
      <c r="G164" s="120"/>
      <c r="H164" s="120"/>
      <c r="I164" s="120"/>
      <c r="J164" s="72" t="s">
        <v>275</v>
      </c>
      <c r="K164" s="71" t="s">
        <v>311</v>
      </c>
      <c r="L164" s="72" t="s">
        <v>70</v>
      </c>
      <c r="M164" s="74" t="s">
        <v>182</v>
      </c>
      <c r="N164" s="101">
        <f>VLOOKUP('MATRIZ DE RIESGOS DE SST'!M164,'MAPAS DE RIESGOS INHER Y RESID'!$E$3:$F$7,2,FALSE)</f>
        <v>2</v>
      </c>
      <c r="O164" s="74" t="s">
        <v>186</v>
      </c>
      <c r="P164" s="101">
        <f>VLOOKUP('MATRIZ DE RIESGOS DE SST'!O164,'MAPAS DE RIESGOS INHER Y RESID'!$O$3:$P$7,2,FALSE)</f>
        <v>16</v>
      </c>
      <c r="Q164" s="101">
        <f t="shared" si="62"/>
        <v>32</v>
      </c>
      <c r="R164" s="74" t="str">
        <f>IF(OR('MAPAS DE RIESGOS INHER Y RESID'!$G$7='MATRIZ DE RIESGOS DE SST'!Q164,Q164&lt;'MAPAS DE RIESGOS INHER Y RESID'!$G$3+1),'MAPAS DE RIESGOS INHER Y RESID'!$M$6,IF(OR('MAPAS DE RIESGOS INHER Y RESID'!$H$5='MATRIZ DE RIESGOS DE SST'!Q164,Q164&lt;'MAPAS DE RIESGOS INHER Y RESID'!$I$5+1),'MAPAS DE RIESGOS INHER Y RESID'!$M$5,IF(OR('MAPAS DE RIESGOS INHER Y RESID'!$I$4='MATRIZ DE RIESGOS DE SST'!Q164,Q164&lt;'MAPAS DE RIESGOS INHER Y RESID'!$J$4+1),'MAPAS DE RIESGOS INHER Y RESID'!$M$4,'MAPAS DE RIESGOS INHER Y RESID'!$M$3)))</f>
        <v>MODERADO</v>
      </c>
      <c r="S164" s="105"/>
      <c r="T164" s="105"/>
      <c r="U164" s="105"/>
      <c r="V164" s="106" t="s">
        <v>312</v>
      </c>
      <c r="W164" s="86" t="s">
        <v>177</v>
      </c>
      <c r="X164" s="87">
        <f>VLOOKUP(W164,'MAPAS DE RIESGOS INHER Y RESID'!$E$16:$F$18,2,FALSE)</f>
        <v>0.9</v>
      </c>
      <c r="Y164" s="107">
        <f t="shared" si="63"/>
        <v>3.1999999999999993</v>
      </c>
      <c r="Z164" s="74" t="str">
        <f>IF(OR('MAPAS DE RIESGOS INHER Y RESID'!$G$18='MATRIZ DE RIESGOS DE SST'!Y164,Y164&lt;'MAPAS DE RIESGOS INHER Y RESID'!$G$16+1),'MAPAS DE RIESGOS INHER Y RESID'!$M$19,IF(OR('MAPAS DE RIESGOS INHER Y RESID'!$H$17='MATRIZ DE RIESGOS DE SST'!Y164,Y164&lt;'MAPAS DE RIESGOS INHER Y RESID'!$I$18+1),'MAPAS DE RIESGOS INHER Y RESID'!$M$18,IF(OR('MAPAS DE RIESGOS INHER Y RESID'!$I$17='MATRIZ DE RIESGOS DE SST'!Y164,Y164&lt;'MAPAS DE RIESGOS INHER Y RESID'!$J$17+1),'MAPAS DE RIESGOS INHER Y RESID'!$M$17,'MAPAS DE RIESGOS INHER Y RESID'!$M$16)))</f>
        <v>BAJO</v>
      </c>
      <c r="AA164" s="90" t="str">
        <f>VLOOKUP('MATRIZ DE RIESGOS DE SST'!Z164,'TABLA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5" spans="1:27" s="25" customFormat="1" ht="200" x14ac:dyDescent="0.4">
      <c r="A165" s="120"/>
      <c r="B165" s="120"/>
      <c r="C165" s="120"/>
      <c r="D165" s="120"/>
      <c r="E165" s="120"/>
      <c r="F165" s="120"/>
      <c r="G165" s="120"/>
      <c r="H165" s="120"/>
      <c r="I165" s="120"/>
      <c r="J165" s="72" t="s">
        <v>277</v>
      </c>
      <c r="K165" s="71" t="s">
        <v>463</v>
      </c>
      <c r="L165" s="72" t="s">
        <v>433</v>
      </c>
      <c r="M165" s="74" t="s">
        <v>183</v>
      </c>
      <c r="N165" s="101">
        <f>VLOOKUP('MATRIZ DE RIESGOS DE SST'!M165,'MAPAS DE RIESGOS INHER Y RESID'!$E$3:$F$7,2,FALSE)</f>
        <v>1</v>
      </c>
      <c r="O165" s="74" t="s">
        <v>186</v>
      </c>
      <c r="P165" s="101">
        <f>VLOOKUP('MATRIZ DE RIESGOS DE SST'!O165,'MAPAS DE RIESGOS INHER Y RESID'!$O$3:$P$7,2,FALSE)</f>
        <v>16</v>
      </c>
      <c r="Q165" s="101">
        <f t="shared" si="62"/>
        <v>16</v>
      </c>
      <c r="R165" s="74" t="str">
        <f>IF(OR('MAPAS DE RIESGOS INHER Y RESID'!$G$7='MATRIZ DE RIESGOS DE SST'!Q165,Q165&lt;'MAPAS DE RIESGOS INHER Y RESID'!$G$3+1),'MAPAS DE RIESGOS INHER Y RESID'!$M$6,IF(OR('MAPAS DE RIESGOS INHER Y RESID'!$H$5='MATRIZ DE RIESGOS DE SST'!Q165,Q165&lt;'MAPAS DE RIESGOS INHER Y RESID'!$I$5+1),'MAPAS DE RIESGOS INHER Y RESID'!$M$5,IF(OR('MAPAS DE RIESGOS INHER Y RESID'!$I$4='MATRIZ DE RIESGOS DE SST'!Q165,Q165&lt;'MAPAS DE RIESGOS INHER Y RESID'!$J$4+1),'MAPAS DE RIESGOS INHER Y RESID'!$M$4,'MAPAS DE RIESGOS INHER Y RESID'!$M$3)))</f>
        <v>MODERADO</v>
      </c>
      <c r="S165" s="105"/>
      <c r="T165" s="105" t="s">
        <v>314</v>
      </c>
      <c r="U165" s="105" t="s">
        <v>462</v>
      </c>
      <c r="V165" s="106" t="s">
        <v>276</v>
      </c>
      <c r="W165" s="86" t="s">
        <v>177</v>
      </c>
      <c r="X165" s="87">
        <f>VLOOKUP(W165,'MAPAS DE RIESGOS INHER Y RESID'!$E$16:$F$18,2,FALSE)</f>
        <v>0.9</v>
      </c>
      <c r="Y165" s="107">
        <f t="shared" si="63"/>
        <v>1.5999999999999996</v>
      </c>
      <c r="Z165" s="74" t="str">
        <f>IF(OR('MAPAS DE RIESGOS INHER Y RESID'!$G$18='MATRIZ DE RIESGOS DE SST'!Y165,Y165&lt;'MAPAS DE RIESGOS INHER Y RESID'!$G$16+1),'MAPAS DE RIESGOS INHER Y RESID'!$M$19,IF(OR('MAPAS DE RIESGOS INHER Y RESID'!$H$17='MATRIZ DE RIESGOS DE SST'!Y165,Y165&lt;'MAPAS DE RIESGOS INHER Y RESID'!$I$18+1),'MAPAS DE RIESGOS INHER Y RESID'!$M$18,IF(OR('MAPAS DE RIESGOS INHER Y RESID'!$I$17='MATRIZ DE RIESGOS DE SST'!Y165,Y165&lt;'MAPAS DE RIESGOS INHER Y RESID'!$J$17+1),'MAPAS DE RIESGOS INHER Y RESID'!$M$17,'MAPAS DE RIESGOS INHER Y RESID'!$M$16)))</f>
        <v>BAJO</v>
      </c>
      <c r="AA165" s="90" t="str">
        <f>VLOOKUP('MATRIZ DE RIESGOS DE SST'!Z165,'TABLA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6" spans="1:27" ht="200" x14ac:dyDescent="0.4">
      <c r="A166" s="120"/>
      <c r="B166" s="120"/>
      <c r="C166" s="120"/>
      <c r="D166" s="120"/>
      <c r="E166" s="120"/>
      <c r="F166" s="120"/>
      <c r="G166" s="120"/>
      <c r="H166" s="120"/>
      <c r="I166" s="120"/>
      <c r="J166" s="72" t="s">
        <v>579</v>
      </c>
      <c r="K166" s="71" t="s">
        <v>580</v>
      </c>
      <c r="L166" s="72" t="s">
        <v>581</v>
      </c>
      <c r="M166" s="74" t="s">
        <v>182</v>
      </c>
      <c r="N166" s="101">
        <f>VLOOKUP('MATRIZ DE RIESGOS DE SST'!M166,'MAPAS DE RIESGOS INHER Y RESID'!$E$3:$F$7,2,FALSE)</f>
        <v>2</v>
      </c>
      <c r="O166" s="74" t="s">
        <v>186</v>
      </c>
      <c r="P166" s="101">
        <f>VLOOKUP('MATRIZ DE RIESGOS DE SST'!O166,'MAPAS DE RIESGOS INHER Y RESID'!$O$3:$P$7,2,FALSE)</f>
        <v>16</v>
      </c>
      <c r="Q166" s="101">
        <f t="shared" si="62"/>
        <v>32</v>
      </c>
      <c r="R166" s="74" t="str">
        <f>IF(OR('MAPAS DE RIESGOS INHER Y RESID'!$G$7='MATRIZ DE RIESGOS DE SST'!Q166,Q166&lt;'MAPAS DE RIESGOS INHER Y RESID'!$G$3+1),'MAPAS DE RIESGOS INHER Y RESID'!$M$6,IF(OR('MAPAS DE RIESGOS INHER Y RESID'!$H$5='MATRIZ DE RIESGOS DE SST'!Q166,Q166&lt;'MAPAS DE RIESGOS INHER Y RESID'!$I$5+1),'MAPAS DE RIESGOS INHER Y RESID'!$M$5,IF(OR('MAPAS DE RIESGOS INHER Y RESID'!$I$4='MATRIZ DE RIESGOS DE SST'!Q166,Q166&lt;'MAPAS DE RIESGOS INHER Y RESID'!$J$4+1),'MAPAS DE RIESGOS INHER Y RESID'!$M$4,'MAPAS DE RIESGOS INHER Y RESID'!$M$3)))</f>
        <v>MODERADO</v>
      </c>
      <c r="S166" s="105"/>
      <c r="T166" s="174" t="s">
        <v>516</v>
      </c>
      <c r="U166" s="105" t="s">
        <v>326</v>
      </c>
      <c r="V166" s="106" t="s">
        <v>255</v>
      </c>
      <c r="W166" s="86" t="s">
        <v>177</v>
      </c>
      <c r="X166" s="87">
        <f>VLOOKUP(W166,'MAPAS DE RIESGOS INHER Y RESID'!$E$16:$F$18,2,FALSE)</f>
        <v>0.9</v>
      </c>
      <c r="Y166" s="107">
        <f t="shared" si="63"/>
        <v>3.1999999999999993</v>
      </c>
      <c r="Z166" s="74" t="str">
        <f>IF(OR('MAPAS DE RIESGOS INHER Y RESID'!$G$18='MATRIZ DE RIESGOS DE SST'!Y166,Y166&lt;'MAPAS DE RIESGOS INHER Y RESID'!$G$16+1),'MAPAS DE RIESGOS INHER Y RESID'!$M$19,IF(OR('MAPAS DE RIESGOS INHER Y RESID'!$H$17='MATRIZ DE RIESGOS DE SST'!Y166,Y166&lt;'MAPAS DE RIESGOS INHER Y RESID'!$I$18+1),'MAPAS DE RIESGOS INHER Y RESID'!$M$18,IF(OR('MAPAS DE RIESGOS INHER Y RESID'!$I$17='MATRIZ DE RIESGOS DE SST'!Y166,Y166&lt;'MAPAS DE RIESGOS INHER Y RESID'!$J$17+1),'MAPAS DE RIESGOS INHER Y RESID'!$M$17,'MAPAS DE RIESGOS INHER Y RESID'!$M$16)))</f>
        <v>BAJO</v>
      </c>
      <c r="AA166" s="90" t="str">
        <f>VLOOKUP('MATRIZ DE RIESGOS DE SST'!Z166,'TABLA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7" spans="1:27" ht="200" x14ac:dyDescent="0.4">
      <c r="A167" s="120"/>
      <c r="B167" s="120"/>
      <c r="C167" s="120"/>
      <c r="D167" s="120"/>
      <c r="E167" s="120"/>
      <c r="F167" s="120"/>
      <c r="G167" s="120"/>
      <c r="H167" s="120"/>
      <c r="I167" s="120"/>
      <c r="J167" s="72" t="s">
        <v>535</v>
      </c>
      <c r="K167" s="71" t="s">
        <v>536</v>
      </c>
      <c r="L167" s="72" t="s">
        <v>122</v>
      </c>
      <c r="M167" s="74" t="s">
        <v>182</v>
      </c>
      <c r="N167" s="101">
        <f>VLOOKUP('MATRIZ DE RIESGOS DE SST'!M167,'MAPAS DE RIESGOS INHER Y RESID'!$E$3:$F$7,2,FALSE)</f>
        <v>2</v>
      </c>
      <c r="O167" s="74" t="s">
        <v>186</v>
      </c>
      <c r="P167" s="101">
        <f>VLOOKUP('MATRIZ DE RIESGOS DE SST'!O167,'MAPAS DE RIESGOS INHER Y RESID'!$O$3:$P$7,2,FALSE)</f>
        <v>16</v>
      </c>
      <c r="Q167" s="101">
        <f t="shared" si="62"/>
        <v>32</v>
      </c>
      <c r="R167" s="74" t="str">
        <f>IF(OR('MAPAS DE RIESGOS INHER Y RESID'!$G$7='MATRIZ DE RIESGOS DE SST'!Q167,Q167&lt;'MAPAS DE RIESGOS INHER Y RESID'!$G$3+1),'MAPAS DE RIESGOS INHER Y RESID'!$M$6,IF(OR('MAPAS DE RIESGOS INHER Y RESID'!$H$5='MATRIZ DE RIESGOS DE SST'!Q167,Q167&lt;'MAPAS DE RIESGOS INHER Y RESID'!$I$5+1),'MAPAS DE RIESGOS INHER Y RESID'!$M$5,IF(OR('MAPAS DE RIESGOS INHER Y RESID'!$I$4='MATRIZ DE RIESGOS DE SST'!Q167,Q167&lt;'MAPAS DE RIESGOS INHER Y RESID'!$J$4+1),'MAPAS DE RIESGOS INHER Y RESID'!$M$4,'MAPAS DE RIESGOS INHER Y RESID'!$M$3)))</f>
        <v>MODERADO</v>
      </c>
      <c r="S167" s="105"/>
      <c r="T167" s="105" t="s">
        <v>582</v>
      </c>
      <c r="U167" s="105" t="s">
        <v>326</v>
      </c>
      <c r="V167" s="106" t="s">
        <v>251</v>
      </c>
      <c r="W167" s="86" t="s">
        <v>177</v>
      </c>
      <c r="X167" s="87">
        <f>VLOOKUP(W167,'MAPAS DE RIESGOS INHER Y RESID'!$E$16:$F$18,2,FALSE)</f>
        <v>0.9</v>
      </c>
      <c r="Y167" s="107">
        <f t="shared" si="63"/>
        <v>3.1999999999999993</v>
      </c>
      <c r="Z167" s="74" t="str">
        <f>IF(OR('MAPAS DE RIESGOS INHER Y RESID'!$G$18='MATRIZ DE RIESGOS DE SST'!Y167,Y167&lt;'MAPAS DE RIESGOS INHER Y RESID'!$G$16+1),'MAPAS DE RIESGOS INHER Y RESID'!$M$19,IF(OR('MAPAS DE RIESGOS INHER Y RESID'!$H$17='MATRIZ DE RIESGOS DE SST'!Y167,Y167&lt;'MAPAS DE RIESGOS INHER Y RESID'!$I$18+1),'MAPAS DE RIESGOS INHER Y RESID'!$M$18,IF(OR('MAPAS DE RIESGOS INHER Y RESID'!$I$17='MATRIZ DE RIESGOS DE SST'!Y167,Y167&lt;'MAPAS DE RIESGOS INHER Y RESID'!$J$17+1),'MAPAS DE RIESGOS INHER Y RESID'!$M$17,'MAPAS DE RIESGOS INHER Y RESID'!$M$16)))</f>
        <v>BAJO</v>
      </c>
      <c r="AA167" s="90" t="str">
        <f>VLOOKUP('MATRIZ DE RIESGOS DE SST'!Z167,'TABLA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8" spans="1:27" s="25" customFormat="1" ht="160" x14ac:dyDescent="0.4">
      <c r="A168" s="120"/>
      <c r="B168" s="120"/>
      <c r="C168" s="120"/>
      <c r="D168" s="120"/>
      <c r="E168" s="120"/>
      <c r="F168" s="120"/>
      <c r="G168" s="120"/>
      <c r="H168" s="120"/>
      <c r="I168" s="120"/>
      <c r="J168" s="72" t="s">
        <v>531</v>
      </c>
      <c r="K168" s="71" t="s">
        <v>583</v>
      </c>
      <c r="L168" s="80" t="s">
        <v>533</v>
      </c>
      <c r="M168" s="74" t="s">
        <v>182</v>
      </c>
      <c r="N168" s="101">
        <f>VLOOKUP('MATRIZ DE RIESGOS DE SST'!M168,'MAPAS DE RIESGOS INHER Y RESID'!$E$3:$F$7,2,FALSE)</f>
        <v>2</v>
      </c>
      <c r="O168" s="74" t="s">
        <v>187</v>
      </c>
      <c r="P168" s="101">
        <f>VLOOKUP('MATRIZ DE RIESGOS DE SST'!O168,'MAPAS DE RIESGOS INHER Y RESID'!$O$3:$P$7,2,FALSE)</f>
        <v>256</v>
      </c>
      <c r="Q168" s="101">
        <f t="shared" si="62"/>
        <v>512</v>
      </c>
      <c r="R168" s="74" t="str">
        <f>IF(OR('MAPAS DE RIESGOS INHER Y RESID'!$G$7='MATRIZ DE RIESGOS DE SST'!Q168,Q168&lt;'MAPAS DE RIESGOS INHER Y RESID'!$G$3+1),'MAPAS DE RIESGOS INHER Y RESID'!$M$6,IF(OR('MAPAS DE RIESGOS INHER Y RESID'!$H$5='MATRIZ DE RIESGOS DE SST'!Q168,Q168&lt;'MAPAS DE RIESGOS INHER Y RESID'!$I$5+1),'MAPAS DE RIESGOS INHER Y RESID'!$M$5,IF(OR('MAPAS DE RIESGOS INHER Y RESID'!$I$4='MATRIZ DE RIESGOS DE SST'!Q168,Q168&lt;'MAPAS DE RIESGOS INHER Y RESID'!$J$4+1),'MAPAS DE RIESGOS INHER Y RESID'!$M$4,'MAPAS DE RIESGOS INHER Y RESID'!$M$3)))</f>
        <v>ALTO</v>
      </c>
      <c r="S168" s="105"/>
      <c r="T168" s="105" t="s">
        <v>587</v>
      </c>
      <c r="U168" s="105" t="s">
        <v>495</v>
      </c>
      <c r="V168" s="106" t="s">
        <v>251</v>
      </c>
      <c r="W168" s="86" t="s">
        <v>177</v>
      </c>
      <c r="X168" s="87">
        <f>VLOOKUP(W168,'MAPAS DE RIESGOS INHER Y RESID'!$E$16:$F$18,2,FALSE)</f>
        <v>0.9</v>
      </c>
      <c r="Y168" s="107">
        <f t="shared" si="63"/>
        <v>51.199999999999989</v>
      </c>
      <c r="Z168" s="74" t="str">
        <f>IF(OR('MAPAS DE RIESGOS INHER Y RESID'!$G$18='MATRIZ DE RIESGOS DE SST'!Y168,Y168&lt;'MAPAS DE RIESGOS INHER Y RESID'!$G$16+1),'MAPAS DE RIESGOS INHER Y RESID'!$M$19,IF(OR('MAPAS DE RIESGOS INHER Y RESID'!$H$17='MATRIZ DE RIESGOS DE SST'!Y168,Y168&lt;'MAPAS DE RIESGOS INHER Y RESID'!$I$18+1),'MAPAS DE RIESGOS INHER Y RESID'!$M$18,IF(OR('MAPAS DE RIESGOS INHER Y RESID'!$I$17='MATRIZ DE RIESGOS DE SST'!Y168,Y168&lt;'MAPAS DE RIESGOS INHER Y RESID'!$J$17+1),'MAPAS DE RIESGOS INHER Y RESID'!$M$17,'MAPAS DE RIESGOS INHER Y RESID'!$M$16)))</f>
        <v>MODERADO</v>
      </c>
      <c r="AA168" s="90" t="str">
        <f>VLOOKUP('MATRIZ DE RIESGOS DE SST'!Z168,'TABLA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9" spans="1:27" ht="200" x14ac:dyDescent="0.4">
      <c r="A169" s="120"/>
      <c r="B169" s="120"/>
      <c r="C169" s="120"/>
      <c r="D169" s="120"/>
      <c r="E169" s="120"/>
      <c r="F169" s="120"/>
      <c r="G169" s="120"/>
      <c r="H169" s="120"/>
      <c r="I169" s="120"/>
      <c r="J169" s="90" t="s">
        <v>350</v>
      </c>
      <c r="K169" s="91" t="s">
        <v>491</v>
      </c>
      <c r="L169" s="90" t="s">
        <v>387</v>
      </c>
      <c r="M169" s="74" t="s">
        <v>182</v>
      </c>
      <c r="N169" s="101">
        <f>VLOOKUP('MATRIZ DE RIESGOS DE SST'!M169,'MAPAS DE RIESGOS INHER Y RESID'!$E$3:$F$7,2,FALSE)</f>
        <v>2</v>
      </c>
      <c r="O169" s="74" t="s">
        <v>186</v>
      </c>
      <c r="P169" s="101">
        <f>VLOOKUP('MATRIZ DE RIESGOS DE SST'!O169,'MAPAS DE RIESGOS INHER Y RESID'!$O$3:$P$7,2,FALSE)</f>
        <v>16</v>
      </c>
      <c r="Q169" s="101">
        <f>+N169*P169</f>
        <v>32</v>
      </c>
      <c r="R169" s="74" t="str">
        <f>IF(OR('MAPAS DE RIESGOS INHER Y RESID'!$G$7='MATRIZ DE RIESGOS DE SST'!Q169,Q169&lt;'MAPAS DE RIESGOS INHER Y RESID'!$G$3+1),'MAPAS DE RIESGOS INHER Y RESID'!$M$6,IF(OR('MAPAS DE RIESGOS INHER Y RESID'!$H$5='MATRIZ DE RIESGOS DE SST'!Q169,Q169&lt;'MAPAS DE RIESGOS INHER Y RESID'!$I$5+1),'MAPAS DE RIESGOS INHER Y RESID'!$M$5,IF(OR('MAPAS DE RIESGOS INHER Y RESID'!$I$4='MATRIZ DE RIESGOS DE SST'!Q169,Q169&lt;'MAPAS DE RIESGOS INHER Y RESID'!$J$4+1),'MAPAS DE RIESGOS INHER Y RESID'!$M$4,'MAPAS DE RIESGOS INHER Y RESID'!$M$3)))</f>
        <v>MODERADO</v>
      </c>
      <c r="S169" s="105"/>
      <c r="T169" s="105" t="s">
        <v>492</v>
      </c>
      <c r="U169" s="105" t="s">
        <v>351</v>
      </c>
      <c r="V169" s="106" t="s">
        <v>248</v>
      </c>
      <c r="W169" s="86" t="s">
        <v>177</v>
      </c>
      <c r="X169" s="87">
        <f>VLOOKUP(W169,'MAPAS DE RIESGOS INHER Y RESID'!$E$16:$F$18,2,FALSE)</f>
        <v>0.9</v>
      </c>
      <c r="Y169" s="107">
        <f>Q169-(Q169*X169)</f>
        <v>3.1999999999999993</v>
      </c>
      <c r="Z169" s="74" t="str">
        <f>IF(OR('MAPAS DE RIESGOS INHER Y RESID'!$G$18='MATRIZ DE RIESGOS DE SST'!Y169,Y169&lt;'MAPAS DE RIESGOS INHER Y RESID'!$G$16+1),'MAPAS DE RIESGOS INHER Y RESID'!$M$19,IF(OR('MAPAS DE RIESGOS INHER Y RESID'!$H$17='MATRIZ DE RIESGOS DE SST'!Y169,Y169&lt;'MAPAS DE RIESGOS INHER Y RESID'!$I$18+1),'MAPAS DE RIESGOS INHER Y RESID'!$M$18,IF(OR('MAPAS DE RIESGOS INHER Y RESID'!$I$17='MATRIZ DE RIESGOS DE SST'!Y169,Y169&lt;'MAPAS DE RIESGOS INHER Y RESID'!$J$17+1),'MAPAS DE RIESGOS INHER Y RESID'!$M$17,'MAPAS DE RIESGOS INHER Y RESID'!$M$16)))</f>
        <v>BAJO</v>
      </c>
      <c r="AA169" s="90" t="str">
        <f>VLOOKUP('MATRIZ DE RIESGOS DE SST'!Z169,'TABLA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0" spans="1:27" ht="200" x14ac:dyDescent="0.4">
      <c r="A170" s="120"/>
      <c r="B170" s="120"/>
      <c r="C170" s="120"/>
      <c r="D170" s="120"/>
      <c r="E170" s="120"/>
      <c r="F170" s="120"/>
      <c r="G170" s="120"/>
      <c r="H170" s="120"/>
      <c r="I170" s="120"/>
      <c r="J170" s="71" t="s">
        <v>353</v>
      </c>
      <c r="K170" s="71" t="s">
        <v>493</v>
      </c>
      <c r="L170" s="72" t="s">
        <v>354</v>
      </c>
      <c r="M170" s="74" t="s">
        <v>176</v>
      </c>
      <c r="N170" s="101">
        <f>VLOOKUP('MATRIZ DE RIESGOS DE SST'!M170,'MAPAS DE RIESGOS INHER Y RESID'!$E$3:$F$7,2,FALSE)</f>
        <v>3</v>
      </c>
      <c r="O170" s="74" t="s">
        <v>186</v>
      </c>
      <c r="P170" s="101">
        <f>VLOOKUP('MATRIZ DE RIESGOS DE SST'!O170,'MAPAS DE RIESGOS INHER Y RESID'!$O$3:$P$7,2,FALSE)</f>
        <v>16</v>
      </c>
      <c r="Q170" s="101">
        <f>+N170*P170</f>
        <v>48</v>
      </c>
      <c r="R170" s="74" t="str">
        <f>IF(OR('MAPAS DE RIESGOS INHER Y RESID'!$G$7='MATRIZ DE RIESGOS DE SST'!Q170,Q170&lt;'MAPAS DE RIESGOS INHER Y RESID'!$G$3+1),'MAPAS DE RIESGOS INHER Y RESID'!$M$6,IF(OR('MAPAS DE RIESGOS INHER Y RESID'!$H$5='MATRIZ DE RIESGOS DE SST'!Q170,Q170&lt;'MAPAS DE RIESGOS INHER Y RESID'!$I$5+1),'MAPAS DE RIESGOS INHER Y RESID'!$M$5,IF(OR('MAPAS DE RIESGOS INHER Y RESID'!$I$4='MATRIZ DE RIESGOS DE SST'!Q170,Q170&lt;'MAPAS DE RIESGOS INHER Y RESID'!$J$4+1),'MAPAS DE RIESGOS INHER Y RESID'!$M$4,'MAPAS DE RIESGOS INHER Y RESID'!$M$3)))</f>
        <v>MODERADO</v>
      </c>
      <c r="S170" s="105"/>
      <c r="T170" s="105"/>
      <c r="U170" s="105" t="s">
        <v>495</v>
      </c>
      <c r="V170" s="106" t="s">
        <v>251</v>
      </c>
      <c r="W170" s="86" t="s">
        <v>177</v>
      </c>
      <c r="X170" s="87">
        <f>VLOOKUP(W170,'MAPAS DE RIESGOS INHER Y RESID'!$E$16:$F$18,2,FALSE)</f>
        <v>0.9</v>
      </c>
      <c r="Y170" s="107">
        <f>Q170-(Q170*X170)</f>
        <v>4.7999999999999972</v>
      </c>
      <c r="Z170" s="74" t="str">
        <f>IF(OR('MAPAS DE RIESGOS INHER Y RESID'!$G$18='MATRIZ DE RIESGOS DE SST'!Y170,Y170&lt;'MAPAS DE RIESGOS INHER Y RESID'!$G$16+1),'MAPAS DE RIESGOS INHER Y RESID'!$M$19,IF(OR('MAPAS DE RIESGOS INHER Y RESID'!$H$17='MATRIZ DE RIESGOS DE SST'!Y170,Y170&lt;'MAPAS DE RIESGOS INHER Y RESID'!$I$18+1),'MAPAS DE RIESGOS INHER Y RESID'!$M$18,IF(OR('MAPAS DE RIESGOS INHER Y RESID'!$I$17='MATRIZ DE RIESGOS DE SST'!Y170,Y170&lt;'MAPAS DE RIESGOS INHER Y RESID'!$J$17+1),'MAPAS DE RIESGOS INHER Y RESID'!$M$17,'MAPAS DE RIESGOS INHER Y RESID'!$M$16)))</f>
        <v>BAJO</v>
      </c>
      <c r="AA170" s="90" t="str">
        <f>VLOOKUP('MATRIZ DE RIESGOS DE SST'!Z170,'TABLA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1" spans="1:27" ht="200" x14ac:dyDescent="0.4">
      <c r="A171" s="120"/>
      <c r="B171" s="120"/>
      <c r="C171" s="120"/>
      <c r="D171" s="120"/>
      <c r="E171" s="120"/>
      <c r="F171" s="120"/>
      <c r="G171" s="120"/>
      <c r="H171" s="120"/>
      <c r="I171" s="120"/>
      <c r="J171" s="71" t="s">
        <v>363</v>
      </c>
      <c r="K171" s="71" t="s">
        <v>584</v>
      </c>
      <c r="L171" s="72" t="s">
        <v>106</v>
      </c>
      <c r="M171" s="74" t="s">
        <v>182</v>
      </c>
      <c r="N171" s="101">
        <f>VLOOKUP('MATRIZ DE RIESGOS DE SST'!M171,'MAPAS DE RIESGOS INHER Y RESID'!$E$3:$F$7,2,FALSE)</f>
        <v>2</v>
      </c>
      <c r="O171" s="74" t="s">
        <v>186</v>
      </c>
      <c r="P171" s="101">
        <f>VLOOKUP('MATRIZ DE RIESGOS DE SST'!O171,'MAPAS DE RIESGOS INHER Y RESID'!$O$3:$P$7,2,FALSE)</f>
        <v>16</v>
      </c>
      <c r="Q171" s="101">
        <f t="shared" ref="Q171" si="64">+N171*P171</f>
        <v>32</v>
      </c>
      <c r="R171" s="74" t="str">
        <f>IF(OR('MAPAS DE RIESGOS INHER Y RESID'!$G$7='MATRIZ DE RIESGOS DE SST'!Q171,Q171&lt;'MAPAS DE RIESGOS INHER Y RESID'!$G$3+1),'MAPAS DE RIESGOS INHER Y RESID'!$M$6,IF(OR('MAPAS DE RIESGOS INHER Y RESID'!$H$5='MATRIZ DE RIESGOS DE SST'!Q171,Q171&lt;'MAPAS DE RIESGOS INHER Y RESID'!$I$5+1),'MAPAS DE RIESGOS INHER Y RESID'!$M$5,IF(OR('MAPAS DE RIESGOS INHER Y RESID'!$I$4='MATRIZ DE RIESGOS DE SST'!Q171,Q171&lt;'MAPAS DE RIESGOS INHER Y RESID'!$J$4+1),'MAPAS DE RIESGOS INHER Y RESID'!$M$4,'MAPAS DE RIESGOS INHER Y RESID'!$M$3)))</f>
        <v>MODERADO</v>
      </c>
      <c r="S171" s="105"/>
      <c r="T171" s="105"/>
      <c r="U171" s="105" t="s">
        <v>504</v>
      </c>
      <c r="V171" s="106" t="s">
        <v>503</v>
      </c>
      <c r="W171" s="86" t="s">
        <v>177</v>
      </c>
      <c r="X171" s="87">
        <f>VLOOKUP(W171,'MAPAS DE RIESGOS INHER Y RESID'!$E$16:$F$18,2,FALSE)</f>
        <v>0.9</v>
      </c>
      <c r="Y171" s="107">
        <f t="shared" ref="Y171" si="65">Q171-(Q171*X171)</f>
        <v>3.1999999999999993</v>
      </c>
      <c r="Z171" s="74" t="str">
        <f>IF(OR('MAPAS DE RIESGOS INHER Y RESID'!$G$18='MATRIZ DE RIESGOS DE SST'!Y171,Y171&lt;'MAPAS DE RIESGOS INHER Y RESID'!$G$16+1),'MAPAS DE RIESGOS INHER Y RESID'!$M$19,IF(OR('MAPAS DE RIESGOS INHER Y RESID'!$H$17='MATRIZ DE RIESGOS DE SST'!Y171,Y171&lt;'MAPAS DE RIESGOS INHER Y RESID'!$I$18+1),'MAPAS DE RIESGOS INHER Y RESID'!$M$18,IF(OR('MAPAS DE RIESGOS INHER Y RESID'!$I$17='MATRIZ DE RIESGOS DE SST'!Y171,Y171&lt;'MAPAS DE RIESGOS INHER Y RESID'!$J$17+1),'MAPAS DE RIESGOS INHER Y RESID'!$M$17,'MAPAS DE RIESGOS INHER Y RESID'!$M$16)))</f>
        <v>BAJO</v>
      </c>
      <c r="AA171" s="90" t="str">
        <f>VLOOKUP('MATRIZ DE RIESGOS DE SST'!Z171,'TABLA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2" spans="1:27" ht="214.5" customHeight="1" x14ac:dyDescent="0.4">
      <c r="A172" s="120"/>
      <c r="B172" s="120"/>
      <c r="C172" s="120"/>
      <c r="D172" s="120"/>
      <c r="E172" s="120"/>
      <c r="F172" s="120"/>
      <c r="G172" s="120"/>
      <c r="H172" s="120"/>
      <c r="I172" s="120"/>
      <c r="J172" s="175" t="s">
        <v>372</v>
      </c>
      <c r="K172" s="91" t="s">
        <v>111</v>
      </c>
      <c r="L172" s="90" t="s">
        <v>109</v>
      </c>
      <c r="M172" s="74" t="s">
        <v>182</v>
      </c>
      <c r="N172" s="101">
        <f>VLOOKUP('MATRIZ DE RIESGOS DE SST'!M172,'MAPAS DE RIESGOS INHER Y RESID'!$E$3:$F$7,2,FALSE)</f>
        <v>2</v>
      </c>
      <c r="O172" s="74" t="s">
        <v>185</v>
      </c>
      <c r="P172" s="101">
        <f>VLOOKUP('MATRIZ DE RIESGOS DE SST'!O172,'MAPAS DE RIESGOS INHER Y RESID'!$O$3:$P$7,2,FALSE)</f>
        <v>4</v>
      </c>
      <c r="Q172" s="101">
        <f t="shared" ref="Q172" si="66">+N172*P172</f>
        <v>8</v>
      </c>
      <c r="R172" s="74" t="str">
        <f>IF(OR('MAPAS DE RIESGOS INHER Y RESID'!$G$7='MATRIZ DE RIESGOS DE SST'!Q172,Q172&lt;'MAPAS DE RIESGOS INHER Y RESID'!$G$3+1),'MAPAS DE RIESGOS INHER Y RESID'!$M$6,IF(OR('MAPAS DE RIESGOS INHER Y RESID'!$H$5='MATRIZ DE RIESGOS DE SST'!Q172,Q172&lt;'MAPAS DE RIESGOS INHER Y RESID'!$I$5+1),'MAPAS DE RIESGOS INHER Y RESID'!$M$5,IF(OR('MAPAS DE RIESGOS INHER Y RESID'!$I$4='MATRIZ DE RIESGOS DE SST'!Q172,Q172&lt;'MAPAS DE RIESGOS INHER Y RESID'!$J$4+1),'MAPAS DE RIESGOS INHER Y RESID'!$M$4,'MAPAS DE RIESGOS INHER Y RESID'!$M$3)))</f>
        <v>BAJO</v>
      </c>
      <c r="S172" s="105" t="s">
        <v>257</v>
      </c>
      <c r="T172" s="105"/>
      <c r="U172" s="105" t="s">
        <v>371</v>
      </c>
      <c r="V172" s="106" t="s">
        <v>510</v>
      </c>
      <c r="W172" s="86" t="s">
        <v>177</v>
      </c>
      <c r="X172" s="87">
        <f>VLOOKUP(W172,'MAPAS DE RIESGOS INHER Y RESID'!$E$16:$F$18,2,FALSE)</f>
        <v>0.9</v>
      </c>
      <c r="Y172" s="107">
        <f t="shared" ref="Y172" si="67">Q172-(Q172*X172)</f>
        <v>0.79999999999999982</v>
      </c>
      <c r="Z172" s="74" t="str">
        <f>IF(OR('MAPAS DE RIESGOS INHER Y RESID'!$G$18='MATRIZ DE RIESGOS DE SST'!Y172,Y172&lt;'MAPAS DE RIESGOS INHER Y RESID'!$G$16+1),'MAPAS DE RIESGOS INHER Y RESID'!$M$19,IF(OR('MAPAS DE RIESGOS INHER Y RESID'!$H$17='MATRIZ DE RIESGOS DE SST'!Y172,Y172&lt;'MAPAS DE RIESGOS INHER Y RESID'!$I$18+1),'MAPAS DE RIESGOS INHER Y RESID'!$M$18,IF(OR('MAPAS DE RIESGOS INHER Y RESID'!$I$17='MATRIZ DE RIESGOS DE SST'!Y172,Y172&lt;'MAPAS DE RIESGOS INHER Y RESID'!$J$17+1),'MAPAS DE RIESGOS INHER Y RESID'!$M$17,'MAPAS DE RIESGOS INHER Y RESID'!$M$16)))</f>
        <v>BAJO</v>
      </c>
      <c r="AA172" s="90" t="str">
        <f>VLOOKUP('MATRIZ DE RIESGOS DE SST'!Z172,'TABLA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3" spans="1:27" ht="256" customHeight="1" x14ac:dyDescent="0.4">
      <c r="A173" s="120"/>
      <c r="B173" s="120"/>
      <c r="C173" s="120"/>
      <c r="D173" s="120"/>
      <c r="E173" s="120"/>
      <c r="F173" s="120"/>
      <c r="G173" s="120"/>
      <c r="H173" s="120"/>
      <c r="I173" s="120"/>
      <c r="J173" s="71" t="s">
        <v>432</v>
      </c>
      <c r="K173" s="71" t="s">
        <v>585</v>
      </c>
      <c r="L173" s="72" t="s">
        <v>438</v>
      </c>
      <c r="M173" s="74" t="s">
        <v>182</v>
      </c>
      <c r="N173" s="101">
        <f>VLOOKUP('MATRIZ DE RIESGOS DE SST'!M173,'MAPAS DE RIESGOS INHER Y RESID'!$E$3:$F$7,2,FALSE)</f>
        <v>2</v>
      </c>
      <c r="O173" s="74" t="s">
        <v>186</v>
      </c>
      <c r="P173" s="101">
        <f>VLOOKUP('MATRIZ DE RIESGOS DE SST'!O173,'MAPAS DE RIESGOS INHER Y RESID'!$O$3:$P$7,2,FALSE)</f>
        <v>16</v>
      </c>
      <c r="Q173" s="101">
        <f>+N173*P173</f>
        <v>32</v>
      </c>
      <c r="R173" s="74" t="str">
        <f>IF(OR('MAPAS DE RIESGOS INHER Y RESID'!$G$7='MATRIZ DE RIESGOS DE SST'!Q173,Q173&lt;'MAPAS DE RIESGOS INHER Y RESID'!$G$3+1),'MAPAS DE RIESGOS INHER Y RESID'!$M$6,IF(OR('MAPAS DE RIESGOS INHER Y RESID'!$H$5='MATRIZ DE RIESGOS DE SST'!Q173,Q173&lt;'MAPAS DE RIESGOS INHER Y RESID'!$I$5+1),'MAPAS DE RIESGOS INHER Y RESID'!$M$5,IF(OR('MAPAS DE RIESGOS INHER Y RESID'!$I$4='MATRIZ DE RIESGOS DE SST'!Q173,Q173&lt;'MAPAS DE RIESGOS INHER Y RESID'!$J$4+1),'MAPAS DE RIESGOS INHER Y RESID'!$M$4,'MAPAS DE RIESGOS INHER Y RESID'!$M$3)))</f>
        <v>MODERADO</v>
      </c>
      <c r="S173" s="105"/>
      <c r="T173" s="105" t="s">
        <v>588</v>
      </c>
      <c r="U173" s="105"/>
      <c r="V173" s="106" t="s">
        <v>586</v>
      </c>
      <c r="W173" s="86" t="s">
        <v>177</v>
      </c>
      <c r="X173" s="87">
        <f>VLOOKUP(W173,'MAPAS DE RIESGOS INHER Y RESID'!$E$16:$F$18,2,FALSE)</f>
        <v>0.9</v>
      </c>
      <c r="Y173" s="107">
        <f>Q173-(Q173*X173)</f>
        <v>3.1999999999999993</v>
      </c>
      <c r="Z173" s="74" t="str">
        <f>IF(OR('MAPAS DE RIESGOS INHER Y RESID'!$G$18='MATRIZ DE RIESGOS DE SST'!Y173,Y173&lt;'MAPAS DE RIESGOS INHER Y RESID'!$G$16+1),'MAPAS DE RIESGOS INHER Y RESID'!$M$19,IF(OR('MAPAS DE RIESGOS INHER Y RESID'!$H$17='MATRIZ DE RIESGOS DE SST'!Y173,Y173&lt;'MAPAS DE RIESGOS INHER Y RESID'!$I$18+1),'MAPAS DE RIESGOS INHER Y RESID'!$M$18,IF(OR('MAPAS DE RIESGOS INHER Y RESID'!$I$17='MATRIZ DE RIESGOS DE SST'!Y173,Y173&lt;'MAPAS DE RIESGOS INHER Y RESID'!$J$17+1),'MAPAS DE RIESGOS INHER Y RESID'!$M$17,'MAPAS DE RIESGOS INHER Y RESID'!$M$16)))</f>
        <v>BAJO</v>
      </c>
      <c r="AA173" s="90" t="str">
        <f>VLOOKUP('MATRIZ DE RIESGOS DE SST'!Z173,'TABLA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4" spans="1:27" ht="200" x14ac:dyDescent="0.4">
      <c r="A174" s="120"/>
      <c r="B174" s="120"/>
      <c r="C174" s="120"/>
      <c r="D174" s="120"/>
      <c r="E174" s="120"/>
      <c r="F174" s="120"/>
      <c r="G174" s="120"/>
      <c r="H174" s="120"/>
      <c r="I174" s="120"/>
      <c r="J174" s="91" t="s">
        <v>375</v>
      </c>
      <c r="K174" s="91" t="s">
        <v>515</v>
      </c>
      <c r="L174" s="90" t="s">
        <v>113</v>
      </c>
      <c r="M174" s="74" t="s">
        <v>182</v>
      </c>
      <c r="N174" s="101">
        <f>VLOOKUP('MATRIZ DE RIESGOS DE SST'!M174,'MAPAS DE RIESGOS INHER Y RESID'!$E$3:$F$7,2,FALSE)</f>
        <v>2</v>
      </c>
      <c r="O174" s="74" t="s">
        <v>185</v>
      </c>
      <c r="P174" s="101">
        <f>VLOOKUP('MATRIZ DE RIESGOS DE SST'!O174,'MAPAS DE RIESGOS INHER Y RESID'!$O$3:$P$7,2,FALSE)</f>
        <v>4</v>
      </c>
      <c r="Q174" s="101">
        <f>+N174*P174</f>
        <v>8</v>
      </c>
      <c r="R174" s="74" t="str">
        <f>IF(OR('MAPAS DE RIESGOS INHER Y RESID'!$G$7='MATRIZ DE RIESGOS DE SST'!Q174,Q174&lt;'MAPAS DE RIESGOS INHER Y RESID'!$G$3+1),'MAPAS DE RIESGOS INHER Y RESID'!$M$6,IF(OR('MAPAS DE RIESGOS INHER Y RESID'!$H$5='MATRIZ DE RIESGOS DE SST'!Q174,Q174&lt;'MAPAS DE RIESGOS INHER Y RESID'!$I$5+1),'MAPAS DE RIESGOS INHER Y RESID'!$M$5,IF(OR('MAPAS DE RIESGOS INHER Y RESID'!$I$4='MATRIZ DE RIESGOS DE SST'!Q174,Q174&lt;'MAPAS DE RIESGOS INHER Y RESID'!$J$4+1),'MAPAS DE RIESGOS INHER Y RESID'!$M$4,'MAPAS DE RIESGOS INHER Y RESID'!$M$3)))</f>
        <v>BAJO</v>
      </c>
      <c r="S174" s="105"/>
      <c r="T174" s="105" t="s">
        <v>516</v>
      </c>
      <c r="U174" s="105" t="s">
        <v>506</v>
      </c>
      <c r="V174" s="106" t="s">
        <v>251</v>
      </c>
      <c r="W174" s="86" t="s">
        <v>177</v>
      </c>
      <c r="X174" s="87">
        <f>VLOOKUP(W174,'MAPAS DE RIESGOS INHER Y RESID'!$E$16:$F$18,2,FALSE)</f>
        <v>0.9</v>
      </c>
      <c r="Y174" s="107">
        <f>Q174-(Q174*X174)</f>
        <v>0.79999999999999982</v>
      </c>
      <c r="Z174" s="74" t="str">
        <f>IF(OR('MAPAS DE RIESGOS INHER Y RESID'!$G$18='MATRIZ DE RIESGOS DE SST'!Y174,Y174&lt;'MAPAS DE RIESGOS INHER Y RESID'!$G$16+1),'MAPAS DE RIESGOS INHER Y RESID'!$M$19,IF(OR('MAPAS DE RIESGOS INHER Y RESID'!$H$17='MATRIZ DE RIESGOS DE SST'!Y174,Y174&lt;'MAPAS DE RIESGOS INHER Y RESID'!$I$18+1),'MAPAS DE RIESGOS INHER Y RESID'!$M$18,IF(OR('MAPAS DE RIESGOS INHER Y RESID'!$I$17='MATRIZ DE RIESGOS DE SST'!Y174,Y174&lt;'MAPAS DE RIESGOS INHER Y RESID'!$J$17+1),'MAPAS DE RIESGOS INHER Y RESID'!$M$17,'MAPAS DE RIESGOS INHER Y RESID'!$M$16)))</f>
        <v>BAJO</v>
      </c>
      <c r="AA174" s="90" t="str">
        <f>VLOOKUP('MATRIZ DE RIESGOS DE SST'!Z174,'TABLA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5" spans="1:27" ht="200" x14ac:dyDescent="0.4">
      <c r="A175" s="120"/>
      <c r="B175" s="119" t="s">
        <v>554</v>
      </c>
      <c r="C175" s="119" t="s">
        <v>244</v>
      </c>
      <c r="D175" s="159"/>
      <c r="E175" s="119" t="s">
        <v>244</v>
      </c>
      <c r="F175" s="119" t="s">
        <v>244</v>
      </c>
      <c r="G175" s="152" t="s">
        <v>244</v>
      </c>
      <c r="H175" s="152"/>
      <c r="I175" s="119" t="s">
        <v>540</v>
      </c>
      <c r="J175" s="90" t="s">
        <v>261</v>
      </c>
      <c r="K175" s="91" t="s">
        <v>397</v>
      </c>
      <c r="L175" s="90" t="s">
        <v>398</v>
      </c>
      <c r="M175" s="74" t="s">
        <v>182</v>
      </c>
      <c r="N175" s="101">
        <f>VLOOKUP('MATRIZ DE RIESGOS DE SST'!M175,'MAPAS DE RIESGOS INHER Y RESID'!$E$3:$F$7,2,FALSE)</f>
        <v>2</v>
      </c>
      <c r="O175" s="74" t="s">
        <v>186</v>
      </c>
      <c r="P175" s="101">
        <f>VLOOKUP('MATRIZ DE RIESGOS DE SST'!O175,'MAPAS DE RIESGOS INHER Y RESID'!$O$3:$P$7,2,FALSE)</f>
        <v>16</v>
      </c>
      <c r="Q175" s="101">
        <f>+N175*P175</f>
        <v>32</v>
      </c>
      <c r="R175" s="74" t="str">
        <f>IF(OR('MAPAS DE RIESGOS INHER Y RESID'!$G$7='MATRIZ DE RIESGOS DE SST'!Q175,Q175&lt;'MAPAS DE RIESGOS INHER Y RESID'!$G$3+1),'MAPAS DE RIESGOS INHER Y RESID'!$M$6,IF(OR('MAPAS DE RIESGOS INHER Y RESID'!$H$5='MATRIZ DE RIESGOS DE SST'!Q175,Q175&lt;'MAPAS DE RIESGOS INHER Y RESID'!$I$5+1),'MAPAS DE RIESGOS INHER Y RESID'!$M$5,IF(OR('MAPAS DE RIESGOS INHER Y RESID'!$I$4='MATRIZ DE RIESGOS DE SST'!Q175,Q175&lt;'MAPAS DE RIESGOS INHER Y RESID'!$J$4+1),'MAPAS DE RIESGOS INHER Y RESID'!$M$4,'MAPAS DE RIESGOS INHER Y RESID'!$M$3)))</f>
        <v>MODERADO</v>
      </c>
      <c r="S175" s="105"/>
      <c r="T175" s="105"/>
      <c r="U175" s="105" t="s">
        <v>388</v>
      </c>
      <c r="V175" s="106" t="s">
        <v>450</v>
      </c>
      <c r="W175" s="86" t="s">
        <v>177</v>
      </c>
      <c r="X175" s="87">
        <f>VLOOKUP(W175,'MAPAS DE RIESGOS INHER Y RESID'!$E$16:$F$18,2,FALSE)</f>
        <v>0.9</v>
      </c>
      <c r="Y175" s="107">
        <f>Q175-(Q175*X175)</f>
        <v>3.1999999999999993</v>
      </c>
      <c r="Z175" s="74" t="str">
        <f>IF(OR('MAPAS DE RIESGOS INHER Y RESID'!$G$18='MATRIZ DE RIESGOS DE SST'!Y175,Y175&lt;'MAPAS DE RIESGOS INHER Y RESID'!$G$16+1),'MAPAS DE RIESGOS INHER Y RESID'!$M$19,IF(OR('MAPAS DE RIESGOS INHER Y RESID'!$H$17='MATRIZ DE RIESGOS DE SST'!Y175,Y175&lt;'MAPAS DE RIESGOS INHER Y RESID'!$I$18+1),'MAPAS DE RIESGOS INHER Y RESID'!$M$18,IF(OR('MAPAS DE RIESGOS INHER Y RESID'!$I$17='MATRIZ DE RIESGOS DE SST'!Y175,Y175&lt;'MAPAS DE RIESGOS INHER Y RESID'!$J$17+1),'MAPAS DE RIESGOS INHER Y RESID'!$M$17,'MAPAS DE RIESGOS INHER Y RESID'!$M$16)))</f>
        <v>BAJO</v>
      </c>
      <c r="AA175" s="90" t="str">
        <f>VLOOKUP('MATRIZ DE RIESGOS DE SST'!Z175,'TABLA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6" spans="1:27" ht="200" x14ac:dyDescent="0.4">
      <c r="A176" s="120"/>
      <c r="B176" s="120"/>
      <c r="C176" s="120"/>
      <c r="D176" s="160"/>
      <c r="E176" s="120"/>
      <c r="F176" s="120"/>
      <c r="G176" s="153"/>
      <c r="H176" s="153"/>
      <c r="I176" s="120"/>
      <c r="J176" s="90" t="s">
        <v>262</v>
      </c>
      <c r="K176" s="91" t="s">
        <v>280</v>
      </c>
      <c r="L176" s="90" t="s">
        <v>399</v>
      </c>
      <c r="M176" s="74" t="s">
        <v>176</v>
      </c>
      <c r="N176" s="101">
        <f>VLOOKUP('MATRIZ DE RIESGOS DE SST'!M176,'MAPAS DE RIESGOS INHER Y RESID'!$E$3:$F$7,2,FALSE)</f>
        <v>3</v>
      </c>
      <c r="O176" s="74" t="s">
        <v>186</v>
      </c>
      <c r="P176" s="101">
        <f>VLOOKUP('MATRIZ DE RIESGOS DE SST'!O176,'MAPAS DE RIESGOS INHER Y RESID'!$O$3:$P$7,2,FALSE)</f>
        <v>16</v>
      </c>
      <c r="Q176" s="101">
        <f t="shared" ref="Q176:Q182" si="68">+N176*P176</f>
        <v>48</v>
      </c>
      <c r="R176" s="74" t="str">
        <f>IF(OR('MAPAS DE RIESGOS INHER Y RESID'!$G$7='MATRIZ DE RIESGOS DE SST'!Q176,Q176&lt;'MAPAS DE RIESGOS INHER Y RESID'!$G$3+1),'MAPAS DE RIESGOS INHER Y RESID'!$M$6,IF(OR('MAPAS DE RIESGOS INHER Y RESID'!$H$5='MATRIZ DE RIESGOS DE SST'!Q176,Q176&lt;'MAPAS DE RIESGOS INHER Y RESID'!$I$5+1),'MAPAS DE RIESGOS INHER Y RESID'!$M$5,IF(OR('MAPAS DE RIESGOS INHER Y RESID'!$I$4='MATRIZ DE RIESGOS DE SST'!Q176,Q176&lt;'MAPAS DE RIESGOS INHER Y RESID'!$J$4+1),'MAPAS DE RIESGOS INHER Y RESID'!$M$4,'MAPAS DE RIESGOS INHER Y RESID'!$M$3)))</f>
        <v>MODERADO</v>
      </c>
      <c r="S176" s="105"/>
      <c r="T176" s="105"/>
      <c r="U176" s="105" t="s">
        <v>401</v>
      </c>
      <c r="V176" s="106"/>
      <c r="W176" s="86" t="s">
        <v>177</v>
      </c>
      <c r="X176" s="87">
        <f>VLOOKUP(W176,'MAPAS DE RIESGOS INHER Y RESID'!$E$16:$F$18,2,FALSE)</f>
        <v>0.9</v>
      </c>
      <c r="Y176" s="107">
        <f t="shared" ref="Y176:Y182" si="69">Q176-(Q176*X176)</f>
        <v>4.7999999999999972</v>
      </c>
      <c r="Z176" s="74" t="str">
        <f>IF(OR('MAPAS DE RIESGOS INHER Y RESID'!$G$18='MATRIZ DE RIESGOS DE SST'!Y176,Y176&lt;'MAPAS DE RIESGOS INHER Y RESID'!$G$16+1),'MAPAS DE RIESGOS INHER Y RESID'!$M$19,IF(OR('MAPAS DE RIESGOS INHER Y RESID'!$H$17='MATRIZ DE RIESGOS DE SST'!Y176,Y176&lt;'MAPAS DE RIESGOS INHER Y RESID'!$I$18+1),'MAPAS DE RIESGOS INHER Y RESID'!$M$18,IF(OR('MAPAS DE RIESGOS INHER Y RESID'!$I$17='MATRIZ DE RIESGOS DE SST'!Y176,Y176&lt;'MAPAS DE RIESGOS INHER Y RESID'!$J$17+1),'MAPAS DE RIESGOS INHER Y RESID'!$M$17,'MAPAS DE RIESGOS INHER Y RESID'!$M$16)))</f>
        <v>BAJO</v>
      </c>
      <c r="AA176" s="90" t="str">
        <f>VLOOKUP('MATRIZ DE RIESGOS DE SST'!Z176,'TABLA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7" spans="1:27" ht="160" x14ac:dyDescent="0.4">
      <c r="A177" s="120"/>
      <c r="B177" s="120"/>
      <c r="C177" s="120"/>
      <c r="D177" s="160"/>
      <c r="E177" s="120"/>
      <c r="F177" s="120"/>
      <c r="G177" s="153"/>
      <c r="H177" s="153"/>
      <c r="I177" s="120"/>
      <c r="J177" s="71" t="s">
        <v>263</v>
      </c>
      <c r="K177" s="71" t="s">
        <v>281</v>
      </c>
      <c r="L177" s="72" t="s">
        <v>402</v>
      </c>
      <c r="M177" s="74" t="s">
        <v>176</v>
      </c>
      <c r="N177" s="101">
        <f>VLOOKUP('MATRIZ DE RIESGOS DE SST'!M177,'MAPAS DE RIESGOS INHER Y RESID'!$E$3:$F$7,2,FALSE)</f>
        <v>3</v>
      </c>
      <c r="O177" s="74" t="s">
        <v>187</v>
      </c>
      <c r="P177" s="101">
        <f>VLOOKUP('MATRIZ DE RIESGOS DE SST'!O177,'MAPAS DE RIESGOS INHER Y RESID'!$O$3:$P$7,2,FALSE)</f>
        <v>256</v>
      </c>
      <c r="Q177" s="101">
        <f t="shared" si="68"/>
        <v>768</v>
      </c>
      <c r="R177" s="74" t="str">
        <f>IF(OR('MAPAS DE RIESGOS INHER Y RESID'!$G$7='MATRIZ DE RIESGOS DE SST'!Q177,Q177&lt;'MAPAS DE RIESGOS INHER Y RESID'!$G$3+1),'MAPAS DE RIESGOS INHER Y RESID'!$M$6,IF(OR('MAPAS DE RIESGOS INHER Y RESID'!$H$5='MATRIZ DE RIESGOS DE SST'!Q177,Q177&lt;'MAPAS DE RIESGOS INHER Y RESID'!$I$5+1),'MAPAS DE RIESGOS INHER Y RESID'!$M$5,IF(OR('MAPAS DE RIESGOS INHER Y RESID'!$I$4='MATRIZ DE RIESGOS DE SST'!Q177,Q177&lt;'MAPAS DE RIESGOS INHER Y RESID'!$J$4+1),'MAPAS DE RIESGOS INHER Y RESID'!$M$4,'MAPAS DE RIESGOS INHER Y RESID'!$M$3)))</f>
        <v>ALTO</v>
      </c>
      <c r="S177" s="105"/>
      <c r="T177" s="105" t="s">
        <v>404</v>
      </c>
      <c r="U177" s="105" t="s">
        <v>403</v>
      </c>
      <c r="V177" s="106" t="s">
        <v>456</v>
      </c>
      <c r="W177" s="86" t="s">
        <v>177</v>
      </c>
      <c r="X177" s="87">
        <f>VLOOKUP(W177,'MAPAS DE RIESGOS INHER Y RESID'!$E$16:$F$18,2,FALSE)</f>
        <v>0.9</v>
      </c>
      <c r="Y177" s="107">
        <f t="shared" si="69"/>
        <v>76.799999999999955</v>
      </c>
      <c r="Z177" s="74" t="str">
        <f>IF(OR('MAPAS DE RIESGOS INHER Y RESID'!$G$18='MATRIZ DE RIESGOS DE SST'!Y177,Y177&lt;'MAPAS DE RIESGOS INHER Y RESID'!$G$16+1),'MAPAS DE RIESGOS INHER Y RESID'!$M$19,IF(OR('MAPAS DE RIESGOS INHER Y RESID'!$H$17='MATRIZ DE RIESGOS DE SST'!Y177,Y177&lt;'MAPAS DE RIESGOS INHER Y RESID'!$I$18+1),'MAPAS DE RIESGOS INHER Y RESID'!$M$18,IF(OR('MAPAS DE RIESGOS INHER Y RESID'!$I$17='MATRIZ DE RIESGOS DE SST'!Y177,Y177&lt;'MAPAS DE RIESGOS INHER Y RESID'!$J$17+1),'MAPAS DE RIESGOS INHER Y RESID'!$M$17,'MAPAS DE RIESGOS INHER Y RESID'!$M$16)))</f>
        <v>MODERADO</v>
      </c>
      <c r="AA177" s="90" t="str">
        <f>VLOOKUP('MATRIZ DE RIESGOS DE SST'!Z177,'TABLA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8" spans="1:27" ht="160" x14ac:dyDescent="0.4">
      <c r="A178" s="120"/>
      <c r="B178" s="120"/>
      <c r="C178" s="120"/>
      <c r="D178" s="160"/>
      <c r="E178" s="120"/>
      <c r="F178" s="120"/>
      <c r="G178" s="153"/>
      <c r="H178" s="153"/>
      <c r="I178" s="120"/>
      <c r="J178" s="72" t="s">
        <v>430</v>
      </c>
      <c r="K178" s="71" t="s">
        <v>48</v>
      </c>
      <c r="L178" s="72" t="s">
        <v>411</v>
      </c>
      <c r="M178" s="74" t="s">
        <v>182</v>
      </c>
      <c r="N178" s="101">
        <f>VLOOKUP('MATRIZ DE RIESGOS DE SST'!M178,'MAPAS DE RIESGOS INHER Y RESID'!$E$3:$F$7,2,FALSE)</f>
        <v>2</v>
      </c>
      <c r="O178" s="74" t="s">
        <v>187</v>
      </c>
      <c r="P178" s="101">
        <f>VLOOKUP('MATRIZ DE RIESGOS DE SST'!O178,'MAPAS DE RIESGOS INHER Y RESID'!$O$3:$P$7,2,FALSE)</f>
        <v>256</v>
      </c>
      <c r="Q178" s="101">
        <f t="shared" si="68"/>
        <v>512</v>
      </c>
      <c r="R178" s="74" t="str">
        <f>IF(OR('MAPAS DE RIESGOS INHER Y RESID'!$G$7='MATRIZ DE RIESGOS DE SST'!Q178,Q178&lt;'MAPAS DE RIESGOS INHER Y RESID'!$G$3+1),'MAPAS DE RIESGOS INHER Y RESID'!$M$6,IF(OR('MAPAS DE RIESGOS INHER Y RESID'!$H$5='MATRIZ DE RIESGOS DE SST'!Q178,Q178&lt;'MAPAS DE RIESGOS INHER Y RESID'!$I$5+1),'MAPAS DE RIESGOS INHER Y RESID'!$M$5,IF(OR('MAPAS DE RIESGOS INHER Y RESID'!$I$4='MATRIZ DE RIESGOS DE SST'!Q178,Q178&lt;'MAPAS DE RIESGOS INHER Y RESID'!$J$4+1),'MAPAS DE RIESGOS INHER Y RESID'!$M$4,'MAPAS DE RIESGOS INHER Y RESID'!$M$3)))</f>
        <v>ALTO</v>
      </c>
      <c r="S178" s="105"/>
      <c r="T178" s="105" t="s">
        <v>289</v>
      </c>
      <c r="U178" s="105" t="s">
        <v>412</v>
      </c>
      <c r="V178" s="106"/>
      <c r="W178" s="86" t="s">
        <v>177</v>
      </c>
      <c r="X178" s="87">
        <f>VLOOKUP(W178,'MAPAS DE RIESGOS INHER Y RESID'!$E$16:$F$18,2,FALSE)</f>
        <v>0.9</v>
      </c>
      <c r="Y178" s="107">
        <f t="shared" si="69"/>
        <v>51.199999999999989</v>
      </c>
      <c r="Z178" s="74" t="str">
        <f>IF(OR('MAPAS DE RIESGOS INHER Y RESID'!$G$18='MATRIZ DE RIESGOS DE SST'!Y178,Y178&lt;'MAPAS DE RIESGOS INHER Y RESID'!$G$16+1),'MAPAS DE RIESGOS INHER Y RESID'!$M$19,IF(OR('MAPAS DE RIESGOS INHER Y RESID'!$H$17='MATRIZ DE RIESGOS DE SST'!Y178,Y178&lt;'MAPAS DE RIESGOS INHER Y RESID'!$I$18+1),'MAPAS DE RIESGOS INHER Y RESID'!$M$18,IF(OR('MAPAS DE RIESGOS INHER Y RESID'!$I$17='MATRIZ DE RIESGOS DE SST'!Y178,Y178&lt;'MAPAS DE RIESGOS INHER Y RESID'!$J$17+1),'MAPAS DE RIESGOS INHER Y RESID'!$M$17,'MAPAS DE RIESGOS INHER Y RESID'!$M$16)))</f>
        <v>MODERADO</v>
      </c>
      <c r="AA178" s="90" t="str">
        <f>VLOOKUP('MATRIZ DE RIESGOS DE SST'!Z178,'TABLA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9" spans="1:27" ht="200" x14ac:dyDescent="0.4">
      <c r="A179" s="120"/>
      <c r="B179" s="120"/>
      <c r="C179" s="120"/>
      <c r="D179" s="160"/>
      <c r="E179" s="120"/>
      <c r="F179" s="120"/>
      <c r="G179" s="153"/>
      <c r="H179" s="153"/>
      <c r="I179" s="120"/>
      <c r="J179" s="71" t="s">
        <v>268</v>
      </c>
      <c r="K179" s="71" t="s">
        <v>48</v>
      </c>
      <c r="L179" s="72" t="s">
        <v>413</v>
      </c>
      <c r="M179" s="74" t="s">
        <v>182</v>
      </c>
      <c r="N179" s="101">
        <f>VLOOKUP('MATRIZ DE RIESGOS DE SST'!M179,'MAPAS DE RIESGOS INHER Y RESID'!$E$3:$F$7,2,FALSE)</f>
        <v>2</v>
      </c>
      <c r="O179" s="74" t="s">
        <v>186</v>
      </c>
      <c r="P179" s="101">
        <f>VLOOKUP('MATRIZ DE RIESGOS DE SST'!O179,'MAPAS DE RIESGOS INHER Y RESID'!$O$3:$P$7,2,FALSE)</f>
        <v>16</v>
      </c>
      <c r="Q179" s="101">
        <f t="shared" si="68"/>
        <v>32</v>
      </c>
      <c r="R179" s="74" t="str">
        <f>IF(OR('MAPAS DE RIESGOS INHER Y RESID'!$G$7='MATRIZ DE RIESGOS DE SST'!Q179,Q179&lt;'MAPAS DE RIESGOS INHER Y RESID'!$G$3+1),'MAPAS DE RIESGOS INHER Y RESID'!$M$6,IF(OR('MAPAS DE RIESGOS INHER Y RESID'!$H$5='MATRIZ DE RIESGOS DE SST'!Q179,Q179&lt;'MAPAS DE RIESGOS INHER Y RESID'!$I$5+1),'MAPAS DE RIESGOS INHER Y RESID'!$M$5,IF(OR('MAPAS DE RIESGOS INHER Y RESID'!$I$4='MATRIZ DE RIESGOS DE SST'!Q179,Q179&lt;'MAPAS DE RIESGOS INHER Y RESID'!$J$4+1),'MAPAS DE RIESGOS INHER Y RESID'!$M$4,'MAPAS DE RIESGOS INHER Y RESID'!$M$3)))</f>
        <v>MODERADO</v>
      </c>
      <c r="S179" s="105"/>
      <c r="T179" s="105" t="s">
        <v>290</v>
      </c>
      <c r="U179" s="105" t="s">
        <v>288</v>
      </c>
      <c r="V179" s="106" t="s">
        <v>410</v>
      </c>
      <c r="W179" s="86" t="s">
        <v>177</v>
      </c>
      <c r="X179" s="87">
        <f>VLOOKUP(W179,'MAPAS DE RIESGOS INHER Y RESID'!$E$16:$F$18,2,FALSE)</f>
        <v>0.9</v>
      </c>
      <c r="Y179" s="107">
        <f t="shared" si="69"/>
        <v>3.1999999999999993</v>
      </c>
      <c r="Z179" s="74" t="str">
        <f>IF(OR('MAPAS DE RIESGOS INHER Y RESID'!$G$18='MATRIZ DE RIESGOS DE SST'!Y179,Y179&lt;'MAPAS DE RIESGOS INHER Y RESID'!$G$16+1),'MAPAS DE RIESGOS INHER Y RESID'!$M$19,IF(OR('MAPAS DE RIESGOS INHER Y RESID'!$H$17='MATRIZ DE RIESGOS DE SST'!Y179,Y179&lt;'MAPAS DE RIESGOS INHER Y RESID'!$I$18+1),'MAPAS DE RIESGOS INHER Y RESID'!$M$18,IF(OR('MAPAS DE RIESGOS INHER Y RESID'!$I$17='MATRIZ DE RIESGOS DE SST'!Y179,Y179&lt;'MAPAS DE RIESGOS INHER Y RESID'!$J$17+1),'MAPAS DE RIESGOS INHER Y RESID'!$M$17,'MAPAS DE RIESGOS INHER Y RESID'!$M$16)))</f>
        <v>BAJO</v>
      </c>
      <c r="AA179" s="90" t="str">
        <f>VLOOKUP('MATRIZ DE RIESGOS DE SST'!Z179,'TABLA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0" spans="1:27" ht="200" x14ac:dyDescent="0.4">
      <c r="A180" s="120"/>
      <c r="B180" s="120"/>
      <c r="C180" s="120"/>
      <c r="D180" s="160"/>
      <c r="E180" s="120"/>
      <c r="F180" s="120"/>
      <c r="G180" s="153"/>
      <c r="H180" s="153"/>
      <c r="I180" s="120"/>
      <c r="J180" s="71" t="s">
        <v>259</v>
      </c>
      <c r="K180" s="71" t="s">
        <v>464</v>
      </c>
      <c r="L180" s="72" t="s">
        <v>414</v>
      </c>
      <c r="M180" s="74" t="s">
        <v>183</v>
      </c>
      <c r="N180" s="101">
        <f>VLOOKUP('MATRIZ DE RIESGOS DE SST'!M180,'MAPAS DE RIESGOS INHER Y RESID'!$E$3:$F$7,2,FALSE)</f>
        <v>1</v>
      </c>
      <c r="O180" s="74" t="s">
        <v>185</v>
      </c>
      <c r="P180" s="101">
        <f>VLOOKUP('MATRIZ DE RIESGOS DE SST'!O180,'MAPAS DE RIESGOS INHER Y RESID'!$O$3:$P$7,2,FALSE)</f>
        <v>4</v>
      </c>
      <c r="Q180" s="101">
        <f t="shared" si="68"/>
        <v>4</v>
      </c>
      <c r="R180" s="74" t="str">
        <f>IF(OR('MAPAS DE RIESGOS INHER Y RESID'!$G$7='MATRIZ DE RIESGOS DE SST'!Q180,Q180&lt;'MAPAS DE RIESGOS INHER Y RESID'!$G$3+1),'MAPAS DE RIESGOS INHER Y RESID'!$M$6,IF(OR('MAPAS DE RIESGOS INHER Y RESID'!$H$5='MATRIZ DE RIESGOS DE SST'!Q180,Q180&lt;'MAPAS DE RIESGOS INHER Y RESID'!$I$5+1),'MAPAS DE RIESGOS INHER Y RESID'!$M$5,IF(OR('MAPAS DE RIESGOS INHER Y RESID'!$I$4='MATRIZ DE RIESGOS DE SST'!Q180,Q180&lt;'MAPAS DE RIESGOS INHER Y RESID'!$J$4+1),'MAPAS DE RIESGOS INHER Y RESID'!$M$4,'MAPAS DE RIESGOS INHER Y RESID'!$M$3)))</f>
        <v>BAJO</v>
      </c>
      <c r="S180" s="105"/>
      <c r="T180" s="105"/>
      <c r="U180" s="105" t="s">
        <v>465</v>
      </c>
      <c r="V180" s="106" t="s">
        <v>415</v>
      </c>
      <c r="W180" s="86" t="s">
        <v>177</v>
      </c>
      <c r="X180" s="87">
        <f>VLOOKUP(W180,'MAPAS DE RIESGOS INHER Y RESID'!$E$16:$F$18,2,FALSE)</f>
        <v>0.9</v>
      </c>
      <c r="Y180" s="107">
        <f t="shared" si="69"/>
        <v>0.39999999999999991</v>
      </c>
      <c r="Z180" s="74" t="str">
        <f>IF(OR('MAPAS DE RIESGOS INHER Y RESID'!$G$18='MATRIZ DE RIESGOS DE SST'!Y180,Y180&lt;'MAPAS DE RIESGOS INHER Y RESID'!$G$16+1),'MAPAS DE RIESGOS INHER Y RESID'!$M$19,IF(OR('MAPAS DE RIESGOS INHER Y RESID'!$H$17='MATRIZ DE RIESGOS DE SST'!Y180,Y180&lt;'MAPAS DE RIESGOS INHER Y RESID'!$I$18+1),'MAPAS DE RIESGOS INHER Y RESID'!$M$18,IF(OR('MAPAS DE RIESGOS INHER Y RESID'!$I$17='MATRIZ DE RIESGOS DE SST'!Y180,Y180&lt;'MAPAS DE RIESGOS INHER Y RESID'!$J$17+1),'MAPAS DE RIESGOS INHER Y RESID'!$M$17,'MAPAS DE RIESGOS INHER Y RESID'!$M$16)))</f>
        <v>BAJO</v>
      </c>
      <c r="AA180" s="90" t="str">
        <f>VLOOKUP('MATRIZ DE RIESGOS DE SST'!Z180,'TABLA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1" spans="1:27" ht="200" x14ac:dyDescent="0.4">
      <c r="A181" s="120"/>
      <c r="B181" s="120"/>
      <c r="C181" s="120"/>
      <c r="D181" s="160"/>
      <c r="E181" s="120"/>
      <c r="F181" s="120"/>
      <c r="G181" s="153"/>
      <c r="H181" s="153"/>
      <c r="I181" s="120"/>
      <c r="J181" s="71" t="s">
        <v>418</v>
      </c>
      <c r="K181" s="71" t="s">
        <v>419</v>
      </c>
      <c r="L181" s="72" t="s">
        <v>58</v>
      </c>
      <c r="M181" s="74" t="s">
        <v>182</v>
      </c>
      <c r="N181" s="101">
        <f>VLOOKUP('MATRIZ DE RIESGOS DE SST'!M181,'MAPAS DE RIESGOS INHER Y RESID'!$E$3:$F$7,2,FALSE)</f>
        <v>2</v>
      </c>
      <c r="O181" s="74" t="s">
        <v>185</v>
      </c>
      <c r="P181" s="101">
        <f>VLOOKUP('MATRIZ DE RIESGOS DE SST'!O181,'MAPAS DE RIESGOS INHER Y RESID'!$O$3:$P$7,2,FALSE)</f>
        <v>4</v>
      </c>
      <c r="Q181" s="101">
        <f t="shared" si="68"/>
        <v>8</v>
      </c>
      <c r="R181" s="74" t="str">
        <f>IF(OR('MAPAS DE RIESGOS INHER Y RESID'!$G$7='MATRIZ DE RIESGOS DE SST'!Q181,Q181&lt;'MAPAS DE RIESGOS INHER Y RESID'!$G$3+1),'MAPAS DE RIESGOS INHER Y RESID'!$M$6,IF(OR('MAPAS DE RIESGOS INHER Y RESID'!$H$5='MATRIZ DE RIESGOS DE SST'!Q181,Q181&lt;'MAPAS DE RIESGOS INHER Y RESID'!$I$5+1),'MAPAS DE RIESGOS INHER Y RESID'!$M$5,IF(OR('MAPAS DE RIESGOS INHER Y RESID'!$I$4='MATRIZ DE RIESGOS DE SST'!Q181,Q181&lt;'MAPAS DE RIESGOS INHER Y RESID'!$J$4+1),'MAPAS DE RIESGOS INHER Y RESID'!$M$4,'MAPAS DE RIESGOS INHER Y RESID'!$M$3)))</f>
        <v>BAJO</v>
      </c>
      <c r="S181" s="105"/>
      <c r="T181" s="105"/>
      <c r="U181" s="105" t="s">
        <v>416</v>
      </c>
      <c r="V181" s="106" t="s">
        <v>417</v>
      </c>
      <c r="W181" s="86" t="s">
        <v>177</v>
      </c>
      <c r="X181" s="87">
        <f>VLOOKUP(W181,'MAPAS DE RIESGOS INHER Y RESID'!$E$16:$F$18,2,FALSE)</f>
        <v>0.9</v>
      </c>
      <c r="Y181" s="107">
        <f t="shared" si="69"/>
        <v>0.79999999999999982</v>
      </c>
      <c r="Z181" s="74" t="str">
        <f>IF(OR('MAPAS DE RIESGOS INHER Y RESID'!$G$18='MATRIZ DE RIESGOS DE SST'!Y181,Y181&lt;'MAPAS DE RIESGOS INHER Y RESID'!$G$16+1),'MAPAS DE RIESGOS INHER Y RESID'!$M$19,IF(OR('MAPAS DE RIESGOS INHER Y RESID'!$H$17='MATRIZ DE RIESGOS DE SST'!Y181,Y181&lt;'MAPAS DE RIESGOS INHER Y RESID'!$I$18+1),'MAPAS DE RIESGOS INHER Y RESID'!$M$18,IF(OR('MAPAS DE RIESGOS INHER Y RESID'!$I$17='MATRIZ DE RIESGOS DE SST'!Y181,Y181&lt;'MAPAS DE RIESGOS INHER Y RESID'!$J$17+1),'MAPAS DE RIESGOS INHER Y RESID'!$M$17,'MAPAS DE RIESGOS INHER Y RESID'!$M$16)))</f>
        <v>BAJO</v>
      </c>
      <c r="AA181" s="90" t="str">
        <f>VLOOKUP('MATRIZ DE RIESGOS DE SST'!Z181,'TABLA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2" spans="1:27" s="25" customFormat="1" ht="220" x14ac:dyDescent="0.4">
      <c r="A182" s="120"/>
      <c r="B182" s="120"/>
      <c r="C182" s="120"/>
      <c r="D182" s="160"/>
      <c r="E182" s="120"/>
      <c r="F182" s="120"/>
      <c r="G182" s="153"/>
      <c r="H182" s="153"/>
      <c r="I182" s="120"/>
      <c r="J182" s="90" t="s">
        <v>61</v>
      </c>
      <c r="K182" s="91" t="s">
        <v>297</v>
      </c>
      <c r="L182" s="90" t="s">
        <v>423</v>
      </c>
      <c r="M182" s="74" t="s">
        <v>182</v>
      </c>
      <c r="N182" s="101">
        <f>VLOOKUP('MATRIZ DE RIESGOS DE SST'!M182,'MAPAS DE RIESGOS INHER Y RESID'!$E$3:$F$7,2,FALSE)</f>
        <v>2</v>
      </c>
      <c r="O182" s="74" t="s">
        <v>185</v>
      </c>
      <c r="P182" s="101">
        <f>VLOOKUP('MATRIZ DE RIESGOS DE SST'!O182,'MAPAS DE RIESGOS INHER Y RESID'!$O$3:$P$7,2,FALSE)</f>
        <v>4</v>
      </c>
      <c r="Q182" s="101">
        <f t="shared" si="68"/>
        <v>8</v>
      </c>
      <c r="R182" s="74" t="str">
        <f>IF(OR('MAPAS DE RIESGOS INHER Y RESID'!$G$7='MATRIZ DE RIESGOS DE SST'!Q182,Q182&lt;'MAPAS DE RIESGOS INHER Y RESID'!$G$3+1),'MAPAS DE RIESGOS INHER Y RESID'!$M$6,IF(OR('MAPAS DE RIESGOS INHER Y RESID'!$H$5='MATRIZ DE RIESGOS DE SST'!Q182,Q182&lt;'MAPAS DE RIESGOS INHER Y RESID'!$I$5+1),'MAPAS DE RIESGOS INHER Y RESID'!$M$5,IF(OR('MAPAS DE RIESGOS INHER Y RESID'!$I$4='MATRIZ DE RIESGOS DE SST'!Q182,Q182&lt;'MAPAS DE RIESGOS INHER Y RESID'!$J$4+1),'MAPAS DE RIESGOS INHER Y RESID'!$M$4,'MAPAS DE RIESGOS INHER Y RESID'!$M$3)))</f>
        <v>BAJO</v>
      </c>
      <c r="S182" s="105"/>
      <c r="T182" s="105"/>
      <c r="U182" s="105" t="s">
        <v>469</v>
      </c>
      <c r="V182" s="106" t="s">
        <v>424</v>
      </c>
      <c r="W182" s="86" t="s">
        <v>177</v>
      </c>
      <c r="X182" s="87">
        <f>VLOOKUP(W182,'MAPAS DE RIESGOS INHER Y RESID'!$E$16:$F$18,2,FALSE)</f>
        <v>0.9</v>
      </c>
      <c r="Y182" s="107">
        <f t="shared" si="69"/>
        <v>0.79999999999999982</v>
      </c>
      <c r="Z182" s="74" t="str">
        <f>IF(OR('MAPAS DE RIESGOS INHER Y RESID'!$G$18='MATRIZ DE RIESGOS DE SST'!Y182,Y182&lt;'MAPAS DE RIESGOS INHER Y RESID'!$G$16+1),'MAPAS DE RIESGOS INHER Y RESID'!$M$19,IF(OR('MAPAS DE RIESGOS INHER Y RESID'!$H$17='MATRIZ DE RIESGOS DE SST'!Y182,Y182&lt;'MAPAS DE RIESGOS INHER Y RESID'!$I$18+1),'MAPAS DE RIESGOS INHER Y RESID'!$M$18,IF(OR('MAPAS DE RIESGOS INHER Y RESID'!$I$17='MATRIZ DE RIESGOS DE SST'!Y182,Y182&lt;'MAPAS DE RIESGOS INHER Y RESID'!$J$17+1),'MAPAS DE RIESGOS INHER Y RESID'!$M$17,'MAPAS DE RIESGOS INHER Y RESID'!$M$16)))</f>
        <v>BAJO</v>
      </c>
      <c r="AA182" s="90" t="str">
        <f>VLOOKUP('MATRIZ DE RIESGOS DE SST'!Z182,'TABLA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3" spans="1:27" s="25" customFormat="1" ht="220" x14ac:dyDescent="0.4">
      <c r="A183" s="120"/>
      <c r="B183" s="120"/>
      <c r="C183" s="120"/>
      <c r="D183" s="160"/>
      <c r="E183" s="120"/>
      <c r="F183" s="120"/>
      <c r="G183" s="153"/>
      <c r="H183" s="153"/>
      <c r="I183" s="120"/>
      <c r="J183" s="71" t="s">
        <v>273</v>
      </c>
      <c r="K183" s="71" t="s">
        <v>472</v>
      </c>
      <c r="L183" s="72" t="s">
        <v>67</v>
      </c>
      <c r="M183" s="74" t="s">
        <v>183</v>
      </c>
      <c r="N183" s="101">
        <f>VLOOKUP('MATRIZ DE RIESGOS DE SST'!M183,'MAPAS DE RIESGOS INHER Y RESID'!$E$3:$F$7,2,FALSE)</f>
        <v>1</v>
      </c>
      <c r="O183" s="74" t="s">
        <v>185</v>
      </c>
      <c r="P183" s="101">
        <f>VLOOKUP('MATRIZ DE RIESGOS DE SST'!O183,'MAPAS DE RIESGOS INHER Y RESID'!$O$3:$P$7,2,FALSE)</f>
        <v>4</v>
      </c>
      <c r="Q183" s="101">
        <f t="shared" ref="Q183:Q185" si="70">+N183*P183</f>
        <v>4</v>
      </c>
      <c r="R183" s="74" t="str">
        <f>IF(OR('MAPAS DE RIESGOS INHER Y RESID'!$G$7='MATRIZ DE RIESGOS DE SST'!Q183,Q183&lt;'MAPAS DE RIESGOS INHER Y RESID'!$G$3+1),'MAPAS DE RIESGOS INHER Y RESID'!$M$6,IF(OR('MAPAS DE RIESGOS INHER Y RESID'!$H$5='MATRIZ DE RIESGOS DE SST'!Q183,Q183&lt;'MAPAS DE RIESGOS INHER Y RESID'!$I$5+1),'MAPAS DE RIESGOS INHER Y RESID'!$M$5,IF(OR('MAPAS DE RIESGOS INHER Y RESID'!$I$4='MATRIZ DE RIESGOS DE SST'!Q183,Q183&lt;'MAPAS DE RIESGOS INHER Y RESID'!$J$4+1),'MAPAS DE RIESGOS INHER Y RESID'!$M$4,'MAPAS DE RIESGOS INHER Y RESID'!$M$3)))</f>
        <v>BAJO</v>
      </c>
      <c r="S183" s="105"/>
      <c r="T183" s="105"/>
      <c r="U183" s="105"/>
      <c r="V183" s="106" t="s">
        <v>428</v>
      </c>
      <c r="W183" s="86" t="s">
        <v>177</v>
      </c>
      <c r="X183" s="87">
        <f>VLOOKUP(W183,'MAPAS DE RIESGOS INHER Y RESID'!$E$16:$F$18,2,FALSE)</f>
        <v>0.9</v>
      </c>
      <c r="Y183" s="107">
        <f t="shared" ref="Y183:Y185" si="71">Q183-(Q183*X183)</f>
        <v>0.39999999999999991</v>
      </c>
      <c r="Z183" s="74" t="str">
        <f>IF(OR('MAPAS DE RIESGOS INHER Y RESID'!$G$18='MATRIZ DE RIESGOS DE SST'!Y183,Y183&lt;'MAPAS DE RIESGOS INHER Y RESID'!$G$16+1),'MAPAS DE RIESGOS INHER Y RESID'!$M$19,IF(OR('MAPAS DE RIESGOS INHER Y RESID'!$H$17='MATRIZ DE RIESGOS DE SST'!Y183,Y183&lt;'MAPAS DE RIESGOS INHER Y RESID'!$I$18+1),'MAPAS DE RIESGOS INHER Y RESID'!$M$18,IF(OR('MAPAS DE RIESGOS INHER Y RESID'!$I$17='MATRIZ DE RIESGOS DE SST'!Y183,Y183&lt;'MAPAS DE RIESGOS INHER Y RESID'!$J$17+1),'MAPAS DE RIESGOS INHER Y RESID'!$M$17,'MAPAS DE RIESGOS INHER Y RESID'!$M$16)))</f>
        <v>BAJO</v>
      </c>
      <c r="AA183" s="90" t="str">
        <f>VLOOKUP('MATRIZ DE RIESGOS DE SST'!Z183,'TABLA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4" spans="1:27" ht="200" x14ac:dyDescent="0.4">
      <c r="A184" s="120"/>
      <c r="B184" s="120"/>
      <c r="C184" s="120"/>
      <c r="D184" s="160"/>
      <c r="E184" s="120"/>
      <c r="F184" s="120"/>
      <c r="G184" s="153"/>
      <c r="H184" s="153"/>
      <c r="I184" s="120"/>
      <c r="J184" s="72" t="s">
        <v>275</v>
      </c>
      <c r="K184" s="71" t="s">
        <v>311</v>
      </c>
      <c r="L184" s="72" t="s">
        <v>70</v>
      </c>
      <c r="M184" s="74" t="s">
        <v>182</v>
      </c>
      <c r="N184" s="101">
        <f>VLOOKUP('MATRIZ DE RIESGOS DE SST'!M184,'MAPAS DE RIESGOS INHER Y RESID'!$E$3:$F$7,2,FALSE)</f>
        <v>2</v>
      </c>
      <c r="O184" s="74" t="s">
        <v>186</v>
      </c>
      <c r="P184" s="101">
        <f>VLOOKUP('MATRIZ DE RIESGOS DE SST'!O184,'MAPAS DE RIESGOS INHER Y RESID'!$O$3:$P$7,2,FALSE)</f>
        <v>16</v>
      </c>
      <c r="Q184" s="101">
        <f t="shared" si="70"/>
        <v>32</v>
      </c>
      <c r="R184" s="74" t="str">
        <f>IF(OR('MAPAS DE RIESGOS INHER Y RESID'!$G$7='MATRIZ DE RIESGOS DE SST'!Q184,Q184&lt;'MAPAS DE RIESGOS INHER Y RESID'!$G$3+1),'MAPAS DE RIESGOS INHER Y RESID'!$M$6,IF(OR('MAPAS DE RIESGOS INHER Y RESID'!$H$5='MATRIZ DE RIESGOS DE SST'!Q184,Q184&lt;'MAPAS DE RIESGOS INHER Y RESID'!$I$5+1),'MAPAS DE RIESGOS INHER Y RESID'!$M$5,IF(OR('MAPAS DE RIESGOS INHER Y RESID'!$I$4='MATRIZ DE RIESGOS DE SST'!Q184,Q184&lt;'MAPAS DE RIESGOS INHER Y RESID'!$J$4+1),'MAPAS DE RIESGOS INHER Y RESID'!$M$4,'MAPAS DE RIESGOS INHER Y RESID'!$M$3)))</f>
        <v>MODERADO</v>
      </c>
      <c r="S184" s="105"/>
      <c r="T184" s="105"/>
      <c r="U184" s="105"/>
      <c r="V184" s="106" t="s">
        <v>312</v>
      </c>
      <c r="W184" s="86" t="s">
        <v>177</v>
      </c>
      <c r="X184" s="87">
        <f>VLOOKUP(W184,'MAPAS DE RIESGOS INHER Y RESID'!$E$16:$F$18,2,FALSE)</f>
        <v>0.9</v>
      </c>
      <c r="Y184" s="107">
        <f t="shared" si="71"/>
        <v>3.1999999999999993</v>
      </c>
      <c r="Z184" s="74" t="str">
        <f>IF(OR('MAPAS DE RIESGOS INHER Y RESID'!$G$18='MATRIZ DE RIESGOS DE SST'!Y184,Y184&lt;'MAPAS DE RIESGOS INHER Y RESID'!$G$16+1),'MAPAS DE RIESGOS INHER Y RESID'!$M$19,IF(OR('MAPAS DE RIESGOS INHER Y RESID'!$H$17='MATRIZ DE RIESGOS DE SST'!Y184,Y184&lt;'MAPAS DE RIESGOS INHER Y RESID'!$I$18+1),'MAPAS DE RIESGOS INHER Y RESID'!$M$18,IF(OR('MAPAS DE RIESGOS INHER Y RESID'!$I$17='MATRIZ DE RIESGOS DE SST'!Y184,Y184&lt;'MAPAS DE RIESGOS INHER Y RESID'!$J$17+1),'MAPAS DE RIESGOS INHER Y RESID'!$M$17,'MAPAS DE RIESGOS INHER Y RESID'!$M$16)))</f>
        <v>BAJO</v>
      </c>
      <c r="AA184" s="90" t="str">
        <f>VLOOKUP('MATRIZ DE RIESGOS DE SST'!Z184,'TABLA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5" spans="1:27" s="25" customFormat="1" ht="160" x14ac:dyDescent="0.4">
      <c r="A185" s="120"/>
      <c r="B185" s="120"/>
      <c r="C185" s="120"/>
      <c r="D185" s="160"/>
      <c r="E185" s="120"/>
      <c r="F185" s="120"/>
      <c r="G185" s="153"/>
      <c r="H185" s="153"/>
      <c r="I185" s="120"/>
      <c r="J185" s="72" t="s">
        <v>531</v>
      </c>
      <c r="K185" s="71" t="s">
        <v>532</v>
      </c>
      <c r="L185" s="80" t="s">
        <v>533</v>
      </c>
      <c r="M185" s="74" t="s">
        <v>182</v>
      </c>
      <c r="N185" s="101">
        <f>VLOOKUP('MATRIZ DE RIESGOS DE SST'!M185,'MAPAS DE RIESGOS INHER Y RESID'!$E$3:$F$7,2,FALSE)</f>
        <v>2</v>
      </c>
      <c r="O185" s="74" t="s">
        <v>187</v>
      </c>
      <c r="P185" s="101">
        <f>VLOOKUP('MATRIZ DE RIESGOS DE SST'!O185,'MAPAS DE RIESGOS INHER Y RESID'!$O$3:$P$7,2,FALSE)</f>
        <v>256</v>
      </c>
      <c r="Q185" s="101">
        <f t="shared" si="70"/>
        <v>512</v>
      </c>
      <c r="R185" s="74" t="str">
        <f>IF(OR('MAPAS DE RIESGOS INHER Y RESID'!$G$7='MATRIZ DE RIESGOS DE SST'!Q185,Q185&lt;'MAPAS DE RIESGOS INHER Y RESID'!$G$3+1),'MAPAS DE RIESGOS INHER Y RESID'!$M$6,IF(OR('MAPAS DE RIESGOS INHER Y RESID'!$H$5='MATRIZ DE RIESGOS DE SST'!Q185,Q185&lt;'MAPAS DE RIESGOS INHER Y RESID'!$I$5+1),'MAPAS DE RIESGOS INHER Y RESID'!$M$5,IF(OR('MAPAS DE RIESGOS INHER Y RESID'!$I$4='MATRIZ DE RIESGOS DE SST'!Q185,Q185&lt;'MAPAS DE RIESGOS INHER Y RESID'!$J$4+1),'MAPAS DE RIESGOS INHER Y RESID'!$M$4,'MAPAS DE RIESGOS INHER Y RESID'!$M$3)))</f>
        <v>ALTO</v>
      </c>
      <c r="S185" s="105"/>
      <c r="T185" s="105" t="s">
        <v>519</v>
      </c>
      <c r="U185" s="105" t="s">
        <v>495</v>
      </c>
      <c r="V185" s="106" t="s">
        <v>251</v>
      </c>
      <c r="W185" s="86" t="s">
        <v>177</v>
      </c>
      <c r="X185" s="87">
        <f>VLOOKUP(W185,'MAPAS DE RIESGOS INHER Y RESID'!$E$16:$F$18,2,FALSE)</f>
        <v>0.9</v>
      </c>
      <c r="Y185" s="107">
        <f t="shared" si="71"/>
        <v>51.199999999999989</v>
      </c>
      <c r="Z185" s="74" t="str">
        <f>IF(OR('MAPAS DE RIESGOS INHER Y RESID'!$G$18='MATRIZ DE RIESGOS DE SST'!Y185,Y185&lt;'MAPAS DE RIESGOS INHER Y RESID'!$G$16+1),'MAPAS DE RIESGOS INHER Y RESID'!$M$19,IF(OR('MAPAS DE RIESGOS INHER Y RESID'!$H$17='MATRIZ DE RIESGOS DE SST'!Y185,Y185&lt;'MAPAS DE RIESGOS INHER Y RESID'!$I$18+1),'MAPAS DE RIESGOS INHER Y RESID'!$M$18,IF(OR('MAPAS DE RIESGOS INHER Y RESID'!$I$17='MATRIZ DE RIESGOS DE SST'!Y185,Y185&lt;'MAPAS DE RIESGOS INHER Y RESID'!$J$17+1),'MAPAS DE RIESGOS INHER Y RESID'!$M$17,'MAPAS DE RIESGOS INHER Y RESID'!$M$16)))</f>
        <v>MODERADO</v>
      </c>
      <c r="AA185" s="90" t="str">
        <f>VLOOKUP('MATRIZ DE RIESGOS DE SST'!Z185,'TABLA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6" spans="1:27" ht="200" x14ac:dyDescent="0.4">
      <c r="A186" s="120"/>
      <c r="B186" s="120"/>
      <c r="C186" s="120"/>
      <c r="D186" s="160"/>
      <c r="E186" s="120"/>
      <c r="F186" s="120"/>
      <c r="G186" s="153"/>
      <c r="H186" s="153"/>
      <c r="I186" s="120"/>
      <c r="J186" s="90" t="s">
        <v>350</v>
      </c>
      <c r="K186" s="91" t="s">
        <v>491</v>
      </c>
      <c r="L186" s="90" t="s">
        <v>387</v>
      </c>
      <c r="M186" s="74" t="s">
        <v>182</v>
      </c>
      <c r="N186" s="101">
        <f>VLOOKUP('MATRIZ DE RIESGOS DE SST'!M186,'MAPAS DE RIESGOS INHER Y RESID'!$E$3:$F$7,2,FALSE)</f>
        <v>2</v>
      </c>
      <c r="O186" s="74" t="s">
        <v>186</v>
      </c>
      <c r="P186" s="101">
        <f>VLOOKUP('MATRIZ DE RIESGOS DE SST'!O186,'MAPAS DE RIESGOS INHER Y RESID'!$O$3:$P$7,2,FALSE)</f>
        <v>16</v>
      </c>
      <c r="Q186" s="101">
        <f>+N186*P186</f>
        <v>32</v>
      </c>
      <c r="R186" s="74" t="str">
        <f>IF(OR('MAPAS DE RIESGOS INHER Y RESID'!$G$7='MATRIZ DE RIESGOS DE SST'!Q186,Q186&lt;'MAPAS DE RIESGOS INHER Y RESID'!$G$3+1),'MAPAS DE RIESGOS INHER Y RESID'!$M$6,IF(OR('MAPAS DE RIESGOS INHER Y RESID'!$H$5='MATRIZ DE RIESGOS DE SST'!Q186,Q186&lt;'MAPAS DE RIESGOS INHER Y RESID'!$I$5+1),'MAPAS DE RIESGOS INHER Y RESID'!$M$5,IF(OR('MAPAS DE RIESGOS INHER Y RESID'!$I$4='MATRIZ DE RIESGOS DE SST'!Q186,Q186&lt;'MAPAS DE RIESGOS INHER Y RESID'!$J$4+1),'MAPAS DE RIESGOS INHER Y RESID'!$M$4,'MAPAS DE RIESGOS INHER Y RESID'!$M$3)))</f>
        <v>MODERADO</v>
      </c>
      <c r="S186" s="105"/>
      <c r="T186" s="105" t="s">
        <v>492</v>
      </c>
      <c r="U186" s="105" t="s">
        <v>351</v>
      </c>
      <c r="V186" s="106" t="s">
        <v>248</v>
      </c>
      <c r="W186" s="86" t="s">
        <v>177</v>
      </c>
      <c r="X186" s="87">
        <f>VLOOKUP(W186,'MAPAS DE RIESGOS INHER Y RESID'!$E$16:$F$18,2,FALSE)</f>
        <v>0.9</v>
      </c>
      <c r="Y186" s="107">
        <f>Q186-(Q186*X186)</f>
        <v>3.1999999999999993</v>
      </c>
      <c r="Z186" s="74" t="str">
        <f>IF(OR('MAPAS DE RIESGOS INHER Y RESID'!$G$18='MATRIZ DE RIESGOS DE SST'!Y186,Y186&lt;'MAPAS DE RIESGOS INHER Y RESID'!$G$16+1),'MAPAS DE RIESGOS INHER Y RESID'!$M$19,IF(OR('MAPAS DE RIESGOS INHER Y RESID'!$H$17='MATRIZ DE RIESGOS DE SST'!Y186,Y186&lt;'MAPAS DE RIESGOS INHER Y RESID'!$I$18+1),'MAPAS DE RIESGOS INHER Y RESID'!$M$18,IF(OR('MAPAS DE RIESGOS INHER Y RESID'!$I$17='MATRIZ DE RIESGOS DE SST'!Y186,Y186&lt;'MAPAS DE RIESGOS INHER Y RESID'!$J$17+1),'MAPAS DE RIESGOS INHER Y RESID'!$M$17,'MAPAS DE RIESGOS INHER Y RESID'!$M$16)))</f>
        <v>BAJO</v>
      </c>
      <c r="AA186" s="90" t="str">
        <f>VLOOKUP('MATRIZ DE RIESGOS DE SST'!Z186,'TABLA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7" spans="1:27" ht="200" x14ac:dyDescent="0.4">
      <c r="A187" s="120"/>
      <c r="B187" s="120"/>
      <c r="C187" s="120"/>
      <c r="D187" s="160"/>
      <c r="E187" s="120"/>
      <c r="F187" s="120"/>
      <c r="G187" s="153"/>
      <c r="H187" s="153"/>
      <c r="I187" s="120"/>
      <c r="J187" s="71" t="s">
        <v>353</v>
      </c>
      <c r="K187" s="71" t="s">
        <v>493</v>
      </c>
      <c r="L187" s="72" t="s">
        <v>354</v>
      </c>
      <c r="M187" s="74" t="s">
        <v>182</v>
      </c>
      <c r="N187" s="101">
        <f>VLOOKUP('MATRIZ DE RIESGOS DE SST'!M187,'MAPAS DE RIESGOS INHER Y RESID'!$E$3:$F$7,2,FALSE)</f>
        <v>2</v>
      </c>
      <c r="O187" s="74" t="s">
        <v>186</v>
      </c>
      <c r="P187" s="101">
        <f>VLOOKUP('MATRIZ DE RIESGOS DE SST'!O187,'MAPAS DE RIESGOS INHER Y RESID'!$O$3:$P$7,2,FALSE)</f>
        <v>16</v>
      </c>
      <c r="Q187" s="101">
        <f>+N187*P187</f>
        <v>32</v>
      </c>
      <c r="R187" s="74" t="str">
        <f>IF(OR('MAPAS DE RIESGOS INHER Y RESID'!$G$7='MATRIZ DE RIESGOS DE SST'!Q187,Q187&lt;'MAPAS DE RIESGOS INHER Y RESID'!$G$3+1),'MAPAS DE RIESGOS INHER Y RESID'!$M$6,IF(OR('MAPAS DE RIESGOS INHER Y RESID'!$H$5='MATRIZ DE RIESGOS DE SST'!Q187,Q187&lt;'MAPAS DE RIESGOS INHER Y RESID'!$I$5+1),'MAPAS DE RIESGOS INHER Y RESID'!$M$5,IF(OR('MAPAS DE RIESGOS INHER Y RESID'!$I$4='MATRIZ DE RIESGOS DE SST'!Q187,Q187&lt;'MAPAS DE RIESGOS INHER Y RESID'!$J$4+1),'MAPAS DE RIESGOS INHER Y RESID'!$M$4,'MAPAS DE RIESGOS INHER Y RESID'!$M$3)))</f>
        <v>MODERADO</v>
      </c>
      <c r="S187" s="105"/>
      <c r="T187" s="105"/>
      <c r="U187" s="105" t="s">
        <v>494</v>
      </c>
      <c r="V187" s="106" t="s">
        <v>251</v>
      </c>
      <c r="W187" s="86" t="s">
        <v>177</v>
      </c>
      <c r="X187" s="87">
        <f>VLOOKUP(W187,'MAPAS DE RIESGOS INHER Y RESID'!$E$16:$F$18,2,FALSE)</f>
        <v>0.9</v>
      </c>
      <c r="Y187" s="107">
        <f>Q187-(Q187*X187)</f>
        <v>3.1999999999999993</v>
      </c>
      <c r="Z187" s="74" t="str">
        <f>IF(OR('MAPAS DE RIESGOS INHER Y RESID'!$G$18='MATRIZ DE RIESGOS DE SST'!Y187,Y187&lt;'MAPAS DE RIESGOS INHER Y RESID'!$G$16+1),'MAPAS DE RIESGOS INHER Y RESID'!$M$19,IF(OR('MAPAS DE RIESGOS INHER Y RESID'!$H$17='MATRIZ DE RIESGOS DE SST'!Y187,Y187&lt;'MAPAS DE RIESGOS INHER Y RESID'!$I$18+1),'MAPAS DE RIESGOS INHER Y RESID'!$M$18,IF(OR('MAPAS DE RIESGOS INHER Y RESID'!$I$17='MATRIZ DE RIESGOS DE SST'!Y187,Y187&lt;'MAPAS DE RIESGOS INHER Y RESID'!$J$17+1),'MAPAS DE RIESGOS INHER Y RESID'!$M$17,'MAPAS DE RIESGOS INHER Y RESID'!$M$16)))</f>
        <v>BAJO</v>
      </c>
      <c r="AA187" s="90" t="str">
        <f>VLOOKUP('MATRIZ DE RIESGOS DE SST'!Z187,'TABLA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8" spans="1:27" ht="200" x14ac:dyDescent="0.4">
      <c r="A188" s="120"/>
      <c r="B188" s="120"/>
      <c r="C188" s="120"/>
      <c r="D188" s="160"/>
      <c r="E188" s="120"/>
      <c r="F188" s="120"/>
      <c r="G188" s="153"/>
      <c r="H188" s="153"/>
      <c r="I188" s="120"/>
      <c r="J188" s="91" t="s">
        <v>375</v>
      </c>
      <c r="K188" s="91" t="s">
        <v>515</v>
      </c>
      <c r="L188" s="90" t="s">
        <v>113</v>
      </c>
      <c r="M188" s="74" t="s">
        <v>182</v>
      </c>
      <c r="N188" s="101">
        <f>VLOOKUP('MATRIZ DE RIESGOS DE SST'!M188,'MAPAS DE RIESGOS INHER Y RESID'!$E$3:$F$7,2,FALSE)</f>
        <v>2</v>
      </c>
      <c r="O188" s="74" t="s">
        <v>185</v>
      </c>
      <c r="P188" s="101">
        <f>VLOOKUP('MATRIZ DE RIESGOS DE SST'!O188,'MAPAS DE RIESGOS INHER Y RESID'!$O$3:$P$7,2,FALSE)</f>
        <v>4</v>
      </c>
      <c r="Q188" s="101">
        <f>+N188*P188</f>
        <v>8</v>
      </c>
      <c r="R188" s="74" t="str">
        <f>IF(OR('MAPAS DE RIESGOS INHER Y RESID'!$G$7='MATRIZ DE RIESGOS DE SST'!Q188,Q188&lt;'MAPAS DE RIESGOS INHER Y RESID'!$G$3+1),'MAPAS DE RIESGOS INHER Y RESID'!$M$6,IF(OR('MAPAS DE RIESGOS INHER Y RESID'!$H$5='MATRIZ DE RIESGOS DE SST'!Q188,Q188&lt;'MAPAS DE RIESGOS INHER Y RESID'!$I$5+1),'MAPAS DE RIESGOS INHER Y RESID'!$M$5,IF(OR('MAPAS DE RIESGOS INHER Y RESID'!$I$4='MATRIZ DE RIESGOS DE SST'!Q188,Q188&lt;'MAPAS DE RIESGOS INHER Y RESID'!$J$4+1),'MAPAS DE RIESGOS INHER Y RESID'!$M$4,'MAPAS DE RIESGOS INHER Y RESID'!$M$3)))</f>
        <v>BAJO</v>
      </c>
      <c r="S188" s="105"/>
      <c r="T188" s="105" t="s">
        <v>516</v>
      </c>
      <c r="U188" s="105" t="s">
        <v>506</v>
      </c>
      <c r="V188" s="106" t="s">
        <v>251</v>
      </c>
      <c r="W188" s="86" t="s">
        <v>177</v>
      </c>
      <c r="X188" s="87">
        <f>VLOOKUP(W188,'MAPAS DE RIESGOS INHER Y RESID'!$E$16:$F$18,2,FALSE)</f>
        <v>0.9</v>
      </c>
      <c r="Y188" s="107">
        <f>Q188-(Q188*X188)</f>
        <v>0.79999999999999982</v>
      </c>
      <c r="Z188" s="74" t="str">
        <f>IF(OR('MAPAS DE RIESGOS INHER Y RESID'!$G$18='MATRIZ DE RIESGOS DE SST'!Y188,Y188&lt;'MAPAS DE RIESGOS INHER Y RESID'!$G$16+1),'MAPAS DE RIESGOS INHER Y RESID'!$M$19,IF(OR('MAPAS DE RIESGOS INHER Y RESID'!$H$17='MATRIZ DE RIESGOS DE SST'!Y188,Y188&lt;'MAPAS DE RIESGOS INHER Y RESID'!$I$18+1),'MAPAS DE RIESGOS INHER Y RESID'!$M$18,IF(OR('MAPAS DE RIESGOS INHER Y RESID'!$I$17='MATRIZ DE RIESGOS DE SST'!Y188,Y188&lt;'MAPAS DE RIESGOS INHER Y RESID'!$J$17+1),'MAPAS DE RIESGOS INHER Y RESID'!$M$17,'MAPAS DE RIESGOS INHER Y RESID'!$M$16)))</f>
        <v>BAJO</v>
      </c>
      <c r="AA188" s="90" t="str">
        <f>VLOOKUP('MATRIZ DE RIESGOS DE SST'!Z188,'TABLA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9" spans="1:27" ht="200" x14ac:dyDescent="0.4">
      <c r="A189" s="120"/>
      <c r="B189" s="120"/>
      <c r="C189" s="120"/>
      <c r="D189" s="160"/>
      <c r="E189" s="120"/>
      <c r="F189" s="120"/>
      <c r="G189" s="153"/>
      <c r="H189" s="153"/>
      <c r="I189" s="120"/>
      <c r="J189" s="72" t="s">
        <v>359</v>
      </c>
      <c r="K189" s="71" t="s">
        <v>517</v>
      </c>
      <c r="L189" s="72" t="s">
        <v>102</v>
      </c>
      <c r="M189" s="74" t="s">
        <v>182</v>
      </c>
      <c r="N189" s="101">
        <f>VLOOKUP('MATRIZ DE RIESGOS DE SST'!M189,'MAPAS DE RIESGOS INHER Y RESID'!$E$3:$F$7,2,FALSE)</f>
        <v>2</v>
      </c>
      <c r="O189" s="74" t="s">
        <v>186</v>
      </c>
      <c r="P189" s="101">
        <f>VLOOKUP('MATRIZ DE RIESGOS DE SST'!O189,'MAPAS DE RIESGOS INHER Y RESID'!$O$3:$P$7,2,FALSE)</f>
        <v>16</v>
      </c>
      <c r="Q189" s="101">
        <f t="shared" ref="Q189" si="72">+N189*P189</f>
        <v>32</v>
      </c>
      <c r="R189" s="74" t="str">
        <f>IF(OR('MAPAS DE RIESGOS INHER Y RESID'!$G$7='MATRIZ DE RIESGOS DE SST'!Q189,Q189&lt;'MAPAS DE RIESGOS INHER Y RESID'!$G$3+1),'MAPAS DE RIESGOS INHER Y RESID'!$M$6,IF(OR('MAPAS DE RIESGOS INHER Y RESID'!$H$5='MATRIZ DE RIESGOS DE SST'!Q189,Q189&lt;'MAPAS DE RIESGOS INHER Y RESID'!$I$5+1),'MAPAS DE RIESGOS INHER Y RESID'!$M$5,IF(OR('MAPAS DE RIESGOS INHER Y RESID'!$I$4='MATRIZ DE RIESGOS DE SST'!Q189,Q189&lt;'MAPAS DE RIESGOS INHER Y RESID'!$J$4+1),'MAPAS DE RIESGOS INHER Y RESID'!$M$4,'MAPAS DE RIESGOS INHER Y RESID'!$M$3)))</f>
        <v>MODERADO</v>
      </c>
      <c r="S189" s="105"/>
      <c r="T189" s="105" t="s">
        <v>518</v>
      </c>
      <c r="U189" s="105" t="s">
        <v>520</v>
      </c>
      <c r="V189" s="106" t="s">
        <v>358</v>
      </c>
      <c r="W189" s="86" t="s">
        <v>177</v>
      </c>
      <c r="X189" s="87">
        <f>VLOOKUP(W189,'MAPAS DE RIESGOS INHER Y RESID'!$E$16:$F$18,2,FALSE)</f>
        <v>0.9</v>
      </c>
      <c r="Y189" s="107">
        <f t="shared" ref="Y189" si="73">Q189-(Q189*X189)</f>
        <v>3.1999999999999993</v>
      </c>
      <c r="Z189" s="74" t="str">
        <f>IF(OR('MAPAS DE RIESGOS INHER Y RESID'!$G$18='MATRIZ DE RIESGOS DE SST'!Y189,Y189&lt;'MAPAS DE RIESGOS INHER Y RESID'!$G$16+1),'MAPAS DE RIESGOS INHER Y RESID'!$M$19,IF(OR('MAPAS DE RIESGOS INHER Y RESID'!$H$17='MATRIZ DE RIESGOS DE SST'!Y189,Y189&lt;'MAPAS DE RIESGOS INHER Y RESID'!$I$18+1),'MAPAS DE RIESGOS INHER Y RESID'!$M$18,IF(OR('MAPAS DE RIESGOS INHER Y RESID'!$I$17='MATRIZ DE RIESGOS DE SST'!Y189,Y189&lt;'MAPAS DE RIESGOS INHER Y RESID'!$J$17+1),'MAPAS DE RIESGOS INHER Y RESID'!$M$17,'MAPAS DE RIESGOS INHER Y RESID'!$M$16)))</f>
        <v>BAJO</v>
      </c>
      <c r="AA189" s="90" t="str">
        <f>VLOOKUP('MATRIZ DE RIESGOS DE SST'!Z189,'TABLA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0" spans="1:27" ht="200" x14ac:dyDescent="0.4">
      <c r="A190" s="120"/>
      <c r="B190" s="119" t="s">
        <v>555</v>
      </c>
      <c r="C190" s="119"/>
      <c r="D190" s="119" t="s">
        <v>244</v>
      </c>
      <c r="E190" s="119" t="s">
        <v>244</v>
      </c>
      <c r="F190" s="119"/>
      <c r="G190" s="119"/>
      <c r="H190" s="119"/>
      <c r="I190" s="119" t="s">
        <v>541</v>
      </c>
      <c r="J190" s="72" t="s">
        <v>260</v>
      </c>
      <c r="K190" s="71" t="s">
        <v>448</v>
      </c>
      <c r="L190" s="72" t="s">
        <v>396</v>
      </c>
      <c r="M190" s="74" t="s">
        <v>182</v>
      </c>
      <c r="N190" s="101">
        <f>VLOOKUP('MATRIZ DE RIESGOS DE SST'!M190,'MAPAS DE RIESGOS INHER Y RESID'!$E$3:$F$7,2,FALSE)</f>
        <v>2</v>
      </c>
      <c r="O190" s="74" t="s">
        <v>185</v>
      </c>
      <c r="P190" s="101">
        <f>VLOOKUP('MATRIZ DE RIESGOS DE SST'!O190,'MAPAS DE RIESGOS INHER Y RESID'!$O$3:$P$7,2,FALSE)</f>
        <v>4</v>
      </c>
      <c r="Q190" s="101">
        <f>+N190*P190</f>
        <v>8</v>
      </c>
      <c r="R190" s="74" t="str">
        <f>IF(OR('MAPAS DE RIESGOS INHER Y RESID'!$G$7='MATRIZ DE RIESGOS DE SST'!Q190,Q190&lt;'MAPAS DE RIESGOS INHER Y RESID'!$G$3+1),'MAPAS DE RIESGOS INHER Y RESID'!$M$6,IF(OR('MAPAS DE RIESGOS INHER Y RESID'!$H$5='MATRIZ DE RIESGOS DE SST'!Q190,Q190&lt;'MAPAS DE RIESGOS INHER Y RESID'!$I$5+1),'MAPAS DE RIESGOS INHER Y RESID'!$M$5,IF(OR('MAPAS DE RIESGOS INHER Y RESID'!$I$4='MATRIZ DE RIESGOS DE SST'!Q190,Q190&lt;'MAPAS DE RIESGOS INHER Y RESID'!$J$4+1),'MAPAS DE RIESGOS INHER Y RESID'!$M$4,'MAPAS DE RIESGOS INHER Y RESID'!$M$3)))</f>
        <v>BAJO</v>
      </c>
      <c r="S190" s="105"/>
      <c r="T190" s="105"/>
      <c r="U190" s="105" t="s">
        <v>279</v>
      </c>
      <c r="V190" s="106" t="s">
        <v>251</v>
      </c>
      <c r="W190" s="86" t="s">
        <v>177</v>
      </c>
      <c r="X190" s="87">
        <f>VLOOKUP(W190,'MAPAS DE RIESGOS INHER Y RESID'!$E$16:$F$18,2,FALSE)</f>
        <v>0.9</v>
      </c>
      <c r="Y190" s="107">
        <f>Q190-(Q190*X190)</f>
        <v>0.79999999999999982</v>
      </c>
      <c r="Z190" s="74" t="str">
        <f>IF(OR('MAPAS DE RIESGOS INHER Y RESID'!$G$18='MATRIZ DE RIESGOS DE SST'!Y190,Y190&lt;'MAPAS DE RIESGOS INHER Y RESID'!$G$16+1),'MAPAS DE RIESGOS INHER Y RESID'!$M$19,IF(OR('MAPAS DE RIESGOS INHER Y RESID'!$H$17='MATRIZ DE RIESGOS DE SST'!Y190,Y190&lt;'MAPAS DE RIESGOS INHER Y RESID'!$I$18+1),'MAPAS DE RIESGOS INHER Y RESID'!$M$18,IF(OR('MAPAS DE RIESGOS INHER Y RESID'!$I$17='MATRIZ DE RIESGOS DE SST'!Y190,Y190&lt;'MAPAS DE RIESGOS INHER Y RESID'!$J$17+1),'MAPAS DE RIESGOS INHER Y RESID'!$M$17,'MAPAS DE RIESGOS INHER Y RESID'!$M$16)))</f>
        <v>BAJO</v>
      </c>
      <c r="AA190" s="90" t="str">
        <f>VLOOKUP('MATRIZ DE RIESGOS DE SST'!Z190,'TABLA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1" spans="1:27" ht="200" x14ac:dyDescent="0.4">
      <c r="A191" s="120"/>
      <c r="B191" s="120"/>
      <c r="C191" s="120"/>
      <c r="D191" s="120"/>
      <c r="E191" s="120"/>
      <c r="F191" s="120"/>
      <c r="G191" s="120"/>
      <c r="H191" s="120"/>
      <c r="I191" s="120"/>
      <c r="J191" s="90" t="s">
        <v>261</v>
      </c>
      <c r="K191" s="91" t="s">
        <v>449</v>
      </c>
      <c r="L191" s="90" t="s">
        <v>398</v>
      </c>
      <c r="M191" s="74" t="s">
        <v>182</v>
      </c>
      <c r="N191" s="101">
        <f>VLOOKUP('MATRIZ DE RIESGOS DE SST'!M191,'MAPAS DE RIESGOS INHER Y RESID'!$E$3:$F$7,2,FALSE)</f>
        <v>2</v>
      </c>
      <c r="O191" s="74" t="s">
        <v>186</v>
      </c>
      <c r="P191" s="101">
        <f>VLOOKUP('MATRIZ DE RIESGOS DE SST'!O191,'MAPAS DE RIESGOS INHER Y RESID'!$O$3:$P$7,2,FALSE)</f>
        <v>16</v>
      </c>
      <c r="Q191" s="101">
        <f>+N191*P191</f>
        <v>32</v>
      </c>
      <c r="R191" s="74" t="str">
        <f>IF(OR('MAPAS DE RIESGOS INHER Y RESID'!$G$7='MATRIZ DE RIESGOS DE SST'!Q191,Q191&lt;'MAPAS DE RIESGOS INHER Y RESID'!$G$3+1),'MAPAS DE RIESGOS INHER Y RESID'!$M$6,IF(OR('MAPAS DE RIESGOS INHER Y RESID'!$H$5='MATRIZ DE RIESGOS DE SST'!Q191,Q191&lt;'MAPAS DE RIESGOS INHER Y RESID'!$I$5+1),'MAPAS DE RIESGOS INHER Y RESID'!$M$5,IF(OR('MAPAS DE RIESGOS INHER Y RESID'!$I$4='MATRIZ DE RIESGOS DE SST'!Q191,Q191&lt;'MAPAS DE RIESGOS INHER Y RESID'!$J$4+1),'MAPAS DE RIESGOS INHER Y RESID'!$M$4,'MAPAS DE RIESGOS INHER Y RESID'!$M$3)))</f>
        <v>MODERADO</v>
      </c>
      <c r="S191" s="105"/>
      <c r="T191" s="105"/>
      <c r="U191" s="105" t="s">
        <v>451</v>
      </c>
      <c r="V191" s="106" t="s">
        <v>450</v>
      </c>
      <c r="W191" s="86" t="s">
        <v>177</v>
      </c>
      <c r="X191" s="87">
        <f>VLOOKUP(W191,'MAPAS DE RIESGOS INHER Y RESID'!$E$16:$F$18,2,FALSE)</f>
        <v>0.9</v>
      </c>
      <c r="Y191" s="107">
        <f>Q191-(Q191*X191)</f>
        <v>3.1999999999999993</v>
      </c>
      <c r="Z191" s="74" t="str">
        <f>IF(OR('MAPAS DE RIESGOS INHER Y RESID'!$G$18='MATRIZ DE RIESGOS DE SST'!Y191,Y191&lt;'MAPAS DE RIESGOS INHER Y RESID'!$G$16+1),'MAPAS DE RIESGOS INHER Y RESID'!$M$19,IF(OR('MAPAS DE RIESGOS INHER Y RESID'!$H$17='MATRIZ DE RIESGOS DE SST'!Y191,Y191&lt;'MAPAS DE RIESGOS INHER Y RESID'!$I$18+1),'MAPAS DE RIESGOS INHER Y RESID'!$M$18,IF(OR('MAPAS DE RIESGOS INHER Y RESID'!$I$17='MATRIZ DE RIESGOS DE SST'!Y191,Y191&lt;'MAPAS DE RIESGOS INHER Y RESID'!$J$17+1),'MAPAS DE RIESGOS INHER Y RESID'!$M$17,'MAPAS DE RIESGOS INHER Y RESID'!$M$16)))</f>
        <v>BAJO</v>
      </c>
      <c r="AA191" s="90" t="str">
        <f>VLOOKUP('MATRIZ DE RIESGOS DE SST'!Z191,'TABLA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2" spans="1:27" ht="200" x14ac:dyDescent="0.4">
      <c r="A192" s="120"/>
      <c r="B192" s="120"/>
      <c r="C192" s="120"/>
      <c r="D192" s="120"/>
      <c r="E192" s="120"/>
      <c r="F192" s="120"/>
      <c r="G192" s="120"/>
      <c r="H192" s="120"/>
      <c r="I192" s="120"/>
      <c r="J192" s="90" t="s">
        <v>262</v>
      </c>
      <c r="K192" s="91" t="s">
        <v>280</v>
      </c>
      <c r="L192" s="90" t="s">
        <v>399</v>
      </c>
      <c r="M192" s="74" t="s">
        <v>176</v>
      </c>
      <c r="N192" s="101">
        <f>VLOOKUP('MATRIZ DE RIESGOS DE SST'!M192,'MAPAS DE RIESGOS INHER Y RESID'!$E$3:$F$7,2,FALSE)</f>
        <v>3</v>
      </c>
      <c r="O192" s="74" t="s">
        <v>186</v>
      </c>
      <c r="P192" s="101">
        <f>VLOOKUP('MATRIZ DE RIESGOS DE SST'!O192,'MAPAS DE RIESGOS INHER Y RESID'!$O$3:$P$7,2,FALSE)</f>
        <v>16</v>
      </c>
      <c r="Q192" s="101">
        <f>+N192*P192</f>
        <v>48</v>
      </c>
      <c r="R192" s="74" t="str">
        <f>IF(OR('MAPAS DE RIESGOS INHER Y RESID'!$G$7='MATRIZ DE RIESGOS DE SST'!Q192,Q192&lt;'MAPAS DE RIESGOS INHER Y RESID'!$G$3+1),'MAPAS DE RIESGOS INHER Y RESID'!$M$6,IF(OR('MAPAS DE RIESGOS INHER Y RESID'!$H$5='MATRIZ DE RIESGOS DE SST'!Q192,Q192&lt;'MAPAS DE RIESGOS INHER Y RESID'!$I$5+1),'MAPAS DE RIESGOS INHER Y RESID'!$M$5,IF(OR('MAPAS DE RIESGOS INHER Y RESID'!$I$4='MATRIZ DE RIESGOS DE SST'!Q192,Q192&lt;'MAPAS DE RIESGOS INHER Y RESID'!$J$4+1),'MAPAS DE RIESGOS INHER Y RESID'!$M$4,'MAPAS DE RIESGOS INHER Y RESID'!$M$3)))</f>
        <v>MODERADO</v>
      </c>
      <c r="S192" s="105"/>
      <c r="T192" s="105"/>
      <c r="U192" s="105" t="s">
        <v>401</v>
      </c>
      <c r="V192" s="106"/>
      <c r="W192" s="86" t="s">
        <v>177</v>
      </c>
      <c r="X192" s="87">
        <f>VLOOKUP(W192,'MAPAS DE RIESGOS INHER Y RESID'!$E$16:$F$18,2,FALSE)</f>
        <v>0.9</v>
      </c>
      <c r="Y192" s="107">
        <f>Q192-(Q192*X192)</f>
        <v>4.7999999999999972</v>
      </c>
      <c r="Z192" s="74" t="str">
        <f>IF(OR('MAPAS DE RIESGOS INHER Y RESID'!$G$18='MATRIZ DE RIESGOS DE SST'!Y192,Y192&lt;'MAPAS DE RIESGOS INHER Y RESID'!$G$16+1),'MAPAS DE RIESGOS INHER Y RESID'!$M$19,IF(OR('MAPAS DE RIESGOS INHER Y RESID'!$H$17='MATRIZ DE RIESGOS DE SST'!Y192,Y192&lt;'MAPAS DE RIESGOS INHER Y RESID'!$I$18+1),'MAPAS DE RIESGOS INHER Y RESID'!$M$18,IF(OR('MAPAS DE RIESGOS INHER Y RESID'!$I$17='MATRIZ DE RIESGOS DE SST'!Y192,Y192&lt;'MAPAS DE RIESGOS INHER Y RESID'!$J$17+1),'MAPAS DE RIESGOS INHER Y RESID'!$M$17,'MAPAS DE RIESGOS INHER Y RESID'!$M$16)))</f>
        <v>BAJO</v>
      </c>
      <c r="AA192" s="90" t="str">
        <f>VLOOKUP('MATRIZ DE RIESGOS DE SST'!Z192,'TABLA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3" spans="1:27" ht="160" x14ac:dyDescent="0.4">
      <c r="A193" s="120"/>
      <c r="B193" s="120"/>
      <c r="C193" s="120"/>
      <c r="D193" s="120"/>
      <c r="E193" s="120"/>
      <c r="F193" s="120"/>
      <c r="G193" s="120"/>
      <c r="H193" s="120"/>
      <c r="I193" s="120"/>
      <c r="J193" s="71" t="s">
        <v>263</v>
      </c>
      <c r="K193" s="71" t="s">
        <v>283</v>
      </c>
      <c r="L193" s="72" t="s">
        <v>402</v>
      </c>
      <c r="M193" s="74" t="s">
        <v>176</v>
      </c>
      <c r="N193" s="101">
        <f>VLOOKUP('MATRIZ DE RIESGOS DE SST'!M193,'MAPAS DE RIESGOS INHER Y RESID'!$E$3:$F$7,2,FALSE)</f>
        <v>3</v>
      </c>
      <c r="O193" s="74" t="s">
        <v>187</v>
      </c>
      <c r="P193" s="101">
        <f>VLOOKUP('MATRIZ DE RIESGOS DE SST'!O193,'MAPAS DE RIESGOS INHER Y RESID'!$O$3:$P$7,2,FALSE)</f>
        <v>256</v>
      </c>
      <c r="Q193" s="101">
        <f t="shared" ref="Q193:Q209" si="74">+N193*P193</f>
        <v>768</v>
      </c>
      <c r="R193" s="74" t="str">
        <f>IF(OR('MAPAS DE RIESGOS INHER Y RESID'!$G$7='MATRIZ DE RIESGOS DE SST'!Q193,Q193&lt;'MAPAS DE RIESGOS INHER Y RESID'!$G$3+1),'MAPAS DE RIESGOS INHER Y RESID'!$M$6,IF(OR('MAPAS DE RIESGOS INHER Y RESID'!$H$5='MATRIZ DE RIESGOS DE SST'!Q193,Q193&lt;'MAPAS DE RIESGOS INHER Y RESID'!$I$5+1),'MAPAS DE RIESGOS INHER Y RESID'!$M$5,IF(OR('MAPAS DE RIESGOS INHER Y RESID'!$I$4='MATRIZ DE RIESGOS DE SST'!Q193,Q193&lt;'MAPAS DE RIESGOS INHER Y RESID'!$J$4+1),'MAPAS DE RIESGOS INHER Y RESID'!$M$4,'MAPAS DE RIESGOS INHER Y RESID'!$M$3)))</f>
        <v>ALTO</v>
      </c>
      <c r="S193" s="105"/>
      <c r="T193" s="105" t="s">
        <v>404</v>
      </c>
      <c r="U193" s="105" t="s">
        <v>403</v>
      </c>
      <c r="V193" s="106" t="s">
        <v>456</v>
      </c>
      <c r="W193" s="86" t="s">
        <v>177</v>
      </c>
      <c r="X193" s="87">
        <f>VLOOKUP(W193,'MAPAS DE RIESGOS INHER Y RESID'!$E$16:$F$18,2,FALSE)</f>
        <v>0.9</v>
      </c>
      <c r="Y193" s="107">
        <f>Q193-(Q193*X193)</f>
        <v>76.799999999999955</v>
      </c>
      <c r="Z193" s="74" t="str">
        <f>IF(OR('MAPAS DE RIESGOS INHER Y RESID'!$G$18='MATRIZ DE RIESGOS DE SST'!Y193,Y193&lt;'MAPAS DE RIESGOS INHER Y RESID'!$G$16+1),'MAPAS DE RIESGOS INHER Y RESID'!$M$19,IF(OR('MAPAS DE RIESGOS INHER Y RESID'!$H$17='MATRIZ DE RIESGOS DE SST'!Y193,Y193&lt;'MAPAS DE RIESGOS INHER Y RESID'!$I$18+1),'MAPAS DE RIESGOS INHER Y RESID'!$M$18,IF(OR('MAPAS DE RIESGOS INHER Y RESID'!$I$17='MATRIZ DE RIESGOS DE SST'!Y193,Y193&lt;'MAPAS DE RIESGOS INHER Y RESID'!$J$17+1),'MAPAS DE RIESGOS INHER Y RESID'!$M$17,'MAPAS DE RIESGOS INHER Y RESID'!$M$16)))</f>
        <v>MODERADO</v>
      </c>
      <c r="AA193" s="90" t="str">
        <f>VLOOKUP('MATRIZ DE RIESGOS DE SST'!Z193,'TABLA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4" spans="1:27" ht="200" x14ac:dyDescent="0.4">
      <c r="A194" s="120"/>
      <c r="B194" s="120"/>
      <c r="C194" s="120"/>
      <c r="D194" s="120"/>
      <c r="E194" s="120"/>
      <c r="F194" s="120"/>
      <c r="G194" s="120"/>
      <c r="H194" s="120"/>
      <c r="I194" s="120"/>
      <c r="J194" s="72" t="s">
        <v>267</v>
      </c>
      <c r="K194" s="71" t="s">
        <v>461</v>
      </c>
      <c r="L194" s="72" t="s">
        <v>405</v>
      </c>
      <c r="M194" s="74" t="s">
        <v>182</v>
      </c>
      <c r="N194" s="101">
        <f>VLOOKUP('MATRIZ DE RIESGOS DE SST'!M194,'MAPAS DE RIESGOS INHER Y RESID'!$E$3:$F$7,2,FALSE)</f>
        <v>2</v>
      </c>
      <c r="O194" s="74" t="s">
        <v>185</v>
      </c>
      <c r="P194" s="101">
        <f>VLOOKUP('MATRIZ DE RIESGOS DE SST'!O194,'MAPAS DE RIESGOS INHER Y RESID'!$O$3:$P$7,2,FALSE)</f>
        <v>4</v>
      </c>
      <c r="Q194" s="101">
        <f t="shared" si="74"/>
        <v>8</v>
      </c>
      <c r="R194" s="74" t="str">
        <f>IF(OR('MAPAS DE RIESGOS INHER Y RESID'!$G$7='MATRIZ DE RIESGOS DE SST'!Q194,Q194&lt;'MAPAS DE RIESGOS INHER Y RESID'!$G$3+1),'MAPAS DE RIESGOS INHER Y RESID'!$M$6,IF(OR('MAPAS DE RIESGOS INHER Y RESID'!$H$5='MATRIZ DE RIESGOS DE SST'!Q194,Q194&lt;'MAPAS DE RIESGOS INHER Y RESID'!$I$5+1),'MAPAS DE RIESGOS INHER Y RESID'!$M$5,IF(OR('MAPAS DE RIESGOS INHER Y RESID'!$I$4='MATRIZ DE RIESGOS DE SST'!Q194,Q194&lt;'MAPAS DE RIESGOS INHER Y RESID'!$J$4+1),'MAPAS DE RIESGOS INHER Y RESID'!$M$4,'MAPAS DE RIESGOS INHER Y RESID'!$M$3)))</f>
        <v>BAJO</v>
      </c>
      <c r="S194" s="105"/>
      <c r="T194" s="105"/>
      <c r="U194" s="105" t="s">
        <v>389</v>
      </c>
      <c r="V194" s="106" t="s">
        <v>407</v>
      </c>
      <c r="W194" s="86" t="s">
        <v>176</v>
      </c>
      <c r="X194" s="87">
        <f>VLOOKUP(W194,'MAPAS DE RIESGOS INHER Y RESID'!$E$16:$F$18,2,FALSE)</f>
        <v>0.4</v>
      </c>
      <c r="Y194" s="107">
        <f t="shared" ref="Y194:Y209" si="75">Q194-(Q194*X194)</f>
        <v>4.8</v>
      </c>
      <c r="Z194" s="74" t="str">
        <f>IF(OR('MAPAS DE RIESGOS INHER Y RESID'!$G$18='MATRIZ DE RIESGOS DE SST'!Y194,Y194&lt;'MAPAS DE RIESGOS INHER Y RESID'!$G$16+1),'MAPAS DE RIESGOS INHER Y RESID'!$M$19,IF(OR('MAPAS DE RIESGOS INHER Y RESID'!$H$17='MATRIZ DE RIESGOS DE SST'!Y194,Y194&lt;'MAPAS DE RIESGOS INHER Y RESID'!$I$18+1),'MAPAS DE RIESGOS INHER Y RESID'!$M$18,IF(OR('MAPAS DE RIESGOS INHER Y RESID'!$I$17='MATRIZ DE RIESGOS DE SST'!Y194,Y194&lt;'MAPAS DE RIESGOS INHER Y RESID'!$J$17+1),'MAPAS DE RIESGOS INHER Y RESID'!$M$17,'MAPAS DE RIESGOS INHER Y RESID'!$M$16)))</f>
        <v>BAJO</v>
      </c>
      <c r="AA194" s="90" t="str">
        <f>VLOOKUP('MATRIZ DE RIESGOS DE SST'!Z194,'TABLA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5" spans="1:27" ht="160" x14ac:dyDescent="0.4">
      <c r="A195" s="120"/>
      <c r="B195" s="120"/>
      <c r="C195" s="120"/>
      <c r="D195" s="120"/>
      <c r="E195" s="120"/>
      <c r="F195" s="120"/>
      <c r="G195" s="120"/>
      <c r="H195" s="120"/>
      <c r="I195" s="120"/>
      <c r="J195" s="72" t="s">
        <v>430</v>
      </c>
      <c r="K195" s="71" t="s">
        <v>48</v>
      </c>
      <c r="L195" s="72" t="s">
        <v>411</v>
      </c>
      <c r="M195" s="74" t="s">
        <v>182</v>
      </c>
      <c r="N195" s="101">
        <f>VLOOKUP('MATRIZ DE RIESGOS DE SST'!M195,'MAPAS DE RIESGOS INHER Y RESID'!$E$3:$F$7,2,FALSE)</f>
        <v>2</v>
      </c>
      <c r="O195" s="74" t="s">
        <v>187</v>
      </c>
      <c r="P195" s="101">
        <f>VLOOKUP('MATRIZ DE RIESGOS DE SST'!O195,'MAPAS DE RIESGOS INHER Y RESID'!$O$3:$P$7,2,FALSE)</f>
        <v>256</v>
      </c>
      <c r="Q195" s="101">
        <f t="shared" si="74"/>
        <v>512</v>
      </c>
      <c r="R195" s="74" t="str">
        <f>IF(OR('MAPAS DE RIESGOS INHER Y RESID'!$G$7='MATRIZ DE RIESGOS DE SST'!Q195,Q195&lt;'MAPAS DE RIESGOS INHER Y RESID'!$G$3+1),'MAPAS DE RIESGOS INHER Y RESID'!$M$6,IF(OR('MAPAS DE RIESGOS INHER Y RESID'!$H$5='MATRIZ DE RIESGOS DE SST'!Q195,Q195&lt;'MAPAS DE RIESGOS INHER Y RESID'!$I$5+1),'MAPAS DE RIESGOS INHER Y RESID'!$M$5,IF(OR('MAPAS DE RIESGOS INHER Y RESID'!$I$4='MATRIZ DE RIESGOS DE SST'!Q195,Q195&lt;'MAPAS DE RIESGOS INHER Y RESID'!$J$4+1),'MAPAS DE RIESGOS INHER Y RESID'!$M$4,'MAPAS DE RIESGOS INHER Y RESID'!$M$3)))</f>
        <v>ALTO</v>
      </c>
      <c r="S195" s="105"/>
      <c r="T195" s="105" t="s">
        <v>289</v>
      </c>
      <c r="U195" s="105" t="s">
        <v>412</v>
      </c>
      <c r="V195" s="106"/>
      <c r="W195" s="86" t="s">
        <v>177</v>
      </c>
      <c r="X195" s="87">
        <f>VLOOKUP(W195,'MAPAS DE RIESGOS INHER Y RESID'!$E$16:$F$18,2,FALSE)</f>
        <v>0.9</v>
      </c>
      <c r="Y195" s="107">
        <f t="shared" si="75"/>
        <v>51.199999999999989</v>
      </c>
      <c r="Z195" s="74" t="str">
        <f>IF(OR('MAPAS DE RIESGOS INHER Y RESID'!$G$18='MATRIZ DE RIESGOS DE SST'!Y195,Y195&lt;'MAPAS DE RIESGOS INHER Y RESID'!$G$16+1),'MAPAS DE RIESGOS INHER Y RESID'!$M$19,IF(OR('MAPAS DE RIESGOS INHER Y RESID'!$H$17='MATRIZ DE RIESGOS DE SST'!Y195,Y195&lt;'MAPAS DE RIESGOS INHER Y RESID'!$I$18+1),'MAPAS DE RIESGOS INHER Y RESID'!$M$18,IF(OR('MAPAS DE RIESGOS INHER Y RESID'!$I$17='MATRIZ DE RIESGOS DE SST'!Y195,Y195&lt;'MAPAS DE RIESGOS INHER Y RESID'!$J$17+1),'MAPAS DE RIESGOS INHER Y RESID'!$M$17,'MAPAS DE RIESGOS INHER Y RESID'!$M$16)))</f>
        <v>MODERADO</v>
      </c>
      <c r="AA195" s="90" t="str">
        <f>VLOOKUP('MATRIZ DE RIESGOS DE SST'!Z195,'TABLA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6" spans="1:27" ht="200" x14ac:dyDescent="0.4">
      <c r="A196" s="120"/>
      <c r="B196" s="120"/>
      <c r="C196" s="120"/>
      <c r="D196" s="120"/>
      <c r="E196" s="120"/>
      <c r="F196" s="120"/>
      <c r="G196" s="120"/>
      <c r="H196" s="120"/>
      <c r="I196" s="120"/>
      <c r="J196" s="71" t="s">
        <v>268</v>
      </c>
      <c r="K196" s="71" t="s">
        <v>48</v>
      </c>
      <c r="L196" s="72" t="s">
        <v>413</v>
      </c>
      <c r="M196" s="74" t="s">
        <v>182</v>
      </c>
      <c r="N196" s="101">
        <f>VLOOKUP('MATRIZ DE RIESGOS DE SST'!M196,'MAPAS DE RIESGOS INHER Y RESID'!$E$3:$F$7,2,FALSE)</f>
        <v>2</v>
      </c>
      <c r="O196" s="74" t="s">
        <v>186</v>
      </c>
      <c r="P196" s="101">
        <f>VLOOKUP('MATRIZ DE RIESGOS DE SST'!O196,'MAPAS DE RIESGOS INHER Y RESID'!$O$3:$P$7,2,FALSE)</f>
        <v>16</v>
      </c>
      <c r="Q196" s="101">
        <f t="shared" si="74"/>
        <v>32</v>
      </c>
      <c r="R196" s="74" t="str">
        <f>IF(OR('MAPAS DE RIESGOS INHER Y RESID'!$G$7='MATRIZ DE RIESGOS DE SST'!Q196,Q196&lt;'MAPAS DE RIESGOS INHER Y RESID'!$G$3+1),'MAPAS DE RIESGOS INHER Y RESID'!$M$6,IF(OR('MAPAS DE RIESGOS INHER Y RESID'!$H$5='MATRIZ DE RIESGOS DE SST'!Q196,Q196&lt;'MAPAS DE RIESGOS INHER Y RESID'!$I$5+1),'MAPAS DE RIESGOS INHER Y RESID'!$M$5,IF(OR('MAPAS DE RIESGOS INHER Y RESID'!$I$4='MATRIZ DE RIESGOS DE SST'!Q196,Q196&lt;'MAPAS DE RIESGOS INHER Y RESID'!$J$4+1),'MAPAS DE RIESGOS INHER Y RESID'!$M$4,'MAPAS DE RIESGOS INHER Y RESID'!$M$3)))</f>
        <v>MODERADO</v>
      </c>
      <c r="S196" s="105"/>
      <c r="T196" s="105" t="s">
        <v>290</v>
      </c>
      <c r="U196" s="105" t="s">
        <v>288</v>
      </c>
      <c r="V196" s="106" t="s">
        <v>410</v>
      </c>
      <c r="W196" s="86" t="s">
        <v>177</v>
      </c>
      <c r="X196" s="87">
        <f>VLOOKUP(W196,'MAPAS DE RIESGOS INHER Y RESID'!$E$16:$F$18,2,FALSE)</f>
        <v>0.9</v>
      </c>
      <c r="Y196" s="107">
        <f t="shared" si="75"/>
        <v>3.1999999999999993</v>
      </c>
      <c r="Z196" s="74" t="str">
        <f>IF(OR('MAPAS DE RIESGOS INHER Y RESID'!$G$18='MATRIZ DE RIESGOS DE SST'!Y196,Y196&lt;'MAPAS DE RIESGOS INHER Y RESID'!$G$16+1),'MAPAS DE RIESGOS INHER Y RESID'!$M$19,IF(OR('MAPAS DE RIESGOS INHER Y RESID'!$H$17='MATRIZ DE RIESGOS DE SST'!Y196,Y196&lt;'MAPAS DE RIESGOS INHER Y RESID'!$I$18+1),'MAPAS DE RIESGOS INHER Y RESID'!$M$18,IF(OR('MAPAS DE RIESGOS INHER Y RESID'!$I$17='MATRIZ DE RIESGOS DE SST'!Y196,Y196&lt;'MAPAS DE RIESGOS INHER Y RESID'!$J$17+1),'MAPAS DE RIESGOS INHER Y RESID'!$M$17,'MAPAS DE RIESGOS INHER Y RESID'!$M$16)))</f>
        <v>BAJO</v>
      </c>
      <c r="AA196" s="90" t="str">
        <f>VLOOKUP('MATRIZ DE RIESGOS DE SST'!Z196,'TABLA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7" spans="1:27" ht="200" x14ac:dyDescent="0.4">
      <c r="A197" s="120"/>
      <c r="B197" s="120"/>
      <c r="C197" s="120"/>
      <c r="D197" s="120"/>
      <c r="E197" s="120"/>
      <c r="F197" s="120"/>
      <c r="G197" s="120"/>
      <c r="H197" s="120"/>
      <c r="I197" s="120"/>
      <c r="J197" s="71" t="s">
        <v>259</v>
      </c>
      <c r="K197" s="71" t="s">
        <v>464</v>
      </c>
      <c r="L197" s="72" t="s">
        <v>414</v>
      </c>
      <c r="M197" s="74" t="s">
        <v>182</v>
      </c>
      <c r="N197" s="101">
        <f>VLOOKUP('MATRIZ DE RIESGOS DE SST'!M197,'MAPAS DE RIESGOS INHER Y RESID'!$E$3:$F$7,2,FALSE)</f>
        <v>2</v>
      </c>
      <c r="O197" s="74" t="s">
        <v>185</v>
      </c>
      <c r="P197" s="101">
        <f>VLOOKUP('MATRIZ DE RIESGOS DE SST'!O197,'MAPAS DE RIESGOS INHER Y RESID'!$O$3:$P$7,2,FALSE)</f>
        <v>4</v>
      </c>
      <c r="Q197" s="101">
        <f t="shared" si="74"/>
        <v>8</v>
      </c>
      <c r="R197" s="74" t="str">
        <f>IF(OR('MAPAS DE RIESGOS INHER Y RESID'!$G$7='MATRIZ DE RIESGOS DE SST'!Q197,Q197&lt;'MAPAS DE RIESGOS INHER Y RESID'!$G$3+1),'MAPAS DE RIESGOS INHER Y RESID'!$M$6,IF(OR('MAPAS DE RIESGOS INHER Y RESID'!$H$5='MATRIZ DE RIESGOS DE SST'!Q197,Q197&lt;'MAPAS DE RIESGOS INHER Y RESID'!$I$5+1),'MAPAS DE RIESGOS INHER Y RESID'!$M$5,IF(OR('MAPAS DE RIESGOS INHER Y RESID'!$I$4='MATRIZ DE RIESGOS DE SST'!Q197,Q197&lt;'MAPAS DE RIESGOS INHER Y RESID'!$J$4+1),'MAPAS DE RIESGOS INHER Y RESID'!$M$4,'MAPAS DE RIESGOS INHER Y RESID'!$M$3)))</f>
        <v>BAJO</v>
      </c>
      <c r="S197" s="105"/>
      <c r="T197" s="105"/>
      <c r="U197" s="105" t="s">
        <v>465</v>
      </c>
      <c r="V197" s="106" t="s">
        <v>415</v>
      </c>
      <c r="W197" s="86" t="s">
        <v>177</v>
      </c>
      <c r="X197" s="87">
        <f>VLOOKUP(W197,'MAPAS DE RIESGOS INHER Y RESID'!$E$16:$F$18,2,FALSE)</f>
        <v>0.9</v>
      </c>
      <c r="Y197" s="107">
        <f t="shared" si="75"/>
        <v>0.79999999999999982</v>
      </c>
      <c r="Z197" s="74" t="str">
        <f>IF(OR('MAPAS DE RIESGOS INHER Y RESID'!$G$18='MATRIZ DE RIESGOS DE SST'!Y197,Y197&lt;'MAPAS DE RIESGOS INHER Y RESID'!$G$16+1),'MAPAS DE RIESGOS INHER Y RESID'!$M$19,IF(OR('MAPAS DE RIESGOS INHER Y RESID'!$H$17='MATRIZ DE RIESGOS DE SST'!Y197,Y197&lt;'MAPAS DE RIESGOS INHER Y RESID'!$I$18+1),'MAPAS DE RIESGOS INHER Y RESID'!$M$18,IF(OR('MAPAS DE RIESGOS INHER Y RESID'!$I$17='MATRIZ DE RIESGOS DE SST'!Y197,Y197&lt;'MAPAS DE RIESGOS INHER Y RESID'!$J$17+1),'MAPAS DE RIESGOS INHER Y RESID'!$M$17,'MAPAS DE RIESGOS INHER Y RESID'!$M$16)))</f>
        <v>BAJO</v>
      </c>
      <c r="AA197" s="90" t="str">
        <f>VLOOKUP('MATRIZ DE RIESGOS DE SST'!Z197,'TABLA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8" spans="1:27" ht="200" x14ac:dyDescent="0.4">
      <c r="A198" s="120"/>
      <c r="B198" s="120"/>
      <c r="C198" s="120"/>
      <c r="D198" s="120"/>
      <c r="E198" s="120"/>
      <c r="F198" s="120"/>
      <c r="G198" s="120"/>
      <c r="H198" s="120"/>
      <c r="I198" s="120"/>
      <c r="J198" s="71" t="s">
        <v>418</v>
      </c>
      <c r="K198" s="71" t="s">
        <v>419</v>
      </c>
      <c r="L198" s="72" t="s">
        <v>58</v>
      </c>
      <c r="M198" s="74" t="s">
        <v>182</v>
      </c>
      <c r="N198" s="101">
        <f>VLOOKUP('MATRIZ DE RIESGOS DE SST'!M198,'MAPAS DE RIESGOS INHER Y RESID'!$E$3:$F$7,2,FALSE)</f>
        <v>2</v>
      </c>
      <c r="O198" s="74" t="s">
        <v>185</v>
      </c>
      <c r="P198" s="101">
        <f>VLOOKUP('MATRIZ DE RIESGOS DE SST'!O198,'MAPAS DE RIESGOS INHER Y RESID'!$O$3:$P$7,2,FALSE)</f>
        <v>4</v>
      </c>
      <c r="Q198" s="101">
        <f t="shared" si="74"/>
        <v>8</v>
      </c>
      <c r="R198" s="74" t="str">
        <f>IF(OR('MAPAS DE RIESGOS INHER Y RESID'!$G$7='MATRIZ DE RIESGOS DE SST'!Q198,Q198&lt;'MAPAS DE RIESGOS INHER Y RESID'!$G$3+1),'MAPAS DE RIESGOS INHER Y RESID'!$M$6,IF(OR('MAPAS DE RIESGOS INHER Y RESID'!$H$5='MATRIZ DE RIESGOS DE SST'!Q198,Q198&lt;'MAPAS DE RIESGOS INHER Y RESID'!$I$5+1),'MAPAS DE RIESGOS INHER Y RESID'!$M$5,IF(OR('MAPAS DE RIESGOS INHER Y RESID'!$I$4='MATRIZ DE RIESGOS DE SST'!Q198,Q198&lt;'MAPAS DE RIESGOS INHER Y RESID'!$J$4+1),'MAPAS DE RIESGOS INHER Y RESID'!$M$4,'MAPAS DE RIESGOS INHER Y RESID'!$M$3)))</f>
        <v>BAJO</v>
      </c>
      <c r="S198" s="105"/>
      <c r="T198" s="105"/>
      <c r="U198" s="105" t="s">
        <v>416</v>
      </c>
      <c r="V198" s="106" t="s">
        <v>417</v>
      </c>
      <c r="W198" s="86" t="s">
        <v>177</v>
      </c>
      <c r="X198" s="87">
        <f>VLOOKUP(W198,'MAPAS DE RIESGOS INHER Y RESID'!$E$16:$F$18,2,FALSE)</f>
        <v>0.9</v>
      </c>
      <c r="Y198" s="107">
        <f t="shared" si="75"/>
        <v>0.79999999999999982</v>
      </c>
      <c r="Z198" s="74" t="str">
        <f>IF(OR('MAPAS DE RIESGOS INHER Y RESID'!$G$18='MATRIZ DE RIESGOS DE SST'!Y198,Y198&lt;'MAPAS DE RIESGOS INHER Y RESID'!$G$16+1),'MAPAS DE RIESGOS INHER Y RESID'!$M$19,IF(OR('MAPAS DE RIESGOS INHER Y RESID'!$H$17='MATRIZ DE RIESGOS DE SST'!Y198,Y198&lt;'MAPAS DE RIESGOS INHER Y RESID'!$I$18+1),'MAPAS DE RIESGOS INHER Y RESID'!$M$18,IF(OR('MAPAS DE RIESGOS INHER Y RESID'!$I$17='MATRIZ DE RIESGOS DE SST'!Y198,Y198&lt;'MAPAS DE RIESGOS INHER Y RESID'!$J$17+1),'MAPAS DE RIESGOS INHER Y RESID'!$M$17,'MAPAS DE RIESGOS INHER Y RESID'!$M$16)))</f>
        <v>BAJO</v>
      </c>
      <c r="AA198" s="90" t="str">
        <f>VLOOKUP('MATRIZ DE RIESGOS DE SST'!Z198,'TABLA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9" spans="1:27" ht="220" x14ac:dyDescent="0.4">
      <c r="A199" s="120"/>
      <c r="B199" s="120"/>
      <c r="C199" s="120"/>
      <c r="D199" s="120"/>
      <c r="E199" s="120"/>
      <c r="F199" s="120"/>
      <c r="G199" s="120"/>
      <c r="H199" s="120"/>
      <c r="I199" s="120"/>
      <c r="J199" s="90" t="s">
        <v>61</v>
      </c>
      <c r="K199" s="91" t="s">
        <v>297</v>
      </c>
      <c r="L199" s="90" t="s">
        <v>423</v>
      </c>
      <c r="M199" s="74" t="s">
        <v>182</v>
      </c>
      <c r="N199" s="101">
        <f>VLOOKUP('MATRIZ DE RIESGOS DE SST'!M199,'MAPAS DE RIESGOS INHER Y RESID'!$E$3:$F$7,2,FALSE)</f>
        <v>2</v>
      </c>
      <c r="O199" s="74" t="s">
        <v>185</v>
      </c>
      <c r="P199" s="101">
        <f>VLOOKUP('MATRIZ DE RIESGOS DE SST'!O199,'MAPAS DE RIESGOS INHER Y RESID'!$O$3:$P$7,2,FALSE)</f>
        <v>4</v>
      </c>
      <c r="Q199" s="101">
        <f t="shared" si="74"/>
        <v>8</v>
      </c>
      <c r="R199" s="74" t="str">
        <f>IF(OR('MAPAS DE RIESGOS INHER Y RESID'!$G$7='MATRIZ DE RIESGOS DE SST'!Q199,Q199&lt;'MAPAS DE RIESGOS INHER Y RESID'!$G$3+1),'MAPAS DE RIESGOS INHER Y RESID'!$M$6,IF(OR('MAPAS DE RIESGOS INHER Y RESID'!$H$5='MATRIZ DE RIESGOS DE SST'!Q199,Q199&lt;'MAPAS DE RIESGOS INHER Y RESID'!$I$5+1),'MAPAS DE RIESGOS INHER Y RESID'!$M$5,IF(OR('MAPAS DE RIESGOS INHER Y RESID'!$I$4='MATRIZ DE RIESGOS DE SST'!Q199,Q199&lt;'MAPAS DE RIESGOS INHER Y RESID'!$J$4+1),'MAPAS DE RIESGOS INHER Y RESID'!$M$4,'MAPAS DE RIESGOS INHER Y RESID'!$M$3)))</f>
        <v>BAJO</v>
      </c>
      <c r="S199" s="105"/>
      <c r="T199" s="105"/>
      <c r="U199" s="105" t="s">
        <v>469</v>
      </c>
      <c r="V199" s="106" t="s">
        <v>424</v>
      </c>
      <c r="W199" s="86" t="s">
        <v>177</v>
      </c>
      <c r="X199" s="87">
        <f>VLOOKUP(W199,'MAPAS DE RIESGOS INHER Y RESID'!$E$16:$F$18,2,FALSE)</f>
        <v>0.9</v>
      </c>
      <c r="Y199" s="107">
        <f t="shared" si="75"/>
        <v>0.79999999999999982</v>
      </c>
      <c r="Z199" s="74" t="str">
        <f>IF(OR('MAPAS DE RIESGOS INHER Y RESID'!$G$18='MATRIZ DE RIESGOS DE SST'!Y199,Y199&lt;'MAPAS DE RIESGOS INHER Y RESID'!$G$16+1),'MAPAS DE RIESGOS INHER Y RESID'!$M$19,IF(OR('MAPAS DE RIESGOS INHER Y RESID'!$H$17='MATRIZ DE RIESGOS DE SST'!Y199,Y199&lt;'MAPAS DE RIESGOS INHER Y RESID'!$I$18+1),'MAPAS DE RIESGOS INHER Y RESID'!$M$18,IF(OR('MAPAS DE RIESGOS INHER Y RESID'!$I$17='MATRIZ DE RIESGOS DE SST'!Y199,Y199&lt;'MAPAS DE RIESGOS INHER Y RESID'!$J$17+1),'MAPAS DE RIESGOS INHER Y RESID'!$M$17,'MAPAS DE RIESGOS INHER Y RESID'!$M$16)))</f>
        <v>BAJO</v>
      </c>
      <c r="AA199" s="90" t="str">
        <f>VLOOKUP('MATRIZ DE RIESGOS DE SST'!Z199,'TABLA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0" spans="1:27" s="22" customFormat="1" ht="340" x14ac:dyDescent="0.4">
      <c r="A200" s="120"/>
      <c r="B200" s="120"/>
      <c r="C200" s="120"/>
      <c r="D200" s="120"/>
      <c r="E200" s="120"/>
      <c r="F200" s="120"/>
      <c r="G200" s="120"/>
      <c r="H200" s="120"/>
      <c r="I200" s="120"/>
      <c r="J200" s="72" t="s">
        <v>274</v>
      </c>
      <c r="K200" s="71" t="s">
        <v>475</v>
      </c>
      <c r="L200" s="72" t="s">
        <v>70</v>
      </c>
      <c r="M200" s="86" t="s">
        <v>182</v>
      </c>
      <c r="N200" s="101">
        <f>VLOOKUP('MATRIZ DE RIESGOS DE SST'!M200,'MAPAS DE RIESGOS INHER Y RESID'!$E$3:$F$7,2,FALSE)</f>
        <v>2</v>
      </c>
      <c r="O200" s="86" t="s">
        <v>185</v>
      </c>
      <c r="P200" s="101">
        <f>VLOOKUP('MATRIZ DE RIESGOS DE SST'!O200,'MAPAS DE RIESGOS INHER Y RESID'!$O$3:$P$7,2,FALSE)</f>
        <v>4</v>
      </c>
      <c r="Q200" s="101">
        <f t="shared" si="74"/>
        <v>8</v>
      </c>
      <c r="R200" s="86" t="str">
        <f>IF(OR('MAPAS DE RIESGOS INHER Y RESID'!$G$7='MATRIZ DE RIESGOS DE SST'!Q200,Q200&lt;'MAPAS DE RIESGOS INHER Y RESID'!$G$3+1),'MAPAS DE RIESGOS INHER Y RESID'!$M$6,IF(OR('MAPAS DE RIESGOS INHER Y RESID'!$H$5='MATRIZ DE RIESGOS DE SST'!Q200,Q200&lt;'MAPAS DE RIESGOS INHER Y RESID'!$I$5+1),'MAPAS DE RIESGOS INHER Y RESID'!$M$5,IF(OR('MAPAS DE RIESGOS INHER Y RESID'!$I$4='MATRIZ DE RIESGOS DE SST'!Q200,Q200&lt;'MAPAS DE RIESGOS INHER Y RESID'!$J$4+1),'MAPAS DE RIESGOS INHER Y RESID'!$M$4,'MAPAS DE RIESGOS INHER Y RESID'!$M$3)))</f>
        <v>BAJO</v>
      </c>
      <c r="S200" s="105"/>
      <c r="T200" s="105"/>
      <c r="U200" s="105" t="s">
        <v>258</v>
      </c>
      <c r="V200" s="106" t="s">
        <v>394</v>
      </c>
      <c r="W200" s="86" t="s">
        <v>177</v>
      </c>
      <c r="X200" s="87">
        <f>VLOOKUP(W200,'MAPAS DE RIESGOS INHER Y RESID'!$E$16:$F$18,2,FALSE)</f>
        <v>0.9</v>
      </c>
      <c r="Y200" s="107">
        <f t="shared" si="75"/>
        <v>0.79999999999999982</v>
      </c>
      <c r="Z200" s="86" t="str">
        <f>IF(OR('MAPAS DE RIESGOS INHER Y RESID'!$G$18='MATRIZ DE RIESGOS DE SST'!Y200,Y200&lt;'MAPAS DE RIESGOS INHER Y RESID'!$G$16+1),'MAPAS DE RIESGOS INHER Y RESID'!$M$19,IF(OR('MAPAS DE RIESGOS INHER Y RESID'!$H$17='MATRIZ DE RIESGOS DE SST'!Y200,Y200&lt;'MAPAS DE RIESGOS INHER Y RESID'!$I$18+1),'MAPAS DE RIESGOS INHER Y RESID'!$M$18,IF(OR('MAPAS DE RIESGOS INHER Y RESID'!$I$17='MATRIZ DE RIESGOS DE SST'!Y200,Y200&lt;'MAPAS DE RIESGOS INHER Y RESID'!$J$17+1),'MAPAS DE RIESGOS INHER Y RESID'!$M$17,'MAPAS DE RIESGOS INHER Y RESID'!$M$16)))</f>
        <v>BAJO</v>
      </c>
      <c r="AA200" s="90" t="str">
        <f>VLOOKUP('MATRIZ DE RIESGOS DE SST'!Z200,'TABLA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1" spans="1:27" ht="200" x14ac:dyDescent="0.4">
      <c r="A201" s="120"/>
      <c r="B201" s="120"/>
      <c r="C201" s="120"/>
      <c r="D201" s="120"/>
      <c r="E201" s="120"/>
      <c r="F201" s="120"/>
      <c r="G201" s="120"/>
      <c r="H201" s="120"/>
      <c r="I201" s="120"/>
      <c r="J201" s="72" t="s">
        <v>275</v>
      </c>
      <c r="K201" s="71" t="s">
        <v>311</v>
      </c>
      <c r="L201" s="72" t="s">
        <v>70</v>
      </c>
      <c r="M201" s="74" t="s">
        <v>182</v>
      </c>
      <c r="N201" s="101">
        <f>VLOOKUP('MATRIZ DE RIESGOS DE SST'!M201,'MAPAS DE RIESGOS INHER Y RESID'!$E$3:$F$7,2,FALSE)</f>
        <v>2</v>
      </c>
      <c r="O201" s="74" t="s">
        <v>186</v>
      </c>
      <c r="P201" s="101">
        <f>VLOOKUP('MATRIZ DE RIESGOS DE SST'!O201,'MAPAS DE RIESGOS INHER Y RESID'!$O$3:$P$7,2,FALSE)</f>
        <v>16</v>
      </c>
      <c r="Q201" s="101">
        <f t="shared" si="74"/>
        <v>32</v>
      </c>
      <c r="R201" s="74" t="str">
        <f>IF(OR('MAPAS DE RIESGOS INHER Y RESID'!$G$7='MATRIZ DE RIESGOS DE SST'!Q201,Q201&lt;'MAPAS DE RIESGOS INHER Y RESID'!$G$3+1),'MAPAS DE RIESGOS INHER Y RESID'!$M$6,IF(OR('MAPAS DE RIESGOS INHER Y RESID'!$H$5='MATRIZ DE RIESGOS DE SST'!Q201,Q201&lt;'MAPAS DE RIESGOS INHER Y RESID'!$I$5+1),'MAPAS DE RIESGOS INHER Y RESID'!$M$5,IF(OR('MAPAS DE RIESGOS INHER Y RESID'!$I$4='MATRIZ DE RIESGOS DE SST'!Q201,Q201&lt;'MAPAS DE RIESGOS INHER Y RESID'!$J$4+1),'MAPAS DE RIESGOS INHER Y RESID'!$M$4,'MAPAS DE RIESGOS INHER Y RESID'!$M$3)))</f>
        <v>MODERADO</v>
      </c>
      <c r="S201" s="105"/>
      <c r="T201" s="105"/>
      <c r="U201" s="105"/>
      <c r="V201" s="106" t="s">
        <v>312</v>
      </c>
      <c r="W201" s="86" t="s">
        <v>177</v>
      </c>
      <c r="X201" s="87">
        <f>VLOOKUP(W201,'MAPAS DE RIESGOS INHER Y RESID'!$E$16:$F$18,2,FALSE)</f>
        <v>0.9</v>
      </c>
      <c r="Y201" s="107">
        <f t="shared" si="75"/>
        <v>3.1999999999999993</v>
      </c>
      <c r="Z201" s="74" t="str">
        <f>IF(OR('MAPAS DE RIESGOS INHER Y RESID'!$G$18='MATRIZ DE RIESGOS DE SST'!Y201,Y201&lt;'MAPAS DE RIESGOS INHER Y RESID'!$G$16+1),'MAPAS DE RIESGOS INHER Y RESID'!$M$19,IF(OR('MAPAS DE RIESGOS INHER Y RESID'!$H$17='MATRIZ DE RIESGOS DE SST'!Y201,Y201&lt;'MAPAS DE RIESGOS INHER Y RESID'!$I$18+1),'MAPAS DE RIESGOS INHER Y RESID'!$M$18,IF(OR('MAPAS DE RIESGOS INHER Y RESID'!$I$17='MATRIZ DE RIESGOS DE SST'!Y201,Y201&lt;'MAPAS DE RIESGOS INHER Y RESID'!$J$17+1),'MAPAS DE RIESGOS INHER Y RESID'!$M$17,'MAPAS DE RIESGOS INHER Y RESID'!$M$16)))</f>
        <v>BAJO</v>
      </c>
      <c r="AA201" s="90" t="str">
        <f>VLOOKUP('MATRIZ DE RIESGOS DE SST'!Z201,'TABLA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2" spans="1:27" s="25" customFormat="1" ht="220" x14ac:dyDescent="0.4">
      <c r="A202" s="120"/>
      <c r="B202" s="120"/>
      <c r="C202" s="120"/>
      <c r="D202" s="120"/>
      <c r="E202" s="120"/>
      <c r="F202" s="120"/>
      <c r="G202" s="120"/>
      <c r="H202" s="120"/>
      <c r="I202" s="120"/>
      <c r="J202" s="72" t="s">
        <v>277</v>
      </c>
      <c r="K202" s="71" t="s">
        <v>463</v>
      </c>
      <c r="L202" s="72" t="s">
        <v>433</v>
      </c>
      <c r="M202" s="74" t="s">
        <v>182</v>
      </c>
      <c r="N202" s="101">
        <f>VLOOKUP('MATRIZ DE RIESGOS DE SST'!M202,'MAPAS DE RIESGOS INHER Y RESID'!$E$3:$F$7,2,FALSE)</f>
        <v>2</v>
      </c>
      <c r="O202" s="74" t="s">
        <v>186</v>
      </c>
      <c r="P202" s="101">
        <f>VLOOKUP('MATRIZ DE RIESGOS DE SST'!O202,'MAPAS DE RIESGOS INHER Y RESID'!$O$3:$P$7,2,FALSE)</f>
        <v>16</v>
      </c>
      <c r="Q202" s="101">
        <f t="shared" si="74"/>
        <v>32</v>
      </c>
      <c r="R202" s="74" t="str">
        <f>IF(OR('MAPAS DE RIESGOS INHER Y RESID'!$G$7='MATRIZ DE RIESGOS DE SST'!Q202,Q202&lt;'MAPAS DE RIESGOS INHER Y RESID'!$G$3+1),'MAPAS DE RIESGOS INHER Y RESID'!$M$6,IF(OR('MAPAS DE RIESGOS INHER Y RESID'!$H$5='MATRIZ DE RIESGOS DE SST'!Q202,Q202&lt;'MAPAS DE RIESGOS INHER Y RESID'!$I$5+1),'MAPAS DE RIESGOS INHER Y RESID'!$M$5,IF(OR('MAPAS DE RIESGOS INHER Y RESID'!$I$4='MATRIZ DE RIESGOS DE SST'!Q202,Q202&lt;'MAPAS DE RIESGOS INHER Y RESID'!$J$4+1),'MAPAS DE RIESGOS INHER Y RESID'!$M$4,'MAPAS DE RIESGOS INHER Y RESID'!$M$3)))</f>
        <v>MODERADO</v>
      </c>
      <c r="S202" s="105"/>
      <c r="T202" s="105" t="s">
        <v>314</v>
      </c>
      <c r="U202" s="105" t="s">
        <v>315</v>
      </c>
      <c r="V202" s="106" t="s">
        <v>316</v>
      </c>
      <c r="W202" s="86" t="s">
        <v>177</v>
      </c>
      <c r="X202" s="87">
        <f>VLOOKUP(W202,'MAPAS DE RIESGOS INHER Y RESID'!$E$16:$F$18,2,FALSE)</f>
        <v>0.9</v>
      </c>
      <c r="Y202" s="107">
        <f t="shared" si="75"/>
        <v>3.1999999999999993</v>
      </c>
      <c r="Z202" s="74" t="str">
        <f>IF(OR('MAPAS DE RIESGOS INHER Y RESID'!$G$18='MATRIZ DE RIESGOS DE SST'!Y202,Y202&lt;'MAPAS DE RIESGOS INHER Y RESID'!$G$16+1),'MAPAS DE RIESGOS INHER Y RESID'!$M$19,IF(OR('MAPAS DE RIESGOS INHER Y RESID'!$H$17='MATRIZ DE RIESGOS DE SST'!Y202,Y202&lt;'MAPAS DE RIESGOS INHER Y RESID'!$I$18+1),'MAPAS DE RIESGOS INHER Y RESID'!$M$18,IF(OR('MAPAS DE RIESGOS INHER Y RESID'!$I$17='MATRIZ DE RIESGOS DE SST'!Y202,Y202&lt;'MAPAS DE RIESGOS INHER Y RESID'!$J$17+1),'MAPAS DE RIESGOS INHER Y RESID'!$M$17,'MAPAS DE RIESGOS INHER Y RESID'!$M$16)))</f>
        <v>BAJO</v>
      </c>
      <c r="AA202" s="90" t="str">
        <f>VLOOKUP('MATRIZ DE RIESGOS DE SST'!Z202,'TABLA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3" spans="1:27" ht="200" x14ac:dyDescent="0.4">
      <c r="A203" s="120"/>
      <c r="B203" s="120"/>
      <c r="C203" s="120"/>
      <c r="D203" s="120"/>
      <c r="E203" s="120"/>
      <c r="F203" s="120"/>
      <c r="G203" s="120"/>
      <c r="H203" s="120"/>
      <c r="I203" s="120"/>
      <c r="J203" s="72" t="s">
        <v>325</v>
      </c>
      <c r="K203" s="71" t="s">
        <v>327</v>
      </c>
      <c r="L203" s="72" t="s">
        <v>436</v>
      </c>
      <c r="M203" s="74" t="s">
        <v>182</v>
      </c>
      <c r="N203" s="101">
        <f>VLOOKUP('MATRIZ DE RIESGOS DE SST'!M203,'MAPAS DE RIESGOS INHER Y RESID'!$E$3:$F$7,2,FALSE)</f>
        <v>2</v>
      </c>
      <c r="O203" s="74" t="s">
        <v>185</v>
      </c>
      <c r="P203" s="101">
        <f>VLOOKUP('MATRIZ DE RIESGOS DE SST'!O203,'MAPAS DE RIESGOS INHER Y RESID'!$O$3:$P$7,2,FALSE)</f>
        <v>4</v>
      </c>
      <c r="Q203" s="101">
        <f t="shared" si="74"/>
        <v>8</v>
      </c>
      <c r="R203" s="74" t="str">
        <f>IF(OR('MAPAS DE RIESGOS INHER Y RESID'!$G$7='MATRIZ DE RIESGOS DE SST'!Q203,Q203&lt;'MAPAS DE RIESGOS INHER Y RESID'!$G$3+1),'MAPAS DE RIESGOS INHER Y RESID'!$M$6,IF(OR('MAPAS DE RIESGOS INHER Y RESID'!$H$5='MATRIZ DE RIESGOS DE SST'!Q203,Q203&lt;'MAPAS DE RIESGOS INHER Y RESID'!$I$5+1),'MAPAS DE RIESGOS INHER Y RESID'!$M$5,IF(OR('MAPAS DE RIESGOS INHER Y RESID'!$I$4='MATRIZ DE RIESGOS DE SST'!Q203,Q203&lt;'MAPAS DE RIESGOS INHER Y RESID'!$J$4+1),'MAPAS DE RIESGOS INHER Y RESID'!$M$4,'MAPAS DE RIESGOS INHER Y RESID'!$M$3)))</f>
        <v>BAJO</v>
      </c>
      <c r="S203" s="105"/>
      <c r="T203" s="105"/>
      <c r="U203" s="105" t="s">
        <v>326</v>
      </c>
      <c r="V203" s="106" t="s">
        <v>255</v>
      </c>
      <c r="W203" s="86" t="s">
        <v>177</v>
      </c>
      <c r="X203" s="87">
        <f>VLOOKUP(W203,'MAPAS DE RIESGOS INHER Y RESID'!$E$16:$F$18,2,FALSE)</f>
        <v>0.9</v>
      </c>
      <c r="Y203" s="107">
        <f t="shared" si="75"/>
        <v>0.79999999999999982</v>
      </c>
      <c r="Z203" s="74" t="str">
        <f>IF(OR('MAPAS DE RIESGOS INHER Y RESID'!$G$18='MATRIZ DE RIESGOS DE SST'!Y203,Y203&lt;'MAPAS DE RIESGOS INHER Y RESID'!$G$16+1),'MAPAS DE RIESGOS INHER Y RESID'!$M$19,IF(OR('MAPAS DE RIESGOS INHER Y RESID'!$H$17='MATRIZ DE RIESGOS DE SST'!Y203,Y203&lt;'MAPAS DE RIESGOS INHER Y RESID'!$I$18+1),'MAPAS DE RIESGOS INHER Y RESID'!$M$18,IF(OR('MAPAS DE RIESGOS INHER Y RESID'!$I$17='MATRIZ DE RIESGOS DE SST'!Y203,Y203&lt;'MAPAS DE RIESGOS INHER Y RESID'!$J$17+1),'MAPAS DE RIESGOS INHER Y RESID'!$M$17,'MAPAS DE RIESGOS INHER Y RESID'!$M$16)))</f>
        <v>BAJO</v>
      </c>
      <c r="AA203" s="90" t="str">
        <f>VLOOKUP('MATRIZ DE RIESGOS DE SST'!Z203,'TABLA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4" spans="1:27" ht="160" x14ac:dyDescent="0.4">
      <c r="A204" s="120"/>
      <c r="B204" s="120"/>
      <c r="C204" s="120"/>
      <c r="D204" s="120"/>
      <c r="E204" s="120"/>
      <c r="F204" s="120"/>
      <c r="G204" s="120"/>
      <c r="H204" s="120"/>
      <c r="I204" s="120"/>
      <c r="J204" s="72" t="s">
        <v>333</v>
      </c>
      <c r="K204" s="71" t="s">
        <v>335</v>
      </c>
      <c r="L204" s="72" t="s">
        <v>87</v>
      </c>
      <c r="M204" s="74" t="s">
        <v>182</v>
      </c>
      <c r="N204" s="101">
        <f>VLOOKUP('MATRIZ DE RIESGOS DE SST'!M204,'MAPAS DE RIESGOS INHER Y RESID'!$E$3:$F$7,2,FALSE)</f>
        <v>2</v>
      </c>
      <c r="O204" s="74" t="s">
        <v>187</v>
      </c>
      <c r="P204" s="101">
        <f>VLOOKUP('MATRIZ DE RIESGOS DE SST'!O204,'MAPAS DE RIESGOS INHER Y RESID'!$O$3:$P$7,2,FALSE)</f>
        <v>256</v>
      </c>
      <c r="Q204" s="101">
        <f t="shared" si="74"/>
        <v>512</v>
      </c>
      <c r="R204" s="74" t="str">
        <f>IF(OR('MAPAS DE RIESGOS INHER Y RESID'!$G$7='MATRIZ DE RIESGOS DE SST'!Q204,Q204&lt;'MAPAS DE RIESGOS INHER Y RESID'!$G$3+1),'MAPAS DE RIESGOS INHER Y RESID'!$M$6,IF(OR('MAPAS DE RIESGOS INHER Y RESID'!$H$5='MATRIZ DE RIESGOS DE SST'!Q204,Q204&lt;'MAPAS DE RIESGOS INHER Y RESID'!$I$5+1),'MAPAS DE RIESGOS INHER Y RESID'!$M$5,IF(OR('MAPAS DE RIESGOS INHER Y RESID'!$I$4='MATRIZ DE RIESGOS DE SST'!Q204,Q204&lt;'MAPAS DE RIESGOS INHER Y RESID'!$J$4+1),'MAPAS DE RIESGOS INHER Y RESID'!$M$4,'MAPAS DE RIESGOS INHER Y RESID'!$M$3)))</f>
        <v>ALTO</v>
      </c>
      <c r="S204" s="105" t="s">
        <v>338</v>
      </c>
      <c r="T204" s="105"/>
      <c r="U204" s="105" t="s">
        <v>337</v>
      </c>
      <c r="V204" s="106" t="s">
        <v>254</v>
      </c>
      <c r="W204" s="86" t="s">
        <v>177</v>
      </c>
      <c r="X204" s="87">
        <f>VLOOKUP(W204,'MAPAS DE RIESGOS INHER Y RESID'!$E$16:$F$18,2,FALSE)</f>
        <v>0.9</v>
      </c>
      <c r="Y204" s="107">
        <f t="shared" si="75"/>
        <v>51.199999999999989</v>
      </c>
      <c r="Z204" s="74" t="str">
        <f>IF(OR('MAPAS DE RIESGOS INHER Y RESID'!$G$18='MATRIZ DE RIESGOS DE SST'!Y204,Y204&lt;'MAPAS DE RIESGOS INHER Y RESID'!$G$16+1),'MAPAS DE RIESGOS INHER Y RESID'!$M$19,IF(OR('MAPAS DE RIESGOS INHER Y RESID'!$H$17='MATRIZ DE RIESGOS DE SST'!Y204,Y204&lt;'MAPAS DE RIESGOS INHER Y RESID'!$I$18+1),'MAPAS DE RIESGOS INHER Y RESID'!$M$18,IF(OR('MAPAS DE RIESGOS INHER Y RESID'!$I$17='MATRIZ DE RIESGOS DE SST'!Y204,Y204&lt;'MAPAS DE RIESGOS INHER Y RESID'!$J$17+1),'MAPAS DE RIESGOS INHER Y RESID'!$M$17,'MAPAS DE RIESGOS INHER Y RESID'!$M$16)))</f>
        <v>MODERADO</v>
      </c>
      <c r="AA204" s="90" t="str">
        <f>VLOOKUP('MATRIZ DE RIESGOS DE SST'!Z204,'TABLA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5" spans="1:27" ht="200" x14ac:dyDescent="0.4">
      <c r="A205" s="120"/>
      <c r="B205" s="120"/>
      <c r="C205" s="120"/>
      <c r="D205" s="120"/>
      <c r="E205" s="120"/>
      <c r="F205" s="120"/>
      <c r="G205" s="120"/>
      <c r="H205" s="120"/>
      <c r="I205" s="120"/>
      <c r="J205" s="90" t="s">
        <v>350</v>
      </c>
      <c r="K205" s="91" t="s">
        <v>94</v>
      </c>
      <c r="L205" s="90" t="s">
        <v>387</v>
      </c>
      <c r="M205" s="74" t="s">
        <v>182</v>
      </c>
      <c r="N205" s="101">
        <f>VLOOKUP('MATRIZ DE RIESGOS DE SST'!M205,'MAPAS DE RIESGOS INHER Y RESID'!$E$3:$F$7,2,FALSE)</f>
        <v>2</v>
      </c>
      <c r="O205" s="74" t="s">
        <v>185</v>
      </c>
      <c r="P205" s="101">
        <f>VLOOKUP('MATRIZ DE RIESGOS DE SST'!O205,'MAPAS DE RIESGOS INHER Y RESID'!$O$3:$P$7,2,FALSE)</f>
        <v>4</v>
      </c>
      <c r="Q205" s="101">
        <f t="shared" si="74"/>
        <v>8</v>
      </c>
      <c r="R205" s="74" t="str">
        <f>IF(OR('MAPAS DE RIESGOS INHER Y RESID'!$G$7='MATRIZ DE RIESGOS DE SST'!Q205,Q205&lt;'MAPAS DE RIESGOS INHER Y RESID'!$G$3+1),'MAPAS DE RIESGOS INHER Y RESID'!$M$6,IF(OR('MAPAS DE RIESGOS INHER Y RESID'!$H$5='MATRIZ DE RIESGOS DE SST'!Q205,Q205&lt;'MAPAS DE RIESGOS INHER Y RESID'!$I$5+1),'MAPAS DE RIESGOS INHER Y RESID'!$M$5,IF(OR('MAPAS DE RIESGOS INHER Y RESID'!$I$4='MATRIZ DE RIESGOS DE SST'!Q205,Q205&lt;'MAPAS DE RIESGOS INHER Y RESID'!$J$4+1),'MAPAS DE RIESGOS INHER Y RESID'!$M$4,'MAPAS DE RIESGOS INHER Y RESID'!$M$3)))</f>
        <v>BAJO</v>
      </c>
      <c r="S205" s="105"/>
      <c r="T205" s="105" t="s">
        <v>492</v>
      </c>
      <c r="U205" s="105" t="s">
        <v>351</v>
      </c>
      <c r="V205" s="106" t="s">
        <v>248</v>
      </c>
      <c r="W205" s="86" t="s">
        <v>177</v>
      </c>
      <c r="X205" s="87">
        <f>VLOOKUP(W205,'MAPAS DE RIESGOS INHER Y RESID'!$E$16:$F$18,2,FALSE)</f>
        <v>0.9</v>
      </c>
      <c r="Y205" s="107">
        <f t="shared" si="75"/>
        <v>0.79999999999999982</v>
      </c>
      <c r="Z205" s="74" t="str">
        <f>IF(OR('MAPAS DE RIESGOS INHER Y RESID'!$G$18='MATRIZ DE RIESGOS DE SST'!Y205,Y205&lt;'MAPAS DE RIESGOS INHER Y RESID'!$G$16+1),'MAPAS DE RIESGOS INHER Y RESID'!$M$19,IF(OR('MAPAS DE RIESGOS INHER Y RESID'!$H$17='MATRIZ DE RIESGOS DE SST'!Y205,Y205&lt;'MAPAS DE RIESGOS INHER Y RESID'!$I$18+1),'MAPAS DE RIESGOS INHER Y RESID'!$M$18,IF(OR('MAPAS DE RIESGOS INHER Y RESID'!$I$17='MATRIZ DE RIESGOS DE SST'!Y205,Y205&lt;'MAPAS DE RIESGOS INHER Y RESID'!$J$17+1),'MAPAS DE RIESGOS INHER Y RESID'!$M$17,'MAPAS DE RIESGOS INHER Y RESID'!$M$16)))</f>
        <v>BAJO</v>
      </c>
      <c r="AA205" s="90" t="str">
        <f>VLOOKUP('MATRIZ DE RIESGOS DE SST'!Z205,'TABLA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6" spans="1:27" ht="200" x14ac:dyDescent="0.4">
      <c r="A206" s="120"/>
      <c r="B206" s="120"/>
      <c r="C206" s="120"/>
      <c r="D206" s="120"/>
      <c r="E206" s="120"/>
      <c r="F206" s="120"/>
      <c r="G206" s="120"/>
      <c r="H206" s="120"/>
      <c r="I206" s="120"/>
      <c r="J206" s="71" t="s">
        <v>353</v>
      </c>
      <c r="K206" s="71" t="s">
        <v>496</v>
      </c>
      <c r="L206" s="72" t="s">
        <v>354</v>
      </c>
      <c r="M206" s="74" t="s">
        <v>182</v>
      </c>
      <c r="N206" s="101">
        <f>VLOOKUP('MATRIZ DE RIESGOS DE SST'!M206,'MAPAS DE RIESGOS INHER Y RESID'!$E$3:$F$7,2,FALSE)</f>
        <v>2</v>
      </c>
      <c r="O206" s="74" t="s">
        <v>186</v>
      </c>
      <c r="P206" s="101">
        <f>VLOOKUP('MATRIZ DE RIESGOS DE SST'!O206,'MAPAS DE RIESGOS INHER Y RESID'!$O$3:$P$7,2,FALSE)</f>
        <v>16</v>
      </c>
      <c r="Q206" s="101">
        <f>+N206*P206</f>
        <v>32</v>
      </c>
      <c r="R206" s="74" t="str">
        <f>IF(OR('MAPAS DE RIESGOS INHER Y RESID'!$G$7='MATRIZ DE RIESGOS DE SST'!Q206,Q206&lt;'MAPAS DE RIESGOS INHER Y RESID'!$G$3+1),'MAPAS DE RIESGOS INHER Y RESID'!$M$6,IF(OR('MAPAS DE RIESGOS INHER Y RESID'!$H$5='MATRIZ DE RIESGOS DE SST'!Q206,Q206&lt;'MAPAS DE RIESGOS INHER Y RESID'!$I$5+1),'MAPAS DE RIESGOS INHER Y RESID'!$M$5,IF(OR('MAPAS DE RIESGOS INHER Y RESID'!$I$4='MATRIZ DE RIESGOS DE SST'!Q206,Q206&lt;'MAPAS DE RIESGOS INHER Y RESID'!$J$4+1),'MAPAS DE RIESGOS INHER Y RESID'!$M$4,'MAPAS DE RIESGOS INHER Y RESID'!$M$3)))</f>
        <v>MODERADO</v>
      </c>
      <c r="S206" s="105"/>
      <c r="T206" s="105"/>
      <c r="U206" s="105" t="s">
        <v>495</v>
      </c>
      <c r="V206" s="106" t="s">
        <v>251</v>
      </c>
      <c r="W206" s="86" t="s">
        <v>177</v>
      </c>
      <c r="X206" s="87">
        <f>VLOOKUP(W206,'MAPAS DE RIESGOS INHER Y RESID'!$E$16:$F$18,2,FALSE)</f>
        <v>0.9</v>
      </c>
      <c r="Y206" s="107">
        <f>Q206-(Q206*X206)</f>
        <v>3.1999999999999993</v>
      </c>
      <c r="Z206" s="74" t="str">
        <f>IF(OR('MAPAS DE RIESGOS INHER Y RESID'!$G$18='MATRIZ DE RIESGOS DE SST'!Y206,Y206&lt;'MAPAS DE RIESGOS INHER Y RESID'!$G$16+1),'MAPAS DE RIESGOS INHER Y RESID'!$M$19,IF(OR('MAPAS DE RIESGOS INHER Y RESID'!$H$17='MATRIZ DE RIESGOS DE SST'!Y206,Y206&lt;'MAPAS DE RIESGOS INHER Y RESID'!$I$18+1),'MAPAS DE RIESGOS INHER Y RESID'!$M$18,IF(OR('MAPAS DE RIESGOS INHER Y RESID'!$I$17='MATRIZ DE RIESGOS DE SST'!Y206,Y206&lt;'MAPAS DE RIESGOS INHER Y RESID'!$J$17+1),'MAPAS DE RIESGOS INHER Y RESID'!$M$17,'MAPAS DE RIESGOS INHER Y RESID'!$M$16)))</f>
        <v>BAJO</v>
      </c>
      <c r="AA206" s="90" t="str">
        <f>VLOOKUP('MATRIZ DE RIESGOS DE SST'!Z206,'TABLA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7" spans="1:27" ht="200" x14ac:dyDescent="0.4">
      <c r="A207" s="120"/>
      <c r="B207" s="120"/>
      <c r="C207" s="120"/>
      <c r="D207" s="120"/>
      <c r="E207" s="120"/>
      <c r="F207" s="120"/>
      <c r="G207" s="120"/>
      <c r="H207" s="120"/>
      <c r="I207" s="120"/>
      <c r="J207" s="71" t="s">
        <v>363</v>
      </c>
      <c r="K207" s="71" t="s">
        <v>364</v>
      </c>
      <c r="L207" s="72" t="s">
        <v>106</v>
      </c>
      <c r="M207" s="74" t="s">
        <v>182</v>
      </c>
      <c r="N207" s="101">
        <f>VLOOKUP('MATRIZ DE RIESGOS DE SST'!M207,'MAPAS DE RIESGOS INHER Y RESID'!$E$3:$F$7,2,FALSE)</f>
        <v>2</v>
      </c>
      <c r="O207" s="74" t="s">
        <v>186</v>
      </c>
      <c r="P207" s="101">
        <f>VLOOKUP('MATRIZ DE RIESGOS DE SST'!O207,'MAPAS DE RIESGOS INHER Y RESID'!$O$3:$P$7,2,FALSE)</f>
        <v>16</v>
      </c>
      <c r="Q207" s="101">
        <f t="shared" si="74"/>
        <v>32</v>
      </c>
      <c r="R207" s="74" t="str">
        <f>IF(OR('MAPAS DE RIESGOS INHER Y RESID'!$G$7='MATRIZ DE RIESGOS DE SST'!Q207,Q207&lt;'MAPAS DE RIESGOS INHER Y RESID'!$G$3+1),'MAPAS DE RIESGOS INHER Y RESID'!$M$6,IF(OR('MAPAS DE RIESGOS INHER Y RESID'!$H$5='MATRIZ DE RIESGOS DE SST'!Q207,Q207&lt;'MAPAS DE RIESGOS INHER Y RESID'!$I$5+1),'MAPAS DE RIESGOS INHER Y RESID'!$M$5,IF(OR('MAPAS DE RIESGOS INHER Y RESID'!$I$4='MATRIZ DE RIESGOS DE SST'!Q207,Q207&lt;'MAPAS DE RIESGOS INHER Y RESID'!$J$4+1),'MAPAS DE RIESGOS INHER Y RESID'!$M$4,'MAPAS DE RIESGOS INHER Y RESID'!$M$3)))</f>
        <v>MODERADO</v>
      </c>
      <c r="S207" s="105"/>
      <c r="T207" s="105"/>
      <c r="U207" s="105" t="s">
        <v>504</v>
      </c>
      <c r="V207" s="106" t="s">
        <v>503</v>
      </c>
      <c r="W207" s="86" t="s">
        <v>177</v>
      </c>
      <c r="X207" s="87">
        <f>VLOOKUP(W207,'MAPAS DE RIESGOS INHER Y RESID'!$E$16:$F$18,2,FALSE)</f>
        <v>0.9</v>
      </c>
      <c r="Y207" s="107">
        <f t="shared" si="75"/>
        <v>3.1999999999999993</v>
      </c>
      <c r="Z207" s="74" t="str">
        <f>IF(OR('MAPAS DE RIESGOS INHER Y RESID'!$G$18='MATRIZ DE RIESGOS DE SST'!Y207,Y207&lt;'MAPAS DE RIESGOS INHER Y RESID'!$G$16+1),'MAPAS DE RIESGOS INHER Y RESID'!$M$19,IF(OR('MAPAS DE RIESGOS INHER Y RESID'!$H$17='MATRIZ DE RIESGOS DE SST'!Y207,Y207&lt;'MAPAS DE RIESGOS INHER Y RESID'!$I$18+1),'MAPAS DE RIESGOS INHER Y RESID'!$M$18,IF(OR('MAPAS DE RIESGOS INHER Y RESID'!$I$17='MATRIZ DE RIESGOS DE SST'!Y207,Y207&lt;'MAPAS DE RIESGOS INHER Y RESID'!$J$17+1),'MAPAS DE RIESGOS INHER Y RESID'!$M$17,'MAPAS DE RIESGOS INHER Y RESID'!$M$16)))</f>
        <v>BAJO</v>
      </c>
      <c r="AA207" s="90" t="str">
        <f>VLOOKUP('MATRIZ DE RIESGOS DE SST'!Z207,'TABLA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8" spans="1:27" ht="200" x14ac:dyDescent="0.4">
      <c r="A208" s="120"/>
      <c r="B208" s="120"/>
      <c r="C208" s="120"/>
      <c r="D208" s="120"/>
      <c r="E208" s="120"/>
      <c r="F208" s="120"/>
      <c r="G208" s="120"/>
      <c r="H208" s="120"/>
      <c r="I208" s="120"/>
      <c r="J208" s="90" t="s">
        <v>372</v>
      </c>
      <c r="K208" s="91" t="s">
        <v>111</v>
      </c>
      <c r="L208" s="90" t="s">
        <v>109</v>
      </c>
      <c r="M208" s="74" t="s">
        <v>182</v>
      </c>
      <c r="N208" s="101">
        <f>VLOOKUP('MATRIZ DE RIESGOS DE SST'!M208,'MAPAS DE RIESGOS INHER Y RESID'!$E$3:$F$7,2,FALSE)</f>
        <v>2</v>
      </c>
      <c r="O208" s="74" t="s">
        <v>185</v>
      </c>
      <c r="P208" s="101">
        <f>VLOOKUP('MATRIZ DE RIESGOS DE SST'!O208,'MAPAS DE RIESGOS INHER Y RESID'!$O$3:$P$7,2,FALSE)</f>
        <v>4</v>
      </c>
      <c r="Q208" s="101">
        <f t="shared" si="74"/>
        <v>8</v>
      </c>
      <c r="R208" s="74" t="str">
        <f>IF(OR('MAPAS DE RIESGOS INHER Y RESID'!$G$7='MATRIZ DE RIESGOS DE SST'!Q208,Q208&lt;'MAPAS DE RIESGOS INHER Y RESID'!$G$3+1),'MAPAS DE RIESGOS INHER Y RESID'!$M$6,IF(OR('MAPAS DE RIESGOS INHER Y RESID'!$H$5='MATRIZ DE RIESGOS DE SST'!Q208,Q208&lt;'MAPAS DE RIESGOS INHER Y RESID'!$I$5+1),'MAPAS DE RIESGOS INHER Y RESID'!$M$5,IF(OR('MAPAS DE RIESGOS INHER Y RESID'!$I$4='MATRIZ DE RIESGOS DE SST'!Q208,Q208&lt;'MAPAS DE RIESGOS INHER Y RESID'!$J$4+1),'MAPAS DE RIESGOS INHER Y RESID'!$M$4,'MAPAS DE RIESGOS INHER Y RESID'!$M$3)))</f>
        <v>BAJO</v>
      </c>
      <c r="S208" s="105" t="s">
        <v>511</v>
      </c>
      <c r="T208" s="105"/>
      <c r="U208" s="105" t="s">
        <v>371</v>
      </c>
      <c r="V208" s="106" t="s">
        <v>510</v>
      </c>
      <c r="W208" s="86" t="s">
        <v>177</v>
      </c>
      <c r="X208" s="87">
        <f>VLOOKUP(W208,'MAPAS DE RIESGOS INHER Y RESID'!$E$16:$F$18,2,FALSE)</f>
        <v>0.9</v>
      </c>
      <c r="Y208" s="107">
        <f t="shared" si="75"/>
        <v>0.79999999999999982</v>
      </c>
      <c r="Z208" s="74" t="str">
        <f>IF(OR('MAPAS DE RIESGOS INHER Y RESID'!$G$18='MATRIZ DE RIESGOS DE SST'!Y208,Y208&lt;'MAPAS DE RIESGOS INHER Y RESID'!$G$16+1),'MAPAS DE RIESGOS INHER Y RESID'!$M$19,IF(OR('MAPAS DE RIESGOS INHER Y RESID'!$H$17='MATRIZ DE RIESGOS DE SST'!Y208,Y208&lt;'MAPAS DE RIESGOS INHER Y RESID'!$I$18+1),'MAPAS DE RIESGOS INHER Y RESID'!$M$18,IF(OR('MAPAS DE RIESGOS INHER Y RESID'!$I$17='MATRIZ DE RIESGOS DE SST'!Y208,Y208&lt;'MAPAS DE RIESGOS INHER Y RESID'!$J$17+1),'MAPAS DE RIESGOS INHER Y RESID'!$M$17,'MAPAS DE RIESGOS INHER Y RESID'!$M$16)))</f>
        <v>BAJO</v>
      </c>
      <c r="AA208" s="90" t="str">
        <f>VLOOKUP('MATRIZ DE RIESGOS DE SST'!Z208,'TABLA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9" spans="1:27" ht="200" x14ac:dyDescent="0.4">
      <c r="A209" s="120"/>
      <c r="B209" s="120"/>
      <c r="C209" s="120"/>
      <c r="D209" s="120"/>
      <c r="E209" s="120"/>
      <c r="F209" s="120"/>
      <c r="G209" s="120"/>
      <c r="H209" s="120"/>
      <c r="I209" s="120"/>
      <c r="J209" s="91" t="s">
        <v>375</v>
      </c>
      <c r="K209" s="91" t="s">
        <v>373</v>
      </c>
      <c r="L209" s="90" t="s">
        <v>113</v>
      </c>
      <c r="M209" s="74" t="s">
        <v>182</v>
      </c>
      <c r="N209" s="101">
        <f>VLOOKUP('MATRIZ DE RIESGOS DE SST'!M209,'MAPAS DE RIESGOS INHER Y RESID'!$E$3:$F$7,2,FALSE)</f>
        <v>2</v>
      </c>
      <c r="O209" s="74" t="s">
        <v>186</v>
      </c>
      <c r="P209" s="101">
        <f>VLOOKUP('MATRIZ DE RIESGOS DE SST'!O209,'MAPAS DE RIESGOS INHER Y RESID'!$O$3:$P$7,2,FALSE)</f>
        <v>16</v>
      </c>
      <c r="Q209" s="101">
        <f t="shared" si="74"/>
        <v>32</v>
      </c>
      <c r="R209" s="74" t="str">
        <f>IF(OR('MAPAS DE RIESGOS INHER Y RESID'!$G$7='MATRIZ DE RIESGOS DE SST'!Q209,Q209&lt;'MAPAS DE RIESGOS INHER Y RESID'!$G$3+1),'MAPAS DE RIESGOS INHER Y RESID'!$M$6,IF(OR('MAPAS DE RIESGOS INHER Y RESID'!$H$5='MATRIZ DE RIESGOS DE SST'!Q209,Q209&lt;'MAPAS DE RIESGOS INHER Y RESID'!$I$5+1),'MAPAS DE RIESGOS INHER Y RESID'!$M$5,IF(OR('MAPAS DE RIESGOS INHER Y RESID'!$I$4='MATRIZ DE RIESGOS DE SST'!Q209,Q209&lt;'MAPAS DE RIESGOS INHER Y RESID'!$J$4+1),'MAPAS DE RIESGOS INHER Y RESID'!$M$4,'MAPAS DE RIESGOS INHER Y RESID'!$M$3)))</f>
        <v>MODERADO</v>
      </c>
      <c r="S209" s="105"/>
      <c r="T209" s="105" t="s">
        <v>516</v>
      </c>
      <c r="U209" s="105" t="s">
        <v>374</v>
      </c>
      <c r="V209" s="106" t="s">
        <v>251</v>
      </c>
      <c r="W209" s="86" t="s">
        <v>177</v>
      </c>
      <c r="X209" s="87">
        <f>VLOOKUP(W209,'MAPAS DE RIESGOS INHER Y RESID'!$E$16:$F$18,2,FALSE)</f>
        <v>0.9</v>
      </c>
      <c r="Y209" s="107">
        <f t="shared" si="75"/>
        <v>3.1999999999999993</v>
      </c>
      <c r="Z209" s="74" t="str">
        <f>IF(OR('MAPAS DE RIESGOS INHER Y RESID'!$G$18='MATRIZ DE RIESGOS DE SST'!Y209,Y209&lt;'MAPAS DE RIESGOS INHER Y RESID'!$G$16+1),'MAPAS DE RIESGOS INHER Y RESID'!$M$19,IF(OR('MAPAS DE RIESGOS INHER Y RESID'!$H$17='MATRIZ DE RIESGOS DE SST'!Y209,Y209&lt;'MAPAS DE RIESGOS INHER Y RESID'!$I$18+1),'MAPAS DE RIESGOS INHER Y RESID'!$M$18,IF(OR('MAPAS DE RIESGOS INHER Y RESID'!$I$17='MATRIZ DE RIESGOS DE SST'!Y209,Y209&lt;'MAPAS DE RIESGOS INHER Y RESID'!$J$17+1),'MAPAS DE RIESGOS INHER Y RESID'!$M$17,'MAPAS DE RIESGOS INHER Y RESID'!$M$16)))</f>
        <v>BAJO</v>
      </c>
      <c r="AA209" s="90" t="str">
        <f>VLOOKUP('MATRIZ DE RIESGOS DE SST'!Z209,'TABLA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0" spans="1:27" ht="200" x14ac:dyDescent="0.4">
      <c r="A210" s="120"/>
      <c r="B210" s="119" t="s">
        <v>560</v>
      </c>
      <c r="C210" s="119" t="s">
        <v>244</v>
      </c>
      <c r="D210" s="119"/>
      <c r="E210" s="119" t="s">
        <v>244</v>
      </c>
      <c r="F210" s="119"/>
      <c r="G210" s="119"/>
      <c r="H210" s="119"/>
      <c r="I210" s="119" t="s">
        <v>542</v>
      </c>
      <c r="J210" s="72" t="s">
        <v>260</v>
      </c>
      <c r="K210" s="71" t="s">
        <v>448</v>
      </c>
      <c r="L210" s="72" t="s">
        <v>396</v>
      </c>
      <c r="M210" s="74" t="s">
        <v>182</v>
      </c>
      <c r="N210" s="101">
        <f>VLOOKUP('MATRIZ DE RIESGOS DE SST'!M210,'MAPAS DE RIESGOS INHER Y RESID'!$E$3:$F$7,2,FALSE)</f>
        <v>2</v>
      </c>
      <c r="O210" s="74" t="s">
        <v>185</v>
      </c>
      <c r="P210" s="101">
        <f>VLOOKUP('MATRIZ DE RIESGOS DE SST'!O210,'MAPAS DE RIESGOS INHER Y RESID'!$O$3:$P$7,2,FALSE)</f>
        <v>4</v>
      </c>
      <c r="Q210" s="101">
        <f t="shared" ref="Q210" si="76">+N210*P210</f>
        <v>8</v>
      </c>
      <c r="R210" s="74" t="str">
        <f>IF(OR('MAPAS DE RIESGOS INHER Y RESID'!$G$7='MATRIZ DE RIESGOS DE SST'!Q210,Q210&lt;'MAPAS DE RIESGOS INHER Y RESID'!$G$3+1),'MAPAS DE RIESGOS INHER Y RESID'!$M$6,IF(OR('MAPAS DE RIESGOS INHER Y RESID'!$H$5='MATRIZ DE RIESGOS DE SST'!Q210,Q210&lt;'MAPAS DE RIESGOS INHER Y RESID'!$I$5+1),'MAPAS DE RIESGOS INHER Y RESID'!$M$5,IF(OR('MAPAS DE RIESGOS INHER Y RESID'!$I$4='MATRIZ DE RIESGOS DE SST'!Q210,Q210&lt;'MAPAS DE RIESGOS INHER Y RESID'!$J$4+1),'MAPAS DE RIESGOS INHER Y RESID'!$M$4,'MAPAS DE RIESGOS INHER Y RESID'!$M$3)))</f>
        <v>BAJO</v>
      </c>
      <c r="S210" s="105"/>
      <c r="T210" s="105"/>
      <c r="U210" s="105" t="s">
        <v>279</v>
      </c>
      <c r="V210" s="106" t="s">
        <v>251</v>
      </c>
      <c r="W210" s="86" t="s">
        <v>177</v>
      </c>
      <c r="X210" s="87">
        <f>VLOOKUP(W210,'MAPAS DE RIESGOS INHER Y RESID'!$E$16:$F$18,2,FALSE)</f>
        <v>0.9</v>
      </c>
      <c r="Y210" s="107">
        <f t="shared" ref="Y210" si="77">Q210-(Q210*X210)</f>
        <v>0.79999999999999982</v>
      </c>
      <c r="Z210" s="74" t="str">
        <f>IF(OR('MAPAS DE RIESGOS INHER Y RESID'!$G$18='MATRIZ DE RIESGOS DE SST'!Y210,Y210&lt;'MAPAS DE RIESGOS INHER Y RESID'!$G$16+1),'MAPAS DE RIESGOS INHER Y RESID'!$M$19,IF(OR('MAPAS DE RIESGOS INHER Y RESID'!$H$17='MATRIZ DE RIESGOS DE SST'!Y210,Y210&lt;'MAPAS DE RIESGOS INHER Y RESID'!$I$18+1),'MAPAS DE RIESGOS INHER Y RESID'!$M$18,IF(OR('MAPAS DE RIESGOS INHER Y RESID'!$I$17='MATRIZ DE RIESGOS DE SST'!Y210,Y210&lt;'MAPAS DE RIESGOS INHER Y RESID'!$J$17+1),'MAPAS DE RIESGOS INHER Y RESID'!$M$17,'MAPAS DE RIESGOS INHER Y RESID'!$M$16)))</f>
        <v>BAJO</v>
      </c>
      <c r="AA210" s="90" t="str">
        <f>VLOOKUP('MATRIZ DE RIESGOS DE SST'!Z210,'TABLA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1" spans="1:27" ht="200" x14ac:dyDescent="0.4">
      <c r="A211" s="120"/>
      <c r="B211" s="120"/>
      <c r="C211" s="120"/>
      <c r="D211" s="120"/>
      <c r="E211" s="120"/>
      <c r="F211" s="120"/>
      <c r="G211" s="120"/>
      <c r="H211" s="120"/>
      <c r="I211" s="120"/>
      <c r="J211" s="90" t="s">
        <v>261</v>
      </c>
      <c r="K211" s="91" t="s">
        <v>449</v>
      </c>
      <c r="L211" s="90" t="s">
        <v>398</v>
      </c>
      <c r="M211" s="74" t="s">
        <v>183</v>
      </c>
      <c r="N211" s="101">
        <f>VLOOKUP('MATRIZ DE RIESGOS DE SST'!M211,'MAPAS DE RIESGOS INHER Y RESID'!$E$3:$F$7,2,FALSE)</f>
        <v>1</v>
      </c>
      <c r="O211" s="74" t="s">
        <v>186</v>
      </c>
      <c r="P211" s="101">
        <f>VLOOKUP('MATRIZ DE RIESGOS DE SST'!O211,'MAPAS DE RIESGOS INHER Y RESID'!$O$3:$P$7,2,FALSE)</f>
        <v>16</v>
      </c>
      <c r="Q211" s="101">
        <f>+N211*P211</f>
        <v>16</v>
      </c>
      <c r="R211" s="74" t="str">
        <f>IF(OR('MAPAS DE RIESGOS INHER Y RESID'!$G$7='MATRIZ DE RIESGOS DE SST'!Q211,Q211&lt;'MAPAS DE RIESGOS INHER Y RESID'!$G$3+1),'MAPAS DE RIESGOS INHER Y RESID'!$M$6,IF(OR('MAPAS DE RIESGOS INHER Y RESID'!$H$5='MATRIZ DE RIESGOS DE SST'!Q211,Q211&lt;'MAPAS DE RIESGOS INHER Y RESID'!$I$5+1),'MAPAS DE RIESGOS INHER Y RESID'!$M$5,IF(OR('MAPAS DE RIESGOS INHER Y RESID'!$I$4='MATRIZ DE RIESGOS DE SST'!Q211,Q211&lt;'MAPAS DE RIESGOS INHER Y RESID'!$J$4+1),'MAPAS DE RIESGOS INHER Y RESID'!$M$4,'MAPAS DE RIESGOS INHER Y RESID'!$M$3)))</f>
        <v>MODERADO</v>
      </c>
      <c r="S211" s="105"/>
      <c r="T211" s="105"/>
      <c r="U211" s="105" t="s">
        <v>452</v>
      </c>
      <c r="V211" s="106" t="s">
        <v>450</v>
      </c>
      <c r="W211" s="86" t="s">
        <v>177</v>
      </c>
      <c r="X211" s="87">
        <f>VLOOKUP(W211,'MAPAS DE RIESGOS INHER Y RESID'!$E$16:$F$18,2,FALSE)</f>
        <v>0.9</v>
      </c>
      <c r="Y211" s="107">
        <f>Q211-(Q211*X211)</f>
        <v>1.5999999999999996</v>
      </c>
      <c r="Z211" s="74" t="str">
        <f>IF(OR('MAPAS DE RIESGOS INHER Y RESID'!$G$18='MATRIZ DE RIESGOS DE SST'!Y211,Y211&lt;'MAPAS DE RIESGOS INHER Y RESID'!$G$16+1),'MAPAS DE RIESGOS INHER Y RESID'!$M$19,IF(OR('MAPAS DE RIESGOS INHER Y RESID'!$H$17='MATRIZ DE RIESGOS DE SST'!Y211,Y211&lt;'MAPAS DE RIESGOS INHER Y RESID'!$I$18+1),'MAPAS DE RIESGOS INHER Y RESID'!$M$18,IF(OR('MAPAS DE RIESGOS INHER Y RESID'!$I$17='MATRIZ DE RIESGOS DE SST'!Y211,Y211&lt;'MAPAS DE RIESGOS INHER Y RESID'!$J$17+1),'MAPAS DE RIESGOS INHER Y RESID'!$M$17,'MAPAS DE RIESGOS INHER Y RESID'!$M$16)))</f>
        <v>BAJO</v>
      </c>
      <c r="AA211" s="90" t="str">
        <f>VLOOKUP('MATRIZ DE RIESGOS DE SST'!Z211,'TABLA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2" spans="1:27" ht="200" x14ac:dyDescent="0.4">
      <c r="A212" s="120"/>
      <c r="B212" s="120"/>
      <c r="C212" s="120"/>
      <c r="D212" s="120"/>
      <c r="E212" s="120"/>
      <c r="F212" s="120"/>
      <c r="G212" s="120"/>
      <c r="H212" s="120"/>
      <c r="I212" s="120"/>
      <c r="J212" s="90" t="s">
        <v>262</v>
      </c>
      <c r="K212" s="91" t="s">
        <v>280</v>
      </c>
      <c r="L212" s="90" t="s">
        <v>399</v>
      </c>
      <c r="M212" s="74" t="s">
        <v>176</v>
      </c>
      <c r="N212" s="101">
        <f>VLOOKUP('MATRIZ DE RIESGOS DE SST'!M212,'MAPAS DE RIESGOS INHER Y RESID'!$E$3:$F$7,2,FALSE)</f>
        <v>3</v>
      </c>
      <c r="O212" s="74" t="s">
        <v>186</v>
      </c>
      <c r="P212" s="101">
        <f>VLOOKUP('MATRIZ DE RIESGOS DE SST'!O212,'MAPAS DE RIESGOS INHER Y RESID'!$O$3:$P$7,2,FALSE)</f>
        <v>16</v>
      </c>
      <c r="Q212" s="101">
        <f t="shared" ref="Q212:Q217" si="78">+N212*P212</f>
        <v>48</v>
      </c>
      <c r="R212" s="74" t="str">
        <f>IF(OR('MAPAS DE RIESGOS INHER Y RESID'!$G$7='MATRIZ DE RIESGOS DE SST'!Q212,Q212&lt;'MAPAS DE RIESGOS INHER Y RESID'!$G$3+1),'MAPAS DE RIESGOS INHER Y RESID'!$M$6,IF(OR('MAPAS DE RIESGOS INHER Y RESID'!$H$5='MATRIZ DE RIESGOS DE SST'!Q212,Q212&lt;'MAPAS DE RIESGOS INHER Y RESID'!$I$5+1),'MAPAS DE RIESGOS INHER Y RESID'!$M$5,IF(OR('MAPAS DE RIESGOS INHER Y RESID'!$I$4='MATRIZ DE RIESGOS DE SST'!Q212,Q212&lt;'MAPAS DE RIESGOS INHER Y RESID'!$J$4+1),'MAPAS DE RIESGOS INHER Y RESID'!$M$4,'MAPAS DE RIESGOS INHER Y RESID'!$M$3)))</f>
        <v>MODERADO</v>
      </c>
      <c r="S212" s="105"/>
      <c r="T212" s="105"/>
      <c r="U212" s="105" t="s">
        <v>401</v>
      </c>
      <c r="V212" s="106"/>
      <c r="W212" s="86" t="s">
        <v>177</v>
      </c>
      <c r="X212" s="87">
        <f>VLOOKUP(W212,'MAPAS DE RIESGOS INHER Y RESID'!$E$16:$F$18,2,FALSE)</f>
        <v>0.9</v>
      </c>
      <c r="Y212" s="107">
        <f t="shared" ref="Y212:Y222" si="79">Q212-(Q212*X212)</f>
        <v>4.7999999999999972</v>
      </c>
      <c r="Z212" s="74" t="str">
        <f>IF(OR('MAPAS DE RIESGOS INHER Y RESID'!$G$18='MATRIZ DE RIESGOS DE SST'!Y212,Y212&lt;'MAPAS DE RIESGOS INHER Y RESID'!$G$16+1),'MAPAS DE RIESGOS INHER Y RESID'!$M$19,IF(OR('MAPAS DE RIESGOS INHER Y RESID'!$H$17='MATRIZ DE RIESGOS DE SST'!Y212,Y212&lt;'MAPAS DE RIESGOS INHER Y RESID'!$I$18+1),'MAPAS DE RIESGOS INHER Y RESID'!$M$18,IF(OR('MAPAS DE RIESGOS INHER Y RESID'!$I$17='MATRIZ DE RIESGOS DE SST'!Y212,Y212&lt;'MAPAS DE RIESGOS INHER Y RESID'!$J$17+1),'MAPAS DE RIESGOS INHER Y RESID'!$M$17,'MAPAS DE RIESGOS INHER Y RESID'!$M$16)))</f>
        <v>BAJO</v>
      </c>
      <c r="AA212" s="90" t="str">
        <f>VLOOKUP('MATRIZ DE RIESGOS DE SST'!Z212,'TABLA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3" spans="1:27" ht="160" x14ac:dyDescent="0.4">
      <c r="A213" s="120"/>
      <c r="B213" s="120"/>
      <c r="C213" s="120"/>
      <c r="D213" s="120"/>
      <c r="E213" s="120"/>
      <c r="F213" s="120"/>
      <c r="G213" s="120"/>
      <c r="H213" s="120"/>
      <c r="I213" s="120"/>
      <c r="J213" s="71" t="s">
        <v>263</v>
      </c>
      <c r="K213" s="71" t="s">
        <v>283</v>
      </c>
      <c r="L213" s="72" t="s">
        <v>402</v>
      </c>
      <c r="M213" s="74" t="s">
        <v>176</v>
      </c>
      <c r="N213" s="101">
        <f>VLOOKUP('MATRIZ DE RIESGOS DE SST'!M213,'MAPAS DE RIESGOS INHER Y RESID'!$E$3:$F$7,2,FALSE)</f>
        <v>3</v>
      </c>
      <c r="O213" s="74" t="s">
        <v>187</v>
      </c>
      <c r="P213" s="101">
        <f>VLOOKUP('MATRIZ DE RIESGOS DE SST'!O213,'MAPAS DE RIESGOS INHER Y RESID'!$O$3:$P$7,2,FALSE)</f>
        <v>256</v>
      </c>
      <c r="Q213" s="101">
        <f t="shared" si="78"/>
        <v>768</v>
      </c>
      <c r="R213" s="74" t="str">
        <f>IF(OR('MAPAS DE RIESGOS INHER Y RESID'!$G$7='MATRIZ DE RIESGOS DE SST'!Q213,Q213&lt;'MAPAS DE RIESGOS INHER Y RESID'!$G$3+1),'MAPAS DE RIESGOS INHER Y RESID'!$M$6,IF(OR('MAPAS DE RIESGOS INHER Y RESID'!$H$5='MATRIZ DE RIESGOS DE SST'!Q213,Q213&lt;'MAPAS DE RIESGOS INHER Y RESID'!$I$5+1),'MAPAS DE RIESGOS INHER Y RESID'!$M$5,IF(OR('MAPAS DE RIESGOS INHER Y RESID'!$I$4='MATRIZ DE RIESGOS DE SST'!Q213,Q213&lt;'MAPAS DE RIESGOS INHER Y RESID'!$J$4+1),'MAPAS DE RIESGOS INHER Y RESID'!$M$4,'MAPAS DE RIESGOS INHER Y RESID'!$M$3)))</f>
        <v>ALTO</v>
      </c>
      <c r="S213" s="105"/>
      <c r="T213" s="105" t="s">
        <v>404</v>
      </c>
      <c r="U213" s="105" t="s">
        <v>403</v>
      </c>
      <c r="V213" s="106" t="s">
        <v>456</v>
      </c>
      <c r="W213" s="86" t="s">
        <v>177</v>
      </c>
      <c r="X213" s="87">
        <f>VLOOKUP(W213,'MAPAS DE RIESGOS INHER Y RESID'!$E$16:$F$18,2,FALSE)</f>
        <v>0.9</v>
      </c>
      <c r="Y213" s="107">
        <f t="shared" si="79"/>
        <v>76.799999999999955</v>
      </c>
      <c r="Z213" s="74" t="str">
        <f>IF(OR('MAPAS DE RIESGOS INHER Y RESID'!$G$18='MATRIZ DE RIESGOS DE SST'!Y213,Y213&lt;'MAPAS DE RIESGOS INHER Y RESID'!$G$16+1),'MAPAS DE RIESGOS INHER Y RESID'!$M$19,IF(OR('MAPAS DE RIESGOS INHER Y RESID'!$H$17='MATRIZ DE RIESGOS DE SST'!Y213,Y213&lt;'MAPAS DE RIESGOS INHER Y RESID'!$I$18+1),'MAPAS DE RIESGOS INHER Y RESID'!$M$18,IF(OR('MAPAS DE RIESGOS INHER Y RESID'!$I$17='MATRIZ DE RIESGOS DE SST'!Y213,Y213&lt;'MAPAS DE RIESGOS INHER Y RESID'!$J$17+1),'MAPAS DE RIESGOS INHER Y RESID'!$M$17,'MAPAS DE RIESGOS INHER Y RESID'!$M$16)))</f>
        <v>MODERADO</v>
      </c>
      <c r="AA213" s="90" t="str">
        <f>VLOOKUP('MATRIZ DE RIESGOS DE SST'!Z213,'TABLA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14" spans="1:27" ht="160" x14ac:dyDescent="0.4">
      <c r="A214" s="120"/>
      <c r="B214" s="120"/>
      <c r="C214" s="120"/>
      <c r="D214" s="120"/>
      <c r="E214" s="120"/>
      <c r="F214" s="120"/>
      <c r="G214" s="120"/>
      <c r="H214" s="120"/>
      <c r="I214" s="120"/>
      <c r="J214" s="72" t="s">
        <v>430</v>
      </c>
      <c r="K214" s="71" t="s">
        <v>48</v>
      </c>
      <c r="L214" s="72" t="s">
        <v>411</v>
      </c>
      <c r="M214" s="74" t="s">
        <v>182</v>
      </c>
      <c r="N214" s="101">
        <f>VLOOKUP('MATRIZ DE RIESGOS DE SST'!M214,'MAPAS DE RIESGOS INHER Y RESID'!$E$3:$F$7,2,FALSE)</f>
        <v>2</v>
      </c>
      <c r="O214" s="74" t="s">
        <v>187</v>
      </c>
      <c r="P214" s="101">
        <f>VLOOKUP('MATRIZ DE RIESGOS DE SST'!O214,'MAPAS DE RIESGOS INHER Y RESID'!$O$3:$P$7,2,FALSE)</f>
        <v>256</v>
      </c>
      <c r="Q214" s="101">
        <f t="shared" si="78"/>
        <v>512</v>
      </c>
      <c r="R214" s="74" t="str">
        <f>IF(OR('MAPAS DE RIESGOS INHER Y RESID'!$G$7='MATRIZ DE RIESGOS DE SST'!Q214,Q214&lt;'MAPAS DE RIESGOS INHER Y RESID'!$G$3+1),'MAPAS DE RIESGOS INHER Y RESID'!$M$6,IF(OR('MAPAS DE RIESGOS INHER Y RESID'!$H$5='MATRIZ DE RIESGOS DE SST'!Q214,Q214&lt;'MAPAS DE RIESGOS INHER Y RESID'!$I$5+1),'MAPAS DE RIESGOS INHER Y RESID'!$M$5,IF(OR('MAPAS DE RIESGOS INHER Y RESID'!$I$4='MATRIZ DE RIESGOS DE SST'!Q214,Q214&lt;'MAPAS DE RIESGOS INHER Y RESID'!$J$4+1),'MAPAS DE RIESGOS INHER Y RESID'!$M$4,'MAPAS DE RIESGOS INHER Y RESID'!$M$3)))</f>
        <v>ALTO</v>
      </c>
      <c r="S214" s="105"/>
      <c r="T214" s="105" t="s">
        <v>289</v>
      </c>
      <c r="U214" s="105" t="s">
        <v>412</v>
      </c>
      <c r="V214" s="106"/>
      <c r="W214" s="86" t="s">
        <v>177</v>
      </c>
      <c r="X214" s="87">
        <f>VLOOKUP(W214,'MAPAS DE RIESGOS INHER Y RESID'!$E$16:$F$18,2,FALSE)</f>
        <v>0.9</v>
      </c>
      <c r="Y214" s="107">
        <f t="shared" si="79"/>
        <v>51.199999999999989</v>
      </c>
      <c r="Z214" s="74" t="str">
        <f>IF(OR('MAPAS DE RIESGOS INHER Y RESID'!$G$18='MATRIZ DE RIESGOS DE SST'!Y214,Y214&lt;'MAPAS DE RIESGOS INHER Y RESID'!$G$16+1),'MAPAS DE RIESGOS INHER Y RESID'!$M$19,IF(OR('MAPAS DE RIESGOS INHER Y RESID'!$H$17='MATRIZ DE RIESGOS DE SST'!Y214,Y214&lt;'MAPAS DE RIESGOS INHER Y RESID'!$I$18+1),'MAPAS DE RIESGOS INHER Y RESID'!$M$18,IF(OR('MAPAS DE RIESGOS INHER Y RESID'!$I$17='MATRIZ DE RIESGOS DE SST'!Y214,Y214&lt;'MAPAS DE RIESGOS INHER Y RESID'!$J$17+1),'MAPAS DE RIESGOS INHER Y RESID'!$M$17,'MAPAS DE RIESGOS INHER Y RESID'!$M$16)))</f>
        <v>MODERADO</v>
      </c>
      <c r="AA214" s="90" t="str">
        <f>VLOOKUP('MATRIZ DE RIESGOS DE SST'!Z214,'TABLA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15" spans="1:27" ht="200" x14ac:dyDescent="0.4">
      <c r="A215" s="120"/>
      <c r="B215" s="120"/>
      <c r="C215" s="120"/>
      <c r="D215" s="120"/>
      <c r="E215" s="120"/>
      <c r="F215" s="120"/>
      <c r="G215" s="120"/>
      <c r="H215" s="120"/>
      <c r="I215" s="120"/>
      <c r="J215" s="71" t="s">
        <v>268</v>
      </c>
      <c r="K215" s="71" t="s">
        <v>48</v>
      </c>
      <c r="L215" s="72" t="s">
        <v>413</v>
      </c>
      <c r="M215" s="74" t="s">
        <v>182</v>
      </c>
      <c r="N215" s="101">
        <f>VLOOKUP('MATRIZ DE RIESGOS DE SST'!M215,'MAPAS DE RIESGOS INHER Y RESID'!$E$3:$F$7,2,FALSE)</f>
        <v>2</v>
      </c>
      <c r="O215" s="74" t="s">
        <v>186</v>
      </c>
      <c r="P215" s="101">
        <f>VLOOKUP('MATRIZ DE RIESGOS DE SST'!O215,'MAPAS DE RIESGOS INHER Y RESID'!$O$3:$P$7,2,FALSE)</f>
        <v>16</v>
      </c>
      <c r="Q215" s="101">
        <f t="shared" si="78"/>
        <v>32</v>
      </c>
      <c r="R215" s="74" t="str">
        <f>IF(OR('MAPAS DE RIESGOS INHER Y RESID'!$G$7='MATRIZ DE RIESGOS DE SST'!Q215,Q215&lt;'MAPAS DE RIESGOS INHER Y RESID'!$G$3+1),'MAPAS DE RIESGOS INHER Y RESID'!$M$6,IF(OR('MAPAS DE RIESGOS INHER Y RESID'!$H$5='MATRIZ DE RIESGOS DE SST'!Q215,Q215&lt;'MAPAS DE RIESGOS INHER Y RESID'!$I$5+1),'MAPAS DE RIESGOS INHER Y RESID'!$M$5,IF(OR('MAPAS DE RIESGOS INHER Y RESID'!$I$4='MATRIZ DE RIESGOS DE SST'!Q215,Q215&lt;'MAPAS DE RIESGOS INHER Y RESID'!$J$4+1),'MAPAS DE RIESGOS INHER Y RESID'!$M$4,'MAPAS DE RIESGOS INHER Y RESID'!$M$3)))</f>
        <v>MODERADO</v>
      </c>
      <c r="S215" s="105"/>
      <c r="T215" s="105" t="s">
        <v>290</v>
      </c>
      <c r="U215" s="105" t="s">
        <v>288</v>
      </c>
      <c r="V215" s="106" t="s">
        <v>410</v>
      </c>
      <c r="W215" s="86" t="s">
        <v>177</v>
      </c>
      <c r="X215" s="87">
        <f>VLOOKUP(W215,'MAPAS DE RIESGOS INHER Y RESID'!$E$16:$F$18,2,FALSE)</f>
        <v>0.9</v>
      </c>
      <c r="Y215" s="107">
        <f t="shared" si="79"/>
        <v>3.1999999999999993</v>
      </c>
      <c r="Z215" s="74" t="str">
        <f>IF(OR('MAPAS DE RIESGOS INHER Y RESID'!$G$18='MATRIZ DE RIESGOS DE SST'!Y215,Y215&lt;'MAPAS DE RIESGOS INHER Y RESID'!$G$16+1),'MAPAS DE RIESGOS INHER Y RESID'!$M$19,IF(OR('MAPAS DE RIESGOS INHER Y RESID'!$H$17='MATRIZ DE RIESGOS DE SST'!Y215,Y215&lt;'MAPAS DE RIESGOS INHER Y RESID'!$I$18+1),'MAPAS DE RIESGOS INHER Y RESID'!$M$18,IF(OR('MAPAS DE RIESGOS INHER Y RESID'!$I$17='MATRIZ DE RIESGOS DE SST'!Y215,Y215&lt;'MAPAS DE RIESGOS INHER Y RESID'!$J$17+1),'MAPAS DE RIESGOS INHER Y RESID'!$M$17,'MAPAS DE RIESGOS INHER Y RESID'!$M$16)))</f>
        <v>BAJO</v>
      </c>
      <c r="AA215" s="90" t="str">
        <f>VLOOKUP('MATRIZ DE RIESGOS DE SST'!Z215,'TABLA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6" spans="1:27" ht="200" x14ac:dyDescent="0.4">
      <c r="A216" s="120"/>
      <c r="B216" s="120"/>
      <c r="C216" s="120"/>
      <c r="D216" s="120"/>
      <c r="E216" s="120"/>
      <c r="F216" s="120"/>
      <c r="G216" s="120"/>
      <c r="H216" s="120"/>
      <c r="I216" s="120"/>
      <c r="J216" s="71" t="s">
        <v>259</v>
      </c>
      <c r="K216" s="71" t="s">
        <v>464</v>
      </c>
      <c r="L216" s="72" t="s">
        <v>414</v>
      </c>
      <c r="M216" s="74" t="s">
        <v>183</v>
      </c>
      <c r="N216" s="101">
        <f>VLOOKUP('MATRIZ DE RIESGOS DE SST'!M216,'MAPAS DE RIESGOS INHER Y RESID'!$E$3:$F$7,2,FALSE)</f>
        <v>1</v>
      </c>
      <c r="O216" s="74" t="s">
        <v>185</v>
      </c>
      <c r="P216" s="101">
        <f>VLOOKUP('MATRIZ DE RIESGOS DE SST'!O216,'MAPAS DE RIESGOS INHER Y RESID'!$O$3:$P$7,2,FALSE)</f>
        <v>4</v>
      </c>
      <c r="Q216" s="101">
        <f t="shared" si="78"/>
        <v>4</v>
      </c>
      <c r="R216" s="74" t="str">
        <f>IF(OR('MAPAS DE RIESGOS INHER Y RESID'!$G$7='MATRIZ DE RIESGOS DE SST'!Q216,Q216&lt;'MAPAS DE RIESGOS INHER Y RESID'!$G$3+1),'MAPAS DE RIESGOS INHER Y RESID'!$M$6,IF(OR('MAPAS DE RIESGOS INHER Y RESID'!$H$5='MATRIZ DE RIESGOS DE SST'!Q216,Q216&lt;'MAPAS DE RIESGOS INHER Y RESID'!$I$5+1),'MAPAS DE RIESGOS INHER Y RESID'!$M$5,IF(OR('MAPAS DE RIESGOS INHER Y RESID'!$I$4='MATRIZ DE RIESGOS DE SST'!Q216,Q216&lt;'MAPAS DE RIESGOS INHER Y RESID'!$J$4+1),'MAPAS DE RIESGOS INHER Y RESID'!$M$4,'MAPAS DE RIESGOS INHER Y RESID'!$M$3)))</f>
        <v>BAJO</v>
      </c>
      <c r="S216" s="105"/>
      <c r="T216" s="105"/>
      <c r="U216" s="105" t="s">
        <v>465</v>
      </c>
      <c r="V216" s="106" t="s">
        <v>415</v>
      </c>
      <c r="W216" s="86" t="s">
        <v>177</v>
      </c>
      <c r="X216" s="87">
        <f>VLOOKUP(W216,'MAPAS DE RIESGOS INHER Y RESID'!$E$16:$F$18,2,FALSE)</f>
        <v>0.9</v>
      </c>
      <c r="Y216" s="107">
        <f t="shared" si="79"/>
        <v>0.39999999999999991</v>
      </c>
      <c r="Z216" s="74" t="str">
        <f>IF(OR('MAPAS DE RIESGOS INHER Y RESID'!$G$18='MATRIZ DE RIESGOS DE SST'!Y216,Y216&lt;'MAPAS DE RIESGOS INHER Y RESID'!$G$16+1),'MAPAS DE RIESGOS INHER Y RESID'!$M$19,IF(OR('MAPAS DE RIESGOS INHER Y RESID'!$H$17='MATRIZ DE RIESGOS DE SST'!Y216,Y216&lt;'MAPAS DE RIESGOS INHER Y RESID'!$I$18+1),'MAPAS DE RIESGOS INHER Y RESID'!$M$18,IF(OR('MAPAS DE RIESGOS INHER Y RESID'!$I$17='MATRIZ DE RIESGOS DE SST'!Y216,Y216&lt;'MAPAS DE RIESGOS INHER Y RESID'!$J$17+1),'MAPAS DE RIESGOS INHER Y RESID'!$M$17,'MAPAS DE RIESGOS INHER Y RESID'!$M$16)))</f>
        <v>BAJO</v>
      </c>
      <c r="AA216" s="90" t="str">
        <f>VLOOKUP('MATRIZ DE RIESGOS DE SST'!Z216,'TABLA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7" spans="1:27" ht="200" x14ac:dyDescent="0.4">
      <c r="A217" s="120"/>
      <c r="B217" s="120"/>
      <c r="C217" s="120"/>
      <c r="D217" s="120"/>
      <c r="E217" s="120"/>
      <c r="F217" s="120"/>
      <c r="G217" s="120"/>
      <c r="H217" s="120"/>
      <c r="I217" s="120"/>
      <c r="J217" s="71" t="s">
        <v>418</v>
      </c>
      <c r="K217" s="71" t="s">
        <v>419</v>
      </c>
      <c r="L217" s="72" t="s">
        <v>58</v>
      </c>
      <c r="M217" s="74" t="s">
        <v>182</v>
      </c>
      <c r="N217" s="101">
        <f>VLOOKUP('MATRIZ DE RIESGOS DE SST'!M217,'MAPAS DE RIESGOS INHER Y RESID'!$E$3:$F$7,2,FALSE)</f>
        <v>2</v>
      </c>
      <c r="O217" s="74" t="s">
        <v>185</v>
      </c>
      <c r="P217" s="101">
        <f>VLOOKUP('MATRIZ DE RIESGOS DE SST'!O217,'MAPAS DE RIESGOS INHER Y RESID'!$O$3:$P$7,2,FALSE)</f>
        <v>4</v>
      </c>
      <c r="Q217" s="101">
        <f t="shared" si="78"/>
        <v>8</v>
      </c>
      <c r="R217" s="74" t="str">
        <f>IF(OR('MAPAS DE RIESGOS INHER Y RESID'!$G$7='MATRIZ DE RIESGOS DE SST'!Q217,Q217&lt;'MAPAS DE RIESGOS INHER Y RESID'!$G$3+1),'MAPAS DE RIESGOS INHER Y RESID'!$M$6,IF(OR('MAPAS DE RIESGOS INHER Y RESID'!$H$5='MATRIZ DE RIESGOS DE SST'!Q217,Q217&lt;'MAPAS DE RIESGOS INHER Y RESID'!$I$5+1),'MAPAS DE RIESGOS INHER Y RESID'!$M$5,IF(OR('MAPAS DE RIESGOS INHER Y RESID'!$I$4='MATRIZ DE RIESGOS DE SST'!Q217,Q217&lt;'MAPAS DE RIESGOS INHER Y RESID'!$J$4+1),'MAPAS DE RIESGOS INHER Y RESID'!$M$4,'MAPAS DE RIESGOS INHER Y RESID'!$M$3)))</f>
        <v>BAJO</v>
      </c>
      <c r="S217" s="105"/>
      <c r="T217" s="105"/>
      <c r="U217" s="105" t="s">
        <v>416</v>
      </c>
      <c r="V217" s="106" t="s">
        <v>417</v>
      </c>
      <c r="W217" s="86" t="s">
        <v>177</v>
      </c>
      <c r="X217" s="87">
        <f>VLOOKUP(W217,'MAPAS DE RIESGOS INHER Y RESID'!$E$16:$F$18,2,FALSE)</f>
        <v>0.9</v>
      </c>
      <c r="Y217" s="107">
        <f t="shared" si="79"/>
        <v>0.79999999999999982</v>
      </c>
      <c r="Z217" s="74" t="str">
        <f>IF(OR('MAPAS DE RIESGOS INHER Y RESID'!$G$18='MATRIZ DE RIESGOS DE SST'!Y217,Y217&lt;'MAPAS DE RIESGOS INHER Y RESID'!$G$16+1),'MAPAS DE RIESGOS INHER Y RESID'!$M$19,IF(OR('MAPAS DE RIESGOS INHER Y RESID'!$H$17='MATRIZ DE RIESGOS DE SST'!Y217,Y217&lt;'MAPAS DE RIESGOS INHER Y RESID'!$I$18+1),'MAPAS DE RIESGOS INHER Y RESID'!$M$18,IF(OR('MAPAS DE RIESGOS INHER Y RESID'!$I$17='MATRIZ DE RIESGOS DE SST'!Y217,Y217&lt;'MAPAS DE RIESGOS INHER Y RESID'!$J$17+1),'MAPAS DE RIESGOS INHER Y RESID'!$M$17,'MAPAS DE RIESGOS INHER Y RESID'!$M$16)))</f>
        <v>BAJO</v>
      </c>
      <c r="AA217" s="90" t="str">
        <f>VLOOKUP('MATRIZ DE RIESGOS DE SST'!Z217,'TABLA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8" spans="1:27" ht="200" x14ac:dyDescent="0.4">
      <c r="A218" s="120"/>
      <c r="B218" s="120"/>
      <c r="C218" s="120"/>
      <c r="D218" s="120"/>
      <c r="E218" s="120"/>
      <c r="F218" s="120"/>
      <c r="G218" s="120"/>
      <c r="H218" s="120"/>
      <c r="I218" s="120"/>
      <c r="J218" s="71" t="s">
        <v>269</v>
      </c>
      <c r="K218" s="71" t="s">
        <v>468</v>
      </c>
      <c r="L218" s="72" t="s">
        <v>421</v>
      </c>
      <c r="M218" s="74" t="s">
        <v>182</v>
      </c>
      <c r="N218" s="101">
        <f>VLOOKUP('MATRIZ DE RIESGOS DE SST'!M218,'MAPAS DE RIESGOS INHER Y RESID'!$E$3:$F$7,2,FALSE)</f>
        <v>2</v>
      </c>
      <c r="O218" s="74" t="s">
        <v>186</v>
      </c>
      <c r="P218" s="101">
        <f>VLOOKUP('MATRIZ DE RIESGOS DE SST'!O218,'MAPAS DE RIESGOS INHER Y RESID'!$O$3:$P$7,2,FALSE)</f>
        <v>16</v>
      </c>
      <c r="Q218" s="101">
        <f>+N218*P218</f>
        <v>32</v>
      </c>
      <c r="R218" s="74" t="str">
        <f>IF(OR('MAPAS DE RIESGOS INHER Y RESID'!$G$7='MATRIZ DE RIESGOS DE SST'!Q218,Q218&lt;'MAPAS DE RIESGOS INHER Y RESID'!$G$3+1),'MAPAS DE RIESGOS INHER Y RESID'!$M$6,IF(OR('MAPAS DE RIESGOS INHER Y RESID'!$H$5='MATRIZ DE RIESGOS DE SST'!Q218,Q218&lt;'MAPAS DE RIESGOS INHER Y RESID'!$I$5+1),'MAPAS DE RIESGOS INHER Y RESID'!$M$5,IF(OR('MAPAS DE RIESGOS INHER Y RESID'!$I$4='MATRIZ DE RIESGOS DE SST'!Q218,Q218&lt;'MAPAS DE RIESGOS INHER Y RESID'!$J$4+1),'MAPAS DE RIESGOS INHER Y RESID'!$M$4,'MAPAS DE RIESGOS INHER Y RESID'!$M$3)))</f>
        <v>MODERADO</v>
      </c>
      <c r="S218" s="105"/>
      <c r="T218" s="105"/>
      <c r="U218" s="105" t="s">
        <v>249</v>
      </c>
      <c r="V218" s="106" t="s">
        <v>250</v>
      </c>
      <c r="W218" s="86" t="s">
        <v>177</v>
      </c>
      <c r="X218" s="87">
        <f>VLOOKUP(W218,'MAPAS DE RIESGOS INHER Y RESID'!$E$16:$F$18,2,FALSE)</f>
        <v>0.9</v>
      </c>
      <c r="Y218" s="107">
        <f t="shared" si="79"/>
        <v>3.1999999999999993</v>
      </c>
      <c r="Z218" s="74" t="str">
        <f>IF(OR('MAPAS DE RIESGOS INHER Y RESID'!$G$18='MATRIZ DE RIESGOS DE SST'!Y218,Y218&lt;'MAPAS DE RIESGOS INHER Y RESID'!$G$16+1),'MAPAS DE RIESGOS INHER Y RESID'!$M$19,IF(OR('MAPAS DE RIESGOS INHER Y RESID'!$H$17='MATRIZ DE RIESGOS DE SST'!Y218,Y218&lt;'MAPAS DE RIESGOS INHER Y RESID'!$I$18+1),'MAPAS DE RIESGOS INHER Y RESID'!$M$18,IF(OR('MAPAS DE RIESGOS INHER Y RESID'!$I$17='MATRIZ DE RIESGOS DE SST'!Y218,Y218&lt;'MAPAS DE RIESGOS INHER Y RESID'!$J$17+1),'MAPAS DE RIESGOS INHER Y RESID'!$M$17,'MAPAS DE RIESGOS INHER Y RESID'!$M$16)))</f>
        <v>BAJO</v>
      </c>
      <c r="AA218" s="90" t="str">
        <f>VLOOKUP('MATRIZ DE RIESGOS DE SST'!Z218,'TABLA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9" spans="1:27" ht="220" x14ac:dyDescent="0.4">
      <c r="A219" s="120"/>
      <c r="B219" s="120"/>
      <c r="C219" s="120"/>
      <c r="D219" s="120"/>
      <c r="E219" s="120"/>
      <c r="F219" s="120"/>
      <c r="G219" s="120"/>
      <c r="H219" s="120"/>
      <c r="I219" s="120"/>
      <c r="J219" s="90" t="s">
        <v>61</v>
      </c>
      <c r="K219" s="91" t="s">
        <v>297</v>
      </c>
      <c r="L219" s="90" t="s">
        <v>423</v>
      </c>
      <c r="M219" s="74" t="s">
        <v>182</v>
      </c>
      <c r="N219" s="101">
        <f>VLOOKUP('MATRIZ DE RIESGOS DE SST'!M219,'MAPAS DE RIESGOS INHER Y RESID'!$E$3:$F$7,2,FALSE)</f>
        <v>2</v>
      </c>
      <c r="O219" s="74" t="s">
        <v>185</v>
      </c>
      <c r="P219" s="101">
        <f>VLOOKUP('MATRIZ DE RIESGOS DE SST'!O219,'MAPAS DE RIESGOS INHER Y RESID'!$O$3:$P$7,2,FALSE)</f>
        <v>4</v>
      </c>
      <c r="Q219" s="101">
        <f t="shared" ref="Q219:Q222" si="80">+N219*P219</f>
        <v>8</v>
      </c>
      <c r="R219" s="74" t="str">
        <f>IF(OR('MAPAS DE RIESGOS INHER Y RESID'!$G$7='MATRIZ DE RIESGOS DE SST'!Q219,Q219&lt;'MAPAS DE RIESGOS INHER Y RESID'!$G$3+1),'MAPAS DE RIESGOS INHER Y RESID'!$M$6,IF(OR('MAPAS DE RIESGOS INHER Y RESID'!$H$5='MATRIZ DE RIESGOS DE SST'!Q219,Q219&lt;'MAPAS DE RIESGOS INHER Y RESID'!$I$5+1),'MAPAS DE RIESGOS INHER Y RESID'!$M$5,IF(OR('MAPAS DE RIESGOS INHER Y RESID'!$I$4='MATRIZ DE RIESGOS DE SST'!Q219,Q219&lt;'MAPAS DE RIESGOS INHER Y RESID'!$J$4+1),'MAPAS DE RIESGOS INHER Y RESID'!$M$4,'MAPAS DE RIESGOS INHER Y RESID'!$M$3)))</f>
        <v>BAJO</v>
      </c>
      <c r="S219" s="105"/>
      <c r="T219" s="105"/>
      <c r="U219" s="105" t="s">
        <v>469</v>
      </c>
      <c r="V219" s="106" t="s">
        <v>424</v>
      </c>
      <c r="W219" s="86" t="s">
        <v>177</v>
      </c>
      <c r="X219" s="87">
        <f>VLOOKUP(W219,'MAPAS DE RIESGOS INHER Y RESID'!$E$16:$F$18,2,FALSE)</f>
        <v>0.9</v>
      </c>
      <c r="Y219" s="107">
        <f t="shared" si="79"/>
        <v>0.79999999999999982</v>
      </c>
      <c r="Z219" s="74" t="str">
        <f>IF(OR('MAPAS DE RIESGOS INHER Y RESID'!$G$18='MATRIZ DE RIESGOS DE SST'!Y219,Y219&lt;'MAPAS DE RIESGOS INHER Y RESID'!$G$16+1),'MAPAS DE RIESGOS INHER Y RESID'!$M$19,IF(OR('MAPAS DE RIESGOS INHER Y RESID'!$H$17='MATRIZ DE RIESGOS DE SST'!Y219,Y219&lt;'MAPAS DE RIESGOS INHER Y RESID'!$I$18+1),'MAPAS DE RIESGOS INHER Y RESID'!$M$18,IF(OR('MAPAS DE RIESGOS INHER Y RESID'!$I$17='MATRIZ DE RIESGOS DE SST'!Y219,Y219&lt;'MAPAS DE RIESGOS INHER Y RESID'!$J$17+1),'MAPAS DE RIESGOS INHER Y RESID'!$M$17,'MAPAS DE RIESGOS INHER Y RESID'!$M$16)))</f>
        <v>BAJO</v>
      </c>
      <c r="AA219" s="90" t="str">
        <f>VLOOKUP('MATRIZ DE RIESGOS DE SST'!Z219,'TABLA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0" spans="1:27" ht="260" x14ac:dyDescent="0.4">
      <c r="A220" s="120"/>
      <c r="B220" s="120"/>
      <c r="C220" s="120"/>
      <c r="D220" s="120"/>
      <c r="E220" s="120"/>
      <c r="F220" s="120"/>
      <c r="G220" s="120"/>
      <c r="H220" s="120"/>
      <c r="I220" s="120"/>
      <c r="J220" s="71" t="s">
        <v>273</v>
      </c>
      <c r="K220" s="71" t="s">
        <v>473</v>
      </c>
      <c r="L220" s="72" t="s">
        <v>67</v>
      </c>
      <c r="M220" s="74" t="s">
        <v>182</v>
      </c>
      <c r="N220" s="101">
        <f>VLOOKUP('MATRIZ DE RIESGOS DE SST'!M220,'MAPAS DE RIESGOS INHER Y RESID'!$E$3:$F$7,2,FALSE)</f>
        <v>2</v>
      </c>
      <c r="O220" s="74" t="s">
        <v>185</v>
      </c>
      <c r="P220" s="101">
        <f>VLOOKUP('MATRIZ DE RIESGOS DE SST'!O220,'MAPAS DE RIESGOS INHER Y RESID'!$O$3:$P$7,2,FALSE)</f>
        <v>4</v>
      </c>
      <c r="Q220" s="101">
        <f t="shared" si="80"/>
        <v>8</v>
      </c>
      <c r="R220" s="74" t="str">
        <f>IF(OR('MAPAS DE RIESGOS INHER Y RESID'!$G$7='MATRIZ DE RIESGOS DE SST'!Q220,Q220&lt;'MAPAS DE RIESGOS INHER Y RESID'!$G$3+1),'MAPAS DE RIESGOS INHER Y RESID'!$M$6,IF(OR('MAPAS DE RIESGOS INHER Y RESID'!$H$5='MATRIZ DE RIESGOS DE SST'!Q220,Q220&lt;'MAPAS DE RIESGOS INHER Y RESID'!$I$5+1),'MAPAS DE RIESGOS INHER Y RESID'!$M$5,IF(OR('MAPAS DE RIESGOS INHER Y RESID'!$I$4='MATRIZ DE RIESGOS DE SST'!Q220,Q220&lt;'MAPAS DE RIESGOS INHER Y RESID'!$J$4+1),'MAPAS DE RIESGOS INHER Y RESID'!$M$4,'MAPAS DE RIESGOS INHER Y RESID'!$M$3)))</f>
        <v>BAJO</v>
      </c>
      <c r="S220" s="105"/>
      <c r="T220" s="105"/>
      <c r="U220" s="105"/>
      <c r="V220" s="106" t="s">
        <v>427</v>
      </c>
      <c r="W220" s="86" t="s">
        <v>177</v>
      </c>
      <c r="X220" s="87">
        <f>VLOOKUP(W220,'MAPAS DE RIESGOS INHER Y RESID'!$E$16:$F$18,2,FALSE)</f>
        <v>0.9</v>
      </c>
      <c r="Y220" s="107">
        <f t="shared" si="79"/>
        <v>0.79999999999999982</v>
      </c>
      <c r="Z220" s="74" t="str">
        <f>IF(OR('MAPAS DE RIESGOS INHER Y RESID'!$G$18='MATRIZ DE RIESGOS DE SST'!Y220,Y220&lt;'MAPAS DE RIESGOS INHER Y RESID'!$G$16+1),'MAPAS DE RIESGOS INHER Y RESID'!$M$19,IF(OR('MAPAS DE RIESGOS INHER Y RESID'!$H$17='MATRIZ DE RIESGOS DE SST'!Y220,Y220&lt;'MAPAS DE RIESGOS INHER Y RESID'!$I$18+1),'MAPAS DE RIESGOS INHER Y RESID'!$M$18,IF(OR('MAPAS DE RIESGOS INHER Y RESID'!$I$17='MATRIZ DE RIESGOS DE SST'!Y220,Y220&lt;'MAPAS DE RIESGOS INHER Y RESID'!$J$17+1),'MAPAS DE RIESGOS INHER Y RESID'!$M$17,'MAPAS DE RIESGOS INHER Y RESID'!$M$16)))</f>
        <v>BAJO</v>
      </c>
      <c r="AA220" s="90" t="str">
        <f>VLOOKUP('MATRIZ DE RIESGOS DE SST'!Z220,'TABLA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1" spans="1:27" ht="340" x14ac:dyDescent="0.4">
      <c r="A221" s="120"/>
      <c r="B221" s="120"/>
      <c r="C221" s="120"/>
      <c r="D221" s="120"/>
      <c r="E221" s="120"/>
      <c r="F221" s="120"/>
      <c r="G221" s="120"/>
      <c r="H221" s="120"/>
      <c r="I221" s="120"/>
      <c r="J221" s="72" t="s">
        <v>274</v>
      </c>
      <c r="K221" s="71" t="s">
        <v>476</v>
      </c>
      <c r="L221" s="72" t="s">
        <v>70</v>
      </c>
      <c r="M221" s="74" t="s">
        <v>182</v>
      </c>
      <c r="N221" s="101">
        <f>VLOOKUP('MATRIZ DE RIESGOS DE SST'!M221,'MAPAS DE RIESGOS INHER Y RESID'!$E$3:$F$7,2,FALSE)</f>
        <v>2</v>
      </c>
      <c r="O221" s="74" t="s">
        <v>186</v>
      </c>
      <c r="P221" s="101">
        <f>VLOOKUP('MATRIZ DE RIESGOS DE SST'!O221,'MAPAS DE RIESGOS INHER Y RESID'!$O$3:$P$7,2,FALSE)</f>
        <v>16</v>
      </c>
      <c r="Q221" s="101">
        <f t="shared" si="80"/>
        <v>32</v>
      </c>
      <c r="R221" s="74" t="str">
        <f>IF(OR('MAPAS DE RIESGOS INHER Y RESID'!$G$7='MATRIZ DE RIESGOS DE SST'!Q221,Q221&lt;'MAPAS DE RIESGOS INHER Y RESID'!$G$3+1),'MAPAS DE RIESGOS INHER Y RESID'!$M$6,IF(OR('MAPAS DE RIESGOS INHER Y RESID'!$H$5='MATRIZ DE RIESGOS DE SST'!Q221,Q221&lt;'MAPAS DE RIESGOS INHER Y RESID'!$I$5+1),'MAPAS DE RIESGOS INHER Y RESID'!$M$5,IF(OR('MAPAS DE RIESGOS INHER Y RESID'!$I$4='MATRIZ DE RIESGOS DE SST'!Q221,Q221&lt;'MAPAS DE RIESGOS INHER Y RESID'!$J$4+1),'MAPAS DE RIESGOS INHER Y RESID'!$M$4,'MAPAS DE RIESGOS INHER Y RESID'!$M$3)))</f>
        <v>MODERADO</v>
      </c>
      <c r="S221" s="105"/>
      <c r="T221" s="105"/>
      <c r="U221" s="105" t="s">
        <v>258</v>
      </c>
      <c r="V221" s="106" t="s">
        <v>309</v>
      </c>
      <c r="W221" s="86" t="s">
        <v>177</v>
      </c>
      <c r="X221" s="87">
        <f>VLOOKUP(W221,'MAPAS DE RIESGOS INHER Y RESID'!$E$16:$F$18,2,FALSE)</f>
        <v>0.9</v>
      </c>
      <c r="Y221" s="107">
        <f t="shared" si="79"/>
        <v>3.1999999999999993</v>
      </c>
      <c r="Z221" s="74" t="str">
        <f>IF(OR('MAPAS DE RIESGOS INHER Y RESID'!$G$18='MATRIZ DE RIESGOS DE SST'!Y221,Y221&lt;'MAPAS DE RIESGOS INHER Y RESID'!$G$16+1),'MAPAS DE RIESGOS INHER Y RESID'!$M$19,IF(OR('MAPAS DE RIESGOS INHER Y RESID'!$H$17='MATRIZ DE RIESGOS DE SST'!Y221,Y221&lt;'MAPAS DE RIESGOS INHER Y RESID'!$I$18+1),'MAPAS DE RIESGOS INHER Y RESID'!$M$18,IF(OR('MAPAS DE RIESGOS INHER Y RESID'!$I$17='MATRIZ DE RIESGOS DE SST'!Y221,Y221&lt;'MAPAS DE RIESGOS INHER Y RESID'!$J$17+1),'MAPAS DE RIESGOS INHER Y RESID'!$M$17,'MAPAS DE RIESGOS INHER Y RESID'!$M$16)))</f>
        <v>BAJO</v>
      </c>
      <c r="AA221" s="90" t="str">
        <f>VLOOKUP('MATRIZ DE RIESGOS DE SST'!Z221,'TABLA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2" spans="1:27" ht="200" x14ac:dyDescent="0.4">
      <c r="A222" s="120"/>
      <c r="B222" s="120"/>
      <c r="C222" s="120"/>
      <c r="D222" s="120"/>
      <c r="E222" s="120"/>
      <c r="F222" s="120"/>
      <c r="G222" s="120"/>
      <c r="H222" s="120"/>
      <c r="I222" s="120"/>
      <c r="J222" s="72" t="s">
        <v>275</v>
      </c>
      <c r="K222" s="71" t="s">
        <v>311</v>
      </c>
      <c r="L222" s="72" t="s">
        <v>70</v>
      </c>
      <c r="M222" s="74" t="s">
        <v>182</v>
      </c>
      <c r="N222" s="101">
        <f>VLOOKUP('MATRIZ DE RIESGOS DE SST'!M222,'MAPAS DE RIESGOS INHER Y RESID'!$E$3:$F$7,2,FALSE)</f>
        <v>2</v>
      </c>
      <c r="O222" s="74" t="s">
        <v>186</v>
      </c>
      <c r="P222" s="101">
        <f>VLOOKUP('MATRIZ DE RIESGOS DE SST'!O222,'MAPAS DE RIESGOS INHER Y RESID'!$O$3:$P$7,2,FALSE)</f>
        <v>16</v>
      </c>
      <c r="Q222" s="101">
        <f t="shared" si="80"/>
        <v>32</v>
      </c>
      <c r="R222" s="74" t="str">
        <f>IF(OR('MAPAS DE RIESGOS INHER Y RESID'!$G$7='MATRIZ DE RIESGOS DE SST'!Q222,Q222&lt;'MAPAS DE RIESGOS INHER Y RESID'!$G$3+1),'MAPAS DE RIESGOS INHER Y RESID'!$M$6,IF(OR('MAPAS DE RIESGOS INHER Y RESID'!$H$5='MATRIZ DE RIESGOS DE SST'!Q222,Q222&lt;'MAPAS DE RIESGOS INHER Y RESID'!$I$5+1),'MAPAS DE RIESGOS INHER Y RESID'!$M$5,IF(OR('MAPAS DE RIESGOS INHER Y RESID'!$I$4='MATRIZ DE RIESGOS DE SST'!Q222,Q222&lt;'MAPAS DE RIESGOS INHER Y RESID'!$J$4+1),'MAPAS DE RIESGOS INHER Y RESID'!$M$4,'MAPAS DE RIESGOS INHER Y RESID'!$M$3)))</f>
        <v>MODERADO</v>
      </c>
      <c r="S222" s="105"/>
      <c r="T222" s="105"/>
      <c r="U222" s="105"/>
      <c r="V222" s="106" t="s">
        <v>313</v>
      </c>
      <c r="W222" s="86" t="s">
        <v>177</v>
      </c>
      <c r="X222" s="87">
        <f>VLOOKUP(W222,'MAPAS DE RIESGOS INHER Y RESID'!$E$16:$F$18,2,FALSE)</f>
        <v>0.9</v>
      </c>
      <c r="Y222" s="107">
        <f t="shared" si="79"/>
        <v>3.1999999999999993</v>
      </c>
      <c r="Z222" s="74" t="str">
        <f>IF(OR('MAPAS DE RIESGOS INHER Y RESID'!$G$18='MATRIZ DE RIESGOS DE SST'!Y222,Y222&lt;'MAPAS DE RIESGOS INHER Y RESID'!$G$16+1),'MAPAS DE RIESGOS INHER Y RESID'!$M$19,IF(OR('MAPAS DE RIESGOS INHER Y RESID'!$H$17='MATRIZ DE RIESGOS DE SST'!Y222,Y222&lt;'MAPAS DE RIESGOS INHER Y RESID'!$I$18+1),'MAPAS DE RIESGOS INHER Y RESID'!$M$18,IF(OR('MAPAS DE RIESGOS INHER Y RESID'!$I$17='MATRIZ DE RIESGOS DE SST'!Y222,Y222&lt;'MAPAS DE RIESGOS INHER Y RESID'!$J$17+1),'MAPAS DE RIESGOS INHER Y RESID'!$M$17,'MAPAS DE RIESGOS INHER Y RESID'!$M$16)))</f>
        <v>BAJO</v>
      </c>
      <c r="AA222" s="90" t="str">
        <f>VLOOKUP('MATRIZ DE RIESGOS DE SST'!Z222,'TABLA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3" spans="1:27" s="25" customFormat="1" ht="200" x14ac:dyDescent="0.4">
      <c r="A223" s="120"/>
      <c r="B223" s="120"/>
      <c r="C223" s="120"/>
      <c r="D223" s="120"/>
      <c r="E223" s="120"/>
      <c r="F223" s="120"/>
      <c r="G223" s="120"/>
      <c r="H223" s="120"/>
      <c r="I223" s="120"/>
      <c r="J223" s="72" t="s">
        <v>277</v>
      </c>
      <c r="K223" s="71" t="s">
        <v>463</v>
      </c>
      <c r="L223" s="72" t="s">
        <v>433</v>
      </c>
      <c r="M223" s="74" t="s">
        <v>183</v>
      </c>
      <c r="N223" s="101">
        <f>VLOOKUP('MATRIZ DE RIESGOS DE SST'!M223,'MAPAS DE RIESGOS INHER Y RESID'!$E$3:$F$7,2,FALSE)</f>
        <v>1</v>
      </c>
      <c r="O223" s="74" t="s">
        <v>186</v>
      </c>
      <c r="P223" s="101">
        <f>VLOOKUP('MATRIZ DE RIESGOS DE SST'!O223,'MAPAS DE RIESGOS INHER Y RESID'!$O$3:$P$7,2,FALSE)</f>
        <v>16</v>
      </c>
      <c r="Q223" s="101">
        <f t="shared" ref="Q223" si="81">+N223*P223</f>
        <v>16</v>
      </c>
      <c r="R223" s="74" t="str">
        <f>IF(OR('MAPAS DE RIESGOS INHER Y RESID'!$G$7='MATRIZ DE RIESGOS DE SST'!Q223,Q223&lt;'MAPAS DE RIESGOS INHER Y RESID'!$G$3+1),'MAPAS DE RIESGOS INHER Y RESID'!$M$6,IF(OR('MAPAS DE RIESGOS INHER Y RESID'!$H$5='MATRIZ DE RIESGOS DE SST'!Q223,Q223&lt;'MAPAS DE RIESGOS INHER Y RESID'!$I$5+1),'MAPAS DE RIESGOS INHER Y RESID'!$M$5,IF(OR('MAPAS DE RIESGOS INHER Y RESID'!$I$4='MATRIZ DE RIESGOS DE SST'!Q223,Q223&lt;'MAPAS DE RIESGOS INHER Y RESID'!$J$4+1),'MAPAS DE RIESGOS INHER Y RESID'!$M$4,'MAPAS DE RIESGOS INHER Y RESID'!$M$3)))</f>
        <v>MODERADO</v>
      </c>
      <c r="S223" s="105"/>
      <c r="T223" s="105" t="s">
        <v>314</v>
      </c>
      <c r="U223" s="105" t="s">
        <v>462</v>
      </c>
      <c r="V223" s="106" t="s">
        <v>276</v>
      </c>
      <c r="W223" s="86" t="s">
        <v>177</v>
      </c>
      <c r="X223" s="87">
        <f>VLOOKUP(W223,'MAPAS DE RIESGOS INHER Y RESID'!$E$16:$F$18,2,FALSE)</f>
        <v>0.9</v>
      </c>
      <c r="Y223" s="107">
        <f t="shared" ref="Y223" si="82">Q223-(Q223*X223)</f>
        <v>1.5999999999999996</v>
      </c>
      <c r="Z223" s="74" t="str">
        <f>IF(OR('MAPAS DE RIESGOS INHER Y RESID'!$G$18='MATRIZ DE RIESGOS DE SST'!Y223,Y223&lt;'MAPAS DE RIESGOS INHER Y RESID'!$G$16+1),'MAPAS DE RIESGOS INHER Y RESID'!$M$19,IF(OR('MAPAS DE RIESGOS INHER Y RESID'!$H$17='MATRIZ DE RIESGOS DE SST'!Y223,Y223&lt;'MAPAS DE RIESGOS INHER Y RESID'!$I$18+1),'MAPAS DE RIESGOS INHER Y RESID'!$M$18,IF(OR('MAPAS DE RIESGOS INHER Y RESID'!$I$17='MATRIZ DE RIESGOS DE SST'!Y223,Y223&lt;'MAPAS DE RIESGOS INHER Y RESID'!$J$17+1),'MAPAS DE RIESGOS INHER Y RESID'!$M$17,'MAPAS DE RIESGOS INHER Y RESID'!$M$16)))</f>
        <v>BAJO</v>
      </c>
      <c r="AA223" s="90" t="str">
        <f>VLOOKUP('MATRIZ DE RIESGOS DE SST'!Z223,'TABLA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4" spans="1:27" ht="200" x14ac:dyDescent="0.4">
      <c r="A224" s="120"/>
      <c r="B224" s="120"/>
      <c r="C224" s="120"/>
      <c r="D224" s="120"/>
      <c r="E224" s="120"/>
      <c r="F224" s="120"/>
      <c r="G224" s="120"/>
      <c r="H224" s="120"/>
      <c r="I224" s="120"/>
      <c r="J224" s="72" t="s">
        <v>325</v>
      </c>
      <c r="K224" s="71" t="s">
        <v>327</v>
      </c>
      <c r="L224" s="72" t="s">
        <v>436</v>
      </c>
      <c r="M224" s="74" t="s">
        <v>182</v>
      </c>
      <c r="N224" s="101">
        <f>VLOOKUP('MATRIZ DE RIESGOS DE SST'!M224,'MAPAS DE RIESGOS INHER Y RESID'!$E$3:$F$7,2,FALSE)</f>
        <v>2</v>
      </c>
      <c r="O224" s="74" t="s">
        <v>185</v>
      </c>
      <c r="P224" s="101">
        <f>VLOOKUP('MATRIZ DE RIESGOS DE SST'!O224,'MAPAS DE RIESGOS INHER Y RESID'!$O$3:$P$7,2,FALSE)</f>
        <v>4</v>
      </c>
      <c r="Q224" s="101">
        <f t="shared" ref="Q224:Q225" si="83">+N224*P224</f>
        <v>8</v>
      </c>
      <c r="R224" s="74" t="str">
        <f>IF(OR('MAPAS DE RIESGOS INHER Y RESID'!$G$7='MATRIZ DE RIESGOS DE SST'!Q224,Q224&lt;'MAPAS DE RIESGOS INHER Y RESID'!$G$3+1),'MAPAS DE RIESGOS INHER Y RESID'!$M$6,IF(OR('MAPAS DE RIESGOS INHER Y RESID'!$H$5='MATRIZ DE RIESGOS DE SST'!Q224,Q224&lt;'MAPAS DE RIESGOS INHER Y RESID'!$I$5+1),'MAPAS DE RIESGOS INHER Y RESID'!$M$5,IF(OR('MAPAS DE RIESGOS INHER Y RESID'!$I$4='MATRIZ DE RIESGOS DE SST'!Q224,Q224&lt;'MAPAS DE RIESGOS INHER Y RESID'!$J$4+1),'MAPAS DE RIESGOS INHER Y RESID'!$M$4,'MAPAS DE RIESGOS INHER Y RESID'!$M$3)))</f>
        <v>BAJO</v>
      </c>
      <c r="S224" s="105"/>
      <c r="T224" s="105"/>
      <c r="U224" s="105" t="s">
        <v>326</v>
      </c>
      <c r="V224" s="106" t="s">
        <v>328</v>
      </c>
      <c r="W224" s="86" t="s">
        <v>177</v>
      </c>
      <c r="X224" s="87">
        <f>VLOOKUP(W224,'MAPAS DE RIESGOS INHER Y RESID'!$E$16:$F$18,2,FALSE)</f>
        <v>0.9</v>
      </c>
      <c r="Y224" s="107">
        <f t="shared" ref="Y224:Y225" si="84">Q224-(Q224*X224)</f>
        <v>0.79999999999999982</v>
      </c>
      <c r="Z224" s="74" t="str">
        <f>IF(OR('MAPAS DE RIESGOS INHER Y RESID'!$G$18='MATRIZ DE RIESGOS DE SST'!Y224,Y224&lt;'MAPAS DE RIESGOS INHER Y RESID'!$G$16+1),'MAPAS DE RIESGOS INHER Y RESID'!$M$19,IF(OR('MAPAS DE RIESGOS INHER Y RESID'!$H$17='MATRIZ DE RIESGOS DE SST'!Y224,Y224&lt;'MAPAS DE RIESGOS INHER Y RESID'!$I$18+1),'MAPAS DE RIESGOS INHER Y RESID'!$M$18,IF(OR('MAPAS DE RIESGOS INHER Y RESID'!$I$17='MATRIZ DE RIESGOS DE SST'!Y224,Y224&lt;'MAPAS DE RIESGOS INHER Y RESID'!$J$17+1),'MAPAS DE RIESGOS INHER Y RESID'!$M$17,'MAPAS DE RIESGOS INHER Y RESID'!$M$16)))</f>
        <v>BAJO</v>
      </c>
      <c r="AA224" s="90" t="str">
        <f>VLOOKUP('MATRIZ DE RIESGOS DE SST'!Z224,'TABLA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5" spans="1:27" ht="200" x14ac:dyDescent="0.4">
      <c r="A225" s="120"/>
      <c r="B225" s="120"/>
      <c r="C225" s="120"/>
      <c r="D225" s="120"/>
      <c r="E225" s="120"/>
      <c r="F225" s="120"/>
      <c r="G225" s="120"/>
      <c r="H225" s="120"/>
      <c r="I225" s="120"/>
      <c r="J225" s="72" t="s">
        <v>329</v>
      </c>
      <c r="K225" s="71" t="s">
        <v>487</v>
      </c>
      <c r="L225" s="72" t="s">
        <v>435</v>
      </c>
      <c r="M225" s="74" t="s">
        <v>182</v>
      </c>
      <c r="N225" s="101">
        <f>VLOOKUP('MATRIZ DE RIESGOS DE SST'!M225,'MAPAS DE RIESGOS INHER Y RESID'!$E$3:$F$7,2,FALSE)</f>
        <v>2</v>
      </c>
      <c r="O225" s="74" t="s">
        <v>186</v>
      </c>
      <c r="P225" s="101">
        <f>VLOOKUP('MATRIZ DE RIESGOS DE SST'!O225,'MAPAS DE RIESGOS INHER Y RESID'!$O$3:$P$7,2,FALSE)</f>
        <v>16</v>
      </c>
      <c r="Q225" s="101">
        <f t="shared" si="83"/>
        <v>32</v>
      </c>
      <c r="R225" s="74" t="str">
        <f>IF(OR('MAPAS DE RIESGOS INHER Y RESID'!$G$7='MATRIZ DE RIESGOS DE SST'!Q225,Q225&lt;'MAPAS DE RIESGOS INHER Y RESID'!$G$3+1),'MAPAS DE RIESGOS INHER Y RESID'!$M$6,IF(OR('MAPAS DE RIESGOS INHER Y RESID'!$H$5='MATRIZ DE RIESGOS DE SST'!Q225,Q225&lt;'MAPAS DE RIESGOS INHER Y RESID'!$I$5+1),'MAPAS DE RIESGOS INHER Y RESID'!$M$5,IF(OR('MAPAS DE RIESGOS INHER Y RESID'!$I$4='MATRIZ DE RIESGOS DE SST'!Q225,Q225&lt;'MAPAS DE RIESGOS INHER Y RESID'!$J$4+1),'MAPAS DE RIESGOS INHER Y RESID'!$M$4,'MAPAS DE RIESGOS INHER Y RESID'!$M$3)))</f>
        <v>MODERADO</v>
      </c>
      <c r="S225" s="105"/>
      <c r="T225" s="105" t="s">
        <v>331</v>
      </c>
      <c r="U225" s="105"/>
      <c r="V225" s="106"/>
      <c r="W225" s="86" t="s">
        <v>177</v>
      </c>
      <c r="X225" s="87">
        <f>VLOOKUP(W225,'MAPAS DE RIESGOS INHER Y RESID'!$E$16:$F$18,2,FALSE)</f>
        <v>0.9</v>
      </c>
      <c r="Y225" s="107">
        <f t="shared" si="84"/>
        <v>3.1999999999999993</v>
      </c>
      <c r="Z225" s="74" t="str">
        <f>IF(OR('MAPAS DE RIESGOS INHER Y RESID'!$G$18='MATRIZ DE RIESGOS DE SST'!Y225,Y225&lt;'MAPAS DE RIESGOS INHER Y RESID'!$G$16+1),'MAPAS DE RIESGOS INHER Y RESID'!$M$19,IF(OR('MAPAS DE RIESGOS INHER Y RESID'!$H$17='MATRIZ DE RIESGOS DE SST'!Y225,Y225&lt;'MAPAS DE RIESGOS INHER Y RESID'!$I$18+1),'MAPAS DE RIESGOS INHER Y RESID'!$M$18,IF(OR('MAPAS DE RIESGOS INHER Y RESID'!$I$17='MATRIZ DE RIESGOS DE SST'!Y225,Y225&lt;'MAPAS DE RIESGOS INHER Y RESID'!$J$17+1),'MAPAS DE RIESGOS INHER Y RESID'!$M$17,'MAPAS DE RIESGOS INHER Y RESID'!$M$16)))</f>
        <v>BAJO</v>
      </c>
      <c r="AA225" s="90" t="str">
        <f>VLOOKUP('MATRIZ DE RIESGOS DE SST'!Z225,'TABLA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6" spans="1:27" ht="200" x14ac:dyDescent="0.4">
      <c r="A226" s="120"/>
      <c r="B226" s="120"/>
      <c r="C226" s="120"/>
      <c r="D226" s="120"/>
      <c r="E226" s="120"/>
      <c r="F226" s="120"/>
      <c r="G226" s="120"/>
      <c r="H226" s="120"/>
      <c r="I226" s="120"/>
      <c r="J226" s="90" t="s">
        <v>350</v>
      </c>
      <c r="K226" s="91" t="s">
        <v>491</v>
      </c>
      <c r="L226" s="90" t="s">
        <v>387</v>
      </c>
      <c r="M226" s="74" t="s">
        <v>182</v>
      </c>
      <c r="N226" s="101">
        <f>VLOOKUP('MATRIZ DE RIESGOS DE SST'!M226,'MAPAS DE RIESGOS INHER Y RESID'!$E$3:$F$7,2,FALSE)</f>
        <v>2</v>
      </c>
      <c r="O226" s="74" t="s">
        <v>185</v>
      </c>
      <c r="P226" s="101">
        <f>VLOOKUP('MATRIZ DE RIESGOS DE SST'!O226,'MAPAS DE RIESGOS INHER Y RESID'!$O$3:$P$7,2,FALSE)</f>
        <v>4</v>
      </c>
      <c r="Q226" s="101">
        <f>+N226*P226</f>
        <v>8</v>
      </c>
      <c r="R226" s="74" t="str">
        <f>IF(OR('MAPAS DE RIESGOS INHER Y RESID'!$G$7='MATRIZ DE RIESGOS DE SST'!Q226,Q226&lt;'MAPAS DE RIESGOS INHER Y RESID'!$G$3+1),'MAPAS DE RIESGOS INHER Y RESID'!$M$6,IF(OR('MAPAS DE RIESGOS INHER Y RESID'!$H$5='MATRIZ DE RIESGOS DE SST'!Q226,Q226&lt;'MAPAS DE RIESGOS INHER Y RESID'!$I$5+1),'MAPAS DE RIESGOS INHER Y RESID'!$M$5,IF(OR('MAPAS DE RIESGOS INHER Y RESID'!$I$4='MATRIZ DE RIESGOS DE SST'!Q226,Q226&lt;'MAPAS DE RIESGOS INHER Y RESID'!$J$4+1),'MAPAS DE RIESGOS INHER Y RESID'!$M$4,'MAPAS DE RIESGOS INHER Y RESID'!$M$3)))</f>
        <v>BAJO</v>
      </c>
      <c r="S226" s="105"/>
      <c r="T226" s="105" t="s">
        <v>492</v>
      </c>
      <c r="U226" s="105" t="s">
        <v>351</v>
      </c>
      <c r="V226" s="106" t="s">
        <v>248</v>
      </c>
      <c r="W226" s="86" t="s">
        <v>177</v>
      </c>
      <c r="X226" s="87">
        <f>VLOOKUP(W226,'MAPAS DE RIESGOS INHER Y RESID'!$E$16:$F$18,2,FALSE)</f>
        <v>0.9</v>
      </c>
      <c r="Y226" s="107">
        <f>Q226-(Q226*X226)</f>
        <v>0.79999999999999982</v>
      </c>
      <c r="Z226" s="74" t="str">
        <f>IF(OR('MAPAS DE RIESGOS INHER Y RESID'!$G$18='MATRIZ DE RIESGOS DE SST'!Y226,Y226&lt;'MAPAS DE RIESGOS INHER Y RESID'!$G$16+1),'MAPAS DE RIESGOS INHER Y RESID'!$M$19,IF(OR('MAPAS DE RIESGOS INHER Y RESID'!$H$17='MATRIZ DE RIESGOS DE SST'!Y226,Y226&lt;'MAPAS DE RIESGOS INHER Y RESID'!$I$18+1),'MAPAS DE RIESGOS INHER Y RESID'!$M$18,IF(OR('MAPAS DE RIESGOS INHER Y RESID'!$I$17='MATRIZ DE RIESGOS DE SST'!Y226,Y226&lt;'MAPAS DE RIESGOS INHER Y RESID'!$J$17+1),'MAPAS DE RIESGOS INHER Y RESID'!$M$17,'MAPAS DE RIESGOS INHER Y RESID'!$M$16)))</f>
        <v>BAJO</v>
      </c>
      <c r="AA226" s="90" t="str">
        <f>VLOOKUP('MATRIZ DE RIESGOS DE SST'!Z226,'TABLA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7" spans="1:27" ht="200" x14ac:dyDescent="0.4">
      <c r="A227" s="120"/>
      <c r="B227" s="120"/>
      <c r="C227" s="120"/>
      <c r="D227" s="120"/>
      <c r="E227" s="120"/>
      <c r="F227" s="120"/>
      <c r="G227" s="120"/>
      <c r="H227" s="120"/>
      <c r="I227" s="120"/>
      <c r="J227" s="71" t="s">
        <v>353</v>
      </c>
      <c r="K227" s="71" t="s">
        <v>496</v>
      </c>
      <c r="L227" s="72" t="s">
        <v>354</v>
      </c>
      <c r="M227" s="74" t="s">
        <v>182</v>
      </c>
      <c r="N227" s="101">
        <f>VLOOKUP('MATRIZ DE RIESGOS DE SST'!M227,'MAPAS DE RIESGOS INHER Y RESID'!$E$3:$F$7,2,FALSE)</f>
        <v>2</v>
      </c>
      <c r="O227" s="74" t="s">
        <v>185</v>
      </c>
      <c r="P227" s="101">
        <f>VLOOKUP('MATRIZ DE RIESGOS DE SST'!O227,'MAPAS DE RIESGOS INHER Y RESID'!$O$3:$P$7,2,FALSE)</f>
        <v>4</v>
      </c>
      <c r="Q227" s="101">
        <f>+N227*P227</f>
        <v>8</v>
      </c>
      <c r="R227" s="74" t="str">
        <f>IF(OR('MAPAS DE RIESGOS INHER Y RESID'!$G$7='MATRIZ DE RIESGOS DE SST'!Q227,Q227&lt;'MAPAS DE RIESGOS INHER Y RESID'!$G$3+1),'MAPAS DE RIESGOS INHER Y RESID'!$M$6,IF(OR('MAPAS DE RIESGOS INHER Y RESID'!$H$5='MATRIZ DE RIESGOS DE SST'!Q227,Q227&lt;'MAPAS DE RIESGOS INHER Y RESID'!$I$5+1),'MAPAS DE RIESGOS INHER Y RESID'!$M$5,IF(OR('MAPAS DE RIESGOS INHER Y RESID'!$I$4='MATRIZ DE RIESGOS DE SST'!Q227,Q227&lt;'MAPAS DE RIESGOS INHER Y RESID'!$J$4+1),'MAPAS DE RIESGOS INHER Y RESID'!$M$4,'MAPAS DE RIESGOS INHER Y RESID'!$M$3)))</f>
        <v>BAJO</v>
      </c>
      <c r="S227" s="105"/>
      <c r="T227" s="105"/>
      <c r="U227" s="105" t="s">
        <v>495</v>
      </c>
      <c r="V227" s="106" t="s">
        <v>251</v>
      </c>
      <c r="W227" s="86" t="s">
        <v>177</v>
      </c>
      <c r="X227" s="87">
        <f>VLOOKUP(W227,'MAPAS DE RIESGOS INHER Y RESID'!$E$16:$F$18,2,FALSE)</f>
        <v>0.9</v>
      </c>
      <c r="Y227" s="107">
        <f>Q227-(Q227*X227)</f>
        <v>0.79999999999999982</v>
      </c>
      <c r="Z227" s="74" t="str">
        <f>IF(OR('MAPAS DE RIESGOS INHER Y RESID'!$G$18='MATRIZ DE RIESGOS DE SST'!Y227,Y227&lt;'MAPAS DE RIESGOS INHER Y RESID'!$G$16+1),'MAPAS DE RIESGOS INHER Y RESID'!$M$19,IF(OR('MAPAS DE RIESGOS INHER Y RESID'!$H$17='MATRIZ DE RIESGOS DE SST'!Y227,Y227&lt;'MAPAS DE RIESGOS INHER Y RESID'!$I$18+1),'MAPAS DE RIESGOS INHER Y RESID'!$M$18,IF(OR('MAPAS DE RIESGOS INHER Y RESID'!$I$17='MATRIZ DE RIESGOS DE SST'!Y227,Y227&lt;'MAPAS DE RIESGOS INHER Y RESID'!$J$17+1),'MAPAS DE RIESGOS INHER Y RESID'!$M$17,'MAPAS DE RIESGOS INHER Y RESID'!$M$16)))</f>
        <v>BAJO</v>
      </c>
      <c r="AA227" s="90" t="str">
        <f>VLOOKUP('MATRIZ DE RIESGOS DE SST'!Z227,'TABLA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8" spans="1:27" ht="200" x14ac:dyDescent="0.4">
      <c r="A228" s="121"/>
      <c r="B228" s="120"/>
      <c r="C228" s="120"/>
      <c r="D228" s="120"/>
      <c r="E228" s="120"/>
      <c r="F228" s="120"/>
      <c r="G228" s="120"/>
      <c r="H228" s="120"/>
      <c r="I228" s="120"/>
      <c r="J228" s="91" t="s">
        <v>375</v>
      </c>
      <c r="K228" s="91" t="s">
        <v>515</v>
      </c>
      <c r="L228" s="90" t="s">
        <v>113</v>
      </c>
      <c r="M228" s="74" t="s">
        <v>182</v>
      </c>
      <c r="N228" s="101">
        <f>VLOOKUP('MATRIZ DE RIESGOS DE SST'!M228,'MAPAS DE RIESGOS INHER Y RESID'!$E$3:$F$7,2,FALSE)</f>
        <v>2</v>
      </c>
      <c r="O228" s="74" t="s">
        <v>185</v>
      </c>
      <c r="P228" s="101">
        <f>VLOOKUP('MATRIZ DE RIESGOS DE SST'!O228,'MAPAS DE RIESGOS INHER Y RESID'!$O$3:$P$7,2,FALSE)</f>
        <v>4</v>
      </c>
      <c r="Q228" s="101">
        <f>+N228*P228</f>
        <v>8</v>
      </c>
      <c r="R228" s="74" t="str">
        <f>IF(OR('MAPAS DE RIESGOS INHER Y RESID'!$G$7='MATRIZ DE RIESGOS DE SST'!Q228,Q228&lt;'MAPAS DE RIESGOS INHER Y RESID'!$G$3+1),'MAPAS DE RIESGOS INHER Y RESID'!$M$6,IF(OR('MAPAS DE RIESGOS INHER Y RESID'!$H$5='MATRIZ DE RIESGOS DE SST'!Q228,Q228&lt;'MAPAS DE RIESGOS INHER Y RESID'!$I$5+1),'MAPAS DE RIESGOS INHER Y RESID'!$M$5,IF(OR('MAPAS DE RIESGOS INHER Y RESID'!$I$4='MATRIZ DE RIESGOS DE SST'!Q228,Q228&lt;'MAPAS DE RIESGOS INHER Y RESID'!$J$4+1),'MAPAS DE RIESGOS INHER Y RESID'!$M$4,'MAPAS DE RIESGOS INHER Y RESID'!$M$3)))</f>
        <v>BAJO</v>
      </c>
      <c r="S228" s="105"/>
      <c r="T228" s="105" t="s">
        <v>516</v>
      </c>
      <c r="U228" s="105" t="s">
        <v>506</v>
      </c>
      <c r="V228" s="106" t="s">
        <v>251</v>
      </c>
      <c r="W228" s="86" t="s">
        <v>177</v>
      </c>
      <c r="X228" s="87">
        <f>VLOOKUP(W228,'MAPAS DE RIESGOS INHER Y RESID'!$E$16:$F$18,2,FALSE)</f>
        <v>0.9</v>
      </c>
      <c r="Y228" s="107">
        <f>Q228-(Q228*X228)</f>
        <v>0.79999999999999982</v>
      </c>
      <c r="Z228" s="74" t="str">
        <f>IF(OR('MAPAS DE RIESGOS INHER Y RESID'!$G$18='MATRIZ DE RIESGOS DE SST'!Y228,Y228&lt;'MAPAS DE RIESGOS INHER Y RESID'!$G$16+1),'MAPAS DE RIESGOS INHER Y RESID'!$M$19,IF(OR('MAPAS DE RIESGOS INHER Y RESID'!$H$17='MATRIZ DE RIESGOS DE SST'!Y228,Y228&lt;'MAPAS DE RIESGOS INHER Y RESID'!$I$18+1),'MAPAS DE RIESGOS INHER Y RESID'!$M$18,IF(OR('MAPAS DE RIESGOS INHER Y RESID'!$I$17='MATRIZ DE RIESGOS DE SST'!Y228,Y228&lt;'MAPAS DE RIESGOS INHER Y RESID'!$J$17+1),'MAPAS DE RIESGOS INHER Y RESID'!$M$17,'MAPAS DE RIESGOS INHER Y RESID'!$M$16)))</f>
        <v>BAJO</v>
      </c>
      <c r="AA228" s="90" t="str">
        <f>VLOOKUP('MATRIZ DE RIESGOS DE SST'!Z228,'TABLA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9" spans="1:27" ht="200" x14ac:dyDescent="0.4">
      <c r="A229" s="119" t="s">
        <v>445</v>
      </c>
      <c r="B229" s="119" t="s">
        <v>573</v>
      </c>
      <c r="C229" s="119" t="s">
        <v>244</v>
      </c>
      <c r="D229" s="119"/>
      <c r="E229" s="119" t="s">
        <v>244</v>
      </c>
      <c r="F229" s="119"/>
      <c r="G229" s="119"/>
      <c r="H229" s="119"/>
      <c r="I229" s="119" t="s">
        <v>440</v>
      </c>
      <c r="J229" s="90" t="s">
        <v>261</v>
      </c>
      <c r="K229" s="91" t="s">
        <v>453</v>
      </c>
      <c r="L229" s="90" t="s">
        <v>398</v>
      </c>
      <c r="M229" s="74" t="s">
        <v>182</v>
      </c>
      <c r="N229" s="101">
        <f>VLOOKUP('MATRIZ DE RIESGOS DE SST'!M229,'MAPAS DE RIESGOS INHER Y RESID'!$E$3:$F$7,2,FALSE)</f>
        <v>2</v>
      </c>
      <c r="O229" s="74" t="s">
        <v>186</v>
      </c>
      <c r="P229" s="101">
        <f>VLOOKUP('MATRIZ DE RIESGOS DE SST'!O229,'MAPAS DE RIESGOS INHER Y RESID'!$O$3:$P$7,2,FALSE)</f>
        <v>16</v>
      </c>
      <c r="Q229" s="101">
        <f t="shared" ref="Q229:Q237" si="85">+N229*P229</f>
        <v>32</v>
      </c>
      <c r="R229" s="74" t="str">
        <f>IF(OR('MAPAS DE RIESGOS INHER Y RESID'!$G$7='MATRIZ DE RIESGOS DE SST'!Q229,Q229&lt;'MAPAS DE RIESGOS INHER Y RESID'!$G$3+1),'MAPAS DE RIESGOS INHER Y RESID'!$M$6,IF(OR('MAPAS DE RIESGOS INHER Y RESID'!$H$5='MATRIZ DE RIESGOS DE SST'!Q229,Q229&lt;'MAPAS DE RIESGOS INHER Y RESID'!$I$5+1),'MAPAS DE RIESGOS INHER Y RESID'!$M$5,IF(OR('MAPAS DE RIESGOS INHER Y RESID'!$I$4='MATRIZ DE RIESGOS DE SST'!Q229,Q229&lt;'MAPAS DE RIESGOS INHER Y RESID'!$J$4+1),'MAPAS DE RIESGOS INHER Y RESID'!$M$4,'MAPAS DE RIESGOS INHER Y RESID'!$M$3)))</f>
        <v>MODERADO</v>
      </c>
      <c r="S229" s="105"/>
      <c r="T229" s="105"/>
      <c r="U229" s="105" t="s">
        <v>388</v>
      </c>
      <c r="V229" s="106" t="s">
        <v>450</v>
      </c>
      <c r="W229" s="86" t="s">
        <v>177</v>
      </c>
      <c r="X229" s="87">
        <f>VLOOKUP(W229,'MAPAS DE RIESGOS INHER Y RESID'!$E$16:$F$18,2,FALSE)</f>
        <v>0.9</v>
      </c>
      <c r="Y229" s="107">
        <f t="shared" ref="Y229:Y237" si="86">Q229-(Q229*X229)</f>
        <v>3.1999999999999993</v>
      </c>
      <c r="Z229" s="74" t="str">
        <f>IF(OR('MAPAS DE RIESGOS INHER Y RESID'!$G$18='MATRIZ DE RIESGOS DE SST'!Y229,Y229&lt;'MAPAS DE RIESGOS INHER Y RESID'!$G$16+1),'MAPAS DE RIESGOS INHER Y RESID'!$M$19,IF(OR('MAPAS DE RIESGOS INHER Y RESID'!$H$17='MATRIZ DE RIESGOS DE SST'!Y229,Y229&lt;'MAPAS DE RIESGOS INHER Y RESID'!$I$18+1),'MAPAS DE RIESGOS INHER Y RESID'!$M$18,IF(OR('MAPAS DE RIESGOS INHER Y RESID'!$I$17='MATRIZ DE RIESGOS DE SST'!Y229,Y229&lt;'MAPAS DE RIESGOS INHER Y RESID'!$J$17+1),'MAPAS DE RIESGOS INHER Y RESID'!$M$17,'MAPAS DE RIESGOS INHER Y RESID'!$M$16)))</f>
        <v>BAJO</v>
      </c>
      <c r="AA229" s="90" t="str">
        <f>VLOOKUP('MATRIZ DE RIESGOS DE SST'!Z229,'TABLA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0" spans="1:27" ht="200" x14ac:dyDescent="0.4">
      <c r="A230" s="120"/>
      <c r="B230" s="120"/>
      <c r="C230" s="120"/>
      <c r="D230" s="120"/>
      <c r="E230" s="120"/>
      <c r="F230" s="120"/>
      <c r="G230" s="120"/>
      <c r="H230" s="120"/>
      <c r="I230" s="120"/>
      <c r="J230" s="90" t="s">
        <v>262</v>
      </c>
      <c r="K230" s="91" t="s">
        <v>280</v>
      </c>
      <c r="L230" s="90" t="s">
        <v>399</v>
      </c>
      <c r="M230" s="74" t="s">
        <v>176</v>
      </c>
      <c r="N230" s="101">
        <f>VLOOKUP('MATRIZ DE RIESGOS DE SST'!M230,'MAPAS DE RIESGOS INHER Y RESID'!$E$3:$F$7,2,FALSE)</f>
        <v>3</v>
      </c>
      <c r="O230" s="74" t="s">
        <v>186</v>
      </c>
      <c r="P230" s="101">
        <f>VLOOKUP('MATRIZ DE RIESGOS DE SST'!O230,'MAPAS DE RIESGOS INHER Y RESID'!$O$3:$P$7,2,FALSE)</f>
        <v>16</v>
      </c>
      <c r="Q230" s="101">
        <f t="shared" si="85"/>
        <v>48</v>
      </c>
      <c r="R230" s="74" t="str">
        <f>IF(OR('MAPAS DE RIESGOS INHER Y RESID'!$G$7='MATRIZ DE RIESGOS DE SST'!Q230,Q230&lt;'MAPAS DE RIESGOS INHER Y RESID'!$G$3+1),'MAPAS DE RIESGOS INHER Y RESID'!$M$6,IF(OR('MAPAS DE RIESGOS INHER Y RESID'!$H$5='MATRIZ DE RIESGOS DE SST'!Q230,Q230&lt;'MAPAS DE RIESGOS INHER Y RESID'!$I$5+1),'MAPAS DE RIESGOS INHER Y RESID'!$M$5,IF(OR('MAPAS DE RIESGOS INHER Y RESID'!$I$4='MATRIZ DE RIESGOS DE SST'!Q230,Q230&lt;'MAPAS DE RIESGOS INHER Y RESID'!$J$4+1),'MAPAS DE RIESGOS INHER Y RESID'!$M$4,'MAPAS DE RIESGOS INHER Y RESID'!$M$3)))</f>
        <v>MODERADO</v>
      </c>
      <c r="S230" s="105"/>
      <c r="T230" s="105"/>
      <c r="U230" s="105" t="s">
        <v>401</v>
      </c>
      <c r="V230" s="106"/>
      <c r="W230" s="86" t="s">
        <v>177</v>
      </c>
      <c r="X230" s="87">
        <f>VLOOKUP(W230,'MAPAS DE RIESGOS INHER Y RESID'!$E$16:$F$18,2,FALSE)</f>
        <v>0.9</v>
      </c>
      <c r="Y230" s="107">
        <f t="shared" si="86"/>
        <v>4.7999999999999972</v>
      </c>
      <c r="Z230" s="74" t="str">
        <f>IF(OR('MAPAS DE RIESGOS INHER Y RESID'!$G$18='MATRIZ DE RIESGOS DE SST'!Y230,Y230&lt;'MAPAS DE RIESGOS INHER Y RESID'!$G$16+1),'MAPAS DE RIESGOS INHER Y RESID'!$M$19,IF(OR('MAPAS DE RIESGOS INHER Y RESID'!$H$17='MATRIZ DE RIESGOS DE SST'!Y230,Y230&lt;'MAPAS DE RIESGOS INHER Y RESID'!$I$18+1),'MAPAS DE RIESGOS INHER Y RESID'!$M$18,IF(OR('MAPAS DE RIESGOS INHER Y RESID'!$I$17='MATRIZ DE RIESGOS DE SST'!Y230,Y230&lt;'MAPAS DE RIESGOS INHER Y RESID'!$J$17+1),'MAPAS DE RIESGOS INHER Y RESID'!$M$17,'MAPAS DE RIESGOS INHER Y RESID'!$M$16)))</f>
        <v>BAJO</v>
      </c>
      <c r="AA230" s="90" t="str">
        <f>VLOOKUP('MATRIZ DE RIESGOS DE SST'!Z230,'TABLA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1" spans="1:27" ht="160" x14ac:dyDescent="0.4">
      <c r="A231" s="120"/>
      <c r="B231" s="120"/>
      <c r="C231" s="120"/>
      <c r="D231" s="120"/>
      <c r="E231" s="120"/>
      <c r="F231" s="120"/>
      <c r="G231" s="120"/>
      <c r="H231" s="120"/>
      <c r="I231" s="120"/>
      <c r="J231" s="71" t="s">
        <v>263</v>
      </c>
      <c r="K231" s="71" t="s">
        <v>283</v>
      </c>
      <c r="L231" s="72" t="s">
        <v>402</v>
      </c>
      <c r="M231" s="74" t="s">
        <v>176</v>
      </c>
      <c r="N231" s="101">
        <f>VLOOKUP('MATRIZ DE RIESGOS DE SST'!M231,'MAPAS DE RIESGOS INHER Y RESID'!$E$3:$F$7,2,FALSE)</f>
        <v>3</v>
      </c>
      <c r="O231" s="74" t="s">
        <v>187</v>
      </c>
      <c r="P231" s="101">
        <f>VLOOKUP('MATRIZ DE RIESGOS DE SST'!O231,'MAPAS DE RIESGOS INHER Y RESID'!$O$3:$P$7,2,FALSE)</f>
        <v>256</v>
      </c>
      <c r="Q231" s="101">
        <f t="shared" si="85"/>
        <v>768</v>
      </c>
      <c r="R231" s="74" t="str">
        <f>IF(OR('MAPAS DE RIESGOS INHER Y RESID'!$G$7='MATRIZ DE RIESGOS DE SST'!Q231,Q231&lt;'MAPAS DE RIESGOS INHER Y RESID'!$G$3+1),'MAPAS DE RIESGOS INHER Y RESID'!$M$6,IF(OR('MAPAS DE RIESGOS INHER Y RESID'!$H$5='MATRIZ DE RIESGOS DE SST'!Q231,Q231&lt;'MAPAS DE RIESGOS INHER Y RESID'!$I$5+1),'MAPAS DE RIESGOS INHER Y RESID'!$M$5,IF(OR('MAPAS DE RIESGOS INHER Y RESID'!$I$4='MATRIZ DE RIESGOS DE SST'!Q231,Q231&lt;'MAPAS DE RIESGOS INHER Y RESID'!$J$4+1),'MAPAS DE RIESGOS INHER Y RESID'!$M$4,'MAPAS DE RIESGOS INHER Y RESID'!$M$3)))</f>
        <v>ALTO</v>
      </c>
      <c r="S231" s="105"/>
      <c r="T231" s="105" t="s">
        <v>404</v>
      </c>
      <c r="U231" s="105" t="s">
        <v>403</v>
      </c>
      <c r="V231" s="106" t="s">
        <v>456</v>
      </c>
      <c r="W231" s="86" t="s">
        <v>177</v>
      </c>
      <c r="X231" s="87">
        <f>VLOOKUP(W231,'MAPAS DE RIESGOS INHER Y RESID'!$E$16:$F$18,2,FALSE)</f>
        <v>0.9</v>
      </c>
      <c r="Y231" s="107">
        <f t="shared" si="86"/>
        <v>76.799999999999955</v>
      </c>
      <c r="Z231" s="74" t="str">
        <f>IF(OR('MAPAS DE RIESGOS INHER Y RESID'!$G$18='MATRIZ DE RIESGOS DE SST'!Y231,Y231&lt;'MAPAS DE RIESGOS INHER Y RESID'!$G$16+1),'MAPAS DE RIESGOS INHER Y RESID'!$M$19,IF(OR('MAPAS DE RIESGOS INHER Y RESID'!$H$17='MATRIZ DE RIESGOS DE SST'!Y231,Y231&lt;'MAPAS DE RIESGOS INHER Y RESID'!$I$18+1),'MAPAS DE RIESGOS INHER Y RESID'!$M$18,IF(OR('MAPAS DE RIESGOS INHER Y RESID'!$I$17='MATRIZ DE RIESGOS DE SST'!Y231,Y231&lt;'MAPAS DE RIESGOS INHER Y RESID'!$J$17+1),'MAPAS DE RIESGOS INHER Y RESID'!$M$17,'MAPAS DE RIESGOS INHER Y RESID'!$M$16)))</f>
        <v>MODERADO</v>
      </c>
      <c r="AA231" s="90" t="str">
        <f>VLOOKUP('MATRIZ DE RIESGOS DE SST'!Z231,'TABLA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2" spans="1:27" ht="200" x14ac:dyDescent="0.4">
      <c r="A232" s="120"/>
      <c r="B232" s="120"/>
      <c r="C232" s="120"/>
      <c r="D232" s="120"/>
      <c r="E232" s="120"/>
      <c r="F232" s="120"/>
      <c r="G232" s="120"/>
      <c r="H232" s="120"/>
      <c r="I232" s="120"/>
      <c r="J232" s="71" t="s">
        <v>269</v>
      </c>
      <c r="K232" s="71" t="s">
        <v>295</v>
      </c>
      <c r="L232" s="72" t="s">
        <v>421</v>
      </c>
      <c r="M232" s="74" t="s">
        <v>182</v>
      </c>
      <c r="N232" s="101">
        <f>VLOOKUP('MATRIZ DE RIESGOS DE SST'!M232,'MAPAS DE RIESGOS INHER Y RESID'!$E$3:$F$7,2,FALSE)</f>
        <v>2</v>
      </c>
      <c r="O232" s="74" t="s">
        <v>186</v>
      </c>
      <c r="P232" s="101">
        <f>VLOOKUP('MATRIZ DE RIESGOS DE SST'!O232,'MAPAS DE RIESGOS INHER Y RESID'!$O$3:$P$7,2,FALSE)</f>
        <v>16</v>
      </c>
      <c r="Q232" s="101">
        <f>+N232*P232</f>
        <v>32</v>
      </c>
      <c r="R232" s="74" t="str">
        <f>IF(OR('MAPAS DE RIESGOS INHER Y RESID'!$G$7='MATRIZ DE RIESGOS DE SST'!Q232,Q232&lt;'MAPAS DE RIESGOS INHER Y RESID'!$G$3+1),'MAPAS DE RIESGOS INHER Y RESID'!$M$6,IF(OR('MAPAS DE RIESGOS INHER Y RESID'!$H$5='MATRIZ DE RIESGOS DE SST'!Q232,Q232&lt;'MAPAS DE RIESGOS INHER Y RESID'!$I$5+1),'MAPAS DE RIESGOS INHER Y RESID'!$M$5,IF(OR('MAPAS DE RIESGOS INHER Y RESID'!$I$4='MATRIZ DE RIESGOS DE SST'!Q232,Q232&lt;'MAPAS DE RIESGOS INHER Y RESID'!$J$4+1),'MAPAS DE RIESGOS INHER Y RESID'!$M$4,'MAPAS DE RIESGOS INHER Y RESID'!$M$3)))</f>
        <v>MODERADO</v>
      </c>
      <c r="S232" s="105"/>
      <c r="T232" s="105"/>
      <c r="U232" s="105" t="s">
        <v>249</v>
      </c>
      <c r="V232" s="106" t="s">
        <v>250</v>
      </c>
      <c r="W232" s="86" t="s">
        <v>177</v>
      </c>
      <c r="X232" s="87">
        <f>VLOOKUP(W232,'MAPAS DE RIESGOS INHER Y RESID'!$E$16:$F$18,2,FALSE)</f>
        <v>0.9</v>
      </c>
      <c r="Y232" s="107">
        <f t="shared" si="86"/>
        <v>3.1999999999999993</v>
      </c>
      <c r="Z232" s="74" t="str">
        <f>IF(OR('MAPAS DE RIESGOS INHER Y RESID'!$G$18='MATRIZ DE RIESGOS DE SST'!Y232,Y232&lt;'MAPAS DE RIESGOS INHER Y RESID'!$G$16+1),'MAPAS DE RIESGOS INHER Y RESID'!$M$19,IF(OR('MAPAS DE RIESGOS INHER Y RESID'!$H$17='MATRIZ DE RIESGOS DE SST'!Y232,Y232&lt;'MAPAS DE RIESGOS INHER Y RESID'!$I$18+1),'MAPAS DE RIESGOS INHER Y RESID'!$M$18,IF(OR('MAPAS DE RIESGOS INHER Y RESID'!$I$17='MATRIZ DE RIESGOS DE SST'!Y232,Y232&lt;'MAPAS DE RIESGOS INHER Y RESID'!$J$17+1),'MAPAS DE RIESGOS INHER Y RESID'!$M$17,'MAPAS DE RIESGOS INHER Y RESID'!$M$16)))</f>
        <v>BAJO</v>
      </c>
      <c r="AA232" s="90" t="str">
        <f>VLOOKUP('MATRIZ DE RIESGOS DE SST'!Z232,'TABLA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3" spans="1:27" ht="200" x14ac:dyDescent="0.4">
      <c r="A233" s="120"/>
      <c r="B233" s="120"/>
      <c r="C233" s="120"/>
      <c r="D233" s="120"/>
      <c r="E233" s="120"/>
      <c r="F233" s="120"/>
      <c r="G233" s="120"/>
      <c r="H233" s="120"/>
      <c r="I233" s="120"/>
      <c r="J233" s="72" t="s">
        <v>275</v>
      </c>
      <c r="K233" s="71" t="s">
        <v>311</v>
      </c>
      <c r="L233" s="72" t="s">
        <v>70</v>
      </c>
      <c r="M233" s="74" t="s">
        <v>182</v>
      </c>
      <c r="N233" s="101">
        <f>VLOOKUP('MATRIZ DE RIESGOS DE SST'!M233,'MAPAS DE RIESGOS INHER Y RESID'!$E$3:$F$7,2,FALSE)</f>
        <v>2</v>
      </c>
      <c r="O233" s="74" t="s">
        <v>186</v>
      </c>
      <c r="P233" s="101">
        <f>VLOOKUP('MATRIZ DE RIESGOS DE SST'!O233,'MAPAS DE RIESGOS INHER Y RESID'!$O$3:$P$7,2,FALSE)</f>
        <v>16</v>
      </c>
      <c r="Q233" s="101">
        <f t="shared" ref="Q233:Q234" si="87">+N233*P233</f>
        <v>32</v>
      </c>
      <c r="R233" s="74" t="str">
        <f>IF(OR('MAPAS DE RIESGOS INHER Y RESID'!$G$7='MATRIZ DE RIESGOS DE SST'!Q233,Q233&lt;'MAPAS DE RIESGOS INHER Y RESID'!$G$3+1),'MAPAS DE RIESGOS INHER Y RESID'!$M$6,IF(OR('MAPAS DE RIESGOS INHER Y RESID'!$H$5='MATRIZ DE RIESGOS DE SST'!Q233,Q233&lt;'MAPAS DE RIESGOS INHER Y RESID'!$I$5+1),'MAPAS DE RIESGOS INHER Y RESID'!$M$5,IF(OR('MAPAS DE RIESGOS INHER Y RESID'!$I$4='MATRIZ DE RIESGOS DE SST'!Q233,Q233&lt;'MAPAS DE RIESGOS INHER Y RESID'!$J$4+1),'MAPAS DE RIESGOS INHER Y RESID'!$M$4,'MAPAS DE RIESGOS INHER Y RESID'!$M$3)))</f>
        <v>MODERADO</v>
      </c>
      <c r="S233" s="105"/>
      <c r="T233" s="105"/>
      <c r="U233" s="105"/>
      <c r="V233" s="106" t="s">
        <v>312</v>
      </c>
      <c r="W233" s="86" t="s">
        <v>177</v>
      </c>
      <c r="X233" s="87">
        <f>VLOOKUP(W233,'MAPAS DE RIESGOS INHER Y RESID'!$E$16:$F$18,2,FALSE)</f>
        <v>0.9</v>
      </c>
      <c r="Y233" s="107">
        <f t="shared" si="86"/>
        <v>3.1999999999999993</v>
      </c>
      <c r="Z233" s="74" t="str">
        <f>IF(OR('MAPAS DE RIESGOS INHER Y RESID'!$G$18='MATRIZ DE RIESGOS DE SST'!Y233,Y233&lt;'MAPAS DE RIESGOS INHER Y RESID'!$G$16+1),'MAPAS DE RIESGOS INHER Y RESID'!$M$19,IF(OR('MAPAS DE RIESGOS INHER Y RESID'!$H$17='MATRIZ DE RIESGOS DE SST'!Y233,Y233&lt;'MAPAS DE RIESGOS INHER Y RESID'!$I$18+1),'MAPAS DE RIESGOS INHER Y RESID'!$M$18,IF(OR('MAPAS DE RIESGOS INHER Y RESID'!$I$17='MATRIZ DE RIESGOS DE SST'!Y233,Y233&lt;'MAPAS DE RIESGOS INHER Y RESID'!$J$17+1),'MAPAS DE RIESGOS INHER Y RESID'!$M$17,'MAPAS DE RIESGOS INHER Y RESID'!$M$16)))</f>
        <v>BAJO</v>
      </c>
      <c r="AA233" s="90" t="str">
        <f>VLOOKUP('MATRIZ DE RIESGOS DE SST'!Z233,'TABLA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4" spans="1:27" ht="160" x14ac:dyDescent="0.4">
      <c r="A234" s="120"/>
      <c r="B234" s="120"/>
      <c r="C234" s="120"/>
      <c r="D234" s="120"/>
      <c r="E234" s="120"/>
      <c r="F234" s="120"/>
      <c r="G234" s="120"/>
      <c r="H234" s="120"/>
      <c r="I234" s="120"/>
      <c r="J234" s="72" t="s">
        <v>333</v>
      </c>
      <c r="K234" s="71" t="s">
        <v>488</v>
      </c>
      <c r="L234" s="72" t="s">
        <v>439</v>
      </c>
      <c r="M234" s="74" t="s">
        <v>182</v>
      </c>
      <c r="N234" s="101">
        <f>VLOOKUP('MATRIZ DE RIESGOS DE SST'!M234,'MAPAS DE RIESGOS INHER Y RESID'!$E$3:$F$7,2,FALSE)</f>
        <v>2</v>
      </c>
      <c r="O234" s="74" t="s">
        <v>187</v>
      </c>
      <c r="P234" s="101">
        <f>VLOOKUP('MATRIZ DE RIESGOS DE SST'!O234,'MAPAS DE RIESGOS INHER Y RESID'!$O$3:$P$7,2,FALSE)</f>
        <v>256</v>
      </c>
      <c r="Q234" s="101">
        <f t="shared" si="87"/>
        <v>512</v>
      </c>
      <c r="R234" s="74" t="str">
        <f>IF(OR('MAPAS DE RIESGOS INHER Y RESID'!$G$7='MATRIZ DE RIESGOS DE SST'!Q234,Q234&lt;'MAPAS DE RIESGOS INHER Y RESID'!$G$3+1),'MAPAS DE RIESGOS INHER Y RESID'!$M$6,IF(OR('MAPAS DE RIESGOS INHER Y RESID'!$H$5='MATRIZ DE RIESGOS DE SST'!Q234,Q234&lt;'MAPAS DE RIESGOS INHER Y RESID'!$I$5+1),'MAPAS DE RIESGOS INHER Y RESID'!$M$5,IF(OR('MAPAS DE RIESGOS INHER Y RESID'!$I$4='MATRIZ DE RIESGOS DE SST'!Q234,Q234&lt;'MAPAS DE RIESGOS INHER Y RESID'!$J$4+1),'MAPAS DE RIESGOS INHER Y RESID'!$M$4,'MAPAS DE RIESGOS INHER Y RESID'!$M$3)))</f>
        <v>ALTO</v>
      </c>
      <c r="S234" s="105" t="s">
        <v>490</v>
      </c>
      <c r="T234" s="105"/>
      <c r="U234" s="105" t="s">
        <v>489</v>
      </c>
      <c r="V234" s="106" t="s">
        <v>251</v>
      </c>
      <c r="W234" s="86" t="s">
        <v>177</v>
      </c>
      <c r="X234" s="87">
        <f>VLOOKUP(W234,'MAPAS DE RIESGOS INHER Y RESID'!$E$16:$F$18,2,FALSE)</f>
        <v>0.9</v>
      </c>
      <c r="Y234" s="107">
        <f t="shared" si="86"/>
        <v>51.199999999999989</v>
      </c>
      <c r="Z234" s="74" t="str">
        <f>IF(OR('MAPAS DE RIESGOS INHER Y RESID'!$G$18='MATRIZ DE RIESGOS DE SST'!Y234,Y234&lt;'MAPAS DE RIESGOS INHER Y RESID'!$G$16+1),'MAPAS DE RIESGOS INHER Y RESID'!$M$19,IF(OR('MAPAS DE RIESGOS INHER Y RESID'!$H$17='MATRIZ DE RIESGOS DE SST'!Y234,Y234&lt;'MAPAS DE RIESGOS INHER Y RESID'!$I$18+1),'MAPAS DE RIESGOS INHER Y RESID'!$M$18,IF(OR('MAPAS DE RIESGOS INHER Y RESID'!$I$17='MATRIZ DE RIESGOS DE SST'!Y234,Y234&lt;'MAPAS DE RIESGOS INHER Y RESID'!$J$17+1),'MAPAS DE RIESGOS INHER Y RESID'!$M$17,'MAPAS DE RIESGOS INHER Y RESID'!$M$16)))</f>
        <v>MODERADO</v>
      </c>
      <c r="AA234" s="90" t="str">
        <f>VLOOKUP('MATRIZ DE RIESGOS DE SST'!Z234,'TABLA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5" spans="1:27" ht="200" x14ac:dyDescent="0.4">
      <c r="A235" s="120"/>
      <c r="B235" s="120"/>
      <c r="C235" s="120"/>
      <c r="D235" s="120"/>
      <c r="E235" s="120"/>
      <c r="F235" s="120"/>
      <c r="G235" s="120"/>
      <c r="H235" s="120"/>
      <c r="I235" s="120"/>
      <c r="J235" s="90" t="s">
        <v>350</v>
      </c>
      <c r="K235" s="91" t="s">
        <v>491</v>
      </c>
      <c r="L235" s="90" t="s">
        <v>387</v>
      </c>
      <c r="M235" s="74" t="s">
        <v>182</v>
      </c>
      <c r="N235" s="101">
        <f>VLOOKUP('MATRIZ DE RIESGOS DE SST'!M235,'MAPAS DE RIESGOS INHER Y RESID'!$E$3:$F$7,2,FALSE)</f>
        <v>2</v>
      </c>
      <c r="O235" s="74" t="s">
        <v>185</v>
      </c>
      <c r="P235" s="101">
        <f>VLOOKUP('MATRIZ DE RIESGOS DE SST'!O235,'MAPAS DE RIESGOS INHER Y RESID'!$O$3:$P$7,2,FALSE)</f>
        <v>4</v>
      </c>
      <c r="Q235" s="101">
        <f>+N235*P235</f>
        <v>8</v>
      </c>
      <c r="R235" s="74" t="str">
        <f>IF(OR('MAPAS DE RIESGOS INHER Y RESID'!$G$7='MATRIZ DE RIESGOS DE SST'!Q235,Q235&lt;'MAPAS DE RIESGOS INHER Y RESID'!$G$3+1),'MAPAS DE RIESGOS INHER Y RESID'!$M$6,IF(OR('MAPAS DE RIESGOS INHER Y RESID'!$H$5='MATRIZ DE RIESGOS DE SST'!Q235,Q235&lt;'MAPAS DE RIESGOS INHER Y RESID'!$I$5+1),'MAPAS DE RIESGOS INHER Y RESID'!$M$5,IF(OR('MAPAS DE RIESGOS INHER Y RESID'!$I$4='MATRIZ DE RIESGOS DE SST'!Q235,Q235&lt;'MAPAS DE RIESGOS INHER Y RESID'!$J$4+1),'MAPAS DE RIESGOS INHER Y RESID'!$M$4,'MAPAS DE RIESGOS INHER Y RESID'!$M$3)))</f>
        <v>BAJO</v>
      </c>
      <c r="S235" s="105"/>
      <c r="T235" s="105" t="s">
        <v>247</v>
      </c>
      <c r="U235" s="105" t="s">
        <v>351</v>
      </c>
      <c r="V235" s="106" t="s">
        <v>248</v>
      </c>
      <c r="W235" s="86" t="s">
        <v>177</v>
      </c>
      <c r="X235" s="87">
        <f>VLOOKUP(W235,'MAPAS DE RIESGOS INHER Y RESID'!$E$16:$F$18,2,FALSE)</f>
        <v>0.9</v>
      </c>
      <c r="Y235" s="107">
        <f>Q235-(Q235*X235)</f>
        <v>0.79999999999999982</v>
      </c>
      <c r="Z235" s="74" t="str">
        <f>IF(OR('MAPAS DE RIESGOS INHER Y RESID'!$G$18='MATRIZ DE RIESGOS DE SST'!Y235,Y235&lt;'MAPAS DE RIESGOS INHER Y RESID'!$G$16+1),'MAPAS DE RIESGOS INHER Y RESID'!$M$19,IF(OR('MAPAS DE RIESGOS INHER Y RESID'!$H$17='MATRIZ DE RIESGOS DE SST'!Y235,Y235&lt;'MAPAS DE RIESGOS INHER Y RESID'!$I$18+1),'MAPAS DE RIESGOS INHER Y RESID'!$M$18,IF(OR('MAPAS DE RIESGOS INHER Y RESID'!$I$17='MATRIZ DE RIESGOS DE SST'!Y235,Y235&lt;'MAPAS DE RIESGOS INHER Y RESID'!$J$17+1),'MAPAS DE RIESGOS INHER Y RESID'!$M$17,'MAPAS DE RIESGOS INHER Y RESID'!$M$16)))</f>
        <v>BAJO</v>
      </c>
      <c r="AA235" s="90" t="str">
        <f>VLOOKUP('MATRIZ DE RIESGOS DE SST'!Z235,'TABLA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6" spans="1:27" ht="200" x14ac:dyDescent="0.4">
      <c r="A236" s="120"/>
      <c r="B236" s="120"/>
      <c r="C236" s="120"/>
      <c r="D236" s="120"/>
      <c r="E236" s="120"/>
      <c r="F236" s="120"/>
      <c r="G236" s="120"/>
      <c r="H236" s="120"/>
      <c r="I236" s="120"/>
      <c r="J236" s="71" t="s">
        <v>353</v>
      </c>
      <c r="K236" s="71" t="s">
        <v>497</v>
      </c>
      <c r="L236" s="72" t="s">
        <v>354</v>
      </c>
      <c r="M236" s="74" t="s">
        <v>182</v>
      </c>
      <c r="N236" s="101">
        <f>VLOOKUP('MATRIZ DE RIESGOS DE SST'!M236,'MAPAS DE RIESGOS INHER Y RESID'!$E$3:$F$7,2,FALSE)</f>
        <v>2</v>
      </c>
      <c r="O236" s="74" t="s">
        <v>186</v>
      </c>
      <c r="P236" s="101">
        <f>VLOOKUP('MATRIZ DE RIESGOS DE SST'!O236,'MAPAS DE RIESGOS INHER Y RESID'!$O$3:$P$7,2,FALSE)</f>
        <v>16</v>
      </c>
      <c r="Q236" s="101">
        <f>+N236*P236</f>
        <v>32</v>
      </c>
      <c r="R236" s="74" t="str">
        <f>IF(OR('MAPAS DE RIESGOS INHER Y RESID'!$G$7='MATRIZ DE RIESGOS DE SST'!Q236,Q236&lt;'MAPAS DE RIESGOS INHER Y RESID'!$G$3+1),'MAPAS DE RIESGOS INHER Y RESID'!$M$6,IF(OR('MAPAS DE RIESGOS INHER Y RESID'!$H$5='MATRIZ DE RIESGOS DE SST'!Q236,Q236&lt;'MAPAS DE RIESGOS INHER Y RESID'!$I$5+1),'MAPAS DE RIESGOS INHER Y RESID'!$M$5,IF(OR('MAPAS DE RIESGOS INHER Y RESID'!$I$4='MATRIZ DE RIESGOS DE SST'!Q236,Q236&lt;'MAPAS DE RIESGOS INHER Y RESID'!$J$4+1),'MAPAS DE RIESGOS INHER Y RESID'!$M$4,'MAPAS DE RIESGOS INHER Y RESID'!$M$3)))</f>
        <v>MODERADO</v>
      </c>
      <c r="S236" s="105"/>
      <c r="T236" s="105" t="s">
        <v>498</v>
      </c>
      <c r="U236" s="105" t="s">
        <v>494</v>
      </c>
      <c r="V236" s="106" t="s">
        <v>251</v>
      </c>
      <c r="W236" s="86" t="s">
        <v>177</v>
      </c>
      <c r="X236" s="87">
        <f>VLOOKUP(W236,'MAPAS DE RIESGOS INHER Y RESID'!$E$16:$F$18,2,FALSE)</f>
        <v>0.9</v>
      </c>
      <c r="Y236" s="107">
        <f>Q236-(Q236*X236)</f>
        <v>3.1999999999999993</v>
      </c>
      <c r="Z236" s="74" t="str">
        <f>IF(OR('MAPAS DE RIESGOS INHER Y RESID'!$G$18='MATRIZ DE RIESGOS DE SST'!Y236,Y236&lt;'MAPAS DE RIESGOS INHER Y RESID'!$G$16+1),'MAPAS DE RIESGOS INHER Y RESID'!$M$19,IF(OR('MAPAS DE RIESGOS INHER Y RESID'!$H$17='MATRIZ DE RIESGOS DE SST'!Y236,Y236&lt;'MAPAS DE RIESGOS INHER Y RESID'!$I$18+1),'MAPAS DE RIESGOS INHER Y RESID'!$M$18,IF(OR('MAPAS DE RIESGOS INHER Y RESID'!$I$17='MATRIZ DE RIESGOS DE SST'!Y236,Y236&lt;'MAPAS DE RIESGOS INHER Y RESID'!$J$17+1),'MAPAS DE RIESGOS INHER Y RESID'!$M$17,'MAPAS DE RIESGOS INHER Y RESID'!$M$16)))</f>
        <v>BAJO</v>
      </c>
      <c r="AA236" s="90" t="str">
        <f>VLOOKUP('MATRIZ DE RIESGOS DE SST'!Z236,'TABLA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7" spans="1:27" ht="200" x14ac:dyDescent="0.4">
      <c r="A237" s="120"/>
      <c r="B237" s="121"/>
      <c r="C237" s="121"/>
      <c r="D237" s="121"/>
      <c r="E237" s="121"/>
      <c r="F237" s="121"/>
      <c r="G237" s="121"/>
      <c r="H237" s="121"/>
      <c r="I237" s="121"/>
      <c r="J237" s="71" t="s">
        <v>431</v>
      </c>
      <c r="K237" s="71" t="s">
        <v>379</v>
      </c>
      <c r="L237" s="72" t="s">
        <v>437</v>
      </c>
      <c r="M237" s="74" t="s">
        <v>182</v>
      </c>
      <c r="N237" s="101">
        <f>VLOOKUP('MATRIZ DE RIESGOS DE SST'!M237,'MAPAS DE RIESGOS INHER Y RESID'!$E$3:$F$7,2,FALSE)</f>
        <v>2</v>
      </c>
      <c r="O237" s="74" t="s">
        <v>186</v>
      </c>
      <c r="P237" s="101">
        <f>VLOOKUP('MATRIZ DE RIESGOS DE SST'!O237,'MAPAS DE RIESGOS INHER Y RESID'!$O$3:$P$7,2,FALSE)</f>
        <v>16</v>
      </c>
      <c r="Q237" s="101">
        <f t="shared" si="85"/>
        <v>32</v>
      </c>
      <c r="R237" s="74" t="str">
        <f>IF(OR('MAPAS DE RIESGOS INHER Y RESID'!$G$7='MATRIZ DE RIESGOS DE SST'!Q237,Q237&lt;'MAPAS DE RIESGOS INHER Y RESID'!$G$3+1),'MAPAS DE RIESGOS INHER Y RESID'!$M$6,IF(OR('MAPAS DE RIESGOS INHER Y RESID'!$H$5='MATRIZ DE RIESGOS DE SST'!Q237,Q237&lt;'MAPAS DE RIESGOS INHER Y RESID'!$I$5+1),'MAPAS DE RIESGOS INHER Y RESID'!$M$5,IF(OR('MAPAS DE RIESGOS INHER Y RESID'!$I$4='MATRIZ DE RIESGOS DE SST'!Q237,Q237&lt;'MAPAS DE RIESGOS INHER Y RESID'!$J$4+1),'MAPAS DE RIESGOS INHER Y RESID'!$M$4,'MAPAS DE RIESGOS INHER Y RESID'!$M$3)))</f>
        <v>MODERADO</v>
      </c>
      <c r="S237" s="105" t="s">
        <v>527</v>
      </c>
      <c r="T237" s="105" t="s">
        <v>528</v>
      </c>
      <c r="U237" s="105" t="s">
        <v>374</v>
      </c>
      <c r="V237" s="106" t="s">
        <v>395</v>
      </c>
      <c r="W237" s="86" t="s">
        <v>177</v>
      </c>
      <c r="X237" s="87">
        <f>VLOOKUP(W237,'MAPAS DE RIESGOS INHER Y RESID'!$E$16:$F$18,2,FALSE)</f>
        <v>0.9</v>
      </c>
      <c r="Y237" s="107">
        <f t="shared" si="86"/>
        <v>3.1999999999999993</v>
      </c>
      <c r="Z237" s="74" t="str">
        <f>IF(OR('MAPAS DE RIESGOS INHER Y RESID'!$G$18='MATRIZ DE RIESGOS DE SST'!Y237,Y237&lt;'MAPAS DE RIESGOS INHER Y RESID'!$G$16+1),'MAPAS DE RIESGOS INHER Y RESID'!$M$19,IF(OR('MAPAS DE RIESGOS INHER Y RESID'!$H$17='MATRIZ DE RIESGOS DE SST'!Y237,Y237&lt;'MAPAS DE RIESGOS INHER Y RESID'!$I$18+1),'MAPAS DE RIESGOS INHER Y RESID'!$M$18,IF(OR('MAPAS DE RIESGOS INHER Y RESID'!$I$17='MATRIZ DE RIESGOS DE SST'!Y237,Y237&lt;'MAPAS DE RIESGOS INHER Y RESID'!$J$17+1),'MAPAS DE RIESGOS INHER Y RESID'!$M$17,'MAPAS DE RIESGOS INHER Y RESID'!$M$16)))</f>
        <v>BAJO</v>
      </c>
      <c r="AA237" s="90" t="str">
        <f>VLOOKUP('MATRIZ DE RIESGOS DE SST'!Z237,'TABLA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8" spans="1:27" ht="200" x14ac:dyDescent="0.4">
      <c r="A238" s="120"/>
      <c r="B238" s="119" t="s">
        <v>556</v>
      </c>
      <c r="C238" s="119" t="s">
        <v>244</v>
      </c>
      <c r="D238" s="119"/>
      <c r="E238" s="119" t="s">
        <v>244</v>
      </c>
      <c r="F238" s="119"/>
      <c r="G238" s="119" t="s">
        <v>244</v>
      </c>
      <c r="H238" s="119"/>
      <c r="I238" s="119" t="s">
        <v>543</v>
      </c>
      <c r="J238" s="90" t="s">
        <v>261</v>
      </c>
      <c r="K238" s="91" t="s">
        <v>397</v>
      </c>
      <c r="L238" s="90" t="s">
        <v>398</v>
      </c>
      <c r="M238" s="74" t="s">
        <v>182</v>
      </c>
      <c r="N238" s="101">
        <f>VLOOKUP('MATRIZ DE RIESGOS DE SST'!M238,'MAPAS DE RIESGOS INHER Y RESID'!$E$3:$F$7,2,FALSE)</f>
        <v>2</v>
      </c>
      <c r="O238" s="74" t="s">
        <v>186</v>
      </c>
      <c r="P238" s="101">
        <f>VLOOKUP('MATRIZ DE RIESGOS DE SST'!O238,'MAPAS DE RIESGOS INHER Y RESID'!$O$3:$P$7,2,FALSE)</f>
        <v>16</v>
      </c>
      <c r="Q238" s="101">
        <f>+N238*P238</f>
        <v>32</v>
      </c>
      <c r="R238" s="74" t="str">
        <f>IF(OR('MAPAS DE RIESGOS INHER Y RESID'!$G$7='MATRIZ DE RIESGOS DE SST'!Q238,Q238&lt;'MAPAS DE RIESGOS INHER Y RESID'!$G$3+1),'MAPAS DE RIESGOS INHER Y RESID'!$M$6,IF(OR('MAPAS DE RIESGOS INHER Y RESID'!$H$5='MATRIZ DE RIESGOS DE SST'!Q238,Q238&lt;'MAPAS DE RIESGOS INHER Y RESID'!$I$5+1),'MAPAS DE RIESGOS INHER Y RESID'!$M$5,IF(OR('MAPAS DE RIESGOS INHER Y RESID'!$I$4='MATRIZ DE RIESGOS DE SST'!Q238,Q238&lt;'MAPAS DE RIESGOS INHER Y RESID'!$J$4+1),'MAPAS DE RIESGOS INHER Y RESID'!$M$4,'MAPAS DE RIESGOS INHER Y RESID'!$M$3)))</f>
        <v>MODERADO</v>
      </c>
      <c r="S238" s="105"/>
      <c r="T238" s="105"/>
      <c r="U238" s="105" t="s">
        <v>388</v>
      </c>
      <c r="V238" s="106" t="s">
        <v>450</v>
      </c>
      <c r="W238" s="86" t="s">
        <v>177</v>
      </c>
      <c r="X238" s="87">
        <f>VLOOKUP(W238,'MAPAS DE RIESGOS INHER Y RESID'!$E$16:$F$18,2,FALSE)</f>
        <v>0.9</v>
      </c>
      <c r="Y238" s="107">
        <f>Q238-(Q238*X238)</f>
        <v>3.1999999999999993</v>
      </c>
      <c r="Z238" s="74" t="str">
        <f>IF(OR('MAPAS DE RIESGOS INHER Y RESID'!$G$18='MATRIZ DE RIESGOS DE SST'!Y238,Y238&lt;'MAPAS DE RIESGOS INHER Y RESID'!$G$16+1),'MAPAS DE RIESGOS INHER Y RESID'!$M$19,IF(OR('MAPAS DE RIESGOS INHER Y RESID'!$H$17='MATRIZ DE RIESGOS DE SST'!Y238,Y238&lt;'MAPAS DE RIESGOS INHER Y RESID'!$I$18+1),'MAPAS DE RIESGOS INHER Y RESID'!$M$18,IF(OR('MAPAS DE RIESGOS INHER Y RESID'!$I$17='MATRIZ DE RIESGOS DE SST'!Y238,Y238&lt;'MAPAS DE RIESGOS INHER Y RESID'!$J$17+1),'MAPAS DE RIESGOS INHER Y RESID'!$M$17,'MAPAS DE RIESGOS INHER Y RESID'!$M$16)))</f>
        <v>BAJO</v>
      </c>
      <c r="AA238" s="90" t="str">
        <f>VLOOKUP('MATRIZ DE RIESGOS DE SST'!Z238,'TABLA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9" spans="1:27" ht="200" x14ac:dyDescent="0.4">
      <c r="A239" s="120"/>
      <c r="B239" s="120"/>
      <c r="C239" s="120"/>
      <c r="D239" s="120"/>
      <c r="E239" s="120"/>
      <c r="F239" s="120"/>
      <c r="G239" s="120"/>
      <c r="H239" s="120"/>
      <c r="I239" s="120"/>
      <c r="J239" s="90" t="s">
        <v>262</v>
      </c>
      <c r="K239" s="91" t="s">
        <v>280</v>
      </c>
      <c r="L239" s="90" t="s">
        <v>399</v>
      </c>
      <c r="M239" s="74" t="s">
        <v>176</v>
      </c>
      <c r="N239" s="101">
        <f>VLOOKUP('MATRIZ DE RIESGOS DE SST'!M239,'MAPAS DE RIESGOS INHER Y RESID'!$E$3:$F$7,2,FALSE)</f>
        <v>3</v>
      </c>
      <c r="O239" s="74" t="s">
        <v>186</v>
      </c>
      <c r="P239" s="101">
        <f>VLOOKUP('MATRIZ DE RIESGOS DE SST'!O239,'MAPAS DE RIESGOS INHER Y RESID'!$O$3:$P$7,2,FALSE)</f>
        <v>16</v>
      </c>
      <c r="Q239" s="101">
        <f t="shared" ref="Q239:Q242" si="88">+N239*P239</f>
        <v>48</v>
      </c>
      <c r="R239" s="74" t="str">
        <f>IF(OR('MAPAS DE RIESGOS INHER Y RESID'!$G$7='MATRIZ DE RIESGOS DE SST'!Q239,Q239&lt;'MAPAS DE RIESGOS INHER Y RESID'!$G$3+1),'MAPAS DE RIESGOS INHER Y RESID'!$M$6,IF(OR('MAPAS DE RIESGOS INHER Y RESID'!$H$5='MATRIZ DE RIESGOS DE SST'!Q239,Q239&lt;'MAPAS DE RIESGOS INHER Y RESID'!$I$5+1),'MAPAS DE RIESGOS INHER Y RESID'!$M$5,IF(OR('MAPAS DE RIESGOS INHER Y RESID'!$I$4='MATRIZ DE RIESGOS DE SST'!Q239,Q239&lt;'MAPAS DE RIESGOS INHER Y RESID'!$J$4+1),'MAPAS DE RIESGOS INHER Y RESID'!$M$4,'MAPAS DE RIESGOS INHER Y RESID'!$M$3)))</f>
        <v>MODERADO</v>
      </c>
      <c r="S239" s="105"/>
      <c r="T239" s="105"/>
      <c r="U239" s="105" t="s">
        <v>401</v>
      </c>
      <c r="V239" s="106"/>
      <c r="W239" s="86" t="s">
        <v>177</v>
      </c>
      <c r="X239" s="87">
        <f>VLOOKUP(W239,'MAPAS DE RIESGOS INHER Y RESID'!$E$16:$F$18,2,FALSE)</f>
        <v>0.9</v>
      </c>
      <c r="Y239" s="107">
        <f t="shared" ref="Y239:Y240" si="89">Q239-(Q239*X239)</f>
        <v>4.7999999999999972</v>
      </c>
      <c r="Z239" s="74" t="str">
        <f>IF(OR('MAPAS DE RIESGOS INHER Y RESID'!$G$18='MATRIZ DE RIESGOS DE SST'!Y239,Y239&lt;'MAPAS DE RIESGOS INHER Y RESID'!$G$16+1),'MAPAS DE RIESGOS INHER Y RESID'!$M$19,IF(OR('MAPAS DE RIESGOS INHER Y RESID'!$H$17='MATRIZ DE RIESGOS DE SST'!Y239,Y239&lt;'MAPAS DE RIESGOS INHER Y RESID'!$I$18+1),'MAPAS DE RIESGOS INHER Y RESID'!$M$18,IF(OR('MAPAS DE RIESGOS INHER Y RESID'!$I$17='MATRIZ DE RIESGOS DE SST'!Y239,Y239&lt;'MAPAS DE RIESGOS INHER Y RESID'!$J$17+1),'MAPAS DE RIESGOS INHER Y RESID'!$M$17,'MAPAS DE RIESGOS INHER Y RESID'!$M$16)))</f>
        <v>BAJO</v>
      </c>
      <c r="AA239" s="90" t="str">
        <f>VLOOKUP('MATRIZ DE RIESGOS DE SST'!Z239,'TABLA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0" spans="1:27" ht="200" x14ac:dyDescent="0.4">
      <c r="A240" s="120"/>
      <c r="B240" s="120"/>
      <c r="C240" s="120"/>
      <c r="D240" s="120"/>
      <c r="E240" s="120"/>
      <c r="F240" s="120"/>
      <c r="G240" s="120"/>
      <c r="H240" s="120"/>
      <c r="I240" s="120"/>
      <c r="J240" s="72" t="s">
        <v>275</v>
      </c>
      <c r="K240" s="71" t="s">
        <v>311</v>
      </c>
      <c r="L240" s="72" t="s">
        <v>70</v>
      </c>
      <c r="M240" s="74" t="s">
        <v>182</v>
      </c>
      <c r="N240" s="101">
        <f>VLOOKUP('MATRIZ DE RIESGOS DE SST'!M240,'MAPAS DE RIESGOS INHER Y RESID'!$E$3:$F$7,2,FALSE)</f>
        <v>2</v>
      </c>
      <c r="O240" s="74" t="s">
        <v>186</v>
      </c>
      <c r="P240" s="101">
        <f>VLOOKUP('MATRIZ DE RIESGOS DE SST'!O240,'MAPAS DE RIESGOS INHER Y RESID'!$O$3:$P$7,2,FALSE)</f>
        <v>16</v>
      </c>
      <c r="Q240" s="101">
        <f t="shared" si="88"/>
        <v>32</v>
      </c>
      <c r="R240" s="74" t="str">
        <f>IF(OR('MAPAS DE RIESGOS INHER Y RESID'!$G$7='MATRIZ DE RIESGOS DE SST'!Q240,Q240&lt;'MAPAS DE RIESGOS INHER Y RESID'!$G$3+1),'MAPAS DE RIESGOS INHER Y RESID'!$M$6,IF(OR('MAPAS DE RIESGOS INHER Y RESID'!$H$5='MATRIZ DE RIESGOS DE SST'!Q240,Q240&lt;'MAPAS DE RIESGOS INHER Y RESID'!$I$5+1),'MAPAS DE RIESGOS INHER Y RESID'!$M$5,IF(OR('MAPAS DE RIESGOS INHER Y RESID'!$I$4='MATRIZ DE RIESGOS DE SST'!Q240,Q240&lt;'MAPAS DE RIESGOS INHER Y RESID'!$J$4+1),'MAPAS DE RIESGOS INHER Y RESID'!$M$4,'MAPAS DE RIESGOS INHER Y RESID'!$M$3)))</f>
        <v>MODERADO</v>
      </c>
      <c r="S240" s="105"/>
      <c r="T240" s="105"/>
      <c r="U240" s="105"/>
      <c r="V240" s="106" t="s">
        <v>312</v>
      </c>
      <c r="W240" s="86" t="s">
        <v>177</v>
      </c>
      <c r="X240" s="87">
        <f>VLOOKUP(W240,'MAPAS DE RIESGOS INHER Y RESID'!$E$16:$F$18,2,FALSE)</f>
        <v>0.9</v>
      </c>
      <c r="Y240" s="107">
        <f t="shared" si="89"/>
        <v>3.1999999999999993</v>
      </c>
      <c r="Z240" s="74" t="str">
        <f>IF(OR('MAPAS DE RIESGOS INHER Y RESID'!$G$18='MATRIZ DE RIESGOS DE SST'!Y240,Y240&lt;'MAPAS DE RIESGOS INHER Y RESID'!$G$16+1),'MAPAS DE RIESGOS INHER Y RESID'!$M$19,IF(OR('MAPAS DE RIESGOS INHER Y RESID'!$H$17='MATRIZ DE RIESGOS DE SST'!Y240,Y240&lt;'MAPAS DE RIESGOS INHER Y RESID'!$I$18+1),'MAPAS DE RIESGOS INHER Y RESID'!$M$18,IF(OR('MAPAS DE RIESGOS INHER Y RESID'!$I$17='MATRIZ DE RIESGOS DE SST'!Y240,Y240&lt;'MAPAS DE RIESGOS INHER Y RESID'!$J$17+1),'MAPAS DE RIESGOS INHER Y RESID'!$M$17,'MAPAS DE RIESGOS INHER Y RESID'!$M$16)))</f>
        <v>BAJO</v>
      </c>
      <c r="AA240" s="90" t="str">
        <f>VLOOKUP('MATRIZ DE RIESGOS DE SST'!Z240,'TABLA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1" spans="1:27" s="25" customFormat="1" ht="200" x14ac:dyDescent="0.4">
      <c r="A241" s="120"/>
      <c r="B241" s="120"/>
      <c r="C241" s="120"/>
      <c r="D241" s="120"/>
      <c r="E241" s="120"/>
      <c r="F241" s="120"/>
      <c r="G241" s="120"/>
      <c r="H241" s="120"/>
      <c r="I241" s="120"/>
      <c r="J241" s="72" t="s">
        <v>278</v>
      </c>
      <c r="K241" s="71" t="s">
        <v>481</v>
      </c>
      <c r="L241" s="72" t="s">
        <v>434</v>
      </c>
      <c r="M241" s="74" t="s">
        <v>182</v>
      </c>
      <c r="N241" s="101">
        <f>VLOOKUP('MATRIZ DE RIESGOS DE SST'!M241,'MAPAS DE RIESGOS INHER Y RESID'!$E$3:$F$7,2,FALSE)</f>
        <v>2</v>
      </c>
      <c r="O241" s="74" t="s">
        <v>186</v>
      </c>
      <c r="P241" s="101">
        <f>VLOOKUP('MATRIZ DE RIESGOS DE SST'!O241,'MAPAS DE RIESGOS INHER Y RESID'!$O$3:$P$7,2,FALSE)</f>
        <v>16</v>
      </c>
      <c r="Q241" s="101">
        <f>+N241*P241</f>
        <v>32</v>
      </c>
      <c r="R241" s="74" t="str">
        <f>IF(OR('MAPAS DE RIESGOS INHER Y RESID'!$G$7='MATRIZ DE RIESGOS DE SST'!Q241,Q241&lt;'MAPAS DE RIESGOS INHER Y RESID'!$G$3+1),'MAPAS DE RIESGOS INHER Y RESID'!$M$6,IF(OR('MAPAS DE RIESGOS INHER Y RESID'!$H$5='MATRIZ DE RIESGOS DE SST'!Q241,Q241&lt;'MAPAS DE RIESGOS INHER Y RESID'!$I$5+1),'MAPAS DE RIESGOS INHER Y RESID'!$M$5,IF(OR('MAPAS DE RIESGOS INHER Y RESID'!$I$4='MATRIZ DE RIESGOS DE SST'!Q241,Q241&lt;'MAPAS DE RIESGOS INHER Y RESID'!$J$4+1),'MAPAS DE RIESGOS INHER Y RESID'!$M$4,'MAPAS DE RIESGOS INHER Y RESID'!$M$3)))</f>
        <v>MODERADO</v>
      </c>
      <c r="S241" s="105"/>
      <c r="T241" s="105"/>
      <c r="U241" s="105" t="s">
        <v>478</v>
      </c>
      <c r="V241" s="106" t="s">
        <v>480</v>
      </c>
      <c r="W241" s="86" t="s">
        <v>177</v>
      </c>
      <c r="X241" s="87">
        <f>VLOOKUP(W241,'MAPAS DE RIESGOS INHER Y RESID'!$E$16:$F$18,2,FALSE)</f>
        <v>0.9</v>
      </c>
      <c r="Y241" s="107">
        <f>Q241-(Q241*X241)</f>
        <v>3.1999999999999993</v>
      </c>
      <c r="Z241" s="74" t="str">
        <f>IF(OR('MAPAS DE RIESGOS INHER Y RESID'!$G$18='MATRIZ DE RIESGOS DE SST'!Y241,Y241&lt;'MAPAS DE RIESGOS INHER Y RESID'!$G$16+1),'MAPAS DE RIESGOS INHER Y RESID'!$M$19,IF(OR('MAPAS DE RIESGOS INHER Y RESID'!$H$17='MATRIZ DE RIESGOS DE SST'!Y241,Y241&lt;'MAPAS DE RIESGOS INHER Y RESID'!$I$18+1),'MAPAS DE RIESGOS INHER Y RESID'!$M$18,IF(OR('MAPAS DE RIESGOS INHER Y RESID'!$I$17='MATRIZ DE RIESGOS DE SST'!Y241,Y241&lt;'MAPAS DE RIESGOS INHER Y RESID'!$J$17+1),'MAPAS DE RIESGOS INHER Y RESID'!$M$17,'MAPAS DE RIESGOS INHER Y RESID'!$M$16)))</f>
        <v>BAJO</v>
      </c>
      <c r="AA241" s="90" t="str">
        <f>VLOOKUP('MATRIZ DE RIESGOS DE SST'!Z241,'TABLA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2" spans="1:27" ht="214.5" customHeight="1" x14ac:dyDescent="0.4">
      <c r="A242" s="120"/>
      <c r="B242" s="120"/>
      <c r="C242" s="120"/>
      <c r="D242" s="120"/>
      <c r="E242" s="120"/>
      <c r="F242" s="120"/>
      <c r="G242" s="120"/>
      <c r="H242" s="120"/>
      <c r="I242" s="120"/>
      <c r="J242" s="90" t="s">
        <v>372</v>
      </c>
      <c r="K242" s="91" t="s">
        <v>111</v>
      </c>
      <c r="L242" s="90" t="s">
        <v>109</v>
      </c>
      <c r="M242" s="74" t="s">
        <v>182</v>
      </c>
      <c r="N242" s="101">
        <f>VLOOKUP('MATRIZ DE RIESGOS DE SST'!M242,'MAPAS DE RIESGOS INHER Y RESID'!$E$3:$F$7,2,FALSE)</f>
        <v>2</v>
      </c>
      <c r="O242" s="74" t="s">
        <v>185</v>
      </c>
      <c r="P242" s="101">
        <f>VLOOKUP('MATRIZ DE RIESGOS DE SST'!O242,'MAPAS DE RIESGOS INHER Y RESID'!$O$3:$P$7,2,FALSE)</f>
        <v>4</v>
      </c>
      <c r="Q242" s="101">
        <f t="shared" si="88"/>
        <v>8</v>
      </c>
      <c r="R242" s="74" t="str">
        <f>IF(OR('MAPAS DE RIESGOS INHER Y RESID'!$G$7='MATRIZ DE RIESGOS DE SST'!Q242,Q242&lt;'MAPAS DE RIESGOS INHER Y RESID'!$G$3+1),'MAPAS DE RIESGOS INHER Y RESID'!$M$6,IF(OR('MAPAS DE RIESGOS INHER Y RESID'!$H$5='MATRIZ DE RIESGOS DE SST'!Q242,Q242&lt;'MAPAS DE RIESGOS INHER Y RESID'!$I$5+1),'MAPAS DE RIESGOS INHER Y RESID'!$M$5,IF(OR('MAPAS DE RIESGOS INHER Y RESID'!$I$4='MATRIZ DE RIESGOS DE SST'!Q242,Q242&lt;'MAPAS DE RIESGOS INHER Y RESID'!$J$4+1),'MAPAS DE RIESGOS INHER Y RESID'!$M$4,'MAPAS DE RIESGOS INHER Y RESID'!$M$3)))</f>
        <v>BAJO</v>
      </c>
      <c r="S242" s="105" t="s">
        <v>511</v>
      </c>
      <c r="T242" s="105"/>
      <c r="U242" s="105" t="s">
        <v>512</v>
      </c>
      <c r="V242" s="106" t="s">
        <v>513</v>
      </c>
      <c r="W242" s="86" t="s">
        <v>177</v>
      </c>
      <c r="X242" s="87">
        <f>VLOOKUP(W242,'MAPAS DE RIESGOS INHER Y RESID'!$E$16:$F$18,2,FALSE)</f>
        <v>0.9</v>
      </c>
      <c r="Y242" s="107">
        <f t="shared" ref="Y242" si="90">Q242-(Q242*X242)</f>
        <v>0.79999999999999982</v>
      </c>
      <c r="Z242" s="74" t="str">
        <f>IF(OR('MAPAS DE RIESGOS INHER Y RESID'!$G$18='MATRIZ DE RIESGOS DE SST'!Y242,Y242&lt;'MAPAS DE RIESGOS INHER Y RESID'!$G$16+1),'MAPAS DE RIESGOS INHER Y RESID'!$M$19,IF(OR('MAPAS DE RIESGOS INHER Y RESID'!$H$17='MATRIZ DE RIESGOS DE SST'!Y242,Y242&lt;'MAPAS DE RIESGOS INHER Y RESID'!$I$18+1),'MAPAS DE RIESGOS INHER Y RESID'!$M$18,IF(OR('MAPAS DE RIESGOS INHER Y RESID'!$I$17='MATRIZ DE RIESGOS DE SST'!Y242,Y242&lt;'MAPAS DE RIESGOS INHER Y RESID'!$J$17+1),'MAPAS DE RIESGOS INHER Y RESID'!$M$17,'MAPAS DE RIESGOS INHER Y RESID'!$M$16)))</f>
        <v>BAJO</v>
      </c>
      <c r="AA242" s="90" t="str">
        <f>VLOOKUP('MATRIZ DE RIESGOS DE SST'!Z242,'TABLA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3" spans="1:27" ht="220" x14ac:dyDescent="0.4">
      <c r="A243" s="120"/>
      <c r="B243" s="120"/>
      <c r="C243" s="120"/>
      <c r="D243" s="120"/>
      <c r="E243" s="120"/>
      <c r="F243" s="120"/>
      <c r="G243" s="120"/>
      <c r="H243" s="120"/>
      <c r="I243" s="120"/>
      <c r="J243" s="72" t="s">
        <v>376</v>
      </c>
      <c r="K243" s="71" t="s">
        <v>523</v>
      </c>
      <c r="L243" s="72" t="s">
        <v>525</v>
      </c>
      <c r="M243" s="74" t="s">
        <v>182</v>
      </c>
      <c r="N243" s="101">
        <f>VLOOKUP('MATRIZ DE RIESGOS DE SST'!M243,'MAPAS DE RIESGOS INHER Y RESID'!$E$3:$F$7,2,FALSE)</f>
        <v>2</v>
      </c>
      <c r="O243" s="74" t="s">
        <v>186</v>
      </c>
      <c r="P243" s="101">
        <f>VLOOKUP('MATRIZ DE RIESGOS DE SST'!O243,'MAPAS DE RIESGOS INHER Y RESID'!$O$3:$P$7,2,FALSE)</f>
        <v>16</v>
      </c>
      <c r="Q243" s="101">
        <f>+N243*P243</f>
        <v>32</v>
      </c>
      <c r="R243" s="74" t="str">
        <f>IF(OR('MAPAS DE RIESGOS INHER Y RESID'!$G$7='MATRIZ DE RIESGOS DE SST'!Q243,Q243&lt;'MAPAS DE RIESGOS INHER Y RESID'!$G$3+1),'MAPAS DE RIESGOS INHER Y RESID'!$M$6,IF(OR('MAPAS DE RIESGOS INHER Y RESID'!$H$5='MATRIZ DE RIESGOS DE SST'!Q243,Q243&lt;'MAPAS DE RIESGOS INHER Y RESID'!$I$5+1),'MAPAS DE RIESGOS INHER Y RESID'!$M$5,IF(OR('MAPAS DE RIESGOS INHER Y RESID'!$I$4='MATRIZ DE RIESGOS DE SST'!Q243,Q243&lt;'MAPAS DE RIESGOS INHER Y RESID'!$J$4+1),'MAPAS DE RIESGOS INHER Y RESID'!$M$4,'MAPAS DE RIESGOS INHER Y RESID'!$M$3)))</f>
        <v>MODERADO</v>
      </c>
      <c r="S243" s="105"/>
      <c r="T243" s="105"/>
      <c r="U243" s="105" t="s">
        <v>524</v>
      </c>
      <c r="V243" s="106" t="s">
        <v>378</v>
      </c>
      <c r="W243" s="86" t="s">
        <v>177</v>
      </c>
      <c r="X243" s="87">
        <f>VLOOKUP(W243,'MAPAS DE RIESGOS INHER Y RESID'!$E$16:$F$18,2,FALSE)</f>
        <v>0.9</v>
      </c>
      <c r="Y243" s="107">
        <f>Q243-(Q243*X243)</f>
        <v>3.1999999999999993</v>
      </c>
      <c r="Z243" s="74" t="str">
        <f>IF(OR('MAPAS DE RIESGOS INHER Y RESID'!$G$18='MATRIZ DE RIESGOS DE SST'!Y243,Y243&lt;'MAPAS DE RIESGOS INHER Y RESID'!$G$16+1),'MAPAS DE RIESGOS INHER Y RESID'!$M$19,IF(OR('MAPAS DE RIESGOS INHER Y RESID'!$H$17='MATRIZ DE RIESGOS DE SST'!Y243,Y243&lt;'MAPAS DE RIESGOS INHER Y RESID'!$I$18+1),'MAPAS DE RIESGOS INHER Y RESID'!$M$18,IF(OR('MAPAS DE RIESGOS INHER Y RESID'!$I$17='MATRIZ DE RIESGOS DE SST'!Y243,Y243&lt;'MAPAS DE RIESGOS INHER Y RESID'!$J$17+1),'MAPAS DE RIESGOS INHER Y RESID'!$M$17,'MAPAS DE RIESGOS INHER Y RESID'!$M$16)))</f>
        <v>BAJO</v>
      </c>
      <c r="AA243" s="90" t="str">
        <f>VLOOKUP('MATRIZ DE RIESGOS DE SST'!Z243,'TABLA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4" spans="1:27" ht="200" x14ac:dyDescent="0.4">
      <c r="A244" s="121"/>
      <c r="B244" s="121"/>
      <c r="C244" s="121"/>
      <c r="D244" s="121"/>
      <c r="E244" s="121"/>
      <c r="F244" s="121"/>
      <c r="G244" s="121"/>
      <c r="H244" s="121"/>
      <c r="I244" s="121"/>
      <c r="J244" s="71" t="s">
        <v>431</v>
      </c>
      <c r="K244" s="71" t="s">
        <v>529</v>
      </c>
      <c r="L244" s="72" t="s">
        <v>437</v>
      </c>
      <c r="M244" s="74" t="s">
        <v>182</v>
      </c>
      <c r="N244" s="101">
        <f>VLOOKUP('MATRIZ DE RIESGOS DE SST'!M244,'MAPAS DE RIESGOS INHER Y RESID'!$E$3:$F$7,2,FALSE)</f>
        <v>2</v>
      </c>
      <c r="O244" s="74" t="s">
        <v>186</v>
      </c>
      <c r="P244" s="101">
        <f>VLOOKUP('MATRIZ DE RIESGOS DE SST'!O244,'MAPAS DE RIESGOS INHER Y RESID'!$O$3:$P$7,2,FALSE)</f>
        <v>16</v>
      </c>
      <c r="Q244" s="101">
        <f t="shared" ref="Q244" si="91">+N244*P244</f>
        <v>32</v>
      </c>
      <c r="R244" s="74" t="str">
        <f>IF(OR('MAPAS DE RIESGOS INHER Y RESID'!$G$7='MATRIZ DE RIESGOS DE SST'!Q244,Q244&lt;'MAPAS DE RIESGOS INHER Y RESID'!$G$3+1),'MAPAS DE RIESGOS INHER Y RESID'!$M$6,IF(OR('MAPAS DE RIESGOS INHER Y RESID'!$H$5='MATRIZ DE RIESGOS DE SST'!Q244,Q244&lt;'MAPAS DE RIESGOS INHER Y RESID'!$I$5+1),'MAPAS DE RIESGOS INHER Y RESID'!$M$5,IF(OR('MAPAS DE RIESGOS INHER Y RESID'!$I$4='MATRIZ DE RIESGOS DE SST'!Q244,Q244&lt;'MAPAS DE RIESGOS INHER Y RESID'!$J$4+1),'MAPAS DE RIESGOS INHER Y RESID'!$M$4,'MAPAS DE RIESGOS INHER Y RESID'!$M$3)))</f>
        <v>MODERADO</v>
      </c>
      <c r="S244" s="105"/>
      <c r="T244" s="105" t="s">
        <v>381</v>
      </c>
      <c r="U244" s="105" t="s">
        <v>530</v>
      </c>
      <c r="V244" s="106" t="s">
        <v>395</v>
      </c>
      <c r="W244" s="86" t="s">
        <v>177</v>
      </c>
      <c r="X244" s="87">
        <f>VLOOKUP(W244,'MAPAS DE RIESGOS INHER Y RESID'!$E$16:$F$18,2,FALSE)</f>
        <v>0.9</v>
      </c>
      <c r="Y244" s="107">
        <f t="shared" ref="Y244" si="92">Q244-(Q244*X244)</f>
        <v>3.1999999999999993</v>
      </c>
      <c r="Z244" s="74" t="str">
        <f>IF(OR('MAPAS DE RIESGOS INHER Y RESID'!$G$18='MATRIZ DE RIESGOS DE SST'!Y244,Y244&lt;'MAPAS DE RIESGOS INHER Y RESID'!$G$16+1),'MAPAS DE RIESGOS INHER Y RESID'!$M$19,IF(OR('MAPAS DE RIESGOS INHER Y RESID'!$H$17='MATRIZ DE RIESGOS DE SST'!Y244,Y244&lt;'MAPAS DE RIESGOS INHER Y RESID'!$I$18+1),'MAPAS DE RIESGOS INHER Y RESID'!$M$18,IF(OR('MAPAS DE RIESGOS INHER Y RESID'!$I$17='MATRIZ DE RIESGOS DE SST'!Y244,Y244&lt;'MAPAS DE RIESGOS INHER Y RESID'!$J$17+1),'MAPAS DE RIESGOS INHER Y RESID'!$M$17,'MAPAS DE RIESGOS INHER Y RESID'!$M$16)))</f>
        <v>BAJO</v>
      </c>
      <c r="AA244" s="90" t="str">
        <f>VLOOKUP('MATRIZ DE RIESGOS DE SST'!Z244,'TABLA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5" spans="1:27" ht="200" x14ac:dyDescent="0.4">
      <c r="A245" s="119" t="s">
        <v>446</v>
      </c>
      <c r="B245" s="119" t="s">
        <v>557</v>
      </c>
      <c r="C245" s="119" t="s">
        <v>244</v>
      </c>
      <c r="D245" s="119"/>
      <c r="E245" s="119" t="s">
        <v>244</v>
      </c>
      <c r="F245" s="119"/>
      <c r="G245" s="119" t="s">
        <v>244</v>
      </c>
      <c r="H245" s="119"/>
      <c r="I245" s="119" t="s">
        <v>543</v>
      </c>
      <c r="J245" s="90" t="s">
        <v>261</v>
      </c>
      <c r="K245" s="91" t="s">
        <v>397</v>
      </c>
      <c r="L245" s="90" t="s">
        <v>398</v>
      </c>
      <c r="M245" s="74" t="s">
        <v>182</v>
      </c>
      <c r="N245" s="101">
        <f>VLOOKUP('MATRIZ DE RIESGOS DE SST'!M245,'MAPAS DE RIESGOS INHER Y RESID'!$E$3:$F$7,2,FALSE)</f>
        <v>2</v>
      </c>
      <c r="O245" s="74" t="s">
        <v>186</v>
      </c>
      <c r="P245" s="101">
        <f>VLOOKUP('MATRIZ DE RIESGOS DE SST'!O245,'MAPAS DE RIESGOS INHER Y RESID'!$O$3:$P$7,2,FALSE)</f>
        <v>16</v>
      </c>
      <c r="Q245" s="101">
        <f>+N245*P245</f>
        <v>32</v>
      </c>
      <c r="R245" s="74" t="str">
        <f>IF(OR('MAPAS DE RIESGOS INHER Y RESID'!$G$7='MATRIZ DE RIESGOS DE SST'!Q245,Q245&lt;'MAPAS DE RIESGOS INHER Y RESID'!$G$3+1),'MAPAS DE RIESGOS INHER Y RESID'!$M$6,IF(OR('MAPAS DE RIESGOS INHER Y RESID'!$H$5='MATRIZ DE RIESGOS DE SST'!Q245,Q245&lt;'MAPAS DE RIESGOS INHER Y RESID'!$I$5+1),'MAPAS DE RIESGOS INHER Y RESID'!$M$5,IF(OR('MAPAS DE RIESGOS INHER Y RESID'!$I$4='MATRIZ DE RIESGOS DE SST'!Q245,Q245&lt;'MAPAS DE RIESGOS INHER Y RESID'!$J$4+1),'MAPAS DE RIESGOS INHER Y RESID'!$M$4,'MAPAS DE RIESGOS INHER Y RESID'!$M$3)))</f>
        <v>MODERADO</v>
      </c>
      <c r="S245" s="105"/>
      <c r="T245" s="105"/>
      <c r="U245" s="105" t="s">
        <v>388</v>
      </c>
      <c r="V245" s="106" t="s">
        <v>450</v>
      </c>
      <c r="W245" s="86" t="s">
        <v>177</v>
      </c>
      <c r="X245" s="87">
        <f>VLOOKUP(W245,'MAPAS DE RIESGOS INHER Y RESID'!$E$16:$F$18,2,FALSE)</f>
        <v>0.9</v>
      </c>
      <c r="Y245" s="107">
        <f>Q245-(Q245*X245)</f>
        <v>3.1999999999999993</v>
      </c>
      <c r="Z245" s="74" t="str">
        <f>IF(OR('MAPAS DE RIESGOS INHER Y RESID'!$G$18='MATRIZ DE RIESGOS DE SST'!Y245,Y245&lt;'MAPAS DE RIESGOS INHER Y RESID'!$G$16+1),'MAPAS DE RIESGOS INHER Y RESID'!$M$19,IF(OR('MAPAS DE RIESGOS INHER Y RESID'!$H$17='MATRIZ DE RIESGOS DE SST'!Y245,Y245&lt;'MAPAS DE RIESGOS INHER Y RESID'!$I$18+1),'MAPAS DE RIESGOS INHER Y RESID'!$M$18,IF(OR('MAPAS DE RIESGOS INHER Y RESID'!$I$17='MATRIZ DE RIESGOS DE SST'!Y245,Y245&lt;'MAPAS DE RIESGOS INHER Y RESID'!$J$17+1),'MAPAS DE RIESGOS INHER Y RESID'!$M$17,'MAPAS DE RIESGOS INHER Y RESID'!$M$16)))</f>
        <v>BAJO</v>
      </c>
      <c r="AA245" s="90" t="str">
        <f>VLOOKUP('MATRIZ DE RIESGOS DE SST'!Z245,'TABLA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6" spans="1:27" ht="200" x14ac:dyDescent="0.4">
      <c r="A246" s="120"/>
      <c r="B246" s="120"/>
      <c r="C246" s="120"/>
      <c r="D246" s="120"/>
      <c r="E246" s="120"/>
      <c r="F246" s="120"/>
      <c r="G246" s="120"/>
      <c r="H246" s="120"/>
      <c r="I246" s="120"/>
      <c r="J246" s="90" t="s">
        <v>262</v>
      </c>
      <c r="K246" s="91" t="s">
        <v>280</v>
      </c>
      <c r="L246" s="90" t="s">
        <v>399</v>
      </c>
      <c r="M246" s="74" t="s">
        <v>176</v>
      </c>
      <c r="N246" s="101">
        <f>VLOOKUP('MATRIZ DE RIESGOS DE SST'!M246,'MAPAS DE RIESGOS INHER Y RESID'!$E$3:$F$7,2,FALSE)</f>
        <v>3</v>
      </c>
      <c r="O246" s="74" t="s">
        <v>186</v>
      </c>
      <c r="P246" s="101">
        <f>VLOOKUP('MATRIZ DE RIESGOS DE SST'!O246,'MAPAS DE RIESGOS INHER Y RESID'!$O$3:$P$7,2,FALSE)</f>
        <v>16</v>
      </c>
      <c r="Q246" s="101">
        <f>+N246*P246</f>
        <v>48</v>
      </c>
      <c r="R246" s="74" t="str">
        <f>IF(OR('MAPAS DE RIESGOS INHER Y RESID'!$G$7='MATRIZ DE RIESGOS DE SST'!Q246,Q246&lt;'MAPAS DE RIESGOS INHER Y RESID'!$G$3+1),'MAPAS DE RIESGOS INHER Y RESID'!$M$6,IF(OR('MAPAS DE RIESGOS INHER Y RESID'!$H$5='MATRIZ DE RIESGOS DE SST'!Q246,Q246&lt;'MAPAS DE RIESGOS INHER Y RESID'!$I$5+1),'MAPAS DE RIESGOS INHER Y RESID'!$M$5,IF(OR('MAPAS DE RIESGOS INHER Y RESID'!$I$4='MATRIZ DE RIESGOS DE SST'!Q246,Q246&lt;'MAPAS DE RIESGOS INHER Y RESID'!$J$4+1),'MAPAS DE RIESGOS INHER Y RESID'!$M$4,'MAPAS DE RIESGOS INHER Y RESID'!$M$3)))</f>
        <v>MODERADO</v>
      </c>
      <c r="S246" s="105"/>
      <c r="T246" s="105"/>
      <c r="U246" s="105" t="s">
        <v>401</v>
      </c>
      <c r="V246" s="106"/>
      <c r="W246" s="86" t="s">
        <v>177</v>
      </c>
      <c r="X246" s="87">
        <f>VLOOKUP(W246,'MAPAS DE RIESGOS INHER Y RESID'!$E$16:$F$18,2,FALSE)</f>
        <v>0.9</v>
      </c>
      <c r="Y246" s="107">
        <f>Q246-(Q246*X246)</f>
        <v>4.7999999999999972</v>
      </c>
      <c r="Z246" s="74" t="str">
        <f>IF(OR('MAPAS DE RIESGOS INHER Y RESID'!$G$18='MATRIZ DE RIESGOS DE SST'!Y246,Y246&lt;'MAPAS DE RIESGOS INHER Y RESID'!$G$16+1),'MAPAS DE RIESGOS INHER Y RESID'!$M$19,IF(OR('MAPAS DE RIESGOS INHER Y RESID'!$H$17='MATRIZ DE RIESGOS DE SST'!Y246,Y246&lt;'MAPAS DE RIESGOS INHER Y RESID'!$I$18+1),'MAPAS DE RIESGOS INHER Y RESID'!$M$18,IF(OR('MAPAS DE RIESGOS INHER Y RESID'!$I$17='MATRIZ DE RIESGOS DE SST'!Y246,Y246&lt;'MAPAS DE RIESGOS INHER Y RESID'!$J$17+1),'MAPAS DE RIESGOS INHER Y RESID'!$M$17,'MAPAS DE RIESGOS INHER Y RESID'!$M$16)))</f>
        <v>BAJO</v>
      </c>
      <c r="AA246" s="90" t="str">
        <f>VLOOKUP('MATRIZ DE RIESGOS DE SST'!Z246,'TABLA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7" spans="1:27" ht="200" x14ac:dyDescent="0.4">
      <c r="A247" s="120"/>
      <c r="B247" s="120"/>
      <c r="C247" s="120"/>
      <c r="D247" s="120"/>
      <c r="E247" s="120"/>
      <c r="F247" s="120"/>
      <c r="G247" s="120"/>
      <c r="H247" s="120"/>
      <c r="I247" s="120"/>
      <c r="J247" s="72" t="s">
        <v>275</v>
      </c>
      <c r="K247" s="71" t="s">
        <v>311</v>
      </c>
      <c r="L247" s="72" t="s">
        <v>70</v>
      </c>
      <c r="M247" s="74" t="s">
        <v>182</v>
      </c>
      <c r="N247" s="101">
        <f>VLOOKUP('MATRIZ DE RIESGOS DE SST'!M247,'MAPAS DE RIESGOS INHER Y RESID'!$E$3:$F$7,2,FALSE)</f>
        <v>2</v>
      </c>
      <c r="O247" s="74" t="s">
        <v>186</v>
      </c>
      <c r="P247" s="101">
        <f>VLOOKUP('MATRIZ DE RIESGOS DE SST'!O247,'MAPAS DE RIESGOS INHER Y RESID'!$O$3:$P$7,2,FALSE)</f>
        <v>16</v>
      </c>
      <c r="Q247" s="101">
        <f t="shared" ref="Q247" si="93">+N247*P247</f>
        <v>32</v>
      </c>
      <c r="R247" s="74" t="str">
        <f>IF(OR('MAPAS DE RIESGOS INHER Y RESID'!$G$7='MATRIZ DE RIESGOS DE SST'!Q247,Q247&lt;'MAPAS DE RIESGOS INHER Y RESID'!$G$3+1),'MAPAS DE RIESGOS INHER Y RESID'!$M$6,IF(OR('MAPAS DE RIESGOS INHER Y RESID'!$H$5='MATRIZ DE RIESGOS DE SST'!Q247,Q247&lt;'MAPAS DE RIESGOS INHER Y RESID'!$I$5+1),'MAPAS DE RIESGOS INHER Y RESID'!$M$5,IF(OR('MAPAS DE RIESGOS INHER Y RESID'!$I$4='MATRIZ DE RIESGOS DE SST'!Q247,Q247&lt;'MAPAS DE RIESGOS INHER Y RESID'!$J$4+1),'MAPAS DE RIESGOS INHER Y RESID'!$M$4,'MAPAS DE RIESGOS INHER Y RESID'!$M$3)))</f>
        <v>MODERADO</v>
      </c>
      <c r="S247" s="105"/>
      <c r="T247" s="105"/>
      <c r="U247" s="105"/>
      <c r="V247" s="106" t="s">
        <v>312</v>
      </c>
      <c r="W247" s="86" t="s">
        <v>177</v>
      </c>
      <c r="X247" s="87">
        <f>VLOOKUP(W247,'MAPAS DE RIESGOS INHER Y RESID'!$E$16:$F$18,2,FALSE)</f>
        <v>0.9</v>
      </c>
      <c r="Y247" s="107">
        <f t="shared" ref="Y247" si="94">Q247-(Q247*X247)</f>
        <v>3.1999999999999993</v>
      </c>
      <c r="Z247" s="74" t="str">
        <f>IF(OR('MAPAS DE RIESGOS INHER Y RESID'!$G$18='MATRIZ DE RIESGOS DE SST'!Y247,Y247&lt;'MAPAS DE RIESGOS INHER Y RESID'!$G$16+1),'MAPAS DE RIESGOS INHER Y RESID'!$M$19,IF(OR('MAPAS DE RIESGOS INHER Y RESID'!$H$17='MATRIZ DE RIESGOS DE SST'!Y247,Y247&lt;'MAPAS DE RIESGOS INHER Y RESID'!$I$18+1),'MAPAS DE RIESGOS INHER Y RESID'!$M$18,IF(OR('MAPAS DE RIESGOS INHER Y RESID'!$I$17='MATRIZ DE RIESGOS DE SST'!Y247,Y247&lt;'MAPAS DE RIESGOS INHER Y RESID'!$J$17+1),'MAPAS DE RIESGOS INHER Y RESID'!$M$17,'MAPAS DE RIESGOS INHER Y RESID'!$M$16)))</f>
        <v>BAJO</v>
      </c>
      <c r="AA247" s="90" t="str">
        <f>VLOOKUP('MATRIZ DE RIESGOS DE SST'!Z247,'TABLA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8" spans="1:27" s="25" customFormat="1" ht="200" x14ac:dyDescent="0.4">
      <c r="A248" s="120"/>
      <c r="B248" s="120"/>
      <c r="C248" s="120"/>
      <c r="D248" s="120"/>
      <c r="E248" s="120"/>
      <c r="F248" s="120"/>
      <c r="G248" s="120"/>
      <c r="H248" s="120"/>
      <c r="I248" s="120"/>
      <c r="J248" s="72" t="s">
        <v>278</v>
      </c>
      <c r="K248" s="71" t="s">
        <v>481</v>
      </c>
      <c r="L248" s="72" t="s">
        <v>434</v>
      </c>
      <c r="M248" s="74" t="s">
        <v>182</v>
      </c>
      <c r="N248" s="101">
        <f>VLOOKUP('MATRIZ DE RIESGOS DE SST'!M248,'MAPAS DE RIESGOS INHER Y RESID'!$E$3:$F$7,2,FALSE)</f>
        <v>2</v>
      </c>
      <c r="O248" s="74" t="s">
        <v>186</v>
      </c>
      <c r="P248" s="101">
        <f>VLOOKUP('MATRIZ DE RIESGOS DE SST'!O248,'MAPAS DE RIESGOS INHER Y RESID'!$O$3:$P$7,2,FALSE)</f>
        <v>16</v>
      </c>
      <c r="Q248" s="101">
        <f>+N248*P248</f>
        <v>32</v>
      </c>
      <c r="R248" s="74" t="str">
        <f>IF(OR('MAPAS DE RIESGOS INHER Y RESID'!$G$7='MATRIZ DE RIESGOS DE SST'!Q248,Q248&lt;'MAPAS DE RIESGOS INHER Y RESID'!$G$3+1),'MAPAS DE RIESGOS INHER Y RESID'!$M$6,IF(OR('MAPAS DE RIESGOS INHER Y RESID'!$H$5='MATRIZ DE RIESGOS DE SST'!Q248,Q248&lt;'MAPAS DE RIESGOS INHER Y RESID'!$I$5+1),'MAPAS DE RIESGOS INHER Y RESID'!$M$5,IF(OR('MAPAS DE RIESGOS INHER Y RESID'!$I$4='MATRIZ DE RIESGOS DE SST'!Q248,Q248&lt;'MAPAS DE RIESGOS INHER Y RESID'!$J$4+1),'MAPAS DE RIESGOS INHER Y RESID'!$M$4,'MAPAS DE RIESGOS INHER Y RESID'!$M$3)))</f>
        <v>MODERADO</v>
      </c>
      <c r="S248" s="105"/>
      <c r="T248" s="105"/>
      <c r="U248" s="105" t="s">
        <v>478</v>
      </c>
      <c r="V248" s="106" t="s">
        <v>480</v>
      </c>
      <c r="W248" s="86" t="s">
        <v>177</v>
      </c>
      <c r="X248" s="87">
        <f>VLOOKUP(W248,'MAPAS DE RIESGOS INHER Y RESID'!$E$16:$F$18,2,FALSE)</f>
        <v>0.9</v>
      </c>
      <c r="Y248" s="107">
        <f t="shared" ref="Y248:Y249" si="95">Q248-(Q248*X248)</f>
        <v>3.1999999999999993</v>
      </c>
      <c r="Z248" s="74" t="str">
        <f>IF(OR('MAPAS DE RIESGOS INHER Y RESID'!$G$18='MATRIZ DE RIESGOS DE SST'!Y248,Y248&lt;'MAPAS DE RIESGOS INHER Y RESID'!$G$16+1),'MAPAS DE RIESGOS INHER Y RESID'!$M$19,IF(OR('MAPAS DE RIESGOS INHER Y RESID'!$H$17='MATRIZ DE RIESGOS DE SST'!Y248,Y248&lt;'MAPAS DE RIESGOS INHER Y RESID'!$I$18+1),'MAPAS DE RIESGOS INHER Y RESID'!$M$18,IF(OR('MAPAS DE RIESGOS INHER Y RESID'!$I$17='MATRIZ DE RIESGOS DE SST'!Y248,Y248&lt;'MAPAS DE RIESGOS INHER Y RESID'!$J$17+1),'MAPAS DE RIESGOS INHER Y RESID'!$M$17,'MAPAS DE RIESGOS INHER Y RESID'!$M$16)))</f>
        <v>BAJO</v>
      </c>
      <c r="AA248" s="90" t="str">
        <f>VLOOKUP('MATRIZ DE RIESGOS DE SST'!Z248,'TABLA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9" spans="1:27" ht="214.5" customHeight="1" x14ac:dyDescent="0.4">
      <c r="A249" s="120"/>
      <c r="B249" s="120"/>
      <c r="C249" s="120"/>
      <c r="D249" s="120"/>
      <c r="E249" s="120"/>
      <c r="F249" s="120"/>
      <c r="G249" s="120"/>
      <c r="H249" s="120"/>
      <c r="I249" s="120"/>
      <c r="J249" s="90" t="s">
        <v>372</v>
      </c>
      <c r="K249" s="91" t="s">
        <v>111</v>
      </c>
      <c r="L249" s="90" t="s">
        <v>109</v>
      </c>
      <c r="M249" s="74" t="s">
        <v>182</v>
      </c>
      <c r="N249" s="101">
        <f>VLOOKUP('MATRIZ DE RIESGOS DE SST'!M249,'MAPAS DE RIESGOS INHER Y RESID'!$E$3:$F$7,2,FALSE)</f>
        <v>2</v>
      </c>
      <c r="O249" s="74" t="s">
        <v>185</v>
      </c>
      <c r="P249" s="101">
        <f>VLOOKUP('MATRIZ DE RIESGOS DE SST'!O249,'MAPAS DE RIESGOS INHER Y RESID'!$O$3:$P$7,2,FALSE)</f>
        <v>4</v>
      </c>
      <c r="Q249" s="101">
        <f t="shared" ref="Q249" si="96">+N249*P249</f>
        <v>8</v>
      </c>
      <c r="R249" s="74" t="str">
        <f>IF(OR('MAPAS DE RIESGOS INHER Y RESID'!$G$7='MATRIZ DE RIESGOS DE SST'!Q249,Q249&lt;'MAPAS DE RIESGOS INHER Y RESID'!$G$3+1),'MAPAS DE RIESGOS INHER Y RESID'!$M$6,IF(OR('MAPAS DE RIESGOS INHER Y RESID'!$H$5='MATRIZ DE RIESGOS DE SST'!Q249,Q249&lt;'MAPAS DE RIESGOS INHER Y RESID'!$I$5+1),'MAPAS DE RIESGOS INHER Y RESID'!$M$5,IF(OR('MAPAS DE RIESGOS INHER Y RESID'!$I$4='MATRIZ DE RIESGOS DE SST'!Q249,Q249&lt;'MAPAS DE RIESGOS INHER Y RESID'!$J$4+1),'MAPAS DE RIESGOS INHER Y RESID'!$M$4,'MAPAS DE RIESGOS INHER Y RESID'!$M$3)))</f>
        <v>BAJO</v>
      </c>
      <c r="S249" s="105" t="s">
        <v>511</v>
      </c>
      <c r="T249" s="105"/>
      <c r="U249" s="105" t="s">
        <v>512</v>
      </c>
      <c r="V249" s="106" t="s">
        <v>513</v>
      </c>
      <c r="W249" s="86" t="s">
        <v>177</v>
      </c>
      <c r="X249" s="87">
        <f>VLOOKUP(W249,'MAPAS DE RIESGOS INHER Y RESID'!$E$16:$F$18,2,FALSE)</f>
        <v>0.9</v>
      </c>
      <c r="Y249" s="107">
        <f t="shared" si="95"/>
        <v>0.79999999999999982</v>
      </c>
      <c r="Z249" s="74" t="str">
        <f>IF(OR('MAPAS DE RIESGOS INHER Y RESID'!$G$18='MATRIZ DE RIESGOS DE SST'!Y249,Y249&lt;'MAPAS DE RIESGOS INHER Y RESID'!$G$16+1),'MAPAS DE RIESGOS INHER Y RESID'!$M$19,IF(OR('MAPAS DE RIESGOS INHER Y RESID'!$H$17='MATRIZ DE RIESGOS DE SST'!Y249,Y249&lt;'MAPAS DE RIESGOS INHER Y RESID'!$I$18+1),'MAPAS DE RIESGOS INHER Y RESID'!$M$18,IF(OR('MAPAS DE RIESGOS INHER Y RESID'!$I$17='MATRIZ DE RIESGOS DE SST'!Y249,Y249&lt;'MAPAS DE RIESGOS INHER Y RESID'!$J$17+1),'MAPAS DE RIESGOS INHER Y RESID'!$M$17,'MAPAS DE RIESGOS INHER Y RESID'!$M$16)))</f>
        <v>BAJO</v>
      </c>
      <c r="AA249" s="90" t="str">
        <f>VLOOKUP('MATRIZ DE RIESGOS DE SST'!Z249,'TABLA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0" spans="1:27" ht="220" x14ac:dyDescent="0.4">
      <c r="A250" s="120"/>
      <c r="B250" s="120"/>
      <c r="C250" s="120"/>
      <c r="D250" s="120"/>
      <c r="E250" s="120"/>
      <c r="F250" s="120"/>
      <c r="G250" s="120"/>
      <c r="H250" s="120"/>
      <c r="I250" s="120"/>
      <c r="J250" s="72" t="s">
        <v>376</v>
      </c>
      <c r="K250" s="71" t="s">
        <v>523</v>
      </c>
      <c r="L250" s="72" t="s">
        <v>525</v>
      </c>
      <c r="M250" s="74" t="s">
        <v>182</v>
      </c>
      <c r="N250" s="101">
        <f>VLOOKUP('MATRIZ DE RIESGOS DE SST'!M250,'MAPAS DE RIESGOS INHER Y RESID'!$E$3:$F$7,2,FALSE)</f>
        <v>2</v>
      </c>
      <c r="O250" s="74" t="s">
        <v>186</v>
      </c>
      <c r="P250" s="101">
        <f>VLOOKUP('MATRIZ DE RIESGOS DE SST'!O250,'MAPAS DE RIESGOS INHER Y RESID'!$O$3:$P$7,2,FALSE)</f>
        <v>16</v>
      </c>
      <c r="Q250" s="101">
        <f>+N250*P250</f>
        <v>32</v>
      </c>
      <c r="R250" s="74" t="str">
        <f>IF(OR('MAPAS DE RIESGOS INHER Y RESID'!$G$7='MATRIZ DE RIESGOS DE SST'!Q250,Q250&lt;'MAPAS DE RIESGOS INHER Y RESID'!$G$3+1),'MAPAS DE RIESGOS INHER Y RESID'!$M$6,IF(OR('MAPAS DE RIESGOS INHER Y RESID'!$H$5='MATRIZ DE RIESGOS DE SST'!Q250,Q250&lt;'MAPAS DE RIESGOS INHER Y RESID'!$I$5+1),'MAPAS DE RIESGOS INHER Y RESID'!$M$5,IF(OR('MAPAS DE RIESGOS INHER Y RESID'!$I$4='MATRIZ DE RIESGOS DE SST'!Q250,Q250&lt;'MAPAS DE RIESGOS INHER Y RESID'!$J$4+1),'MAPAS DE RIESGOS INHER Y RESID'!$M$4,'MAPAS DE RIESGOS INHER Y RESID'!$M$3)))</f>
        <v>MODERADO</v>
      </c>
      <c r="S250" s="105"/>
      <c r="T250" s="105"/>
      <c r="U250" s="105" t="s">
        <v>524</v>
      </c>
      <c r="V250" s="106" t="s">
        <v>378</v>
      </c>
      <c r="W250" s="86" t="s">
        <v>177</v>
      </c>
      <c r="X250" s="87">
        <f>VLOOKUP(W250,'MAPAS DE RIESGOS INHER Y RESID'!$E$16:$F$18,2,FALSE)</f>
        <v>0.9</v>
      </c>
      <c r="Y250" s="107">
        <f>Q250-(Q250*X250)</f>
        <v>3.1999999999999993</v>
      </c>
      <c r="Z250" s="74" t="str">
        <f>IF(OR('MAPAS DE RIESGOS INHER Y RESID'!$G$18='MATRIZ DE RIESGOS DE SST'!Y250,Y250&lt;'MAPAS DE RIESGOS INHER Y RESID'!$G$16+1),'MAPAS DE RIESGOS INHER Y RESID'!$M$19,IF(OR('MAPAS DE RIESGOS INHER Y RESID'!$H$17='MATRIZ DE RIESGOS DE SST'!Y250,Y250&lt;'MAPAS DE RIESGOS INHER Y RESID'!$I$18+1),'MAPAS DE RIESGOS INHER Y RESID'!$M$18,IF(OR('MAPAS DE RIESGOS INHER Y RESID'!$I$17='MATRIZ DE RIESGOS DE SST'!Y250,Y250&lt;'MAPAS DE RIESGOS INHER Y RESID'!$J$17+1),'MAPAS DE RIESGOS INHER Y RESID'!$M$17,'MAPAS DE RIESGOS INHER Y RESID'!$M$16)))</f>
        <v>BAJO</v>
      </c>
      <c r="AA250" s="90" t="str">
        <f>VLOOKUP('MATRIZ DE RIESGOS DE SST'!Z250,'TABLA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1" spans="1:27" ht="200" x14ac:dyDescent="0.4">
      <c r="A251" s="120"/>
      <c r="B251" s="121"/>
      <c r="C251" s="121"/>
      <c r="D251" s="121"/>
      <c r="E251" s="121"/>
      <c r="F251" s="121"/>
      <c r="G251" s="121"/>
      <c r="H251" s="121"/>
      <c r="I251" s="121"/>
      <c r="J251" s="71" t="s">
        <v>431</v>
      </c>
      <c r="K251" s="71" t="s">
        <v>529</v>
      </c>
      <c r="L251" s="72" t="s">
        <v>437</v>
      </c>
      <c r="M251" s="74" t="s">
        <v>182</v>
      </c>
      <c r="N251" s="101">
        <f>VLOOKUP('MATRIZ DE RIESGOS DE SST'!M251,'MAPAS DE RIESGOS INHER Y RESID'!$E$3:$F$7,2,FALSE)</f>
        <v>2</v>
      </c>
      <c r="O251" s="74" t="s">
        <v>186</v>
      </c>
      <c r="P251" s="101">
        <f>VLOOKUP('MATRIZ DE RIESGOS DE SST'!O251,'MAPAS DE RIESGOS INHER Y RESID'!$O$3:$P$7,2,FALSE)</f>
        <v>16</v>
      </c>
      <c r="Q251" s="101">
        <f t="shared" ref="Q251" si="97">+N251*P251</f>
        <v>32</v>
      </c>
      <c r="R251" s="74" t="str">
        <f>IF(OR('MAPAS DE RIESGOS INHER Y RESID'!$G$7='MATRIZ DE RIESGOS DE SST'!Q251,Q251&lt;'MAPAS DE RIESGOS INHER Y RESID'!$G$3+1),'MAPAS DE RIESGOS INHER Y RESID'!$M$6,IF(OR('MAPAS DE RIESGOS INHER Y RESID'!$H$5='MATRIZ DE RIESGOS DE SST'!Q251,Q251&lt;'MAPAS DE RIESGOS INHER Y RESID'!$I$5+1),'MAPAS DE RIESGOS INHER Y RESID'!$M$5,IF(OR('MAPAS DE RIESGOS INHER Y RESID'!$I$4='MATRIZ DE RIESGOS DE SST'!Q251,Q251&lt;'MAPAS DE RIESGOS INHER Y RESID'!$J$4+1),'MAPAS DE RIESGOS INHER Y RESID'!$M$4,'MAPAS DE RIESGOS INHER Y RESID'!$M$3)))</f>
        <v>MODERADO</v>
      </c>
      <c r="S251" s="105"/>
      <c r="T251" s="105" t="s">
        <v>381</v>
      </c>
      <c r="U251" s="105" t="s">
        <v>530</v>
      </c>
      <c r="V251" s="106" t="s">
        <v>395</v>
      </c>
      <c r="W251" s="86" t="s">
        <v>177</v>
      </c>
      <c r="X251" s="87">
        <f>VLOOKUP(W251,'MAPAS DE RIESGOS INHER Y RESID'!$E$16:$F$18,2,FALSE)</f>
        <v>0.9</v>
      </c>
      <c r="Y251" s="107">
        <f t="shared" ref="Y251" si="98">Q251-(Q251*X251)</f>
        <v>3.1999999999999993</v>
      </c>
      <c r="Z251" s="74" t="str">
        <f>IF(OR('MAPAS DE RIESGOS INHER Y RESID'!$G$18='MATRIZ DE RIESGOS DE SST'!Y251,Y251&lt;'MAPAS DE RIESGOS INHER Y RESID'!$G$16+1),'MAPAS DE RIESGOS INHER Y RESID'!$M$19,IF(OR('MAPAS DE RIESGOS INHER Y RESID'!$H$17='MATRIZ DE RIESGOS DE SST'!Y251,Y251&lt;'MAPAS DE RIESGOS INHER Y RESID'!$I$18+1),'MAPAS DE RIESGOS INHER Y RESID'!$M$18,IF(OR('MAPAS DE RIESGOS INHER Y RESID'!$I$17='MATRIZ DE RIESGOS DE SST'!Y251,Y251&lt;'MAPAS DE RIESGOS INHER Y RESID'!$J$17+1),'MAPAS DE RIESGOS INHER Y RESID'!$M$17,'MAPAS DE RIESGOS INHER Y RESID'!$M$16)))</f>
        <v>BAJO</v>
      </c>
      <c r="AA251" s="90" t="str">
        <f>VLOOKUP('MATRIZ DE RIESGOS DE SST'!Z251,'TABLA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2" spans="1:27" ht="200" x14ac:dyDescent="0.4">
      <c r="A252" s="120"/>
      <c r="B252" s="119" t="s">
        <v>558</v>
      </c>
      <c r="C252" s="119" t="s">
        <v>244</v>
      </c>
      <c r="D252" s="119"/>
      <c r="E252" s="119" t="s">
        <v>244</v>
      </c>
      <c r="F252" s="119"/>
      <c r="G252" s="119"/>
      <c r="H252" s="119"/>
      <c r="I252" s="119" t="s">
        <v>440</v>
      </c>
      <c r="J252" s="90" t="s">
        <v>261</v>
      </c>
      <c r="K252" s="91" t="s">
        <v>397</v>
      </c>
      <c r="L252" s="90" t="s">
        <v>398</v>
      </c>
      <c r="M252" s="74" t="s">
        <v>176</v>
      </c>
      <c r="N252" s="101">
        <f>VLOOKUP('MATRIZ DE RIESGOS DE SST'!M252,'MAPAS DE RIESGOS INHER Y RESID'!$E$3:$F$7,2,FALSE)</f>
        <v>3</v>
      </c>
      <c r="O252" s="74" t="s">
        <v>186</v>
      </c>
      <c r="P252" s="101">
        <f>VLOOKUP('MATRIZ DE RIESGOS DE SST'!O252,'MAPAS DE RIESGOS INHER Y RESID'!$O$3:$P$7,2,FALSE)</f>
        <v>16</v>
      </c>
      <c r="Q252" s="101">
        <f>+N252*P252</f>
        <v>48</v>
      </c>
      <c r="R252" s="74" t="str">
        <f>IF(OR('MAPAS DE RIESGOS INHER Y RESID'!$G$7='MATRIZ DE RIESGOS DE SST'!Q252,Q252&lt;'MAPAS DE RIESGOS INHER Y RESID'!$G$3+1),'MAPAS DE RIESGOS INHER Y RESID'!$M$6,IF(OR('MAPAS DE RIESGOS INHER Y RESID'!$H$5='MATRIZ DE RIESGOS DE SST'!Q252,Q252&lt;'MAPAS DE RIESGOS INHER Y RESID'!$I$5+1),'MAPAS DE RIESGOS INHER Y RESID'!$M$5,IF(OR('MAPAS DE RIESGOS INHER Y RESID'!$I$4='MATRIZ DE RIESGOS DE SST'!Q252,Q252&lt;'MAPAS DE RIESGOS INHER Y RESID'!$J$4+1),'MAPAS DE RIESGOS INHER Y RESID'!$M$4,'MAPAS DE RIESGOS INHER Y RESID'!$M$3)))</f>
        <v>MODERADO</v>
      </c>
      <c r="S252" s="105"/>
      <c r="T252" s="105"/>
      <c r="U252" s="105" t="s">
        <v>388</v>
      </c>
      <c r="V252" s="106" t="s">
        <v>450</v>
      </c>
      <c r="W252" s="86" t="s">
        <v>177</v>
      </c>
      <c r="X252" s="87">
        <f>VLOOKUP(W252,'MAPAS DE RIESGOS INHER Y RESID'!$E$16:$F$18,2,FALSE)</f>
        <v>0.9</v>
      </c>
      <c r="Y252" s="107">
        <f>Q252-(Q252*X252)</f>
        <v>4.7999999999999972</v>
      </c>
      <c r="Z252" s="74" t="str">
        <f>IF(OR('MAPAS DE RIESGOS INHER Y RESID'!$G$18='MATRIZ DE RIESGOS DE SST'!Y252,Y252&lt;'MAPAS DE RIESGOS INHER Y RESID'!$G$16+1),'MAPAS DE RIESGOS INHER Y RESID'!$M$19,IF(OR('MAPAS DE RIESGOS INHER Y RESID'!$H$17='MATRIZ DE RIESGOS DE SST'!Y252,Y252&lt;'MAPAS DE RIESGOS INHER Y RESID'!$I$18+1),'MAPAS DE RIESGOS INHER Y RESID'!$M$18,IF(OR('MAPAS DE RIESGOS INHER Y RESID'!$I$17='MATRIZ DE RIESGOS DE SST'!Y252,Y252&lt;'MAPAS DE RIESGOS INHER Y RESID'!$J$17+1),'MAPAS DE RIESGOS INHER Y RESID'!$M$17,'MAPAS DE RIESGOS INHER Y RESID'!$M$16)))</f>
        <v>BAJO</v>
      </c>
      <c r="AA252" s="90" t="str">
        <f>VLOOKUP('MATRIZ DE RIESGOS DE SST'!Z252,'TABLA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3" spans="1:27" ht="200" x14ac:dyDescent="0.4">
      <c r="A253" s="120"/>
      <c r="B253" s="120"/>
      <c r="C253" s="120"/>
      <c r="D253" s="120"/>
      <c r="E253" s="120"/>
      <c r="F253" s="120"/>
      <c r="G253" s="120"/>
      <c r="H253" s="120"/>
      <c r="I253" s="120"/>
      <c r="J253" s="90" t="s">
        <v>262</v>
      </c>
      <c r="K253" s="91" t="s">
        <v>280</v>
      </c>
      <c r="L253" s="90" t="s">
        <v>399</v>
      </c>
      <c r="M253" s="74" t="s">
        <v>176</v>
      </c>
      <c r="N253" s="101">
        <f>VLOOKUP('MATRIZ DE RIESGOS DE SST'!M253,'MAPAS DE RIESGOS INHER Y RESID'!$E$3:$F$7,2,FALSE)</f>
        <v>3</v>
      </c>
      <c r="O253" s="74" t="s">
        <v>186</v>
      </c>
      <c r="P253" s="101">
        <f>VLOOKUP('MATRIZ DE RIESGOS DE SST'!O253,'MAPAS DE RIESGOS INHER Y RESID'!$O$3:$P$7,2,FALSE)</f>
        <v>16</v>
      </c>
      <c r="Q253" s="101">
        <f t="shared" ref="Q253:Q261" si="99">+N253*P253</f>
        <v>48</v>
      </c>
      <c r="R253" s="74" t="str">
        <f>IF(OR('MAPAS DE RIESGOS INHER Y RESID'!$G$7='MATRIZ DE RIESGOS DE SST'!Q253,Q253&lt;'MAPAS DE RIESGOS INHER Y RESID'!$G$3+1),'MAPAS DE RIESGOS INHER Y RESID'!$M$6,IF(OR('MAPAS DE RIESGOS INHER Y RESID'!$H$5='MATRIZ DE RIESGOS DE SST'!Q253,Q253&lt;'MAPAS DE RIESGOS INHER Y RESID'!$I$5+1),'MAPAS DE RIESGOS INHER Y RESID'!$M$5,IF(OR('MAPAS DE RIESGOS INHER Y RESID'!$I$4='MATRIZ DE RIESGOS DE SST'!Q253,Q253&lt;'MAPAS DE RIESGOS INHER Y RESID'!$J$4+1),'MAPAS DE RIESGOS INHER Y RESID'!$M$4,'MAPAS DE RIESGOS INHER Y RESID'!$M$3)))</f>
        <v>MODERADO</v>
      </c>
      <c r="S253" s="105"/>
      <c r="T253" s="105"/>
      <c r="U253" s="105" t="s">
        <v>401</v>
      </c>
      <c r="V253" s="106"/>
      <c r="W253" s="86" t="s">
        <v>177</v>
      </c>
      <c r="X253" s="87">
        <f>VLOOKUP(W253,'MAPAS DE RIESGOS INHER Y RESID'!$E$16:$F$18,2,FALSE)</f>
        <v>0.9</v>
      </c>
      <c r="Y253" s="107">
        <f t="shared" ref="Y253:Y261" si="100">Q253-(Q253*X253)</f>
        <v>4.7999999999999972</v>
      </c>
      <c r="Z253" s="74" t="str">
        <f>IF(OR('MAPAS DE RIESGOS INHER Y RESID'!$G$18='MATRIZ DE RIESGOS DE SST'!Y253,Y253&lt;'MAPAS DE RIESGOS INHER Y RESID'!$G$16+1),'MAPAS DE RIESGOS INHER Y RESID'!$M$19,IF(OR('MAPAS DE RIESGOS INHER Y RESID'!$H$17='MATRIZ DE RIESGOS DE SST'!Y253,Y253&lt;'MAPAS DE RIESGOS INHER Y RESID'!$I$18+1),'MAPAS DE RIESGOS INHER Y RESID'!$M$18,IF(OR('MAPAS DE RIESGOS INHER Y RESID'!$I$17='MATRIZ DE RIESGOS DE SST'!Y253,Y253&lt;'MAPAS DE RIESGOS INHER Y RESID'!$J$17+1),'MAPAS DE RIESGOS INHER Y RESID'!$M$17,'MAPAS DE RIESGOS INHER Y RESID'!$M$16)))</f>
        <v>BAJO</v>
      </c>
      <c r="AA253" s="90" t="str">
        <f>VLOOKUP('MATRIZ DE RIESGOS DE SST'!Z253,'TABLA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4" spans="1:27" ht="160" x14ac:dyDescent="0.4">
      <c r="A254" s="120"/>
      <c r="B254" s="120"/>
      <c r="C254" s="120"/>
      <c r="D254" s="120"/>
      <c r="E254" s="120"/>
      <c r="F254" s="120"/>
      <c r="G254" s="120"/>
      <c r="H254" s="120"/>
      <c r="I254" s="120"/>
      <c r="J254" s="71" t="s">
        <v>263</v>
      </c>
      <c r="K254" s="71" t="s">
        <v>283</v>
      </c>
      <c r="L254" s="72" t="s">
        <v>402</v>
      </c>
      <c r="M254" s="74" t="s">
        <v>176</v>
      </c>
      <c r="N254" s="101">
        <f>VLOOKUP('MATRIZ DE RIESGOS DE SST'!M254,'MAPAS DE RIESGOS INHER Y RESID'!$E$3:$F$7,2,FALSE)</f>
        <v>3</v>
      </c>
      <c r="O254" s="74" t="s">
        <v>187</v>
      </c>
      <c r="P254" s="101">
        <f>VLOOKUP('MATRIZ DE RIESGOS DE SST'!O254,'MAPAS DE RIESGOS INHER Y RESID'!$O$3:$P$7,2,FALSE)</f>
        <v>256</v>
      </c>
      <c r="Q254" s="101">
        <f t="shared" si="99"/>
        <v>768</v>
      </c>
      <c r="R254" s="74" t="str">
        <f>IF(OR('MAPAS DE RIESGOS INHER Y RESID'!$G$7='MATRIZ DE RIESGOS DE SST'!Q254,Q254&lt;'MAPAS DE RIESGOS INHER Y RESID'!$G$3+1),'MAPAS DE RIESGOS INHER Y RESID'!$M$6,IF(OR('MAPAS DE RIESGOS INHER Y RESID'!$H$5='MATRIZ DE RIESGOS DE SST'!Q254,Q254&lt;'MAPAS DE RIESGOS INHER Y RESID'!$I$5+1),'MAPAS DE RIESGOS INHER Y RESID'!$M$5,IF(OR('MAPAS DE RIESGOS INHER Y RESID'!$I$4='MATRIZ DE RIESGOS DE SST'!Q254,Q254&lt;'MAPAS DE RIESGOS INHER Y RESID'!$J$4+1),'MAPAS DE RIESGOS INHER Y RESID'!$M$4,'MAPAS DE RIESGOS INHER Y RESID'!$M$3)))</f>
        <v>ALTO</v>
      </c>
      <c r="S254" s="105"/>
      <c r="T254" s="105" t="s">
        <v>404</v>
      </c>
      <c r="U254" s="105" t="s">
        <v>403</v>
      </c>
      <c r="V254" s="106" t="s">
        <v>456</v>
      </c>
      <c r="W254" s="86" t="s">
        <v>177</v>
      </c>
      <c r="X254" s="87">
        <f>VLOOKUP(W254,'MAPAS DE RIESGOS INHER Y RESID'!$E$16:$F$18,2,FALSE)</f>
        <v>0.9</v>
      </c>
      <c r="Y254" s="107">
        <f t="shared" si="100"/>
        <v>76.799999999999955</v>
      </c>
      <c r="Z254" s="74" t="str">
        <f>IF(OR('MAPAS DE RIESGOS INHER Y RESID'!$G$18='MATRIZ DE RIESGOS DE SST'!Y254,Y254&lt;'MAPAS DE RIESGOS INHER Y RESID'!$G$16+1),'MAPAS DE RIESGOS INHER Y RESID'!$M$19,IF(OR('MAPAS DE RIESGOS INHER Y RESID'!$H$17='MATRIZ DE RIESGOS DE SST'!Y254,Y254&lt;'MAPAS DE RIESGOS INHER Y RESID'!$I$18+1),'MAPAS DE RIESGOS INHER Y RESID'!$M$18,IF(OR('MAPAS DE RIESGOS INHER Y RESID'!$I$17='MATRIZ DE RIESGOS DE SST'!Y254,Y254&lt;'MAPAS DE RIESGOS INHER Y RESID'!$J$17+1),'MAPAS DE RIESGOS INHER Y RESID'!$M$17,'MAPAS DE RIESGOS INHER Y RESID'!$M$16)))</f>
        <v>MODERADO</v>
      </c>
      <c r="AA254" s="90" t="str">
        <f>VLOOKUP('MATRIZ DE RIESGOS DE SST'!Z254,'TABLA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55" spans="1:27" ht="160" x14ac:dyDescent="0.4">
      <c r="A255" s="120"/>
      <c r="B255" s="120"/>
      <c r="C255" s="120"/>
      <c r="D255" s="120"/>
      <c r="E255" s="120"/>
      <c r="F255" s="120"/>
      <c r="G255" s="120"/>
      <c r="H255" s="120"/>
      <c r="I255" s="120"/>
      <c r="J255" s="72" t="s">
        <v>265</v>
      </c>
      <c r="K255" s="71" t="s">
        <v>466</v>
      </c>
      <c r="L255" s="72" t="s">
        <v>405</v>
      </c>
      <c r="M255" s="74" t="s">
        <v>182</v>
      </c>
      <c r="N255" s="101">
        <f>VLOOKUP('MATRIZ DE RIESGOS DE SST'!M255,'MAPAS DE RIESGOS INHER Y RESID'!$E$3:$F$7,2,FALSE)</f>
        <v>2</v>
      </c>
      <c r="O255" s="74" t="s">
        <v>186</v>
      </c>
      <c r="P255" s="101">
        <f>VLOOKUP('MATRIZ DE RIESGOS DE SST'!O255,'MAPAS DE RIESGOS INHER Y RESID'!$O$3:$P$7,2,FALSE)</f>
        <v>16</v>
      </c>
      <c r="Q255" s="101">
        <f t="shared" si="99"/>
        <v>32</v>
      </c>
      <c r="R255" s="74" t="str">
        <f>IF(OR('MAPAS DE RIESGOS INHER Y RESID'!$G$7='MATRIZ DE RIESGOS DE SST'!Q255,Q255&lt;'MAPAS DE RIESGOS INHER Y RESID'!$G$3+1),'MAPAS DE RIESGOS INHER Y RESID'!$M$6,IF(OR('MAPAS DE RIESGOS INHER Y RESID'!$H$5='MATRIZ DE RIESGOS DE SST'!Q255,Q255&lt;'MAPAS DE RIESGOS INHER Y RESID'!$I$5+1),'MAPAS DE RIESGOS INHER Y RESID'!$M$5,IF(OR('MAPAS DE RIESGOS INHER Y RESID'!$I$4='MATRIZ DE RIESGOS DE SST'!Q255,Q255&lt;'MAPAS DE RIESGOS INHER Y RESID'!$J$4+1),'MAPAS DE RIESGOS INHER Y RESID'!$M$4,'MAPAS DE RIESGOS INHER Y RESID'!$M$3)))</f>
        <v>MODERADO</v>
      </c>
      <c r="S255" s="105"/>
      <c r="T255" s="105"/>
      <c r="U255" s="105" t="s">
        <v>389</v>
      </c>
      <c r="V255" s="106" t="s">
        <v>407</v>
      </c>
      <c r="W255" s="86" t="s">
        <v>176</v>
      </c>
      <c r="X255" s="87">
        <f>VLOOKUP(W255,'MAPAS DE RIESGOS INHER Y RESID'!$E$16:$F$18,2,FALSE)</f>
        <v>0.4</v>
      </c>
      <c r="Y255" s="107">
        <f t="shared" si="100"/>
        <v>19.2</v>
      </c>
      <c r="Z255" s="74" t="str">
        <f>IF(OR('MAPAS DE RIESGOS INHER Y RESID'!$G$18='MATRIZ DE RIESGOS DE SST'!Y255,Y255&lt;'MAPAS DE RIESGOS INHER Y RESID'!$G$16+1),'MAPAS DE RIESGOS INHER Y RESID'!$M$19,IF(OR('MAPAS DE RIESGOS INHER Y RESID'!$H$17='MATRIZ DE RIESGOS DE SST'!Y255,Y255&lt;'MAPAS DE RIESGOS INHER Y RESID'!$I$18+1),'MAPAS DE RIESGOS INHER Y RESID'!$M$18,IF(OR('MAPAS DE RIESGOS INHER Y RESID'!$I$17='MATRIZ DE RIESGOS DE SST'!Y255,Y255&lt;'MAPAS DE RIESGOS INHER Y RESID'!$J$17+1),'MAPAS DE RIESGOS INHER Y RESID'!$M$17,'MAPAS DE RIESGOS INHER Y RESID'!$M$16)))</f>
        <v>MODERADO</v>
      </c>
      <c r="AA255" s="90" t="str">
        <f>VLOOKUP('MATRIZ DE RIESGOS DE SST'!Z255,'TABLA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56" spans="1:27" ht="160" x14ac:dyDescent="0.4">
      <c r="A256" s="120"/>
      <c r="B256" s="120"/>
      <c r="C256" s="120"/>
      <c r="D256" s="120"/>
      <c r="E256" s="120"/>
      <c r="F256" s="120"/>
      <c r="G256" s="120"/>
      <c r="H256" s="120"/>
      <c r="I256" s="120"/>
      <c r="J256" s="72" t="s">
        <v>430</v>
      </c>
      <c r="K256" s="71" t="s">
        <v>48</v>
      </c>
      <c r="L256" s="72" t="s">
        <v>411</v>
      </c>
      <c r="M256" s="74" t="s">
        <v>182</v>
      </c>
      <c r="N256" s="101">
        <f>VLOOKUP('MATRIZ DE RIESGOS DE SST'!M256,'MAPAS DE RIESGOS INHER Y RESID'!$E$3:$F$7,2,FALSE)</f>
        <v>2</v>
      </c>
      <c r="O256" s="74" t="s">
        <v>187</v>
      </c>
      <c r="P256" s="101">
        <f>VLOOKUP('MATRIZ DE RIESGOS DE SST'!O256,'MAPAS DE RIESGOS INHER Y RESID'!$O$3:$P$7,2,FALSE)</f>
        <v>256</v>
      </c>
      <c r="Q256" s="101">
        <f t="shared" si="99"/>
        <v>512</v>
      </c>
      <c r="R256" s="74" t="str">
        <f>IF(OR('MAPAS DE RIESGOS INHER Y RESID'!$G$7='MATRIZ DE RIESGOS DE SST'!Q256,Q256&lt;'MAPAS DE RIESGOS INHER Y RESID'!$G$3+1),'MAPAS DE RIESGOS INHER Y RESID'!$M$6,IF(OR('MAPAS DE RIESGOS INHER Y RESID'!$H$5='MATRIZ DE RIESGOS DE SST'!Q256,Q256&lt;'MAPAS DE RIESGOS INHER Y RESID'!$I$5+1),'MAPAS DE RIESGOS INHER Y RESID'!$M$5,IF(OR('MAPAS DE RIESGOS INHER Y RESID'!$I$4='MATRIZ DE RIESGOS DE SST'!Q256,Q256&lt;'MAPAS DE RIESGOS INHER Y RESID'!$J$4+1),'MAPAS DE RIESGOS INHER Y RESID'!$M$4,'MAPAS DE RIESGOS INHER Y RESID'!$M$3)))</f>
        <v>ALTO</v>
      </c>
      <c r="S256" s="105"/>
      <c r="T256" s="105" t="s">
        <v>289</v>
      </c>
      <c r="U256" s="105" t="s">
        <v>412</v>
      </c>
      <c r="V256" s="106"/>
      <c r="W256" s="86" t="s">
        <v>177</v>
      </c>
      <c r="X256" s="87">
        <f>VLOOKUP(W256,'MAPAS DE RIESGOS INHER Y RESID'!$E$16:$F$18,2,FALSE)</f>
        <v>0.9</v>
      </c>
      <c r="Y256" s="107">
        <f t="shared" si="100"/>
        <v>51.199999999999989</v>
      </c>
      <c r="Z256" s="74" t="str">
        <f>IF(OR('MAPAS DE RIESGOS INHER Y RESID'!$G$18='MATRIZ DE RIESGOS DE SST'!Y256,Y256&lt;'MAPAS DE RIESGOS INHER Y RESID'!$G$16+1),'MAPAS DE RIESGOS INHER Y RESID'!$M$19,IF(OR('MAPAS DE RIESGOS INHER Y RESID'!$H$17='MATRIZ DE RIESGOS DE SST'!Y256,Y256&lt;'MAPAS DE RIESGOS INHER Y RESID'!$I$18+1),'MAPAS DE RIESGOS INHER Y RESID'!$M$18,IF(OR('MAPAS DE RIESGOS INHER Y RESID'!$I$17='MATRIZ DE RIESGOS DE SST'!Y256,Y256&lt;'MAPAS DE RIESGOS INHER Y RESID'!$J$17+1),'MAPAS DE RIESGOS INHER Y RESID'!$M$17,'MAPAS DE RIESGOS INHER Y RESID'!$M$16)))</f>
        <v>MODERADO</v>
      </c>
      <c r="AA256" s="90" t="str">
        <f>VLOOKUP('MATRIZ DE RIESGOS DE SST'!Z256,'TABLA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57" spans="1:27" ht="200" x14ac:dyDescent="0.4">
      <c r="A257" s="120"/>
      <c r="B257" s="120"/>
      <c r="C257" s="120"/>
      <c r="D257" s="120"/>
      <c r="E257" s="120"/>
      <c r="F257" s="120"/>
      <c r="G257" s="120"/>
      <c r="H257" s="120"/>
      <c r="I257" s="120"/>
      <c r="J257" s="71" t="s">
        <v>268</v>
      </c>
      <c r="K257" s="71" t="s">
        <v>48</v>
      </c>
      <c r="L257" s="72" t="s">
        <v>413</v>
      </c>
      <c r="M257" s="74" t="s">
        <v>182</v>
      </c>
      <c r="N257" s="101">
        <f>VLOOKUP('MATRIZ DE RIESGOS DE SST'!M257,'MAPAS DE RIESGOS INHER Y RESID'!$E$3:$F$7,2,FALSE)</f>
        <v>2</v>
      </c>
      <c r="O257" s="74" t="s">
        <v>186</v>
      </c>
      <c r="P257" s="101">
        <f>VLOOKUP('MATRIZ DE RIESGOS DE SST'!O257,'MAPAS DE RIESGOS INHER Y RESID'!$O$3:$P$7,2,FALSE)</f>
        <v>16</v>
      </c>
      <c r="Q257" s="101">
        <f t="shared" si="99"/>
        <v>32</v>
      </c>
      <c r="R257" s="74" t="str">
        <f>IF(OR('MAPAS DE RIESGOS INHER Y RESID'!$G$7='MATRIZ DE RIESGOS DE SST'!Q257,Q257&lt;'MAPAS DE RIESGOS INHER Y RESID'!$G$3+1),'MAPAS DE RIESGOS INHER Y RESID'!$M$6,IF(OR('MAPAS DE RIESGOS INHER Y RESID'!$H$5='MATRIZ DE RIESGOS DE SST'!Q257,Q257&lt;'MAPAS DE RIESGOS INHER Y RESID'!$I$5+1),'MAPAS DE RIESGOS INHER Y RESID'!$M$5,IF(OR('MAPAS DE RIESGOS INHER Y RESID'!$I$4='MATRIZ DE RIESGOS DE SST'!Q257,Q257&lt;'MAPAS DE RIESGOS INHER Y RESID'!$J$4+1),'MAPAS DE RIESGOS INHER Y RESID'!$M$4,'MAPAS DE RIESGOS INHER Y RESID'!$M$3)))</f>
        <v>MODERADO</v>
      </c>
      <c r="S257" s="105"/>
      <c r="T257" s="105" t="s">
        <v>290</v>
      </c>
      <c r="U257" s="105" t="s">
        <v>288</v>
      </c>
      <c r="V257" s="106" t="s">
        <v>410</v>
      </c>
      <c r="W257" s="86" t="s">
        <v>177</v>
      </c>
      <c r="X257" s="87">
        <f>VLOOKUP(W257,'MAPAS DE RIESGOS INHER Y RESID'!$E$16:$F$18,2,FALSE)</f>
        <v>0.9</v>
      </c>
      <c r="Y257" s="107">
        <f t="shared" si="100"/>
        <v>3.1999999999999993</v>
      </c>
      <c r="Z257" s="74" t="str">
        <f>IF(OR('MAPAS DE RIESGOS INHER Y RESID'!$G$18='MATRIZ DE RIESGOS DE SST'!Y257,Y257&lt;'MAPAS DE RIESGOS INHER Y RESID'!$G$16+1),'MAPAS DE RIESGOS INHER Y RESID'!$M$19,IF(OR('MAPAS DE RIESGOS INHER Y RESID'!$H$17='MATRIZ DE RIESGOS DE SST'!Y257,Y257&lt;'MAPAS DE RIESGOS INHER Y RESID'!$I$18+1),'MAPAS DE RIESGOS INHER Y RESID'!$M$18,IF(OR('MAPAS DE RIESGOS INHER Y RESID'!$I$17='MATRIZ DE RIESGOS DE SST'!Y257,Y257&lt;'MAPAS DE RIESGOS INHER Y RESID'!$J$17+1),'MAPAS DE RIESGOS INHER Y RESID'!$M$17,'MAPAS DE RIESGOS INHER Y RESID'!$M$16)))</f>
        <v>BAJO</v>
      </c>
      <c r="AA257" s="90" t="str">
        <f>VLOOKUP('MATRIZ DE RIESGOS DE SST'!Z257,'TABLA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8" spans="1:27" ht="200" x14ac:dyDescent="0.4">
      <c r="A258" s="120"/>
      <c r="B258" s="120"/>
      <c r="C258" s="120"/>
      <c r="D258" s="120"/>
      <c r="E258" s="120"/>
      <c r="F258" s="120"/>
      <c r="G258" s="120"/>
      <c r="H258" s="120"/>
      <c r="I258" s="120"/>
      <c r="J258" s="71" t="s">
        <v>418</v>
      </c>
      <c r="K258" s="71" t="s">
        <v>419</v>
      </c>
      <c r="L258" s="72" t="s">
        <v>58</v>
      </c>
      <c r="M258" s="74" t="s">
        <v>182</v>
      </c>
      <c r="N258" s="101">
        <f>VLOOKUP('MATRIZ DE RIESGOS DE SST'!M258,'MAPAS DE RIESGOS INHER Y RESID'!$E$3:$F$7,2,FALSE)</f>
        <v>2</v>
      </c>
      <c r="O258" s="74" t="s">
        <v>185</v>
      </c>
      <c r="P258" s="101">
        <f>VLOOKUP('MATRIZ DE RIESGOS DE SST'!O258,'MAPAS DE RIESGOS INHER Y RESID'!$O$3:$P$7,2,FALSE)</f>
        <v>4</v>
      </c>
      <c r="Q258" s="101">
        <f t="shared" si="99"/>
        <v>8</v>
      </c>
      <c r="R258" s="74" t="str">
        <f>IF(OR('MAPAS DE RIESGOS INHER Y RESID'!$G$7='MATRIZ DE RIESGOS DE SST'!Q258,Q258&lt;'MAPAS DE RIESGOS INHER Y RESID'!$G$3+1),'MAPAS DE RIESGOS INHER Y RESID'!$M$6,IF(OR('MAPAS DE RIESGOS INHER Y RESID'!$H$5='MATRIZ DE RIESGOS DE SST'!Q258,Q258&lt;'MAPAS DE RIESGOS INHER Y RESID'!$I$5+1),'MAPAS DE RIESGOS INHER Y RESID'!$M$5,IF(OR('MAPAS DE RIESGOS INHER Y RESID'!$I$4='MATRIZ DE RIESGOS DE SST'!Q258,Q258&lt;'MAPAS DE RIESGOS INHER Y RESID'!$J$4+1),'MAPAS DE RIESGOS INHER Y RESID'!$M$4,'MAPAS DE RIESGOS INHER Y RESID'!$M$3)))</f>
        <v>BAJO</v>
      </c>
      <c r="S258" s="105"/>
      <c r="T258" s="105"/>
      <c r="U258" s="105" t="s">
        <v>416</v>
      </c>
      <c r="V258" s="106" t="s">
        <v>417</v>
      </c>
      <c r="W258" s="86" t="s">
        <v>177</v>
      </c>
      <c r="X258" s="87">
        <f>VLOOKUP(W258,'MAPAS DE RIESGOS INHER Y RESID'!$E$16:$F$18,2,FALSE)</f>
        <v>0.9</v>
      </c>
      <c r="Y258" s="107">
        <f t="shared" si="100"/>
        <v>0.79999999999999982</v>
      </c>
      <c r="Z258" s="74" t="str">
        <f>IF(OR('MAPAS DE RIESGOS INHER Y RESID'!$G$18='MATRIZ DE RIESGOS DE SST'!Y258,Y258&lt;'MAPAS DE RIESGOS INHER Y RESID'!$G$16+1),'MAPAS DE RIESGOS INHER Y RESID'!$M$19,IF(OR('MAPAS DE RIESGOS INHER Y RESID'!$H$17='MATRIZ DE RIESGOS DE SST'!Y258,Y258&lt;'MAPAS DE RIESGOS INHER Y RESID'!$I$18+1),'MAPAS DE RIESGOS INHER Y RESID'!$M$18,IF(OR('MAPAS DE RIESGOS INHER Y RESID'!$I$17='MATRIZ DE RIESGOS DE SST'!Y258,Y258&lt;'MAPAS DE RIESGOS INHER Y RESID'!$J$17+1),'MAPAS DE RIESGOS INHER Y RESID'!$M$17,'MAPAS DE RIESGOS INHER Y RESID'!$M$16)))</f>
        <v>BAJO</v>
      </c>
      <c r="AA258" s="90" t="str">
        <f>VLOOKUP('MATRIZ DE RIESGOS DE SST'!Z258,'TABLA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9" spans="1:27" ht="220" x14ac:dyDescent="0.4">
      <c r="A259" s="120"/>
      <c r="B259" s="120"/>
      <c r="C259" s="120"/>
      <c r="D259" s="120"/>
      <c r="E259" s="120"/>
      <c r="F259" s="120"/>
      <c r="G259" s="120"/>
      <c r="H259" s="120"/>
      <c r="I259" s="120"/>
      <c r="J259" s="90" t="s">
        <v>61</v>
      </c>
      <c r="K259" s="91" t="s">
        <v>297</v>
      </c>
      <c r="L259" s="90" t="s">
        <v>423</v>
      </c>
      <c r="M259" s="74" t="s">
        <v>182</v>
      </c>
      <c r="N259" s="101">
        <f>VLOOKUP('MATRIZ DE RIESGOS DE SST'!M259,'MAPAS DE RIESGOS INHER Y RESID'!$E$3:$F$7,2,FALSE)</f>
        <v>2</v>
      </c>
      <c r="O259" s="74" t="s">
        <v>185</v>
      </c>
      <c r="P259" s="101">
        <f>VLOOKUP('MATRIZ DE RIESGOS DE SST'!O259,'MAPAS DE RIESGOS INHER Y RESID'!$O$3:$P$7,2,FALSE)</f>
        <v>4</v>
      </c>
      <c r="Q259" s="101">
        <f t="shared" si="99"/>
        <v>8</v>
      </c>
      <c r="R259" s="74" t="str">
        <f>IF(OR('MAPAS DE RIESGOS INHER Y RESID'!$G$7='MATRIZ DE RIESGOS DE SST'!Q259,Q259&lt;'MAPAS DE RIESGOS INHER Y RESID'!$G$3+1),'MAPAS DE RIESGOS INHER Y RESID'!$M$6,IF(OR('MAPAS DE RIESGOS INHER Y RESID'!$H$5='MATRIZ DE RIESGOS DE SST'!Q259,Q259&lt;'MAPAS DE RIESGOS INHER Y RESID'!$I$5+1),'MAPAS DE RIESGOS INHER Y RESID'!$M$5,IF(OR('MAPAS DE RIESGOS INHER Y RESID'!$I$4='MATRIZ DE RIESGOS DE SST'!Q259,Q259&lt;'MAPAS DE RIESGOS INHER Y RESID'!$J$4+1),'MAPAS DE RIESGOS INHER Y RESID'!$M$4,'MAPAS DE RIESGOS INHER Y RESID'!$M$3)))</f>
        <v>BAJO</v>
      </c>
      <c r="S259" s="105"/>
      <c r="T259" s="105"/>
      <c r="U259" s="105" t="s">
        <v>469</v>
      </c>
      <c r="V259" s="106" t="s">
        <v>424</v>
      </c>
      <c r="W259" s="86" t="s">
        <v>177</v>
      </c>
      <c r="X259" s="87">
        <f>VLOOKUP(W259,'MAPAS DE RIESGOS INHER Y RESID'!$E$16:$F$18,2,FALSE)</f>
        <v>0.9</v>
      </c>
      <c r="Y259" s="107">
        <f t="shared" si="100"/>
        <v>0.79999999999999982</v>
      </c>
      <c r="Z259" s="74" t="str">
        <f>IF(OR('MAPAS DE RIESGOS INHER Y RESID'!$G$18='MATRIZ DE RIESGOS DE SST'!Y259,Y259&lt;'MAPAS DE RIESGOS INHER Y RESID'!$G$16+1),'MAPAS DE RIESGOS INHER Y RESID'!$M$19,IF(OR('MAPAS DE RIESGOS INHER Y RESID'!$H$17='MATRIZ DE RIESGOS DE SST'!Y259,Y259&lt;'MAPAS DE RIESGOS INHER Y RESID'!$I$18+1),'MAPAS DE RIESGOS INHER Y RESID'!$M$18,IF(OR('MAPAS DE RIESGOS INHER Y RESID'!$I$17='MATRIZ DE RIESGOS DE SST'!Y259,Y259&lt;'MAPAS DE RIESGOS INHER Y RESID'!$J$17+1),'MAPAS DE RIESGOS INHER Y RESID'!$M$17,'MAPAS DE RIESGOS INHER Y RESID'!$M$16)))</f>
        <v>BAJO</v>
      </c>
      <c r="AA259" s="90" t="str">
        <f>VLOOKUP('MATRIZ DE RIESGOS DE SST'!Z259,'TABLA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0" spans="1:27" ht="200" x14ac:dyDescent="0.4">
      <c r="A260" s="120"/>
      <c r="B260" s="120"/>
      <c r="C260" s="120"/>
      <c r="D260" s="120"/>
      <c r="E260" s="120"/>
      <c r="F260" s="120"/>
      <c r="G260" s="120"/>
      <c r="H260" s="120"/>
      <c r="I260" s="120"/>
      <c r="J260" s="72" t="s">
        <v>275</v>
      </c>
      <c r="K260" s="71" t="s">
        <v>311</v>
      </c>
      <c r="L260" s="72" t="s">
        <v>70</v>
      </c>
      <c r="M260" s="74" t="s">
        <v>182</v>
      </c>
      <c r="N260" s="101">
        <f>VLOOKUP('MATRIZ DE RIESGOS DE SST'!M260,'MAPAS DE RIESGOS INHER Y RESID'!$E$3:$F$7,2,FALSE)</f>
        <v>2</v>
      </c>
      <c r="O260" s="74" t="s">
        <v>186</v>
      </c>
      <c r="P260" s="101">
        <f>VLOOKUP('MATRIZ DE RIESGOS DE SST'!O260,'MAPAS DE RIESGOS INHER Y RESID'!$O$3:$P$7,2,FALSE)</f>
        <v>16</v>
      </c>
      <c r="Q260" s="101">
        <f t="shared" si="99"/>
        <v>32</v>
      </c>
      <c r="R260" s="74" t="str">
        <f>IF(OR('MAPAS DE RIESGOS INHER Y RESID'!$G$7='MATRIZ DE RIESGOS DE SST'!Q260,Q260&lt;'MAPAS DE RIESGOS INHER Y RESID'!$G$3+1),'MAPAS DE RIESGOS INHER Y RESID'!$M$6,IF(OR('MAPAS DE RIESGOS INHER Y RESID'!$H$5='MATRIZ DE RIESGOS DE SST'!Q260,Q260&lt;'MAPAS DE RIESGOS INHER Y RESID'!$I$5+1),'MAPAS DE RIESGOS INHER Y RESID'!$M$5,IF(OR('MAPAS DE RIESGOS INHER Y RESID'!$I$4='MATRIZ DE RIESGOS DE SST'!Q260,Q260&lt;'MAPAS DE RIESGOS INHER Y RESID'!$J$4+1),'MAPAS DE RIESGOS INHER Y RESID'!$M$4,'MAPAS DE RIESGOS INHER Y RESID'!$M$3)))</f>
        <v>MODERADO</v>
      </c>
      <c r="S260" s="105"/>
      <c r="T260" s="105"/>
      <c r="U260" s="105"/>
      <c r="V260" s="106" t="s">
        <v>312</v>
      </c>
      <c r="W260" s="86" t="s">
        <v>177</v>
      </c>
      <c r="X260" s="87">
        <f>VLOOKUP(W260,'MAPAS DE RIESGOS INHER Y RESID'!$E$16:$F$18,2,FALSE)</f>
        <v>0.9</v>
      </c>
      <c r="Y260" s="107">
        <f t="shared" si="100"/>
        <v>3.1999999999999993</v>
      </c>
      <c r="Z260" s="74" t="str">
        <f>IF(OR('MAPAS DE RIESGOS INHER Y RESID'!$G$18='MATRIZ DE RIESGOS DE SST'!Y260,Y260&lt;'MAPAS DE RIESGOS INHER Y RESID'!$G$16+1),'MAPAS DE RIESGOS INHER Y RESID'!$M$19,IF(OR('MAPAS DE RIESGOS INHER Y RESID'!$H$17='MATRIZ DE RIESGOS DE SST'!Y260,Y260&lt;'MAPAS DE RIESGOS INHER Y RESID'!$I$18+1),'MAPAS DE RIESGOS INHER Y RESID'!$M$18,IF(OR('MAPAS DE RIESGOS INHER Y RESID'!$I$17='MATRIZ DE RIESGOS DE SST'!Y260,Y260&lt;'MAPAS DE RIESGOS INHER Y RESID'!$J$17+1),'MAPAS DE RIESGOS INHER Y RESID'!$M$17,'MAPAS DE RIESGOS INHER Y RESID'!$M$16)))</f>
        <v>BAJO</v>
      </c>
      <c r="AA260" s="90" t="str">
        <f>VLOOKUP('MATRIZ DE RIESGOS DE SST'!Z260,'TABLA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1" spans="1:27" s="25" customFormat="1" ht="160" x14ac:dyDescent="0.4">
      <c r="A261" s="120"/>
      <c r="B261" s="120"/>
      <c r="C261" s="120"/>
      <c r="D261" s="120"/>
      <c r="E261" s="120"/>
      <c r="F261" s="120"/>
      <c r="G261" s="120"/>
      <c r="H261" s="120"/>
      <c r="I261" s="120"/>
      <c r="J261" s="72" t="s">
        <v>531</v>
      </c>
      <c r="K261" s="71" t="s">
        <v>532</v>
      </c>
      <c r="L261" s="80" t="s">
        <v>533</v>
      </c>
      <c r="M261" s="74" t="s">
        <v>182</v>
      </c>
      <c r="N261" s="101">
        <f>VLOOKUP('MATRIZ DE RIESGOS DE SST'!M261,'MAPAS DE RIESGOS INHER Y RESID'!$E$3:$F$7,2,FALSE)</f>
        <v>2</v>
      </c>
      <c r="O261" s="74" t="s">
        <v>187</v>
      </c>
      <c r="P261" s="101">
        <f>VLOOKUP('MATRIZ DE RIESGOS DE SST'!O261,'MAPAS DE RIESGOS INHER Y RESID'!$O$3:$P$7,2,FALSE)</f>
        <v>256</v>
      </c>
      <c r="Q261" s="101">
        <f t="shared" si="99"/>
        <v>512</v>
      </c>
      <c r="R261" s="74" t="str">
        <f>IF(OR('MAPAS DE RIESGOS INHER Y RESID'!$G$7='MATRIZ DE RIESGOS DE SST'!Q261,Q261&lt;'MAPAS DE RIESGOS INHER Y RESID'!$G$3+1),'MAPAS DE RIESGOS INHER Y RESID'!$M$6,IF(OR('MAPAS DE RIESGOS INHER Y RESID'!$H$5='MATRIZ DE RIESGOS DE SST'!Q261,Q261&lt;'MAPAS DE RIESGOS INHER Y RESID'!$I$5+1),'MAPAS DE RIESGOS INHER Y RESID'!$M$5,IF(OR('MAPAS DE RIESGOS INHER Y RESID'!$I$4='MATRIZ DE RIESGOS DE SST'!Q261,Q261&lt;'MAPAS DE RIESGOS INHER Y RESID'!$J$4+1),'MAPAS DE RIESGOS INHER Y RESID'!$M$4,'MAPAS DE RIESGOS INHER Y RESID'!$M$3)))</f>
        <v>ALTO</v>
      </c>
      <c r="S261" s="105"/>
      <c r="T261" s="105" t="s">
        <v>534</v>
      </c>
      <c r="U261" s="105" t="s">
        <v>495</v>
      </c>
      <c r="V261" s="106" t="s">
        <v>251</v>
      </c>
      <c r="W261" s="86" t="s">
        <v>177</v>
      </c>
      <c r="X261" s="87">
        <f>VLOOKUP(W261,'MAPAS DE RIESGOS INHER Y RESID'!$E$16:$F$18,2,FALSE)</f>
        <v>0.9</v>
      </c>
      <c r="Y261" s="107">
        <f t="shared" si="100"/>
        <v>51.199999999999989</v>
      </c>
      <c r="Z261" s="74" t="str">
        <f>IF(OR('MAPAS DE RIESGOS INHER Y RESID'!$G$18='MATRIZ DE RIESGOS DE SST'!Y261,Y261&lt;'MAPAS DE RIESGOS INHER Y RESID'!$G$16+1),'MAPAS DE RIESGOS INHER Y RESID'!$M$19,IF(OR('MAPAS DE RIESGOS INHER Y RESID'!$H$17='MATRIZ DE RIESGOS DE SST'!Y261,Y261&lt;'MAPAS DE RIESGOS INHER Y RESID'!$I$18+1),'MAPAS DE RIESGOS INHER Y RESID'!$M$18,IF(OR('MAPAS DE RIESGOS INHER Y RESID'!$I$17='MATRIZ DE RIESGOS DE SST'!Y261,Y261&lt;'MAPAS DE RIESGOS INHER Y RESID'!$J$17+1),'MAPAS DE RIESGOS INHER Y RESID'!$M$17,'MAPAS DE RIESGOS INHER Y RESID'!$M$16)))</f>
        <v>MODERADO</v>
      </c>
      <c r="AA261" s="90" t="str">
        <f>VLOOKUP('MATRIZ DE RIESGOS DE SST'!Z261,'TABLA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62" spans="1:27" ht="200" x14ac:dyDescent="0.4">
      <c r="A262" s="120"/>
      <c r="B262" s="120"/>
      <c r="C262" s="120"/>
      <c r="D262" s="120"/>
      <c r="E262" s="120"/>
      <c r="F262" s="120"/>
      <c r="G262" s="120"/>
      <c r="H262" s="120"/>
      <c r="I262" s="120"/>
      <c r="J262" s="90" t="s">
        <v>350</v>
      </c>
      <c r="K262" s="91" t="s">
        <v>491</v>
      </c>
      <c r="L262" s="90" t="s">
        <v>387</v>
      </c>
      <c r="M262" s="74" t="s">
        <v>182</v>
      </c>
      <c r="N262" s="101">
        <f>VLOOKUP('MATRIZ DE RIESGOS DE SST'!M262,'MAPAS DE RIESGOS INHER Y RESID'!$E$3:$F$7,2,FALSE)</f>
        <v>2</v>
      </c>
      <c r="O262" s="74" t="s">
        <v>186</v>
      </c>
      <c r="P262" s="101">
        <f>VLOOKUP('MATRIZ DE RIESGOS DE SST'!O262,'MAPAS DE RIESGOS INHER Y RESID'!$O$3:$P$7,2,FALSE)</f>
        <v>16</v>
      </c>
      <c r="Q262" s="101">
        <f>+N262*P262</f>
        <v>32</v>
      </c>
      <c r="R262" s="74" t="str">
        <f>IF(OR('MAPAS DE RIESGOS INHER Y RESID'!$G$7='MATRIZ DE RIESGOS DE SST'!Q262,Q262&lt;'MAPAS DE RIESGOS INHER Y RESID'!$G$3+1),'MAPAS DE RIESGOS INHER Y RESID'!$M$6,IF(OR('MAPAS DE RIESGOS INHER Y RESID'!$H$5='MATRIZ DE RIESGOS DE SST'!Q262,Q262&lt;'MAPAS DE RIESGOS INHER Y RESID'!$I$5+1),'MAPAS DE RIESGOS INHER Y RESID'!$M$5,IF(OR('MAPAS DE RIESGOS INHER Y RESID'!$I$4='MATRIZ DE RIESGOS DE SST'!Q262,Q262&lt;'MAPAS DE RIESGOS INHER Y RESID'!$J$4+1),'MAPAS DE RIESGOS INHER Y RESID'!$M$4,'MAPAS DE RIESGOS INHER Y RESID'!$M$3)))</f>
        <v>MODERADO</v>
      </c>
      <c r="S262" s="105"/>
      <c r="T262" s="105" t="s">
        <v>492</v>
      </c>
      <c r="U262" s="105" t="s">
        <v>351</v>
      </c>
      <c r="V262" s="106" t="s">
        <v>248</v>
      </c>
      <c r="W262" s="86" t="s">
        <v>177</v>
      </c>
      <c r="X262" s="87">
        <f>VLOOKUP(W262,'MAPAS DE RIESGOS INHER Y RESID'!$E$16:$F$18,2,FALSE)</f>
        <v>0.9</v>
      </c>
      <c r="Y262" s="107">
        <f>Q262-(Q262*X262)</f>
        <v>3.1999999999999993</v>
      </c>
      <c r="Z262" s="74" t="str">
        <f>IF(OR('MAPAS DE RIESGOS INHER Y RESID'!$G$18='MATRIZ DE RIESGOS DE SST'!Y262,Y262&lt;'MAPAS DE RIESGOS INHER Y RESID'!$G$16+1),'MAPAS DE RIESGOS INHER Y RESID'!$M$19,IF(OR('MAPAS DE RIESGOS INHER Y RESID'!$H$17='MATRIZ DE RIESGOS DE SST'!Y262,Y262&lt;'MAPAS DE RIESGOS INHER Y RESID'!$I$18+1),'MAPAS DE RIESGOS INHER Y RESID'!$M$18,IF(OR('MAPAS DE RIESGOS INHER Y RESID'!$I$17='MATRIZ DE RIESGOS DE SST'!Y262,Y262&lt;'MAPAS DE RIESGOS INHER Y RESID'!$J$17+1),'MAPAS DE RIESGOS INHER Y RESID'!$M$17,'MAPAS DE RIESGOS INHER Y RESID'!$M$16)))</f>
        <v>BAJO</v>
      </c>
      <c r="AA262" s="90" t="str">
        <f>VLOOKUP('MATRIZ DE RIESGOS DE SST'!Z262,'TABLA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3" spans="1:27" ht="200" x14ac:dyDescent="0.4">
      <c r="A263" s="120"/>
      <c r="B263" s="120"/>
      <c r="C263" s="120"/>
      <c r="D263" s="120"/>
      <c r="E263" s="120"/>
      <c r="F263" s="120"/>
      <c r="G263" s="120"/>
      <c r="H263" s="120"/>
      <c r="I263" s="120"/>
      <c r="J263" s="71" t="s">
        <v>353</v>
      </c>
      <c r="K263" s="71" t="s">
        <v>496</v>
      </c>
      <c r="L263" s="72" t="s">
        <v>354</v>
      </c>
      <c r="M263" s="74" t="s">
        <v>182</v>
      </c>
      <c r="N263" s="101">
        <f>VLOOKUP('MATRIZ DE RIESGOS DE SST'!M263,'MAPAS DE RIESGOS INHER Y RESID'!$E$3:$F$7,2,FALSE)</f>
        <v>2</v>
      </c>
      <c r="O263" s="74" t="s">
        <v>186</v>
      </c>
      <c r="P263" s="101">
        <f>VLOOKUP('MATRIZ DE RIESGOS DE SST'!O263,'MAPAS DE RIESGOS INHER Y RESID'!$O$3:$P$7,2,FALSE)</f>
        <v>16</v>
      </c>
      <c r="Q263" s="101">
        <f>+N263*P263</f>
        <v>32</v>
      </c>
      <c r="R263" s="74" t="str">
        <f>IF(OR('MAPAS DE RIESGOS INHER Y RESID'!$G$7='MATRIZ DE RIESGOS DE SST'!Q263,Q263&lt;'MAPAS DE RIESGOS INHER Y RESID'!$G$3+1),'MAPAS DE RIESGOS INHER Y RESID'!$M$6,IF(OR('MAPAS DE RIESGOS INHER Y RESID'!$H$5='MATRIZ DE RIESGOS DE SST'!Q263,Q263&lt;'MAPAS DE RIESGOS INHER Y RESID'!$I$5+1),'MAPAS DE RIESGOS INHER Y RESID'!$M$5,IF(OR('MAPAS DE RIESGOS INHER Y RESID'!$I$4='MATRIZ DE RIESGOS DE SST'!Q263,Q263&lt;'MAPAS DE RIESGOS INHER Y RESID'!$J$4+1),'MAPAS DE RIESGOS INHER Y RESID'!$M$4,'MAPAS DE RIESGOS INHER Y RESID'!$M$3)))</f>
        <v>MODERADO</v>
      </c>
      <c r="S263" s="105"/>
      <c r="T263" s="105" t="s">
        <v>492</v>
      </c>
      <c r="U263" s="105" t="s">
        <v>495</v>
      </c>
      <c r="V263" s="106" t="s">
        <v>251</v>
      </c>
      <c r="W263" s="86" t="s">
        <v>177</v>
      </c>
      <c r="X263" s="87">
        <f>VLOOKUP(W263,'MAPAS DE RIESGOS INHER Y RESID'!$E$16:$F$18,2,FALSE)</f>
        <v>0.9</v>
      </c>
      <c r="Y263" s="107">
        <f>Q263-(Q263*X263)</f>
        <v>3.1999999999999993</v>
      </c>
      <c r="Z263" s="74" t="str">
        <f>IF(OR('MAPAS DE RIESGOS INHER Y RESID'!$G$18='MATRIZ DE RIESGOS DE SST'!Y263,Y263&lt;'MAPAS DE RIESGOS INHER Y RESID'!$G$16+1),'MAPAS DE RIESGOS INHER Y RESID'!$M$19,IF(OR('MAPAS DE RIESGOS INHER Y RESID'!$H$17='MATRIZ DE RIESGOS DE SST'!Y263,Y263&lt;'MAPAS DE RIESGOS INHER Y RESID'!$I$18+1),'MAPAS DE RIESGOS INHER Y RESID'!$M$18,IF(OR('MAPAS DE RIESGOS INHER Y RESID'!$I$17='MATRIZ DE RIESGOS DE SST'!Y263,Y263&lt;'MAPAS DE RIESGOS INHER Y RESID'!$J$17+1),'MAPAS DE RIESGOS INHER Y RESID'!$M$17,'MAPAS DE RIESGOS INHER Y RESID'!$M$16)))</f>
        <v>BAJO</v>
      </c>
      <c r="AA263" s="90" t="str">
        <f>VLOOKUP('MATRIZ DE RIESGOS DE SST'!Z263,'TABLA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4" spans="1:27" ht="214.5" customHeight="1" x14ac:dyDescent="0.4">
      <c r="A264" s="120"/>
      <c r="B264" s="120"/>
      <c r="C264" s="120"/>
      <c r="D264" s="120"/>
      <c r="E264" s="120"/>
      <c r="F264" s="120"/>
      <c r="G264" s="120"/>
      <c r="H264" s="120"/>
      <c r="I264" s="120"/>
      <c r="J264" s="90" t="s">
        <v>372</v>
      </c>
      <c r="K264" s="91" t="s">
        <v>111</v>
      </c>
      <c r="L264" s="90" t="s">
        <v>109</v>
      </c>
      <c r="M264" s="74" t="s">
        <v>182</v>
      </c>
      <c r="N264" s="101">
        <f>VLOOKUP('MATRIZ DE RIESGOS DE SST'!M264,'MAPAS DE RIESGOS INHER Y RESID'!$E$3:$F$7,2,FALSE)</f>
        <v>2</v>
      </c>
      <c r="O264" s="74" t="s">
        <v>185</v>
      </c>
      <c r="P264" s="101">
        <f>VLOOKUP('MATRIZ DE RIESGOS DE SST'!O264,'MAPAS DE RIESGOS INHER Y RESID'!$O$3:$P$7,2,FALSE)</f>
        <v>4</v>
      </c>
      <c r="Q264" s="101">
        <f t="shared" ref="Q264" si="101">+N264*P264</f>
        <v>8</v>
      </c>
      <c r="R264" s="74" t="str">
        <f>IF(OR('MAPAS DE RIESGOS INHER Y RESID'!$G$7='MATRIZ DE RIESGOS DE SST'!Q264,Q264&lt;'MAPAS DE RIESGOS INHER Y RESID'!$G$3+1),'MAPAS DE RIESGOS INHER Y RESID'!$M$6,IF(OR('MAPAS DE RIESGOS INHER Y RESID'!$H$5='MATRIZ DE RIESGOS DE SST'!Q264,Q264&lt;'MAPAS DE RIESGOS INHER Y RESID'!$I$5+1),'MAPAS DE RIESGOS INHER Y RESID'!$M$5,IF(OR('MAPAS DE RIESGOS INHER Y RESID'!$I$4='MATRIZ DE RIESGOS DE SST'!Q264,Q264&lt;'MAPAS DE RIESGOS INHER Y RESID'!$J$4+1),'MAPAS DE RIESGOS INHER Y RESID'!$M$4,'MAPAS DE RIESGOS INHER Y RESID'!$M$3)))</f>
        <v>BAJO</v>
      </c>
      <c r="S264" s="105" t="s">
        <v>257</v>
      </c>
      <c r="T264" s="105"/>
      <c r="U264" s="105" t="s">
        <v>371</v>
      </c>
      <c r="V264" s="106" t="s">
        <v>510</v>
      </c>
      <c r="W264" s="86" t="s">
        <v>177</v>
      </c>
      <c r="X264" s="87">
        <f>VLOOKUP(W264,'MAPAS DE RIESGOS INHER Y RESID'!$E$16:$F$18,2,FALSE)</f>
        <v>0.9</v>
      </c>
      <c r="Y264" s="107">
        <f t="shared" ref="Y264" si="102">Q264-(Q264*X264)</f>
        <v>0.79999999999999982</v>
      </c>
      <c r="Z264" s="74" t="str">
        <f>IF(OR('MAPAS DE RIESGOS INHER Y RESID'!$G$18='MATRIZ DE RIESGOS DE SST'!Y264,Y264&lt;'MAPAS DE RIESGOS INHER Y RESID'!$G$16+1),'MAPAS DE RIESGOS INHER Y RESID'!$M$19,IF(OR('MAPAS DE RIESGOS INHER Y RESID'!$H$17='MATRIZ DE RIESGOS DE SST'!Y264,Y264&lt;'MAPAS DE RIESGOS INHER Y RESID'!$I$18+1),'MAPAS DE RIESGOS INHER Y RESID'!$M$18,IF(OR('MAPAS DE RIESGOS INHER Y RESID'!$I$17='MATRIZ DE RIESGOS DE SST'!Y264,Y264&lt;'MAPAS DE RIESGOS INHER Y RESID'!$J$17+1),'MAPAS DE RIESGOS INHER Y RESID'!$M$17,'MAPAS DE RIESGOS INHER Y RESID'!$M$16)))</f>
        <v>BAJO</v>
      </c>
      <c r="AA264" s="90" t="str">
        <f>VLOOKUP('MATRIZ DE RIESGOS DE SST'!Z264,'TABLA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5" spans="1:27" ht="200" x14ac:dyDescent="0.4">
      <c r="A265" s="120"/>
      <c r="B265" s="120"/>
      <c r="C265" s="120"/>
      <c r="D265" s="120"/>
      <c r="E265" s="120"/>
      <c r="F265" s="120"/>
      <c r="G265" s="120"/>
      <c r="H265" s="120"/>
      <c r="I265" s="120"/>
      <c r="J265" s="91" t="s">
        <v>375</v>
      </c>
      <c r="K265" s="91" t="s">
        <v>515</v>
      </c>
      <c r="L265" s="90" t="s">
        <v>113</v>
      </c>
      <c r="M265" s="74" t="s">
        <v>182</v>
      </c>
      <c r="N265" s="101">
        <f>VLOOKUP('MATRIZ DE RIESGOS DE SST'!M265,'MAPAS DE RIESGOS INHER Y RESID'!$E$3:$F$7,2,FALSE)</f>
        <v>2</v>
      </c>
      <c r="O265" s="74" t="s">
        <v>185</v>
      </c>
      <c r="P265" s="101">
        <f>VLOOKUP('MATRIZ DE RIESGOS DE SST'!O265,'MAPAS DE RIESGOS INHER Y RESID'!$O$3:$P$7,2,FALSE)</f>
        <v>4</v>
      </c>
      <c r="Q265" s="101">
        <f>+N265*P265</f>
        <v>8</v>
      </c>
      <c r="R265" s="74" t="str">
        <f>IF(OR('MAPAS DE RIESGOS INHER Y RESID'!$G$7='MATRIZ DE RIESGOS DE SST'!Q265,Q265&lt;'MAPAS DE RIESGOS INHER Y RESID'!$G$3+1),'MAPAS DE RIESGOS INHER Y RESID'!$M$6,IF(OR('MAPAS DE RIESGOS INHER Y RESID'!$H$5='MATRIZ DE RIESGOS DE SST'!Q265,Q265&lt;'MAPAS DE RIESGOS INHER Y RESID'!$I$5+1),'MAPAS DE RIESGOS INHER Y RESID'!$M$5,IF(OR('MAPAS DE RIESGOS INHER Y RESID'!$I$4='MATRIZ DE RIESGOS DE SST'!Q265,Q265&lt;'MAPAS DE RIESGOS INHER Y RESID'!$J$4+1),'MAPAS DE RIESGOS INHER Y RESID'!$M$4,'MAPAS DE RIESGOS INHER Y RESID'!$M$3)))</f>
        <v>BAJO</v>
      </c>
      <c r="S265" s="105"/>
      <c r="T265" s="105" t="s">
        <v>516</v>
      </c>
      <c r="U265" s="105" t="s">
        <v>506</v>
      </c>
      <c r="V265" s="106" t="s">
        <v>251</v>
      </c>
      <c r="W265" s="86" t="s">
        <v>177</v>
      </c>
      <c r="X265" s="87">
        <f>VLOOKUP(W265,'MAPAS DE RIESGOS INHER Y RESID'!$E$16:$F$18,2,FALSE)</f>
        <v>0.9</v>
      </c>
      <c r="Y265" s="107">
        <f>Q265-(Q265*X265)</f>
        <v>0.79999999999999982</v>
      </c>
      <c r="Z265" s="74" t="str">
        <f>IF(OR('MAPAS DE RIESGOS INHER Y RESID'!$G$18='MATRIZ DE RIESGOS DE SST'!Y265,Y265&lt;'MAPAS DE RIESGOS INHER Y RESID'!$G$16+1),'MAPAS DE RIESGOS INHER Y RESID'!$M$19,IF(OR('MAPAS DE RIESGOS INHER Y RESID'!$H$17='MATRIZ DE RIESGOS DE SST'!Y265,Y265&lt;'MAPAS DE RIESGOS INHER Y RESID'!$I$18+1),'MAPAS DE RIESGOS INHER Y RESID'!$M$18,IF(OR('MAPAS DE RIESGOS INHER Y RESID'!$I$17='MATRIZ DE RIESGOS DE SST'!Y265,Y265&lt;'MAPAS DE RIESGOS INHER Y RESID'!$J$17+1),'MAPAS DE RIESGOS INHER Y RESID'!$M$17,'MAPAS DE RIESGOS INHER Y RESID'!$M$16)))</f>
        <v>BAJO</v>
      </c>
      <c r="AA265" s="90" t="str">
        <f>VLOOKUP('MATRIZ DE RIESGOS DE SST'!Z265,'TABLA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6" spans="1:27" ht="200" x14ac:dyDescent="0.4">
      <c r="A266" s="121"/>
      <c r="B266" s="121"/>
      <c r="C266" s="121"/>
      <c r="D266" s="121"/>
      <c r="E266" s="121"/>
      <c r="F266" s="121"/>
      <c r="G266" s="121"/>
      <c r="H266" s="121"/>
      <c r="I266" s="121"/>
      <c r="J266" s="72" t="s">
        <v>359</v>
      </c>
      <c r="K266" s="71" t="s">
        <v>517</v>
      </c>
      <c r="L266" s="72" t="s">
        <v>102</v>
      </c>
      <c r="M266" s="74" t="s">
        <v>182</v>
      </c>
      <c r="N266" s="101">
        <f>VLOOKUP('MATRIZ DE RIESGOS DE SST'!M266,'MAPAS DE RIESGOS INHER Y RESID'!$E$3:$F$7,2,FALSE)</f>
        <v>2</v>
      </c>
      <c r="O266" s="74" t="s">
        <v>186</v>
      </c>
      <c r="P266" s="101">
        <f>VLOOKUP('MATRIZ DE RIESGOS DE SST'!O266,'MAPAS DE RIESGOS INHER Y RESID'!$O$3:$P$7,2,FALSE)</f>
        <v>16</v>
      </c>
      <c r="Q266" s="101">
        <f t="shared" ref="Q266" si="103">+N266*P266</f>
        <v>32</v>
      </c>
      <c r="R266" s="74" t="str">
        <f>IF(OR('MAPAS DE RIESGOS INHER Y RESID'!$G$7='MATRIZ DE RIESGOS DE SST'!Q266,Q266&lt;'MAPAS DE RIESGOS INHER Y RESID'!$G$3+1),'MAPAS DE RIESGOS INHER Y RESID'!$M$6,IF(OR('MAPAS DE RIESGOS INHER Y RESID'!$H$5='MATRIZ DE RIESGOS DE SST'!Q266,Q266&lt;'MAPAS DE RIESGOS INHER Y RESID'!$I$5+1),'MAPAS DE RIESGOS INHER Y RESID'!$M$5,IF(OR('MAPAS DE RIESGOS INHER Y RESID'!$I$4='MATRIZ DE RIESGOS DE SST'!Q266,Q266&lt;'MAPAS DE RIESGOS INHER Y RESID'!$J$4+1),'MAPAS DE RIESGOS INHER Y RESID'!$M$4,'MAPAS DE RIESGOS INHER Y RESID'!$M$3)))</f>
        <v>MODERADO</v>
      </c>
      <c r="S266" s="105"/>
      <c r="T266" s="105" t="s">
        <v>522</v>
      </c>
      <c r="U266" s="105" t="s">
        <v>521</v>
      </c>
      <c r="V266" s="106" t="s">
        <v>358</v>
      </c>
      <c r="W266" s="86" t="s">
        <v>177</v>
      </c>
      <c r="X266" s="87">
        <f>VLOOKUP(W266,'MAPAS DE RIESGOS INHER Y RESID'!$E$16:$F$18,2,FALSE)</f>
        <v>0.9</v>
      </c>
      <c r="Y266" s="107">
        <f t="shared" ref="Y266" si="104">Q266-(Q266*X266)</f>
        <v>3.1999999999999993</v>
      </c>
      <c r="Z266" s="74" t="str">
        <f>IF(OR('MAPAS DE RIESGOS INHER Y RESID'!$G$18='MATRIZ DE RIESGOS DE SST'!Y266,Y266&lt;'MAPAS DE RIESGOS INHER Y RESID'!$G$16+1),'MAPAS DE RIESGOS INHER Y RESID'!$M$19,IF(OR('MAPAS DE RIESGOS INHER Y RESID'!$H$17='MATRIZ DE RIESGOS DE SST'!Y266,Y266&lt;'MAPAS DE RIESGOS INHER Y RESID'!$I$18+1),'MAPAS DE RIESGOS INHER Y RESID'!$M$18,IF(OR('MAPAS DE RIESGOS INHER Y RESID'!$I$17='MATRIZ DE RIESGOS DE SST'!Y266,Y266&lt;'MAPAS DE RIESGOS INHER Y RESID'!$J$17+1),'MAPAS DE RIESGOS INHER Y RESID'!$M$17,'MAPAS DE RIESGOS INHER Y RESID'!$M$16)))</f>
        <v>BAJO</v>
      </c>
      <c r="AA266" s="90" t="str">
        <f>VLOOKUP('MATRIZ DE RIESGOS DE SST'!Z266,'TABLA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7" spans="1:27" ht="200" x14ac:dyDescent="0.4">
      <c r="A267" s="158" t="s">
        <v>362</v>
      </c>
      <c r="B267" s="119" t="s">
        <v>559</v>
      </c>
      <c r="C267" s="119" t="s">
        <v>244</v>
      </c>
      <c r="D267" s="119"/>
      <c r="E267" s="119" t="s">
        <v>244</v>
      </c>
      <c r="F267" s="119" t="s">
        <v>244</v>
      </c>
      <c r="G267" s="119"/>
      <c r="H267" s="119"/>
      <c r="I267" s="119" t="s">
        <v>545</v>
      </c>
      <c r="J267" s="90" t="s">
        <v>261</v>
      </c>
      <c r="K267" s="91" t="s">
        <v>454</v>
      </c>
      <c r="L267" s="90" t="s">
        <v>455</v>
      </c>
      <c r="M267" s="74" t="s">
        <v>183</v>
      </c>
      <c r="N267" s="101">
        <f>VLOOKUP('MATRIZ DE RIESGOS DE SST'!M267,'MAPAS DE RIESGOS INHER Y RESID'!$E$3:$F$7,2,FALSE)</f>
        <v>1</v>
      </c>
      <c r="O267" s="74" t="s">
        <v>185</v>
      </c>
      <c r="P267" s="101">
        <f>VLOOKUP('MATRIZ DE RIESGOS DE SST'!O267,'MAPAS DE RIESGOS INHER Y RESID'!$O$3:$P$7,2,FALSE)</f>
        <v>4</v>
      </c>
      <c r="Q267" s="101">
        <f t="shared" ref="Q267:Q289" si="105">+N267*P267</f>
        <v>4</v>
      </c>
      <c r="R267" s="74" t="str">
        <f>IF(OR('MAPAS DE RIESGOS INHER Y RESID'!$G$7='MATRIZ DE RIESGOS DE SST'!Q267,Q267&lt;'MAPAS DE RIESGOS INHER Y RESID'!$G$3+1),'MAPAS DE RIESGOS INHER Y RESID'!$M$6,IF(OR('MAPAS DE RIESGOS INHER Y RESID'!$H$5='MATRIZ DE RIESGOS DE SST'!Q267,Q267&lt;'MAPAS DE RIESGOS INHER Y RESID'!$I$5+1),'MAPAS DE RIESGOS INHER Y RESID'!$M$5,IF(OR('MAPAS DE RIESGOS INHER Y RESID'!$I$4='MATRIZ DE RIESGOS DE SST'!Q267,Q267&lt;'MAPAS DE RIESGOS INHER Y RESID'!$J$4+1),'MAPAS DE RIESGOS INHER Y RESID'!$M$4,'MAPAS DE RIESGOS INHER Y RESID'!$M$3)))</f>
        <v>BAJO</v>
      </c>
      <c r="S267" s="105"/>
      <c r="T267" s="105" t="s">
        <v>400</v>
      </c>
      <c r="U267" s="105" t="s">
        <v>390</v>
      </c>
      <c r="V267" s="106"/>
      <c r="W267" s="86" t="s">
        <v>176</v>
      </c>
      <c r="X267" s="87">
        <f>VLOOKUP(W267,'MAPAS DE RIESGOS INHER Y RESID'!$E$16:$F$18,2,FALSE)</f>
        <v>0.4</v>
      </c>
      <c r="Y267" s="107">
        <f t="shared" ref="Y267:Y289" si="106">Q267-(Q267*X267)</f>
        <v>2.4</v>
      </c>
      <c r="Z267" s="74" t="str">
        <f>IF(OR('MAPAS DE RIESGOS INHER Y RESID'!$G$18='MATRIZ DE RIESGOS DE SST'!Y267,Y267&lt;'MAPAS DE RIESGOS INHER Y RESID'!$G$16+1),'MAPAS DE RIESGOS INHER Y RESID'!$M$19,IF(OR('MAPAS DE RIESGOS INHER Y RESID'!$H$17='MATRIZ DE RIESGOS DE SST'!Y267,Y267&lt;'MAPAS DE RIESGOS INHER Y RESID'!$I$18+1),'MAPAS DE RIESGOS INHER Y RESID'!$M$18,IF(OR('MAPAS DE RIESGOS INHER Y RESID'!$I$17='MATRIZ DE RIESGOS DE SST'!Y267,Y267&lt;'MAPAS DE RIESGOS INHER Y RESID'!$J$17+1),'MAPAS DE RIESGOS INHER Y RESID'!$M$17,'MAPAS DE RIESGOS INHER Y RESID'!$M$16)))</f>
        <v>BAJO</v>
      </c>
      <c r="AA267" s="90" t="str">
        <f>VLOOKUP('MATRIZ DE RIESGOS DE SST'!Z267,'TABLA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8" spans="1:27" ht="200" x14ac:dyDescent="0.4">
      <c r="A268" s="120"/>
      <c r="B268" s="120"/>
      <c r="C268" s="120"/>
      <c r="D268" s="120"/>
      <c r="E268" s="120"/>
      <c r="F268" s="120"/>
      <c r="G268" s="120"/>
      <c r="H268" s="120"/>
      <c r="I268" s="120"/>
      <c r="J268" s="90" t="s">
        <v>262</v>
      </c>
      <c r="K268" s="91" t="s">
        <v>280</v>
      </c>
      <c r="L268" s="90" t="s">
        <v>399</v>
      </c>
      <c r="M268" s="74" t="s">
        <v>176</v>
      </c>
      <c r="N268" s="101">
        <f>VLOOKUP('MATRIZ DE RIESGOS DE SST'!M268,'MAPAS DE RIESGOS INHER Y RESID'!$E$3:$F$7,2,FALSE)</f>
        <v>3</v>
      </c>
      <c r="O268" s="74" t="s">
        <v>186</v>
      </c>
      <c r="P268" s="101">
        <f>VLOOKUP('MATRIZ DE RIESGOS DE SST'!O268,'MAPAS DE RIESGOS INHER Y RESID'!$O$3:$P$7,2,FALSE)</f>
        <v>16</v>
      </c>
      <c r="Q268" s="101">
        <f t="shared" si="105"/>
        <v>48</v>
      </c>
      <c r="R268" s="74" t="str">
        <f>IF(OR('MAPAS DE RIESGOS INHER Y RESID'!$G$7='MATRIZ DE RIESGOS DE SST'!Q268,Q268&lt;'MAPAS DE RIESGOS INHER Y RESID'!$G$3+1),'MAPAS DE RIESGOS INHER Y RESID'!$M$6,IF(OR('MAPAS DE RIESGOS INHER Y RESID'!$H$5='MATRIZ DE RIESGOS DE SST'!Q268,Q268&lt;'MAPAS DE RIESGOS INHER Y RESID'!$I$5+1),'MAPAS DE RIESGOS INHER Y RESID'!$M$5,IF(OR('MAPAS DE RIESGOS INHER Y RESID'!$I$4='MATRIZ DE RIESGOS DE SST'!Q268,Q268&lt;'MAPAS DE RIESGOS INHER Y RESID'!$J$4+1),'MAPAS DE RIESGOS INHER Y RESID'!$M$4,'MAPAS DE RIESGOS INHER Y RESID'!$M$3)))</f>
        <v>MODERADO</v>
      </c>
      <c r="S268" s="105"/>
      <c r="T268" s="105"/>
      <c r="U268" s="105" t="s">
        <v>401</v>
      </c>
      <c r="V268" s="106"/>
      <c r="W268" s="86" t="s">
        <v>177</v>
      </c>
      <c r="X268" s="87">
        <f>VLOOKUP(W268,'MAPAS DE RIESGOS INHER Y RESID'!$E$16:$F$18,2,FALSE)</f>
        <v>0.9</v>
      </c>
      <c r="Y268" s="107">
        <f t="shared" si="106"/>
        <v>4.7999999999999972</v>
      </c>
      <c r="Z268" s="74" t="str">
        <f>IF(OR('MAPAS DE RIESGOS INHER Y RESID'!$G$18='MATRIZ DE RIESGOS DE SST'!Y268,Y268&lt;'MAPAS DE RIESGOS INHER Y RESID'!$G$16+1),'MAPAS DE RIESGOS INHER Y RESID'!$M$19,IF(OR('MAPAS DE RIESGOS INHER Y RESID'!$H$17='MATRIZ DE RIESGOS DE SST'!Y268,Y268&lt;'MAPAS DE RIESGOS INHER Y RESID'!$I$18+1),'MAPAS DE RIESGOS INHER Y RESID'!$M$18,IF(OR('MAPAS DE RIESGOS INHER Y RESID'!$I$17='MATRIZ DE RIESGOS DE SST'!Y268,Y268&lt;'MAPAS DE RIESGOS INHER Y RESID'!$J$17+1),'MAPAS DE RIESGOS INHER Y RESID'!$M$17,'MAPAS DE RIESGOS INHER Y RESID'!$M$16)))</f>
        <v>BAJO</v>
      </c>
      <c r="AA268" s="90" t="str">
        <f>VLOOKUP('MATRIZ DE RIESGOS DE SST'!Z268,'TABLA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9" spans="1:27" ht="160" x14ac:dyDescent="0.4">
      <c r="A269" s="120"/>
      <c r="B269" s="120"/>
      <c r="C269" s="120"/>
      <c r="D269" s="120"/>
      <c r="E269" s="120"/>
      <c r="F269" s="120"/>
      <c r="G269" s="120"/>
      <c r="H269" s="120"/>
      <c r="I269" s="120"/>
      <c r="J269" s="71" t="s">
        <v>263</v>
      </c>
      <c r="K269" s="71" t="s">
        <v>283</v>
      </c>
      <c r="L269" s="72" t="s">
        <v>402</v>
      </c>
      <c r="M269" s="74" t="s">
        <v>176</v>
      </c>
      <c r="N269" s="101">
        <f>VLOOKUP('MATRIZ DE RIESGOS DE SST'!M269,'MAPAS DE RIESGOS INHER Y RESID'!$E$3:$F$7,2,FALSE)</f>
        <v>3</v>
      </c>
      <c r="O269" s="74" t="s">
        <v>187</v>
      </c>
      <c r="P269" s="101">
        <f>VLOOKUP('MATRIZ DE RIESGOS DE SST'!O269,'MAPAS DE RIESGOS INHER Y RESID'!$O$3:$P$7,2,FALSE)</f>
        <v>256</v>
      </c>
      <c r="Q269" s="101">
        <f t="shared" si="105"/>
        <v>768</v>
      </c>
      <c r="R269" s="74" t="str">
        <f>IF(OR('MAPAS DE RIESGOS INHER Y RESID'!$G$7='MATRIZ DE RIESGOS DE SST'!Q269,Q269&lt;'MAPAS DE RIESGOS INHER Y RESID'!$G$3+1),'MAPAS DE RIESGOS INHER Y RESID'!$M$6,IF(OR('MAPAS DE RIESGOS INHER Y RESID'!$H$5='MATRIZ DE RIESGOS DE SST'!Q269,Q269&lt;'MAPAS DE RIESGOS INHER Y RESID'!$I$5+1),'MAPAS DE RIESGOS INHER Y RESID'!$M$5,IF(OR('MAPAS DE RIESGOS INHER Y RESID'!$I$4='MATRIZ DE RIESGOS DE SST'!Q269,Q269&lt;'MAPAS DE RIESGOS INHER Y RESID'!$J$4+1),'MAPAS DE RIESGOS INHER Y RESID'!$M$4,'MAPAS DE RIESGOS INHER Y RESID'!$M$3)))</f>
        <v>ALTO</v>
      </c>
      <c r="S269" s="105"/>
      <c r="T269" s="105" t="s">
        <v>404</v>
      </c>
      <c r="U269" s="105" t="s">
        <v>282</v>
      </c>
      <c r="V269" s="106"/>
      <c r="W269" s="86" t="s">
        <v>177</v>
      </c>
      <c r="X269" s="87">
        <f>VLOOKUP(W269,'MAPAS DE RIESGOS INHER Y RESID'!$E$16:$F$18,2,FALSE)</f>
        <v>0.9</v>
      </c>
      <c r="Y269" s="107">
        <f t="shared" si="106"/>
        <v>76.799999999999955</v>
      </c>
      <c r="Z269" s="74" t="str">
        <f>IF(OR('MAPAS DE RIESGOS INHER Y RESID'!$G$18='MATRIZ DE RIESGOS DE SST'!Y269,Y269&lt;'MAPAS DE RIESGOS INHER Y RESID'!$G$16+1),'MAPAS DE RIESGOS INHER Y RESID'!$M$19,IF(OR('MAPAS DE RIESGOS INHER Y RESID'!$H$17='MATRIZ DE RIESGOS DE SST'!Y269,Y269&lt;'MAPAS DE RIESGOS INHER Y RESID'!$I$18+1),'MAPAS DE RIESGOS INHER Y RESID'!$M$18,IF(OR('MAPAS DE RIESGOS INHER Y RESID'!$I$17='MATRIZ DE RIESGOS DE SST'!Y269,Y269&lt;'MAPAS DE RIESGOS INHER Y RESID'!$J$17+1),'MAPAS DE RIESGOS INHER Y RESID'!$M$17,'MAPAS DE RIESGOS INHER Y RESID'!$M$16)))</f>
        <v>MODERADO</v>
      </c>
      <c r="AA269" s="90" t="str">
        <f>VLOOKUP('MATRIZ DE RIESGOS DE SST'!Z269,'TABLA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70" spans="1:27" ht="200" x14ac:dyDescent="0.4">
      <c r="A270" s="120"/>
      <c r="B270" s="120"/>
      <c r="C270" s="120"/>
      <c r="D270" s="120"/>
      <c r="E270" s="120"/>
      <c r="F270" s="120"/>
      <c r="G270" s="120"/>
      <c r="H270" s="120"/>
      <c r="I270" s="120"/>
      <c r="J270" s="72" t="s">
        <v>265</v>
      </c>
      <c r="K270" s="71" t="s">
        <v>408</v>
      </c>
      <c r="L270" s="72" t="s">
        <v>405</v>
      </c>
      <c r="M270" s="74" t="s">
        <v>182</v>
      </c>
      <c r="N270" s="101">
        <f>VLOOKUP('MATRIZ DE RIESGOS DE SST'!M270,'MAPAS DE RIESGOS INHER Y RESID'!$E$3:$F$7,2,FALSE)</f>
        <v>2</v>
      </c>
      <c r="O270" s="74" t="s">
        <v>186</v>
      </c>
      <c r="P270" s="101">
        <f>VLOOKUP('MATRIZ DE RIESGOS DE SST'!O270,'MAPAS DE RIESGOS INHER Y RESID'!$O$3:$P$7,2,FALSE)</f>
        <v>16</v>
      </c>
      <c r="Q270" s="101">
        <f t="shared" si="105"/>
        <v>32</v>
      </c>
      <c r="R270" s="74" t="str">
        <f>IF(OR('MAPAS DE RIESGOS INHER Y RESID'!$G$7='MATRIZ DE RIESGOS DE SST'!Q270,Q270&lt;'MAPAS DE RIESGOS INHER Y RESID'!$G$3+1),'MAPAS DE RIESGOS INHER Y RESID'!$M$6,IF(OR('MAPAS DE RIESGOS INHER Y RESID'!$H$5='MATRIZ DE RIESGOS DE SST'!Q270,Q270&lt;'MAPAS DE RIESGOS INHER Y RESID'!$I$5+1),'MAPAS DE RIESGOS INHER Y RESID'!$M$5,IF(OR('MAPAS DE RIESGOS INHER Y RESID'!$I$4='MATRIZ DE RIESGOS DE SST'!Q270,Q270&lt;'MAPAS DE RIESGOS INHER Y RESID'!$J$4+1),'MAPAS DE RIESGOS INHER Y RESID'!$M$4,'MAPAS DE RIESGOS INHER Y RESID'!$M$3)))</f>
        <v>MODERADO</v>
      </c>
      <c r="S270" s="105"/>
      <c r="T270" s="105" t="s">
        <v>285</v>
      </c>
      <c r="U270" s="105" t="s">
        <v>389</v>
      </c>
      <c r="V270" s="106" t="s">
        <v>407</v>
      </c>
      <c r="W270" s="86" t="s">
        <v>177</v>
      </c>
      <c r="X270" s="87">
        <f>VLOOKUP(W270,'MAPAS DE RIESGOS INHER Y RESID'!$E$16:$F$18,2,FALSE)</f>
        <v>0.9</v>
      </c>
      <c r="Y270" s="107">
        <f t="shared" si="106"/>
        <v>3.1999999999999993</v>
      </c>
      <c r="Z270" s="74" t="str">
        <f>IF(OR('MAPAS DE RIESGOS INHER Y RESID'!$G$18='MATRIZ DE RIESGOS DE SST'!Y270,Y270&lt;'MAPAS DE RIESGOS INHER Y RESID'!$G$16+1),'MAPAS DE RIESGOS INHER Y RESID'!$M$19,IF(OR('MAPAS DE RIESGOS INHER Y RESID'!$H$17='MATRIZ DE RIESGOS DE SST'!Y270,Y270&lt;'MAPAS DE RIESGOS INHER Y RESID'!$I$18+1),'MAPAS DE RIESGOS INHER Y RESID'!$M$18,IF(OR('MAPAS DE RIESGOS INHER Y RESID'!$I$17='MATRIZ DE RIESGOS DE SST'!Y270,Y270&lt;'MAPAS DE RIESGOS INHER Y RESID'!$J$17+1),'MAPAS DE RIESGOS INHER Y RESID'!$M$17,'MAPAS DE RIESGOS INHER Y RESID'!$M$16)))</f>
        <v>BAJO</v>
      </c>
      <c r="AA270" s="90" t="str">
        <f>VLOOKUP('MATRIZ DE RIESGOS DE SST'!Z270,'TABLA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1" spans="1:27" ht="200" x14ac:dyDescent="0.4">
      <c r="A271" s="120"/>
      <c r="B271" s="120"/>
      <c r="C271" s="120"/>
      <c r="D271" s="120"/>
      <c r="E271" s="120"/>
      <c r="F271" s="120"/>
      <c r="G271" s="120"/>
      <c r="H271" s="120"/>
      <c r="I271" s="120"/>
      <c r="J271" s="72" t="s">
        <v>266</v>
      </c>
      <c r="K271" s="71" t="s">
        <v>304</v>
      </c>
      <c r="L271" s="72" t="s">
        <v>405</v>
      </c>
      <c r="M271" s="74" t="s">
        <v>182</v>
      </c>
      <c r="N271" s="101">
        <f>VLOOKUP('MATRIZ DE RIESGOS DE SST'!M271,'MAPAS DE RIESGOS INHER Y RESID'!$E$3:$F$7,2,FALSE)</f>
        <v>2</v>
      </c>
      <c r="O271" s="74" t="s">
        <v>186</v>
      </c>
      <c r="P271" s="101">
        <f>VLOOKUP('MATRIZ DE RIESGOS DE SST'!O271,'MAPAS DE RIESGOS INHER Y RESID'!$O$3:$P$7,2,FALSE)</f>
        <v>16</v>
      </c>
      <c r="Q271" s="101">
        <f t="shared" si="105"/>
        <v>32</v>
      </c>
      <c r="R271" s="74" t="str">
        <f>IF(OR('MAPAS DE RIESGOS INHER Y RESID'!$G$7='MATRIZ DE RIESGOS DE SST'!Q271,Q271&lt;'MAPAS DE RIESGOS INHER Y RESID'!$G$3+1),'MAPAS DE RIESGOS INHER Y RESID'!$M$6,IF(OR('MAPAS DE RIESGOS INHER Y RESID'!$H$5='MATRIZ DE RIESGOS DE SST'!Q271,Q271&lt;'MAPAS DE RIESGOS INHER Y RESID'!$I$5+1),'MAPAS DE RIESGOS INHER Y RESID'!$M$5,IF(OR('MAPAS DE RIESGOS INHER Y RESID'!$I$4='MATRIZ DE RIESGOS DE SST'!Q271,Q271&lt;'MAPAS DE RIESGOS INHER Y RESID'!$J$4+1),'MAPAS DE RIESGOS INHER Y RESID'!$M$4,'MAPAS DE RIESGOS INHER Y RESID'!$M$3)))</f>
        <v>MODERADO</v>
      </c>
      <c r="S271" s="105"/>
      <c r="T271" s="105"/>
      <c r="U271" s="105" t="s">
        <v>389</v>
      </c>
      <c r="V271" s="106" t="s">
        <v>407</v>
      </c>
      <c r="W271" s="86" t="s">
        <v>177</v>
      </c>
      <c r="X271" s="87">
        <f>VLOOKUP(W271,'MAPAS DE RIESGOS INHER Y RESID'!$E$16:$F$18,2,FALSE)</f>
        <v>0.9</v>
      </c>
      <c r="Y271" s="107">
        <f t="shared" si="106"/>
        <v>3.1999999999999993</v>
      </c>
      <c r="Z271" s="74" t="str">
        <f>IF(OR('MAPAS DE RIESGOS INHER Y RESID'!$G$18='MATRIZ DE RIESGOS DE SST'!Y271,Y271&lt;'MAPAS DE RIESGOS INHER Y RESID'!$G$16+1),'MAPAS DE RIESGOS INHER Y RESID'!$M$19,IF(OR('MAPAS DE RIESGOS INHER Y RESID'!$H$17='MATRIZ DE RIESGOS DE SST'!Y271,Y271&lt;'MAPAS DE RIESGOS INHER Y RESID'!$I$18+1),'MAPAS DE RIESGOS INHER Y RESID'!$M$18,IF(OR('MAPAS DE RIESGOS INHER Y RESID'!$I$17='MATRIZ DE RIESGOS DE SST'!Y271,Y271&lt;'MAPAS DE RIESGOS INHER Y RESID'!$J$17+1),'MAPAS DE RIESGOS INHER Y RESID'!$M$17,'MAPAS DE RIESGOS INHER Y RESID'!$M$16)))</f>
        <v>BAJO</v>
      </c>
      <c r="AA271" s="90" t="str">
        <f>VLOOKUP('MATRIZ DE RIESGOS DE SST'!Z271,'TABLA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2" spans="1:27" ht="200" x14ac:dyDescent="0.4">
      <c r="A272" s="120"/>
      <c r="B272" s="120"/>
      <c r="C272" s="120"/>
      <c r="D272" s="120"/>
      <c r="E272" s="120"/>
      <c r="F272" s="120"/>
      <c r="G272" s="120"/>
      <c r="H272" s="120"/>
      <c r="I272" s="120"/>
      <c r="J272" s="72" t="s">
        <v>267</v>
      </c>
      <c r="K272" s="71" t="s">
        <v>287</v>
      </c>
      <c r="L272" s="72" t="s">
        <v>405</v>
      </c>
      <c r="M272" s="74" t="s">
        <v>182</v>
      </c>
      <c r="N272" s="101">
        <f>VLOOKUP('MATRIZ DE RIESGOS DE SST'!M272,'MAPAS DE RIESGOS INHER Y RESID'!$E$3:$F$7,2,FALSE)</f>
        <v>2</v>
      </c>
      <c r="O272" s="74" t="s">
        <v>185</v>
      </c>
      <c r="P272" s="101">
        <f>VLOOKUP('MATRIZ DE RIESGOS DE SST'!O272,'MAPAS DE RIESGOS INHER Y RESID'!$O$3:$P$7,2,FALSE)</f>
        <v>4</v>
      </c>
      <c r="Q272" s="101">
        <f t="shared" si="105"/>
        <v>8</v>
      </c>
      <c r="R272" s="74" t="str">
        <f>IF(OR('MAPAS DE RIESGOS INHER Y RESID'!$G$7='MATRIZ DE RIESGOS DE SST'!Q272,Q272&lt;'MAPAS DE RIESGOS INHER Y RESID'!$G$3+1),'MAPAS DE RIESGOS INHER Y RESID'!$M$6,IF(OR('MAPAS DE RIESGOS INHER Y RESID'!$H$5='MATRIZ DE RIESGOS DE SST'!Q272,Q272&lt;'MAPAS DE RIESGOS INHER Y RESID'!$I$5+1),'MAPAS DE RIESGOS INHER Y RESID'!$M$5,IF(OR('MAPAS DE RIESGOS INHER Y RESID'!$I$4='MATRIZ DE RIESGOS DE SST'!Q272,Q272&lt;'MAPAS DE RIESGOS INHER Y RESID'!$J$4+1),'MAPAS DE RIESGOS INHER Y RESID'!$M$4,'MAPAS DE RIESGOS INHER Y RESID'!$M$3)))</f>
        <v>BAJO</v>
      </c>
      <c r="S272" s="105"/>
      <c r="T272" s="105"/>
      <c r="U272" s="105" t="s">
        <v>389</v>
      </c>
      <c r="V272" s="106" t="s">
        <v>407</v>
      </c>
      <c r="W272" s="86" t="s">
        <v>176</v>
      </c>
      <c r="X272" s="87">
        <f>VLOOKUP(W272,'MAPAS DE RIESGOS INHER Y RESID'!$E$16:$F$18,2,FALSE)</f>
        <v>0.4</v>
      </c>
      <c r="Y272" s="107">
        <f t="shared" si="106"/>
        <v>4.8</v>
      </c>
      <c r="Z272" s="74" t="str">
        <f>IF(OR('MAPAS DE RIESGOS INHER Y RESID'!$G$18='MATRIZ DE RIESGOS DE SST'!Y272,Y272&lt;'MAPAS DE RIESGOS INHER Y RESID'!$G$16+1),'MAPAS DE RIESGOS INHER Y RESID'!$M$19,IF(OR('MAPAS DE RIESGOS INHER Y RESID'!$H$17='MATRIZ DE RIESGOS DE SST'!Y272,Y272&lt;'MAPAS DE RIESGOS INHER Y RESID'!$I$18+1),'MAPAS DE RIESGOS INHER Y RESID'!$M$18,IF(OR('MAPAS DE RIESGOS INHER Y RESID'!$I$17='MATRIZ DE RIESGOS DE SST'!Y272,Y272&lt;'MAPAS DE RIESGOS INHER Y RESID'!$J$17+1),'MAPAS DE RIESGOS INHER Y RESID'!$M$17,'MAPAS DE RIESGOS INHER Y RESID'!$M$16)))</f>
        <v>BAJO</v>
      </c>
      <c r="AA272" s="90" t="str">
        <f>VLOOKUP('MATRIZ DE RIESGOS DE SST'!Z272,'TABLA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3" spans="1:27" ht="200" x14ac:dyDescent="0.4">
      <c r="A273" s="120"/>
      <c r="B273" s="120"/>
      <c r="C273" s="120"/>
      <c r="D273" s="120"/>
      <c r="E273" s="120"/>
      <c r="F273" s="120"/>
      <c r="G273" s="120"/>
      <c r="H273" s="120"/>
      <c r="I273" s="120"/>
      <c r="J273" s="71" t="s">
        <v>268</v>
      </c>
      <c r="K273" s="71" t="s">
        <v>48</v>
      </c>
      <c r="L273" s="72" t="s">
        <v>413</v>
      </c>
      <c r="M273" s="74" t="s">
        <v>183</v>
      </c>
      <c r="N273" s="101">
        <f>VLOOKUP('MATRIZ DE RIESGOS DE SST'!M273,'MAPAS DE RIESGOS INHER Y RESID'!$E$3:$F$7,2,FALSE)</f>
        <v>1</v>
      </c>
      <c r="O273" s="74" t="s">
        <v>186</v>
      </c>
      <c r="P273" s="101">
        <f>VLOOKUP('MATRIZ DE RIESGOS DE SST'!O273,'MAPAS DE RIESGOS INHER Y RESID'!$O$3:$P$7,2,FALSE)</f>
        <v>16</v>
      </c>
      <c r="Q273" s="101">
        <f t="shared" si="105"/>
        <v>16</v>
      </c>
      <c r="R273" s="74" t="str">
        <f>IF(OR('MAPAS DE RIESGOS INHER Y RESID'!$G$7='MATRIZ DE RIESGOS DE SST'!Q273,Q273&lt;'MAPAS DE RIESGOS INHER Y RESID'!$G$3+1),'MAPAS DE RIESGOS INHER Y RESID'!$M$6,IF(OR('MAPAS DE RIESGOS INHER Y RESID'!$H$5='MATRIZ DE RIESGOS DE SST'!Q273,Q273&lt;'MAPAS DE RIESGOS INHER Y RESID'!$I$5+1),'MAPAS DE RIESGOS INHER Y RESID'!$M$5,IF(OR('MAPAS DE RIESGOS INHER Y RESID'!$I$4='MATRIZ DE RIESGOS DE SST'!Q273,Q273&lt;'MAPAS DE RIESGOS INHER Y RESID'!$J$4+1),'MAPAS DE RIESGOS INHER Y RESID'!$M$4,'MAPAS DE RIESGOS INHER Y RESID'!$M$3)))</f>
        <v>MODERADO</v>
      </c>
      <c r="S273" s="105"/>
      <c r="T273" s="105" t="s">
        <v>291</v>
      </c>
      <c r="U273" s="105"/>
      <c r="V273" s="106" t="s">
        <v>410</v>
      </c>
      <c r="W273" s="86" t="s">
        <v>177</v>
      </c>
      <c r="X273" s="87">
        <f>VLOOKUP(W273,'MAPAS DE RIESGOS INHER Y RESID'!$E$16:$F$18,2,FALSE)</f>
        <v>0.9</v>
      </c>
      <c r="Y273" s="107">
        <f t="shared" si="106"/>
        <v>1.5999999999999996</v>
      </c>
      <c r="Z273" s="74" t="str">
        <f>IF(OR('MAPAS DE RIESGOS INHER Y RESID'!$G$18='MATRIZ DE RIESGOS DE SST'!Y273,Y273&lt;'MAPAS DE RIESGOS INHER Y RESID'!$G$16+1),'MAPAS DE RIESGOS INHER Y RESID'!$M$19,IF(OR('MAPAS DE RIESGOS INHER Y RESID'!$H$17='MATRIZ DE RIESGOS DE SST'!Y273,Y273&lt;'MAPAS DE RIESGOS INHER Y RESID'!$I$18+1),'MAPAS DE RIESGOS INHER Y RESID'!$M$18,IF(OR('MAPAS DE RIESGOS INHER Y RESID'!$I$17='MATRIZ DE RIESGOS DE SST'!Y273,Y273&lt;'MAPAS DE RIESGOS INHER Y RESID'!$J$17+1),'MAPAS DE RIESGOS INHER Y RESID'!$M$17,'MAPAS DE RIESGOS INHER Y RESID'!$M$16)))</f>
        <v>BAJO</v>
      </c>
      <c r="AA273" s="90" t="str">
        <f>VLOOKUP('MATRIZ DE RIESGOS DE SST'!Z273,'TABLA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4" spans="1:27" ht="200" x14ac:dyDescent="0.4">
      <c r="A274" s="120"/>
      <c r="B274" s="120"/>
      <c r="C274" s="120"/>
      <c r="D274" s="120"/>
      <c r="E274" s="120"/>
      <c r="F274" s="120"/>
      <c r="G274" s="120"/>
      <c r="H274" s="120"/>
      <c r="I274" s="120"/>
      <c r="J274" s="71" t="s">
        <v>259</v>
      </c>
      <c r="K274" s="71" t="s">
        <v>292</v>
      </c>
      <c r="L274" s="72" t="s">
        <v>414</v>
      </c>
      <c r="M274" s="74" t="s">
        <v>182</v>
      </c>
      <c r="N274" s="101">
        <f>VLOOKUP('MATRIZ DE RIESGOS DE SST'!M274,'MAPAS DE RIESGOS INHER Y RESID'!$E$3:$F$7,2,FALSE)</f>
        <v>2</v>
      </c>
      <c r="O274" s="74" t="s">
        <v>185</v>
      </c>
      <c r="P274" s="101">
        <f>VLOOKUP('MATRIZ DE RIESGOS DE SST'!O274,'MAPAS DE RIESGOS INHER Y RESID'!$O$3:$P$7,2,FALSE)</f>
        <v>4</v>
      </c>
      <c r="Q274" s="101">
        <f t="shared" si="105"/>
        <v>8</v>
      </c>
      <c r="R274" s="74" t="str">
        <f>IF(OR('MAPAS DE RIESGOS INHER Y RESID'!$G$7='MATRIZ DE RIESGOS DE SST'!Q274,Q274&lt;'MAPAS DE RIESGOS INHER Y RESID'!$G$3+1),'MAPAS DE RIESGOS INHER Y RESID'!$M$6,IF(OR('MAPAS DE RIESGOS INHER Y RESID'!$H$5='MATRIZ DE RIESGOS DE SST'!Q274,Q274&lt;'MAPAS DE RIESGOS INHER Y RESID'!$I$5+1),'MAPAS DE RIESGOS INHER Y RESID'!$M$5,IF(OR('MAPAS DE RIESGOS INHER Y RESID'!$I$4='MATRIZ DE RIESGOS DE SST'!Q274,Q274&lt;'MAPAS DE RIESGOS INHER Y RESID'!$J$4+1),'MAPAS DE RIESGOS INHER Y RESID'!$M$4,'MAPAS DE RIESGOS INHER Y RESID'!$M$3)))</f>
        <v>BAJO</v>
      </c>
      <c r="S274" s="105" t="s">
        <v>305</v>
      </c>
      <c r="T274" s="105"/>
      <c r="U274" s="105"/>
      <c r="V274" s="106" t="s">
        <v>306</v>
      </c>
      <c r="W274" s="86" t="s">
        <v>177</v>
      </c>
      <c r="X274" s="87">
        <f>VLOOKUP(W274,'MAPAS DE RIESGOS INHER Y RESID'!$E$16:$F$18,2,FALSE)</f>
        <v>0.9</v>
      </c>
      <c r="Y274" s="107">
        <f t="shared" si="106"/>
        <v>0.79999999999999982</v>
      </c>
      <c r="Z274" s="74" t="str">
        <f>IF(OR('MAPAS DE RIESGOS INHER Y RESID'!$G$18='MATRIZ DE RIESGOS DE SST'!Y274,Y274&lt;'MAPAS DE RIESGOS INHER Y RESID'!$G$16+1),'MAPAS DE RIESGOS INHER Y RESID'!$M$19,IF(OR('MAPAS DE RIESGOS INHER Y RESID'!$H$17='MATRIZ DE RIESGOS DE SST'!Y274,Y274&lt;'MAPAS DE RIESGOS INHER Y RESID'!$I$18+1),'MAPAS DE RIESGOS INHER Y RESID'!$M$18,IF(OR('MAPAS DE RIESGOS INHER Y RESID'!$I$17='MATRIZ DE RIESGOS DE SST'!Y274,Y274&lt;'MAPAS DE RIESGOS INHER Y RESID'!$J$17+1),'MAPAS DE RIESGOS INHER Y RESID'!$M$17,'MAPAS DE RIESGOS INHER Y RESID'!$M$16)))</f>
        <v>BAJO</v>
      </c>
      <c r="AA274" s="90" t="str">
        <f>VLOOKUP('MATRIZ DE RIESGOS DE SST'!Z274,'TABLA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5" spans="1:27" ht="200" x14ac:dyDescent="0.4">
      <c r="A275" s="120"/>
      <c r="B275" s="120"/>
      <c r="C275" s="120"/>
      <c r="D275" s="120"/>
      <c r="E275" s="120"/>
      <c r="F275" s="120"/>
      <c r="G275" s="120"/>
      <c r="H275" s="120"/>
      <c r="I275" s="120"/>
      <c r="J275" s="71" t="s">
        <v>420</v>
      </c>
      <c r="K275" s="71" t="s">
        <v>293</v>
      </c>
      <c r="L275" s="72" t="s">
        <v>58</v>
      </c>
      <c r="M275" s="74" t="s">
        <v>182</v>
      </c>
      <c r="N275" s="101">
        <f>VLOOKUP('MATRIZ DE RIESGOS DE SST'!M275,'MAPAS DE RIESGOS INHER Y RESID'!$E$3:$F$7,2,FALSE)</f>
        <v>2</v>
      </c>
      <c r="O275" s="74" t="s">
        <v>185</v>
      </c>
      <c r="P275" s="101">
        <f>VLOOKUP('MATRIZ DE RIESGOS DE SST'!O275,'MAPAS DE RIESGOS INHER Y RESID'!$O$3:$P$7,2,FALSE)</f>
        <v>4</v>
      </c>
      <c r="Q275" s="101">
        <f t="shared" si="105"/>
        <v>8</v>
      </c>
      <c r="R275" s="74" t="str">
        <f>IF(OR('MAPAS DE RIESGOS INHER Y RESID'!$G$7='MATRIZ DE RIESGOS DE SST'!Q275,Q275&lt;'MAPAS DE RIESGOS INHER Y RESID'!$G$3+1),'MAPAS DE RIESGOS INHER Y RESID'!$M$6,IF(OR('MAPAS DE RIESGOS INHER Y RESID'!$H$5='MATRIZ DE RIESGOS DE SST'!Q275,Q275&lt;'MAPAS DE RIESGOS INHER Y RESID'!$I$5+1),'MAPAS DE RIESGOS INHER Y RESID'!$M$5,IF(OR('MAPAS DE RIESGOS INHER Y RESID'!$I$4='MATRIZ DE RIESGOS DE SST'!Q275,Q275&lt;'MAPAS DE RIESGOS INHER Y RESID'!$J$4+1),'MAPAS DE RIESGOS INHER Y RESID'!$M$4,'MAPAS DE RIESGOS INHER Y RESID'!$M$3)))</f>
        <v>BAJO</v>
      </c>
      <c r="S275" s="105"/>
      <c r="T275" s="105"/>
      <c r="U275" s="105"/>
      <c r="V275" s="106" t="s">
        <v>294</v>
      </c>
      <c r="W275" s="86" t="s">
        <v>176</v>
      </c>
      <c r="X275" s="87">
        <f>VLOOKUP(W275,'MAPAS DE RIESGOS INHER Y RESID'!$E$16:$F$18,2,FALSE)</f>
        <v>0.4</v>
      </c>
      <c r="Y275" s="107">
        <f t="shared" si="106"/>
        <v>4.8</v>
      </c>
      <c r="Z275" s="74" t="str">
        <f>IF(OR('MAPAS DE RIESGOS INHER Y RESID'!$G$18='MATRIZ DE RIESGOS DE SST'!Y275,Y275&lt;'MAPAS DE RIESGOS INHER Y RESID'!$G$16+1),'MAPAS DE RIESGOS INHER Y RESID'!$M$19,IF(OR('MAPAS DE RIESGOS INHER Y RESID'!$H$17='MATRIZ DE RIESGOS DE SST'!Y275,Y275&lt;'MAPAS DE RIESGOS INHER Y RESID'!$I$18+1),'MAPAS DE RIESGOS INHER Y RESID'!$M$18,IF(OR('MAPAS DE RIESGOS INHER Y RESID'!$I$17='MATRIZ DE RIESGOS DE SST'!Y275,Y275&lt;'MAPAS DE RIESGOS INHER Y RESID'!$J$17+1),'MAPAS DE RIESGOS INHER Y RESID'!$M$17,'MAPAS DE RIESGOS INHER Y RESID'!$M$16)))</f>
        <v>BAJO</v>
      </c>
      <c r="AA275" s="90" t="str">
        <f>VLOOKUP('MATRIZ DE RIESGOS DE SST'!Z275,'TABLA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6" spans="1:27" ht="200" x14ac:dyDescent="0.4">
      <c r="A276" s="120"/>
      <c r="B276" s="120"/>
      <c r="C276" s="120"/>
      <c r="D276" s="120"/>
      <c r="E276" s="120"/>
      <c r="F276" s="120"/>
      <c r="G276" s="120"/>
      <c r="H276" s="120"/>
      <c r="I276" s="120"/>
      <c r="J276" s="71" t="s">
        <v>269</v>
      </c>
      <c r="K276" s="71" t="s">
        <v>383</v>
      </c>
      <c r="L276" s="72" t="s">
        <v>422</v>
      </c>
      <c r="M276" s="74" t="s">
        <v>182</v>
      </c>
      <c r="N276" s="101">
        <f>VLOOKUP('MATRIZ DE RIESGOS DE SST'!M276,'MAPAS DE RIESGOS INHER Y RESID'!$E$3:$F$7,2,FALSE)</f>
        <v>2</v>
      </c>
      <c r="O276" s="74" t="s">
        <v>185</v>
      </c>
      <c r="P276" s="101">
        <f>VLOOKUP('MATRIZ DE RIESGOS DE SST'!O276,'MAPAS DE RIESGOS INHER Y RESID'!$O$3:$P$7,2,FALSE)</f>
        <v>4</v>
      </c>
      <c r="Q276" s="101">
        <f t="shared" si="105"/>
        <v>8</v>
      </c>
      <c r="R276" s="74" t="str">
        <f>IF(OR('MAPAS DE RIESGOS INHER Y RESID'!$G$7='MATRIZ DE RIESGOS DE SST'!Q276,Q276&lt;'MAPAS DE RIESGOS INHER Y RESID'!$G$3+1),'MAPAS DE RIESGOS INHER Y RESID'!$M$6,IF(OR('MAPAS DE RIESGOS INHER Y RESID'!$H$5='MATRIZ DE RIESGOS DE SST'!Q276,Q276&lt;'MAPAS DE RIESGOS INHER Y RESID'!$I$5+1),'MAPAS DE RIESGOS INHER Y RESID'!$M$5,IF(OR('MAPAS DE RIESGOS INHER Y RESID'!$I$4='MATRIZ DE RIESGOS DE SST'!Q276,Q276&lt;'MAPAS DE RIESGOS INHER Y RESID'!$J$4+1),'MAPAS DE RIESGOS INHER Y RESID'!$M$4,'MAPAS DE RIESGOS INHER Y RESID'!$M$3)))</f>
        <v>BAJO</v>
      </c>
      <c r="S276" s="105"/>
      <c r="T276" s="105"/>
      <c r="U276" s="105"/>
      <c r="V276" s="106" t="s">
        <v>255</v>
      </c>
      <c r="W276" s="86" t="s">
        <v>175</v>
      </c>
      <c r="X276" s="87">
        <f>VLOOKUP(W276,'MAPAS DE RIESGOS INHER Y RESID'!$E$16:$F$18,2,FALSE)</f>
        <v>0.15</v>
      </c>
      <c r="Y276" s="107">
        <f t="shared" si="106"/>
        <v>6.8</v>
      </c>
      <c r="Z276" s="74" t="str">
        <f>IF(OR('MAPAS DE RIESGOS INHER Y RESID'!$G$18='MATRIZ DE RIESGOS DE SST'!Y276,Y276&lt;'MAPAS DE RIESGOS INHER Y RESID'!$G$16+1),'MAPAS DE RIESGOS INHER Y RESID'!$M$19,IF(OR('MAPAS DE RIESGOS INHER Y RESID'!$H$17='MATRIZ DE RIESGOS DE SST'!Y276,Y276&lt;'MAPAS DE RIESGOS INHER Y RESID'!$I$18+1),'MAPAS DE RIESGOS INHER Y RESID'!$M$18,IF(OR('MAPAS DE RIESGOS INHER Y RESID'!$I$17='MATRIZ DE RIESGOS DE SST'!Y276,Y276&lt;'MAPAS DE RIESGOS INHER Y RESID'!$J$17+1),'MAPAS DE RIESGOS INHER Y RESID'!$M$17,'MAPAS DE RIESGOS INHER Y RESID'!$M$16)))</f>
        <v>BAJO</v>
      </c>
      <c r="AA276" s="90" t="str">
        <f>VLOOKUP('MATRIZ DE RIESGOS DE SST'!Z276,'TABLA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7" spans="1:27" ht="200" x14ac:dyDescent="0.4">
      <c r="A277" s="120"/>
      <c r="B277" s="120"/>
      <c r="C277" s="120"/>
      <c r="D277" s="120"/>
      <c r="E277" s="120"/>
      <c r="F277" s="120"/>
      <c r="G277" s="120"/>
      <c r="H277" s="120"/>
      <c r="I277" s="120"/>
      <c r="J277" s="90" t="s">
        <v>61</v>
      </c>
      <c r="K277" s="91" t="s">
        <v>298</v>
      </c>
      <c r="L277" s="90" t="s">
        <v>423</v>
      </c>
      <c r="M277" s="74" t="s">
        <v>182</v>
      </c>
      <c r="N277" s="101">
        <f>VLOOKUP('MATRIZ DE RIESGOS DE SST'!M277,'MAPAS DE RIESGOS INHER Y RESID'!$E$3:$F$7,2,FALSE)</f>
        <v>2</v>
      </c>
      <c r="O277" s="74" t="s">
        <v>185</v>
      </c>
      <c r="P277" s="101">
        <f>VLOOKUP('MATRIZ DE RIESGOS DE SST'!O277,'MAPAS DE RIESGOS INHER Y RESID'!$O$3:$P$7,2,FALSE)</f>
        <v>4</v>
      </c>
      <c r="Q277" s="101">
        <f t="shared" si="105"/>
        <v>8</v>
      </c>
      <c r="R277" s="74" t="str">
        <f>IF(OR('MAPAS DE RIESGOS INHER Y RESID'!$G$7='MATRIZ DE RIESGOS DE SST'!Q277,Q277&lt;'MAPAS DE RIESGOS INHER Y RESID'!$G$3+1),'MAPAS DE RIESGOS INHER Y RESID'!$M$6,IF(OR('MAPAS DE RIESGOS INHER Y RESID'!$H$5='MATRIZ DE RIESGOS DE SST'!Q277,Q277&lt;'MAPAS DE RIESGOS INHER Y RESID'!$I$5+1),'MAPAS DE RIESGOS INHER Y RESID'!$M$5,IF(OR('MAPAS DE RIESGOS INHER Y RESID'!$I$4='MATRIZ DE RIESGOS DE SST'!Q277,Q277&lt;'MAPAS DE RIESGOS INHER Y RESID'!$J$4+1),'MAPAS DE RIESGOS INHER Y RESID'!$M$4,'MAPAS DE RIESGOS INHER Y RESID'!$M$3)))</f>
        <v>BAJO</v>
      </c>
      <c r="S277" s="105"/>
      <c r="T277" s="105" t="s">
        <v>300</v>
      </c>
      <c r="U277" s="105" t="s">
        <v>425</v>
      </c>
      <c r="V277" s="106" t="s">
        <v>299</v>
      </c>
      <c r="W277" s="86" t="s">
        <v>177</v>
      </c>
      <c r="X277" s="87">
        <f>VLOOKUP(W277,'MAPAS DE RIESGOS INHER Y RESID'!$E$16:$F$18,2,FALSE)</f>
        <v>0.9</v>
      </c>
      <c r="Y277" s="107">
        <f t="shared" si="106"/>
        <v>0.79999999999999982</v>
      </c>
      <c r="Z277" s="74" t="str">
        <f>IF(OR('MAPAS DE RIESGOS INHER Y RESID'!$G$18='MATRIZ DE RIESGOS DE SST'!Y277,Y277&lt;'MAPAS DE RIESGOS INHER Y RESID'!$G$16+1),'MAPAS DE RIESGOS INHER Y RESID'!$M$19,IF(OR('MAPAS DE RIESGOS INHER Y RESID'!$H$17='MATRIZ DE RIESGOS DE SST'!Y277,Y277&lt;'MAPAS DE RIESGOS INHER Y RESID'!$I$18+1),'MAPAS DE RIESGOS INHER Y RESID'!$M$18,IF(OR('MAPAS DE RIESGOS INHER Y RESID'!$I$17='MATRIZ DE RIESGOS DE SST'!Y277,Y277&lt;'MAPAS DE RIESGOS INHER Y RESID'!$J$17+1),'MAPAS DE RIESGOS INHER Y RESID'!$M$17,'MAPAS DE RIESGOS INHER Y RESID'!$M$16)))</f>
        <v>BAJO</v>
      </c>
      <c r="AA277" s="90" t="str">
        <f>VLOOKUP('MATRIZ DE RIESGOS DE SST'!Z277,'TABLA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8" spans="1:27" ht="200" x14ac:dyDescent="0.4">
      <c r="A278" s="120"/>
      <c r="B278" s="120"/>
      <c r="C278" s="120"/>
      <c r="D278" s="120"/>
      <c r="E278" s="120"/>
      <c r="F278" s="120"/>
      <c r="G278" s="120"/>
      <c r="H278" s="120"/>
      <c r="I278" s="120"/>
      <c r="J278" s="71" t="s">
        <v>273</v>
      </c>
      <c r="K278" s="71" t="s">
        <v>474</v>
      </c>
      <c r="L278" s="72" t="s">
        <v>67</v>
      </c>
      <c r="M278" s="74" t="s">
        <v>182</v>
      </c>
      <c r="N278" s="101">
        <f>VLOOKUP('MATRIZ DE RIESGOS DE SST'!M278,'MAPAS DE RIESGOS INHER Y RESID'!$E$3:$F$7,2,FALSE)</f>
        <v>2</v>
      </c>
      <c r="O278" s="74" t="s">
        <v>186</v>
      </c>
      <c r="P278" s="101">
        <f>VLOOKUP('MATRIZ DE RIESGOS DE SST'!O278,'MAPAS DE RIESGOS INHER Y RESID'!$O$3:$P$7,2,FALSE)</f>
        <v>16</v>
      </c>
      <c r="Q278" s="101">
        <f t="shared" si="105"/>
        <v>32</v>
      </c>
      <c r="R278" s="74" t="str">
        <f>IF(OR('MAPAS DE RIESGOS INHER Y RESID'!$G$7='MATRIZ DE RIESGOS DE SST'!Q278,Q278&lt;'MAPAS DE RIESGOS INHER Y RESID'!$G$3+1),'MAPAS DE RIESGOS INHER Y RESID'!$M$6,IF(OR('MAPAS DE RIESGOS INHER Y RESID'!$H$5='MATRIZ DE RIESGOS DE SST'!Q278,Q278&lt;'MAPAS DE RIESGOS INHER Y RESID'!$I$5+1),'MAPAS DE RIESGOS INHER Y RESID'!$M$5,IF(OR('MAPAS DE RIESGOS INHER Y RESID'!$I$4='MATRIZ DE RIESGOS DE SST'!Q278,Q278&lt;'MAPAS DE RIESGOS INHER Y RESID'!$J$4+1),'MAPAS DE RIESGOS INHER Y RESID'!$M$4,'MAPAS DE RIESGOS INHER Y RESID'!$M$3)))</f>
        <v>MODERADO</v>
      </c>
      <c r="S278" s="105"/>
      <c r="T278" s="105"/>
      <c r="U278" s="105"/>
      <c r="V278" s="106" t="s">
        <v>429</v>
      </c>
      <c r="W278" s="86" t="s">
        <v>177</v>
      </c>
      <c r="X278" s="87">
        <f>VLOOKUP(W278,'MAPAS DE RIESGOS INHER Y RESID'!$E$16:$F$18,2,FALSE)</f>
        <v>0.9</v>
      </c>
      <c r="Y278" s="107">
        <f t="shared" si="106"/>
        <v>3.1999999999999993</v>
      </c>
      <c r="Z278" s="74" t="str">
        <f>IF(OR('MAPAS DE RIESGOS INHER Y RESID'!$G$18='MATRIZ DE RIESGOS DE SST'!Y278,Y278&lt;'MAPAS DE RIESGOS INHER Y RESID'!$G$16+1),'MAPAS DE RIESGOS INHER Y RESID'!$M$19,IF(OR('MAPAS DE RIESGOS INHER Y RESID'!$H$17='MATRIZ DE RIESGOS DE SST'!Y278,Y278&lt;'MAPAS DE RIESGOS INHER Y RESID'!$I$18+1),'MAPAS DE RIESGOS INHER Y RESID'!$M$18,IF(OR('MAPAS DE RIESGOS INHER Y RESID'!$I$17='MATRIZ DE RIESGOS DE SST'!Y278,Y278&lt;'MAPAS DE RIESGOS INHER Y RESID'!$J$17+1),'MAPAS DE RIESGOS INHER Y RESID'!$M$17,'MAPAS DE RIESGOS INHER Y RESID'!$M$16)))</f>
        <v>BAJO</v>
      </c>
      <c r="AA278" s="90" t="str">
        <f>VLOOKUP('MATRIZ DE RIESGOS DE SST'!Z278,'TABLA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9" spans="1:27" ht="340" x14ac:dyDescent="0.4">
      <c r="A279" s="120"/>
      <c r="B279" s="120"/>
      <c r="C279" s="120"/>
      <c r="D279" s="120"/>
      <c r="E279" s="120"/>
      <c r="F279" s="120"/>
      <c r="G279" s="120"/>
      <c r="H279" s="120"/>
      <c r="I279" s="120"/>
      <c r="J279" s="72" t="s">
        <v>274</v>
      </c>
      <c r="K279" s="71" t="s">
        <v>310</v>
      </c>
      <c r="L279" s="72" t="s">
        <v>70</v>
      </c>
      <c r="M279" s="74" t="s">
        <v>182</v>
      </c>
      <c r="N279" s="101">
        <f>VLOOKUP('MATRIZ DE RIESGOS DE SST'!M279,'MAPAS DE RIESGOS INHER Y RESID'!$E$3:$F$7,2,FALSE)</f>
        <v>2</v>
      </c>
      <c r="O279" s="74" t="s">
        <v>186</v>
      </c>
      <c r="P279" s="101">
        <f>VLOOKUP('MATRIZ DE RIESGOS DE SST'!O279,'MAPAS DE RIESGOS INHER Y RESID'!$O$3:$P$7,2,FALSE)</f>
        <v>16</v>
      </c>
      <c r="Q279" s="101">
        <f t="shared" si="105"/>
        <v>32</v>
      </c>
      <c r="R279" s="74" t="str">
        <f>IF(OR('MAPAS DE RIESGOS INHER Y RESID'!$G$7='MATRIZ DE RIESGOS DE SST'!Q279,Q279&lt;'MAPAS DE RIESGOS INHER Y RESID'!$G$3+1),'MAPAS DE RIESGOS INHER Y RESID'!$M$6,IF(OR('MAPAS DE RIESGOS INHER Y RESID'!$H$5='MATRIZ DE RIESGOS DE SST'!Q279,Q279&lt;'MAPAS DE RIESGOS INHER Y RESID'!$I$5+1),'MAPAS DE RIESGOS INHER Y RESID'!$M$5,IF(OR('MAPAS DE RIESGOS INHER Y RESID'!$I$4='MATRIZ DE RIESGOS DE SST'!Q279,Q279&lt;'MAPAS DE RIESGOS INHER Y RESID'!$J$4+1),'MAPAS DE RIESGOS INHER Y RESID'!$M$4,'MAPAS DE RIESGOS INHER Y RESID'!$M$3)))</f>
        <v>MODERADO</v>
      </c>
      <c r="S279" s="105"/>
      <c r="T279" s="105"/>
      <c r="U279" s="105" t="s">
        <v>258</v>
      </c>
      <c r="V279" s="106" t="s">
        <v>394</v>
      </c>
      <c r="W279" s="86" t="s">
        <v>177</v>
      </c>
      <c r="X279" s="87">
        <f>VLOOKUP(W279,'MAPAS DE RIESGOS INHER Y RESID'!$E$16:$F$18,2,FALSE)</f>
        <v>0.9</v>
      </c>
      <c r="Y279" s="107">
        <f t="shared" si="106"/>
        <v>3.1999999999999993</v>
      </c>
      <c r="Z279" s="74" t="str">
        <f>IF(OR('MAPAS DE RIESGOS INHER Y RESID'!$G$18='MATRIZ DE RIESGOS DE SST'!Y279,Y279&lt;'MAPAS DE RIESGOS INHER Y RESID'!$G$16+1),'MAPAS DE RIESGOS INHER Y RESID'!$M$19,IF(OR('MAPAS DE RIESGOS INHER Y RESID'!$H$17='MATRIZ DE RIESGOS DE SST'!Y279,Y279&lt;'MAPAS DE RIESGOS INHER Y RESID'!$I$18+1),'MAPAS DE RIESGOS INHER Y RESID'!$M$18,IF(OR('MAPAS DE RIESGOS INHER Y RESID'!$I$17='MATRIZ DE RIESGOS DE SST'!Y279,Y279&lt;'MAPAS DE RIESGOS INHER Y RESID'!$J$17+1),'MAPAS DE RIESGOS INHER Y RESID'!$M$17,'MAPAS DE RIESGOS INHER Y RESID'!$M$16)))</f>
        <v>BAJO</v>
      </c>
      <c r="AA279" s="90" t="str">
        <f>VLOOKUP('MATRIZ DE RIESGOS DE SST'!Z279,'TABLA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0" spans="1:27" ht="200" x14ac:dyDescent="0.4">
      <c r="A280" s="120"/>
      <c r="B280" s="120"/>
      <c r="C280" s="120"/>
      <c r="D280" s="120"/>
      <c r="E280" s="120"/>
      <c r="F280" s="120"/>
      <c r="G280" s="120"/>
      <c r="H280" s="120"/>
      <c r="I280" s="120"/>
      <c r="J280" s="72" t="s">
        <v>275</v>
      </c>
      <c r="K280" s="71" t="s">
        <v>311</v>
      </c>
      <c r="L280" s="72" t="s">
        <v>70</v>
      </c>
      <c r="M280" s="74" t="s">
        <v>182</v>
      </c>
      <c r="N280" s="101">
        <f>VLOOKUP('MATRIZ DE RIESGOS DE SST'!M280,'MAPAS DE RIESGOS INHER Y RESID'!$E$3:$F$7,2,FALSE)</f>
        <v>2</v>
      </c>
      <c r="O280" s="74" t="s">
        <v>186</v>
      </c>
      <c r="P280" s="101">
        <f>VLOOKUP('MATRIZ DE RIESGOS DE SST'!O280,'MAPAS DE RIESGOS INHER Y RESID'!$O$3:$P$7,2,FALSE)</f>
        <v>16</v>
      </c>
      <c r="Q280" s="101">
        <f t="shared" si="105"/>
        <v>32</v>
      </c>
      <c r="R280" s="74" t="str">
        <f>IF(OR('MAPAS DE RIESGOS INHER Y RESID'!$G$7='MATRIZ DE RIESGOS DE SST'!Q280,Q280&lt;'MAPAS DE RIESGOS INHER Y RESID'!$G$3+1),'MAPAS DE RIESGOS INHER Y RESID'!$M$6,IF(OR('MAPAS DE RIESGOS INHER Y RESID'!$H$5='MATRIZ DE RIESGOS DE SST'!Q280,Q280&lt;'MAPAS DE RIESGOS INHER Y RESID'!$I$5+1),'MAPAS DE RIESGOS INHER Y RESID'!$M$5,IF(OR('MAPAS DE RIESGOS INHER Y RESID'!$I$4='MATRIZ DE RIESGOS DE SST'!Q280,Q280&lt;'MAPAS DE RIESGOS INHER Y RESID'!$J$4+1),'MAPAS DE RIESGOS INHER Y RESID'!$M$4,'MAPAS DE RIESGOS INHER Y RESID'!$M$3)))</f>
        <v>MODERADO</v>
      </c>
      <c r="S280" s="105"/>
      <c r="T280" s="105"/>
      <c r="U280" s="105"/>
      <c r="V280" s="106" t="s">
        <v>313</v>
      </c>
      <c r="W280" s="86" t="s">
        <v>177</v>
      </c>
      <c r="X280" s="87">
        <f>VLOOKUP(W280,'MAPAS DE RIESGOS INHER Y RESID'!$E$16:$F$18,2,FALSE)</f>
        <v>0.9</v>
      </c>
      <c r="Y280" s="107">
        <f t="shared" si="106"/>
        <v>3.1999999999999993</v>
      </c>
      <c r="Z280" s="74" t="str">
        <f>IF(OR('MAPAS DE RIESGOS INHER Y RESID'!$G$18='MATRIZ DE RIESGOS DE SST'!Y280,Y280&lt;'MAPAS DE RIESGOS INHER Y RESID'!$G$16+1),'MAPAS DE RIESGOS INHER Y RESID'!$M$19,IF(OR('MAPAS DE RIESGOS INHER Y RESID'!$H$17='MATRIZ DE RIESGOS DE SST'!Y280,Y280&lt;'MAPAS DE RIESGOS INHER Y RESID'!$I$18+1),'MAPAS DE RIESGOS INHER Y RESID'!$M$18,IF(OR('MAPAS DE RIESGOS INHER Y RESID'!$I$17='MATRIZ DE RIESGOS DE SST'!Y280,Y280&lt;'MAPAS DE RIESGOS INHER Y RESID'!$J$17+1),'MAPAS DE RIESGOS INHER Y RESID'!$M$17,'MAPAS DE RIESGOS INHER Y RESID'!$M$16)))</f>
        <v>BAJO</v>
      </c>
      <c r="AA280" s="90" t="str">
        <f>VLOOKUP('MATRIZ DE RIESGOS DE SST'!Z280,'TABLA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1" spans="1:27" s="25" customFormat="1" ht="200" x14ac:dyDescent="0.4">
      <c r="A281" s="120"/>
      <c r="B281" s="120"/>
      <c r="C281" s="120"/>
      <c r="D281" s="120"/>
      <c r="E281" s="120"/>
      <c r="F281" s="120"/>
      <c r="G281" s="120"/>
      <c r="H281" s="120"/>
      <c r="I281" s="120"/>
      <c r="J281" s="72" t="s">
        <v>277</v>
      </c>
      <c r="K281" s="71" t="s">
        <v>319</v>
      </c>
      <c r="L281" s="72" t="s">
        <v>433</v>
      </c>
      <c r="M281" s="74" t="s">
        <v>183</v>
      </c>
      <c r="N281" s="101">
        <f>VLOOKUP('MATRIZ DE RIESGOS DE SST'!M281,'MAPAS DE RIESGOS INHER Y RESID'!$E$3:$F$7,2,FALSE)</f>
        <v>1</v>
      </c>
      <c r="O281" s="74" t="s">
        <v>186</v>
      </c>
      <c r="P281" s="101">
        <f>VLOOKUP('MATRIZ DE RIESGOS DE SST'!O281,'MAPAS DE RIESGOS INHER Y RESID'!$O$3:$P$7,2,FALSE)</f>
        <v>16</v>
      </c>
      <c r="Q281" s="101">
        <f t="shared" si="105"/>
        <v>16</v>
      </c>
      <c r="R281" s="74" t="str">
        <f>IF(OR('MAPAS DE RIESGOS INHER Y RESID'!$G$7='MATRIZ DE RIESGOS DE SST'!Q281,Q281&lt;'MAPAS DE RIESGOS INHER Y RESID'!$G$3+1),'MAPAS DE RIESGOS INHER Y RESID'!$M$6,IF(OR('MAPAS DE RIESGOS INHER Y RESID'!$H$5='MATRIZ DE RIESGOS DE SST'!Q281,Q281&lt;'MAPAS DE RIESGOS INHER Y RESID'!$I$5+1),'MAPAS DE RIESGOS INHER Y RESID'!$M$5,IF(OR('MAPAS DE RIESGOS INHER Y RESID'!$I$4='MATRIZ DE RIESGOS DE SST'!Q281,Q281&lt;'MAPAS DE RIESGOS INHER Y RESID'!$J$4+1),'MAPAS DE RIESGOS INHER Y RESID'!$M$4,'MAPAS DE RIESGOS INHER Y RESID'!$M$3)))</f>
        <v>MODERADO</v>
      </c>
      <c r="S281" s="105"/>
      <c r="T281" s="105"/>
      <c r="U281" s="105"/>
      <c r="V281" s="106" t="s">
        <v>320</v>
      </c>
      <c r="W281" s="86" t="s">
        <v>177</v>
      </c>
      <c r="X281" s="87">
        <f>VLOOKUP(W281,'MAPAS DE RIESGOS INHER Y RESID'!$E$16:$F$18,2,FALSE)</f>
        <v>0.9</v>
      </c>
      <c r="Y281" s="107">
        <f t="shared" si="106"/>
        <v>1.5999999999999996</v>
      </c>
      <c r="Z281" s="74" t="str">
        <f>IF(OR('MAPAS DE RIESGOS INHER Y RESID'!$G$18='MATRIZ DE RIESGOS DE SST'!Y281,Y281&lt;'MAPAS DE RIESGOS INHER Y RESID'!$G$16+1),'MAPAS DE RIESGOS INHER Y RESID'!$M$19,IF(OR('MAPAS DE RIESGOS INHER Y RESID'!$H$17='MATRIZ DE RIESGOS DE SST'!Y281,Y281&lt;'MAPAS DE RIESGOS INHER Y RESID'!$I$18+1),'MAPAS DE RIESGOS INHER Y RESID'!$M$18,IF(OR('MAPAS DE RIESGOS INHER Y RESID'!$I$17='MATRIZ DE RIESGOS DE SST'!Y281,Y281&lt;'MAPAS DE RIESGOS INHER Y RESID'!$J$17+1),'MAPAS DE RIESGOS INHER Y RESID'!$M$17,'MAPAS DE RIESGOS INHER Y RESID'!$M$16)))</f>
        <v>BAJO</v>
      </c>
      <c r="AA281" s="90" t="str">
        <f>VLOOKUP('MATRIZ DE RIESGOS DE SST'!Z281,'TABLA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2" spans="1:27" ht="200" x14ac:dyDescent="0.4">
      <c r="A282" s="120"/>
      <c r="B282" s="120"/>
      <c r="C282" s="120"/>
      <c r="D282" s="120"/>
      <c r="E282" s="120"/>
      <c r="F282" s="120"/>
      <c r="G282" s="120"/>
      <c r="H282" s="120"/>
      <c r="I282" s="120"/>
      <c r="J282" s="72" t="s">
        <v>278</v>
      </c>
      <c r="K282" s="71" t="s">
        <v>321</v>
      </c>
      <c r="L282" s="72" t="s">
        <v>434</v>
      </c>
      <c r="M282" s="74" t="s">
        <v>176</v>
      </c>
      <c r="N282" s="101">
        <f>VLOOKUP('MATRIZ DE RIESGOS DE SST'!M282,'MAPAS DE RIESGOS INHER Y RESID'!$E$3:$F$7,2,FALSE)</f>
        <v>3</v>
      </c>
      <c r="O282" s="74" t="s">
        <v>186</v>
      </c>
      <c r="P282" s="101">
        <f>VLOOKUP('MATRIZ DE RIESGOS DE SST'!O282,'MAPAS DE RIESGOS INHER Y RESID'!$O$3:$P$7,2,FALSE)</f>
        <v>16</v>
      </c>
      <c r="Q282" s="101">
        <f t="shared" si="105"/>
        <v>48</v>
      </c>
      <c r="R282" s="74" t="str">
        <f>IF(OR('MAPAS DE RIESGOS INHER Y RESID'!$G$7='MATRIZ DE RIESGOS DE SST'!Q282,Q282&lt;'MAPAS DE RIESGOS INHER Y RESID'!$G$3+1),'MAPAS DE RIESGOS INHER Y RESID'!$M$6,IF(OR('MAPAS DE RIESGOS INHER Y RESID'!$H$5='MATRIZ DE RIESGOS DE SST'!Q282,Q282&lt;'MAPAS DE RIESGOS INHER Y RESID'!$I$5+1),'MAPAS DE RIESGOS INHER Y RESID'!$M$5,IF(OR('MAPAS DE RIESGOS INHER Y RESID'!$I$4='MATRIZ DE RIESGOS DE SST'!Q282,Q282&lt;'MAPAS DE RIESGOS INHER Y RESID'!$J$4+1),'MAPAS DE RIESGOS INHER Y RESID'!$M$4,'MAPAS DE RIESGOS INHER Y RESID'!$M$3)))</f>
        <v>MODERADO</v>
      </c>
      <c r="S282" s="105" t="s">
        <v>322</v>
      </c>
      <c r="T282" s="105" t="s">
        <v>323</v>
      </c>
      <c r="U282" s="105"/>
      <c r="V282" s="106" t="s">
        <v>324</v>
      </c>
      <c r="W282" s="86" t="s">
        <v>177</v>
      </c>
      <c r="X282" s="87">
        <f>VLOOKUP(W282,'MAPAS DE RIESGOS INHER Y RESID'!$E$16:$F$18,2,FALSE)</f>
        <v>0.9</v>
      </c>
      <c r="Y282" s="107">
        <f t="shared" si="106"/>
        <v>4.7999999999999972</v>
      </c>
      <c r="Z282" s="74" t="str">
        <f>IF(OR('MAPAS DE RIESGOS INHER Y RESID'!$G$18='MATRIZ DE RIESGOS DE SST'!Y282,Y282&lt;'MAPAS DE RIESGOS INHER Y RESID'!$G$16+1),'MAPAS DE RIESGOS INHER Y RESID'!$M$19,IF(OR('MAPAS DE RIESGOS INHER Y RESID'!$H$17='MATRIZ DE RIESGOS DE SST'!Y282,Y282&lt;'MAPAS DE RIESGOS INHER Y RESID'!$I$18+1),'MAPAS DE RIESGOS INHER Y RESID'!$M$18,IF(OR('MAPAS DE RIESGOS INHER Y RESID'!$I$17='MATRIZ DE RIESGOS DE SST'!Y282,Y282&lt;'MAPAS DE RIESGOS INHER Y RESID'!$J$17+1),'MAPAS DE RIESGOS INHER Y RESID'!$M$17,'MAPAS DE RIESGOS INHER Y RESID'!$M$16)))</f>
        <v>BAJO</v>
      </c>
      <c r="AA282" s="90" t="str">
        <f>VLOOKUP('MATRIZ DE RIESGOS DE SST'!Z282,'TABLA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3" spans="1:27" ht="200" x14ac:dyDescent="0.4">
      <c r="A283" s="120"/>
      <c r="B283" s="120"/>
      <c r="C283" s="120"/>
      <c r="D283" s="120"/>
      <c r="E283" s="120"/>
      <c r="F283" s="120"/>
      <c r="G283" s="120"/>
      <c r="H283" s="120"/>
      <c r="I283" s="120"/>
      <c r="J283" s="72" t="s">
        <v>329</v>
      </c>
      <c r="K283" s="71" t="s">
        <v>330</v>
      </c>
      <c r="L283" s="72" t="s">
        <v>435</v>
      </c>
      <c r="M283" s="74" t="s">
        <v>182</v>
      </c>
      <c r="N283" s="101">
        <f>VLOOKUP('MATRIZ DE RIESGOS DE SST'!M283,'MAPAS DE RIESGOS INHER Y RESID'!$E$3:$F$7,2,FALSE)</f>
        <v>2</v>
      </c>
      <c r="O283" s="74" t="s">
        <v>186</v>
      </c>
      <c r="P283" s="101">
        <f>VLOOKUP('MATRIZ DE RIESGOS DE SST'!O283,'MAPAS DE RIESGOS INHER Y RESID'!$O$3:$P$7,2,FALSE)</f>
        <v>16</v>
      </c>
      <c r="Q283" s="101">
        <f t="shared" si="105"/>
        <v>32</v>
      </c>
      <c r="R283" s="74" t="str">
        <f>IF(OR('MAPAS DE RIESGOS INHER Y RESID'!$G$7='MATRIZ DE RIESGOS DE SST'!Q283,Q283&lt;'MAPAS DE RIESGOS INHER Y RESID'!$G$3+1),'MAPAS DE RIESGOS INHER Y RESID'!$M$6,IF(OR('MAPAS DE RIESGOS INHER Y RESID'!$H$5='MATRIZ DE RIESGOS DE SST'!Q283,Q283&lt;'MAPAS DE RIESGOS INHER Y RESID'!$I$5+1),'MAPAS DE RIESGOS INHER Y RESID'!$M$5,IF(OR('MAPAS DE RIESGOS INHER Y RESID'!$I$4='MATRIZ DE RIESGOS DE SST'!Q283,Q283&lt;'MAPAS DE RIESGOS INHER Y RESID'!$J$4+1),'MAPAS DE RIESGOS INHER Y RESID'!$M$4,'MAPAS DE RIESGOS INHER Y RESID'!$M$3)))</f>
        <v>MODERADO</v>
      </c>
      <c r="S283" s="105"/>
      <c r="T283" s="105" t="s">
        <v>331</v>
      </c>
      <c r="U283" s="105"/>
      <c r="V283" s="106" t="s">
        <v>332</v>
      </c>
      <c r="W283" s="86" t="s">
        <v>177</v>
      </c>
      <c r="X283" s="87">
        <f>VLOOKUP(W283,'MAPAS DE RIESGOS INHER Y RESID'!$E$16:$F$18,2,FALSE)</f>
        <v>0.9</v>
      </c>
      <c r="Y283" s="107">
        <f t="shared" si="106"/>
        <v>3.1999999999999993</v>
      </c>
      <c r="Z283" s="74" t="str">
        <f>IF(OR('MAPAS DE RIESGOS INHER Y RESID'!$G$18='MATRIZ DE RIESGOS DE SST'!Y283,Y283&lt;'MAPAS DE RIESGOS INHER Y RESID'!$G$16+1),'MAPAS DE RIESGOS INHER Y RESID'!$M$19,IF(OR('MAPAS DE RIESGOS INHER Y RESID'!$H$17='MATRIZ DE RIESGOS DE SST'!Y283,Y283&lt;'MAPAS DE RIESGOS INHER Y RESID'!$I$18+1),'MAPAS DE RIESGOS INHER Y RESID'!$M$18,IF(OR('MAPAS DE RIESGOS INHER Y RESID'!$I$17='MATRIZ DE RIESGOS DE SST'!Y283,Y283&lt;'MAPAS DE RIESGOS INHER Y RESID'!$J$17+1),'MAPAS DE RIESGOS INHER Y RESID'!$M$17,'MAPAS DE RIESGOS INHER Y RESID'!$M$16)))</f>
        <v>BAJO</v>
      </c>
      <c r="AA283" s="90" t="str">
        <f>VLOOKUP('MATRIZ DE RIESGOS DE SST'!Z283,'TABLA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4" spans="1:27" ht="200" x14ac:dyDescent="0.4">
      <c r="A284" s="120"/>
      <c r="B284" s="120"/>
      <c r="C284" s="120"/>
      <c r="D284" s="120"/>
      <c r="E284" s="120"/>
      <c r="F284" s="120"/>
      <c r="G284" s="120"/>
      <c r="H284" s="120"/>
      <c r="I284" s="120"/>
      <c r="J284" s="72" t="s">
        <v>333</v>
      </c>
      <c r="K284" s="71" t="s">
        <v>334</v>
      </c>
      <c r="L284" s="72" t="s">
        <v>439</v>
      </c>
      <c r="M284" s="74" t="s">
        <v>182</v>
      </c>
      <c r="N284" s="101">
        <f>VLOOKUP('MATRIZ DE RIESGOS DE SST'!M284,'MAPAS DE RIESGOS INHER Y RESID'!$E$3:$F$7,2,FALSE)</f>
        <v>2</v>
      </c>
      <c r="O284" s="74" t="s">
        <v>185</v>
      </c>
      <c r="P284" s="101">
        <f>VLOOKUP('MATRIZ DE RIESGOS DE SST'!O284,'MAPAS DE RIESGOS INHER Y RESID'!$O$3:$P$7,2,FALSE)</f>
        <v>4</v>
      </c>
      <c r="Q284" s="101">
        <f>+N284*P284</f>
        <v>8</v>
      </c>
      <c r="R284" s="74" t="str">
        <f>IF(OR('MAPAS DE RIESGOS INHER Y RESID'!$G$7='MATRIZ DE RIESGOS DE SST'!Q284,Q284&lt;'MAPAS DE RIESGOS INHER Y RESID'!$G$3+1),'MAPAS DE RIESGOS INHER Y RESID'!$M$6,IF(OR('MAPAS DE RIESGOS INHER Y RESID'!$H$5='MATRIZ DE RIESGOS DE SST'!Q284,Q284&lt;'MAPAS DE RIESGOS INHER Y RESID'!$I$5+1),'MAPAS DE RIESGOS INHER Y RESID'!$M$5,IF(OR('MAPAS DE RIESGOS INHER Y RESID'!$I$4='MATRIZ DE RIESGOS DE SST'!Q284,Q284&lt;'MAPAS DE RIESGOS INHER Y RESID'!$J$4+1),'MAPAS DE RIESGOS INHER Y RESID'!$M$4,'MAPAS DE RIESGOS INHER Y RESID'!$M$3)))</f>
        <v>BAJO</v>
      </c>
      <c r="S284" s="105" t="s">
        <v>339</v>
      </c>
      <c r="T284" s="105"/>
      <c r="U284" s="105"/>
      <c r="V284" s="106" t="s">
        <v>340</v>
      </c>
      <c r="W284" s="86" t="s">
        <v>177</v>
      </c>
      <c r="X284" s="87">
        <f>VLOOKUP(W284,'MAPAS DE RIESGOS INHER Y RESID'!$E$16:$F$18,2,FALSE)</f>
        <v>0.9</v>
      </c>
      <c r="Y284" s="107">
        <f>Q284-(Q284*X284)</f>
        <v>0.79999999999999982</v>
      </c>
      <c r="Z284" s="74" t="str">
        <f>IF(OR('MAPAS DE RIESGOS INHER Y RESID'!$G$18='MATRIZ DE RIESGOS DE SST'!Y284,Y284&lt;'MAPAS DE RIESGOS INHER Y RESID'!$G$16+1),'MAPAS DE RIESGOS INHER Y RESID'!$M$19,IF(OR('MAPAS DE RIESGOS INHER Y RESID'!$H$17='MATRIZ DE RIESGOS DE SST'!Y284,Y284&lt;'MAPAS DE RIESGOS INHER Y RESID'!$I$18+1),'MAPAS DE RIESGOS INHER Y RESID'!$M$18,IF(OR('MAPAS DE RIESGOS INHER Y RESID'!$I$17='MATRIZ DE RIESGOS DE SST'!Y284,Y284&lt;'MAPAS DE RIESGOS INHER Y RESID'!$J$17+1),'MAPAS DE RIESGOS INHER Y RESID'!$M$17,'MAPAS DE RIESGOS INHER Y RESID'!$M$16)))</f>
        <v>BAJO</v>
      </c>
      <c r="AA284" s="90" t="str">
        <f>VLOOKUP('MATRIZ DE RIESGOS DE SST'!Z284,'TABLA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5" spans="1:27" ht="200" x14ac:dyDescent="0.4">
      <c r="A285" s="120"/>
      <c r="B285" s="120"/>
      <c r="C285" s="120"/>
      <c r="D285" s="120"/>
      <c r="E285" s="120"/>
      <c r="F285" s="120"/>
      <c r="G285" s="120"/>
      <c r="H285" s="120"/>
      <c r="I285" s="120"/>
      <c r="J285" s="72" t="s">
        <v>117</v>
      </c>
      <c r="K285" s="71" t="s">
        <v>342</v>
      </c>
      <c r="L285" s="72" t="s">
        <v>119</v>
      </c>
      <c r="M285" s="74" t="s">
        <v>182</v>
      </c>
      <c r="N285" s="101">
        <f>VLOOKUP('MATRIZ DE RIESGOS DE SST'!M285,'MAPAS DE RIESGOS INHER Y RESID'!$E$3:$F$7,2,FALSE)</f>
        <v>2</v>
      </c>
      <c r="O285" s="74" t="s">
        <v>185</v>
      </c>
      <c r="P285" s="101">
        <f>VLOOKUP('MATRIZ DE RIESGOS DE SST'!O285,'MAPAS DE RIESGOS INHER Y RESID'!$O$3:$P$7,2,FALSE)</f>
        <v>4</v>
      </c>
      <c r="Q285" s="101">
        <f t="shared" si="105"/>
        <v>8</v>
      </c>
      <c r="R285" s="74" t="str">
        <f>IF(OR('MAPAS DE RIESGOS INHER Y RESID'!$G$7='MATRIZ DE RIESGOS DE SST'!Q285,Q285&lt;'MAPAS DE RIESGOS INHER Y RESID'!$G$3+1),'MAPAS DE RIESGOS INHER Y RESID'!$M$6,IF(OR('MAPAS DE RIESGOS INHER Y RESID'!$H$5='MATRIZ DE RIESGOS DE SST'!Q285,Q285&lt;'MAPAS DE RIESGOS INHER Y RESID'!$I$5+1),'MAPAS DE RIESGOS INHER Y RESID'!$M$5,IF(OR('MAPAS DE RIESGOS INHER Y RESID'!$I$4='MATRIZ DE RIESGOS DE SST'!Q285,Q285&lt;'MAPAS DE RIESGOS INHER Y RESID'!$J$4+1),'MAPAS DE RIESGOS INHER Y RESID'!$M$4,'MAPAS DE RIESGOS INHER Y RESID'!$M$3)))</f>
        <v>BAJO</v>
      </c>
      <c r="S285" s="105"/>
      <c r="T285" s="105"/>
      <c r="U285" s="105" t="s">
        <v>341</v>
      </c>
      <c r="V285" s="106"/>
      <c r="W285" s="86" t="s">
        <v>176</v>
      </c>
      <c r="X285" s="87">
        <f>VLOOKUP(W285,'MAPAS DE RIESGOS INHER Y RESID'!$E$16:$F$18,2,FALSE)</f>
        <v>0.4</v>
      </c>
      <c r="Y285" s="107">
        <f t="shared" si="106"/>
        <v>4.8</v>
      </c>
      <c r="Z285" s="74" t="str">
        <f>IF(OR('MAPAS DE RIESGOS INHER Y RESID'!$G$18='MATRIZ DE RIESGOS DE SST'!Y285,Y285&lt;'MAPAS DE RIESGOS INHER Y RESID'!$G$16+1),'MAPAS DE RIESGOS INHER Y RESID'!$M$19,IF(OR('MAPAS DE RIESGOS INHER Y RESID'!$H$17='MATRIZ DE RIESGOS DE SST'!Y285,Y285&lt;'MAPAS DE RIESGOS INHER Y RESID'!$I$18+1),'MAPAS DE RIESGOS INHER Y RESID'!$M$18,IF(OR('MAPAS DE RIESGOS INHER Y RESID'!$I$17='MATRIZ DE RIESGOS DE SST'!Y285,Y285&lt;'MAPAS DE RIESGOS INHER Y RESID'!$J$17+1),'MAPAS DE RIESGOS INHER Y RESID'!$M$17,'MAPAS DE RIESGOS INHER Y RESID'!$M$16)))</f>
        <v>BAJO</v>
      </c>
      <c r="AA285" s="90" t="str">
        <f>VLOOKUP('MATRIZ DE RIESGOS DE SST'!Z285,'TABLA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6" spans="1:27" ht="200" x14ac:dyDescent="0.4">
      <c r="A286" s="120"/>
      <c r="B286" s="120"/>
      <c r="C286" s="120"/>
      <c r="D286" s="120"/>
      <c r="E286" s="120"/>
      <c r="F286" s="120"/>
      <c r="G286" s="120"/>
      <c r="H286" s="120"/>
      <c r="I286" s="120"/>
      <c r="J286" s="91" t="s">
        <v>343</v>
      </c>
      <c r="K286" s="91" t="s">
        <v>347</v>
      </c>
      <c r="L286" s="90" t="s">
        <v>92</v>
      </c>
      <c r="M286" s="74" t="s">
        <v>182</v>
      </c>
      <c r="N286" s="101">
        <f>VLOOKUP('MATRIZ DE RIESGOS DE SST'!M286,'MAPAS DE RIESGOS INHER Y RESID'!$E$3:$F$7,2,FALSE)</f>
        <v>2</v>
      </c>
      <c r="O286" s="74" t="s">
        <v>185</v>
      </c>
      <c r="P286" s="101">
        <f>VLOOKUP('MATRIZ DE RIESGOS DE SST'!O286,'MAPAS DE RIESGOS INHER Y RESID'!$O$3:$P$7,2,FALSE)</f>
        <v>4</v>
      </c>
      <c r="Q286" s="101">
        <f t="shared" si="105"/>
        <v>8</v>
      </c>
      <c r="R286" s="74" t="str">
        <f>IF(OR('MAPAS DE RIESGOS INHER Y RESID'!$G$7='MATRIZ DE RIESGOS DE SST'!Q286,Q286&lt;'MAPAS DE RIESGOS INHER Y RESID'!$G$3+1),'MAPAS DE RIESGOS INHER Y RESID'!$M$6,IF(OR('MAPAS DE RIESGOS INHER Y RESID'!$H$5='MATRIZ DE RIESGOS DE SST'!Q286,Q286&lt;'MAPAS DE RIESGOS INHER Y RESID'!$I$5+1),'MAPAS DE RIESGOS INHER Y RESID'!$M$5,IF(OR('MAPAS DE RIESGOS INHER Y RESID'!$I$4='MATRIZ DE RIESGOS DE SST'!Q286,Q286&lt;'MAPAS DE RIESGOS INHER Y RESID'!$J$4+1),'MAPAS DE RIESGOS INHER Y RESID'!$M$4,'MAPAS DE RIESGOS INHER Y RESID'!$M$3)))</f>
        <v>BAJO</v>
      </c>
      <c r="S286" s="105" t="s">
        <v>348</v>
      </c>
      <c r="T286" s="105"/>
      <c r="U286" s="105"/>
      <c r="V286" s="106" t="s">
        <v>345</v>
      </c>
      <c r="W286" s="86" t="s">
        <v>175</v>
      </c>
      <c r="X286" s="87">
        <f>VLOOKUP(W286,'MAPAS DE RIESGOS INHER Y RESID'!$E$16:$F$18,2,FALSE)</f>
        <v>0.15</v>
      </c>
      <c r="Y286" s="107">
        <f t="shared" si="106"/>
        <v>6.8</v>
      </c>
      <c r="Z286" s="74" t="str">
        <f>IF(OR('MAPAS DE RIESGOS INHER Y RESID'!$G$18='MATRIZ DE RIESGOS DE SST'!Y286,Y286&lt;'MAPAS DE RIESGOS INHER Y RESID'!$G$16+1),'MAPAS DE RIESGOS INHER Y RESID'!$M$19,IF(OR('MAPAS DE RIESGOS INHER Y RESID'!$H$17='MATRIZ DE RIESGOS DE SST'!Y286,Y286&lt;'MAPAS DE RIESGOS INHER Y RESID'!$I$18+1),'MAPAS DE RIESGOS INHER Y RESID'!$M$18,IF(OR('MAPAS DE RIESGOS INHER Y RESID'!$I$17='MATRIZ DE RIESGOS DE SST'!Y286,Y286&lt;'MAPAS DE RIESGOS INHER Y RESID'!$J$17+1),'MAPAS DE RIESGOS INHER Y RESID'!$M$17,'MAPAS DE RIESGOS INHER Y RESID'!$M$16)))</f>
        <v>BAJO</v>
      </c>
      <c r="AA286" s="90" t="str">
        <f>VLOOKUP('MATRIZ DE RIESGOS DE SST'!Z286,'TABLA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7" spans="1:27" ht="200" x14ac:dyDescent="0.4">
      <c r="A287" s="120"/>
      <c r="B287" s="120"/>
      <c r="C287" s="120"/>
      <c r="D287" s="120"/>
      <c r="E287" s="120"/>
      <c r="F287" s="120"/>
      <c r="G287" s="120"/>
      <c r="H287" s="120"/>
      <c r="I287" s="120"/>
      <c r="J287" s="90" t="s">
        <v>350</v>
      </c>
      <c r="K287" s="91" t="s">
        <v>352</v>
      </c>
      <c r="L287" s="90" t="s">
        <v>387</v>
      </c>
      <c r="M287" s="74" t="s">
        <v>176</v>
      </c>
      <c r="N287" s="101">
        <f>VLOOKUP('MATRIZ DE RIESGOS DE SST'!M287,'MAPAS DE RIESGOS INHER Y RESID'!$E$3:$F$7,2,FALSE)</f>
        <v>3</v>
      </c>
      <c r="O287" s="74" t="s">
        <v>185</v>
      </c>
      <c r="P287" s="101">
        <f>VLOOKUP('MATRIZ DE RIESGOS DE SST'!O287,'MAPAS DE RIESGOS INHER Y RESID'!$O$3:$P$7,2,FALSE)</f>
        <v>4</v>
      </c>
      <c r="Q287" s="101">
        <f t="shared" si="105"/>
        <v>12</v>
      </c>
      <c r="R287" s="74" t="str">
        <f>IF(OR('MAPAS DE RIESGOS INHER Y RESID'!$G$7='MATRIZ DE RIESGOS DE SST'!Q287,Q287&lt;'MAPAS DE RIESGOS INHER Y RESID'!$G$3+1),'MAPAS DE RIESGOS INHER Y RESID'!$M$6,IF(OR('MAPAS DE RIESGOS INHER Y RESID'!$H$5='MATRIZ DE RIESGOS DE SST'!Q287,Q287&lt;'MAPAS DE RIESGOS INHER Y RESID'!$I$5+1),'MAPAS DE RIESGOS INHER Y RESID'!$M$5,IF(OR('MAPAS DE RIESGOS INHER Y RESID'!$I$4='MATRIZ DE RIESGOS DE SST'!Q287,Q287&lt;'MAPAS DE RIESGOS INHER Y RESID'!$J$4+1),'MAPAS DE RIESGOS INHER Y RESID'!$M$4,'MAPAS DE RIESGOS INHER Y RESID'!$M$3)))</f>
        <v>MODERADO</v>
      </c>
      <c r="S287" s="105"/>
      <c r="T287" s="105" t="s">
        <v>357</v>
      </c>
      <c r="U287" s="105"/>
      <c r="V287" s="106"/>
      <c r="W287" s="86" t="s">
        <v>177</v>
      </c>
      <c r="X287" s="87">
        <f>VLOOKUP(W287,'MAPAS DE RIESGOS INHER Y RESID'!$E$16:$F$18,2,FALSE)</f>
        <v>0.9</v>
      </c>
      <c r="Y287" s="107">
        <f t="shared" si="106"/>
        <v>1.1999999999999993</v>
      </c>
      <c r="Z287" s="74" t="str">
        <f>IF(OR('MAPAS DE RIESGOS INHER Y RESID'!$G$18='MATRIZ DE RIESGOS DE SST'!Y287,Y287&lt;'MAPAS DE RIESGOS INHER Y RESID'!$G$16+1),'MAPAS DE RIESGOS INHER Y RESID'!$M$19,IF(OR('MAPAS DE RIESGOS INHER Y RESID'!$H$17='MATRIZ DE RIESGOS DE SST'!Y287,Y287&lt;'MAPAS DE RIESGOS INHER Y RESID'!$I$18+1),'MAPAS DE RIESGOS INHER Y RESID'!$M$18,IF(OR('MAPAS DE RIESGOS INHER Y RESID'!$I$17='MATRIZ DE RIESGOS DE SST'!Y287,Y287&lt;'MAPAS DE RIESGOS INHER Y RESID'!$J$17+1),'MAPAS DE RIESGOS INHER Y RESID'!$M$17,'MAPAS DE RIESGOS INHER Y RESID'!$M$16)))</f>
        <v>BAJO</v>
      </c>
      <c r="AA287" s="90" t="str">
        <f>VLOOKUP('MATRIZ DE RIESGOS DE SST'!Z287,'TABLA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8" spans="1:27" ht="200" x14ac:dyDescent="0.4">
      <c r="A288" s="120"/>
      <c r="B288" s="120"/>
      <c r="C288" s="120"/>
      <c r="D288" s="120"/>
      <c r="E288" s="120"/>
      <c r="F288" s="120"/>
      <c r="G288" s="120"/>
      <c r="H288" s="120"/>
      <c r="I288" s="120"/>
      <c r="J288" s="71" t="s">
        <v>353</v>
      </c>
      <c r="K288" s="71" t="s">
        <v>355</v>
      </c>
      <c r="L288" s="72" t="s">
        <v>354</v>
      </c>
      <c r="M288" s="74" t="s">
        <v>182</v>
      </c>
      <c r="N288" s="101">
        <f>VLOOKUP('MATRIZ DE RIESGOS DE SST'!M288,'MAPAS DE RIESGOS INHER Y RESID'!$E$3:$F$7,2,FALSE)</f>
        <v>2</v>
      </c>
      <c r="O288" s="74" t="s">
        <v>186</v>
      </c>
      <c r="P288" s="101">
        <f>VLOOKUP('MATRIZ DE RIESGOS DE SST'!O288,'MAPAS DE RIESGOS INHER Y RESID'!$O$3:$P$7,2,FALSE)</f>
        <v>16</v>
      </c>
      <c r="Q288" s="101">
        <f t="shared" si="105"/>
        <v>32</v>
      </c>
      <c r="R288" s="74" t="str">
        <f>IF(OR('MAPAS DE RIESGOS INHER Y RESID'!$G$7='MATRIZ DE RIESGOS DE SST'!Q288,Q288&lt;'MAPAS DE RIESGOS INHER Y RESID'!$G$3+1),'MAPAS DE RIESGOS INHER Y RESID'!$M$6,IF(OR('MAPAS DE RIESGOS INHER Y RESID'!$H$5='MATRIZ DE RIESGOS DE SST'!Q288,Q288&lt;'MAPAS DE RIESGOS INHER Y RESID'!$I$5+1),'MAPAS DE RIESGOS INHER Y RESID'!$M$5,IF(OR('MAPAS DE RIESGOS INHER Y RESID'!$I$4='MATRIZ DE RIESGOS DE SST'!Q288,Q288&lt;'MAPAS DE RIESGOS INHER Y RESID'!$J$4+1),'MAPAS DE RIESGOS INHER Y RESID'!$M$4,'MAPAS DE RIESGOS INHER Y RESID'!$M$3)))</f>
        <v>MODERADO</v>
      </c>
      <c r="S288" s="105"/>
      <c r="T288" s="105" t="s">
        <v>356</v>
      </c>
      <c r="U288" s="105"/>
      <c r="V288" s="106"/>
      <c r="W288" s="86" t="s">
        <v>177</v>
      </c>
      <c r="X288" s="87">
        <f>VLOOKUP(W288,'MAPAS DE RIESGOS INHER Y RESID'!$E$16:$F$18,2,FALSE)</f>
        <v>0.9</v>
      </c>
      <c r="Y288" s="107">
        <f t="shared" si="106"/>
        <v>3.1999999999999993</v>
      </c>
      <c r="Z288" s="74" t="str">
        <f>IF(OR('MAPAS DE RIESGOS INHER Y RESID'!$G$18='MATRIZ DE RIESGOS DE SST'!Y288,Y288&lt;'MAPAS DE RIESGOS INHER Y RESID'!$G$16+1),'MAPAS DE RIESGOS INHER Y RESID'!$M$19,IF(OR('MAPAS DE RIESGOS INHER Y RESID'!$H$17='MATRIZ DE RIESGOS DE SST'!Y288,Y288&lt;'MAPAS DE RIESGOS INHER Y RESID'!$I$18+1),'MAPAS DE RIESGOS INHER Y RESID'!$M$18,IF(OR('MAPAS DE RIESGOS INHER Y RESID'!$I$17='MATRIZ DE RIESGOS DE SST'!Y288,Y288&lt;'MAPAS DE RIESGOS INHER Y RESID'!$J$17+1),'MAPAS DE RIESGOS INHER Y RESID'!$M$17,'MAPAS DE RIESGOS INHER Y RESID'!$M$16)))</f>
        <v>BAJO</v>
      </c>
      <c r="AA288" s="90" t="str">
        <f>VLOOKUP('MATRIZ DE RIESGOS DE SST'!Z288,'TABLA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9" spans="1:27" ht="200" x14ac:dyDescent="0.4">
      <c r="A289" s="120"/>
      <c r="B289" s="120"/>
      <c r="C289" s="120"/>
      <c r="D289" s="120"/>
      <c r="E289" s="120"/>
      <c r="F289" s="120"/>
      <c r="G289" s="120"/>
      <c r="H289" s="120"/>
      <c r="I289" s="120"/>
      <c r="J289" s="71" t="s">
        <v>363</v>
      </c>
      <c r="K289" s="71" t="s">
        <v>365</v>
      </c>
      <c r="L289" s="72" t="s">
        <v>106</v>
      </c>
      <c r="M289" s="74" t="s">
        <v>182</v>
      </c>
      <c r="N289" s="101">
        <f>VLOOKUP('MATRIZ DE RIESGOS DE SST'!M289,'MAPAS DE RIESGOS INHER Y RESID'!$E$3:$F$7,2,FALSE)</f>
        <v>2</v>
      </c>
      <c r="O289" s="74" t="s">
        <v>185</v>
      </c>
      <c r="P289" s="101">
        <f>VLOOKUP('MATRIZ DE RIESGOS DE SST'!O289,'MAPAS DE RIESGOS INHER Y RESID'!$O$3:$P$7,2,FALSE)</f>
        <v>4</v>
      </c>
      <c r="Q289" s="101">
        <f t="shared" si="105"/>
        <v>8</v>
      </c>
      <c r="R289" s="74" t="str">
        <f>IF(OR('MAPAS DE RIESGOS INHER Y RESID'!$G$7='MATRIZ DE RIESGOS DE SST'!Q289,Q289&lt;'MAPAS DE RIESGOS INHER Y RESID'!$G$3+1),'MAPAS DE RIESGOS INHER Y RESID'!$M$6,IF(OR('MAPAS DE RIESGOS INHER Y RESID'!$H$5='MATRIZ DE RIESGOS DE SST'!Q289,Q289&lt;'MAPAS DE RIESGOS INHER Y RESID'!$I$5+1),'MAPAS DE RIESGOS INHER Y RESID'!$M$5,IF(OR('MAPAS DE RIESGOS INHER Y RESID'!$I$4='MATRIZ DE RIESGOS DE SST'!Q289,Q289&lt;'MAPAS DE RIESGOS INHER Y RESID'!$J$4+1),'MAPAS DE RIESGOS INHER Y RESID'!$M$4,'MAPAS DE RIESGOS INHER Y RESID'!$M$3)))</f>
        <v>BAJO</v>
      </c>
      <c r="S289" s="105"/>
      <c r="T289" s="105"/>
      <c r="U289" s="105"/>
      <c r="V289" s="106" t="s">
        <v>366</v>
      </c>
      <c r="W289" s="86" t="s">
        <v>175</v>
      </c>
      <c r="X289" s="87">
        <f>VLOOKUP(W289,'MAPAS DE RIESGOS INHER Y RESID'!$E$16:$F$18,2,FALSE)</f>
        <v>0.15</v>
      </c>
      <c r="Y289" s="107">
        <f t="shared" si="106"/>
        <v>6.8</v>
      </c>
      <c r="Z289" s="74" t="str">
        <f>IF(OR('MAPAS DE RIESGOS INHER Y RESID'!$G$18='MATRIZ DE RIESGOS DE SST'!Y289,Y289&lt;'MAPAS DE RIESGOS INHER Y RESID'!$G$16+1),'MAPAS DE RIESGOS INHER Y RESID'!$M$19,IF(OR('MAPAS DE RIESGOS INHER Y RESID'!$H$17='MATRIZ DE RIESGOS DE SST'!Y289,Y289&lt;'MAPAS DE RIESGOS INHER Y RESID'!$I$18+1),'MAPAS DE RIESGOS INHER Y RESID'!$M$18,IF(OR('MAPAS DE RIESGOS INHER Y RESID'!$I$17='MATRIZ DE RIESGOS DE SST'!Y289,Y289&lt;'MAPAS DE RIESGOS INHER Y RESID'!$J$17+1),'MAPAS DE RIESGOS INHER Y RESID'!$M$17,'MAPAS DE RIESGOS INHER Y RESID'!$M$16)))</f>
        <v>BAJO</v>
      </c>
      <c r="AA289" s="90" t="str">
        <f>VLOOKUP('MATRIZ DE RIESGOS DE SST'!Z289,'TABLA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0" spans="1:27" ht="200" x14ac:dyDescent="0.4">
      <c r="A290" s="120"/>
      <c r="B290" s="120"/>
      <c r="C290" s="120"/>
      <c r="D290" s="120"/>
      <c r="E290" s="120"/>
      <c r="F290" s="120"/>
      <c r="G290" s="120"/>
      <c r="H290" s="120"/>
      <c r="I290" s="120"/>
      <c r="J290" s="71" t="s">
        <v>431</v>
      </c>
      <c r="K290" s="71" t="s">
        <v>380</v>
      </c>
      <c r="L290" s="72" t="s">
        <v>437</v>
      </c>
      <c r="M290" s="74" t="s">
        <v>182</v>
      </c>
      <c r="N290" s="101">
        <f>VLOOKUP('MATRIZ DE RIESGOS DE SST'!M290,'MAPAS DE RIESGOS INHER Y RESID'!$E$3:$F$7,2,FALSE)</f>
        <v>2</v>
      </c>
      <c r="O290" s="74" t="s">
        <v>186</v>
      </c>
      <c r="P290" s="101">
        <f>VLOOKUP('MATRIZ DE RIESGOS DE SST'!O290,'MAPAS DE RIESGOS INHER Y RESID'!$O$3:$P$7,2,FALSE)</f>
        <v>16</v>
      </c>
      <c r="Q290" s="101">
        <f>+N290*P290</f>
        <v>32</v>
      </c>
      <c r="R290" s="74" t="str">
        <f>IF(OR('MAPAS DE RIESGOS INHER Y RESID'!$G$7='MATRIZ DE RIESGOS DE SST'!Q290,Q290&lt;'MAPAS DE RIESGOS INHER Y RESID'!$G$3+1),'MAPAS DE RIESGOS INHER Y RESID'!$M$6,IF(OR('MAPAS DE RIESGOS INHER Y RESID'!$H$5='MATRIZ DE RIESGOS DE SST'!Q290,Q290&lt;'MAPAS DE RIESGOS INHER Y RESID'!$I$5+1),'MAPAS DE RIESGOS INHER Y RESID'!$M$5,IF(OR('MAPAS DE RIESGOS INHER Y RESID'!$I$4='MATRIZ DE RIESGOS DE SST'!Q290,Q290&lt;'MAPAS DE RIESGOS INHER Y RESID'!$J$4+1),'MAPAS DE RIESGOS INHER Y RESID'!$M$4,'MAPAS DE RIESGOS INHER Y RESID'!$M$3)))</f>
        <v>MODERADO</v>
      </c>
      <c r="S290" s="105" t="s">
        <v>382</v>
      </c>
      <c r="T290" s="105" t="s">
        <v>381</v>
      </c>
      <c r="U290" s="105"/>
      <c r="V290" s="106"/>
      <c r="W290" s="86" t="s">
        <v>177</v>
      </c>
      <c r="X290" s="87">
        <f>VLOOKUP(W290,'MAPAS DE RIESGOS INHER Y RESID'!$E$16:$F$18,2,FALSE)</f>
        <v>0.9</v>
      </c>
      <c r="Y290" s="107">
        <f>Q290-(Q290*X290)</f>
        <v>3.1999999999999993</v>
      </c>
      <c r="Z290" s="74" t="str">
        <f>IF(OR('MAPAS DE RIESGOS INHER Y RESID'!$G$18='MATRIZ DE RIESGOS DE SST'!Y290,Y290&lt;'MAPAS DE RIESGOS INHER Y RESID'!$G$16+1),'MAPAS DE RIESGOS INHER Y RESID'!$M$19,IF(OR('MAPAS DE RIESGOS INHER Y RESID'!$H$17='MATRIZ DE RIESGOS DE SST'!Y290,Y290&lt;'MAPAS DE RIESGOS INHER Y RESID'!$I$18+1),'MAPAS DE RIESGOS INHER Y RESID'!$M$18,IF(OR('MAPAS DE RIESGOS INHER Y RESID'!$I$17='MATRIZ DE RIESGOS DE SST'!Y290,Y290&lt;'MAPAS DE RIESGOS INHER Y RESID'!$J$17+1),'MAPAS DE RIESGOS INHER Y RESID'!$M$17,'MAPAS DE RIESGOS INHER Y RESID'!$M$16)))</f>
        <v>BAJO</v>
      </c>
      <c r="AA290" s="90" t="str">
        <f>VLOOKUP('MATRIZ DE RIESGOS DE SST'!Z290,'TABLA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1" spans="1:27" ht="220" x14ac:dyDescent="0.4">
      <c r="A291" s="121"/>
      <c r="B291" s="121"/>
      <c r="C291" s="121"/>
      <c r="D291" s="121"/>
      <c r="E291" s="121"/>
      <c r="F291" s="121"/>
      <c r="G291" s="121"/>
      <c r="H291" s="121"/>
      <c r="I291" s="121"/>
      <c r="J291" s="71" t="s">
        <v>432</v>
      </c>
      <c r="K291" s="71" t="s">
        <v>384</v>
      </c>
      <c r="L291" s="72" t="s">
        <v>438</v>
      </c>
      <c r="M291" s="74" t="s">
        <v>182</v>
      </c>
      <c r="N291" s="101">
        <f>VLOOKUP('MATRIZ DE RIESGOS DE SST'!M291,'MAPAS DE RIESGOS INHER Y RESID'!$E$3:$F$7,2,FALSE)</f>
        <v>2</v>
      </c>
      <c r="O291" s="74" t="s">
        <v>187</v>
      </c>
      <c r="P291" s="101">
        <f>VLOOKUP('MATRIZ DE RIESGOS DE SST'!O291,'MAPAS DE RIESGOS INHER Y RESID'!$O$3:$P$7,2,FALSE)</f>
        <v>256</v>
      </c>
      <c r="Q291" s="101">
        <f>+N291*P291</f>
        <v>512</v>
      </c>
      <c r="R291" s="74" t="str">
        <f>IF(OR('MAPAS DE RIESGOS INHER Y RESID'!$G$7='MATRIZ DE RIESGOS DE SST'!Q291,Q291&lt;'MAPAS DE RIESGOS INHER Y RESID'!$G$3+1),'MAPAS DE RIESGOS INHER Y RESID'!$M$6,IF(OR('MAPAS DE RIESGOS INHER Y RESID'!$H$5='MATRIZ DE RIESGOS DE SST'!Q291,Q291&lt;'MAPAS DE RIESGOS INHER Y RESID'!$I$5+1),'MAPAS DE RIESGOS INHER Y RESID'!$M$5,IF(OR('MAPAS DE RIESGOS INHER Y RESID'!$I$4='MATRIZ DE RIESGOS DE SST'!Q291,Q291&lt;'MAPAS DE RIESGOS INHER Y RESID'!$J$4+1),'MAPAS DE RIESGOS INHER Y RESID'!$M$4,'MAPAS DE RIESGOS INHER Y RESID'!$M$3)))</f>
        <v>ALTO</v>
      </c>
      <c r="S291" s="105"/>
      <c r="T291" s="105" t="s">
        <v>386</v>
      </c>
      <c r="U291" s="105"/>
      <c r="V291" s="106" t="s">
        <v>385</v>
      </c>
      <c r="W291" s="86" t="s">
        <v>177</v>
      </c>
      <c r="X291" s="87">
        <f>VLOOKUP(W291,'MAPAS DE RIESGOS INHER Y RESID'!$E$16:$F$18,2,FALSE)</f>
        <v>0.9</v>
      </c>
      <c r="Y291" s="107">
        <f>Q291-(Q291*X291)</f>
        <v>51.199999999999989</v>
      </c>
      <c r="Z291" s="74" t="str">
        <f>IF(OR('MAPAS DE RIESGOS INHER Y RESID'!$G$18='MATRIZ DE RIESGOS DE SST'!Y291,Y291&lt;'MAPAS DE RIESGOS INHER Y RESID'!$G$16+1),'MAPAS DE RIESGOS INHER Y RESID'!$M$19,IF(OR('MAPAS DE RIESGOS INHER Y RESID'!$H$17='MATRIZ DE RIESGOS DE SST'!Y291,Y291&lt;'MAPAS DE RIESGOS INHER Y RESID'!$I$18+1),'MAPAS DE RIESGOS INHER Y RESID'!$M$18,IF(OR('MAPAS DE RIESGOS INHER Y RESID'!$I$17='MATRIZ DE RIESGOS DE SST'!Y291,Y291&lt;'MAPAS DE RIESGOS INHER Y RESID'!$J$17+1),'MAPAS DE RIESGOS INHER Y RESID'!$M$17,'MAPAS DE RIESGOS INHER Y RESID'!$M$16)))</f>
        <v>MODERADO</v>
      </c>
      <c r="AA291" s="90" t="str">
        <f>VLOOKUP('MATRIZ DE RIESGOS DE SST'!Z291,'TABLA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92" spans="1:27" x14ac:dyDescent="0.4">
      <c r="A292" s="110"/>
    </row>
  </sheetData>
  <autoFilter ref="A4:AA291" xr:uid="{00000000-0001-0000-0100-000000000000}">
    <filterColumn colId="2" showButton="0"/>
    <filterColumn colId="4" showButton="0"/>
    <filterColumn colId="5" showButton="0"/>
    <filterColumn colId="6" showButton="0"/>
    <filterColumn colId="12" showButton="0"/>
    <filterColumn colId="13" showButton="0"/>
    <filterColumn colId="14" showButton="0"/>
    <filterColumn colId="18" showButton="0"/>
    <filterColumn colId="19" showButton="0"/>
    <filterColumn colId="20" showButton="0"/>
  </autoFilter>
  <mergeCells count="159">
    <mergeCell ref="I210:I228"/>
    <mergeCell ref="B190:B209"/>
    <mergeCell ref="C190:C209"/>
    <mergeCell ref="D190:D209"/>
    <mergeCell ref="E190:E209"/>
    <mergeCell ref="F190:F209"/>
    <mergeCell ref="G190:G209"/>
    <mergeCell ref="H190:H209"/>
    <mergeCell ref="I190:I209"/>
    <mergeCell ref="I99:I122"/>
    <mergeCell ref="D175:D189"/>
    <mergeCell ref="C175:C189"/>
    <mergeCell ref="B175:B189"/>
    <mergeCell ref="I123:I139"/>
    <mergeCell ref="H123:H139"/>
    <mergeCell ref="G123:G139"/>
    <mergeCell ref="F123:F139"/>
    <mergeCell ref="E123:E139"/>
    <mergeCell ref="D123:D139"/>
    <mergeCell ref="C123:C139"/>
    <mergeCell ref="B123:B139"/>
    <mergeCell ref="E175:E189"/>
    <mergeCell ref="B156:B174"/>
    <mergeCell ref="C156:C174"/>
    <mergeCell ref="D156:D174"/>
    <mergeCell ref="E156:E174"/>
    <mergeCell ref="F156:F174"/>
    <mergeCell ref="G156:G174"/>
    <mergeCell ref="H156:H174"/>
    <mergeCell ref="I156:I174"/>
    <mergeCell ref="A4:A5"/>
    <mergeCell ref="B267:B291"/>
    <mergeCell ref="C267:C291"/>
    <mergeCell ref="D267:D291"/>
    <mergeCell ref="E267:E291"/>
    <mergeCell ref="F267:F291"/>
    <mergeCell ref="G267:G291"/>
    <mergeCell ref="H267:H291"/>
    <mergeCell ref="I267:I291"/>
    <mergeCell ref="I44:I60"/>
    <mergeCell ref="A267:A291"/>
    <mergeCell ref="B81:B98"/>
    <mergeCell ref="C81:C98"/>
    <mergeCell ref="D81:D98"/>
    <mergeCell ref="E81:E98"/>
    <mergeCell ref="F81:F98"/>
    <mergeCell ref="G81:G98"/>
    <mergeCell ref="H81:H98"/>
    <mergeCell ref="I81:I98"/>
    <mergeCell ref="B99:B122"/>
    <mergeCell ref="C99:C122"/>
    <mergeCell ref="D99:D122"/>
    <mergeCell ref="E99:E122"/>
    <mergeCell ref="F99:F122"/>
    <mergeCell ref="A6:A228"/>
    <mergeCell ref="B6:B28"/>
    <mergeCell ref="C6:C28"/>
    <mergeCell ref="D6:D28"/>
    <mergeCell ref="E6:E28"/>
    <mergeCell ref="F6:F28"/>
    <mergeCell ref="G6:G28"/>
    <mergeCell ref="H6:H28"/>
    <mergeCell ref="B210:B228"/>
    <mergeCell ref="C210:C228"/>
    <mergeCell ref="D210:D228"/>
    <mergeCell ref="G99:G122"/>
    <mergeCell ref="H99:H122"/>
    <mergeCell ref="E210:E228"/>
    <mergeCell ref="F210:F228"/>
    <mergeCell ref="G210:G228"/>
    <mergeCell ref="H210:H228"/>
    <mergeCell ref="I6:I28"/>
    <mergeCell ref="I229:I237"/>
    <mergeCell ref="B61:B80"/>
    <mergeCell ref="C61:C80"/>
    <mergeCell ref="D61:D80"/>
    <mergeCell ref="E61:E80"/>
    <mergeCell ref="F61:F80"/>
    <mergeCell ref="G61:G80"/>
    <mergeCell ref="H61:H80"/>
    <mergeCell ref="I61:I80"/>
    <mergeCell ref="G140:G155"/>
    <mergeCell ref="H140:H155"/>
    <mergeCell ref="I140:I155"/>
    <mergeCell ref="B140:B155"/>
    <mergeCell ref="C140:C155"/>
    <mergeCell ref="D140:D155"/>
    <mergeCell ref="I175:I189"/>
    <mergeCell ref="H175:H189"/>
    <mergeCell ref="G175:G189"/>
    <mergeCell ref="E140:E155"/>
    <mergeCell ref="F140:F155"/>
    <mergeCell ref="G229:G237"/>
    <mergeCell ref="H229:H237"/>
    <mergeCell ref="F175:F189"/>
    <mergeCell ref="D1:Z1"/>
    <mergeCell ref="B4:B5"/>
    <mergeCell ref="C4:D4"/>
    <mergeCell ref="E4:H4"/>
    <mergeCell ref="I4:I5"/>
    <mergeCell ref="J4:J5"/>
    <mergeCell ref="Y4:Y5"/>
    <mergeCell ref="K4:K5"/>
    <mergeCell ref="L4:L5"/>
    <mergeCell ref="R4:R5"/>
    <mergeCell ref="S4:V4"/>
    <mergeCell ref="W4:W5"/>
    <mergeCell ref="Z4:Z5"/>
    <mergeCell ref="M4:P4"/>
    <mergeCell ref="AA4:AA5"/>
    <mergeCell ref="A1:C1"/>
    <mergeCell ref="B2:AA2"/>
    <mergeCell ref="B3:AA3"/>
    <mergeCell ref="F229:F237"/>
    <mergeCell ref="G29:G43"/>
    <mergeCell ref="H29:H43"/>
    <mergeCell ref="I29:I43"/>
    <mergeCell ref="B29:B43"/>
    <mergeCell ref="C29:C43"/>
    <mergeCell ref="D29:D43"/>
    <mergeCell ref="E29:E43"/>
    <mergeCell ref="F29:F43"/>
    <mergeCell ref="B44:B60"/>
    <mergeCell ref="C44:C60"/>
    <mergeCell ref="D44:D60"/>
    <mergeCell ref="F44:F60"/>
    <mergeCell ref="G44:G60"/>
    <mergeCell ref="H44:H60"/>
    <mergeCell ref="B229:B237"/>
    <mergeCell ref="C229:C237"/>
    <mergeCell ref="D229:D237"/>
    <mergeCell ref="E229:E237"/>
    <mergeCell ref="E44:E60"/>
    <mergeCell ref="I252:I266"/>
    <mergeCell ref="H252:H266"/>
    <mergeCell ref="G252:G266"/>
    <mergeCell ref="F252:F266"/>
    <mergeCell ref="E252:E266"/>
    <mergeCell ref="D252:D266"/>
    <mergeCell ref="C252:C266"/>
    <mergeCell ref="B252:B266"/>
    <mergeCell ref="A245:A266"/>
    <mergeCell ref="I245:I251"/>
    <mergeCell ref="H245:H251"/>
    <mergeCell ref="G245:G251"/>
    <mergeCell ref="F245:F251"/>
    <mergeCell ref="E245:E251"/>
    <mergeCell ref="D245:D251"/>
    <mergeCell ref="C245:C251"/>
    <mergeCell ref="B245:B251"/>
    <mergeCell ref="I238:I244"/>
    <mergeCell ref="H238:H244"/>
    <mergeCell ref="G238:G244"/>
    <mergeCell ref="F238:F244"/>
    <mergeCell ref="E238:E244"/>
    <mergeCell ref="D238:D244"/>
    <mergeCell ref="C238:C244"/>
    <mergeCell ref="B238:B244"/>
    <mergeCell ref="A229:A244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95" operator="equal" id="{0F8B7CF9-1F8D-4E55-9EA4-A81805412F9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96" operator="equal" id="{568D262A-0D1B-40BA-ABB4-D5FA824516B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3" operator="equal" id="{A6034606-2C2E-4762-BA17-4E0249B3196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4" operator="equal" id="{0CDB5463-ABF5-47F8-90A5-8BA7125C483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5" operator="equal" id="{3AA6D193-7654-4042-86AD-73C288552D4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8" operator="equal" id="{62890E2B-AA3D-4071-A731-1E2FD9DAEB4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9" operator="equal" id="{170346BA-AC6E-446A-84FC-E600683F4B8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10" operator="equal" id="{520E003D-86E2-42D2-BCF8-D899EBF6A29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11" operator="equal" id="{5770899A-D2C6-4ADD-9288-A95A22417C9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cellIs" priority="13091" operator="equal" id="{30EA9280-52DC-4DF1-B581-C89847B7041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92" operator="equal" id="{2FF35EA9-A1F8-41EA-B90D-B2DEF6477EB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93" operator="equal" id="{FB1B2272-1EFC-4B80-8720-6500C6945C9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94" operator="equal" id="{4A8AB346-5D19-4428-931F-F3C27D20EC5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M6:M10</xm:sqref>
        </x14:conditionalFormatting>
        <x14:conditionalFormatting xmlns:xm="http://schemas.microsoft.com/office/excel/2006/main">
          <x14:cfRule type="cellIs" priority="8059" operator="equal" id="{A70B4A35-3EB1-460E-A883-2D36224454C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M6:M19 M148:M157 M159 M166:M170 M172 M174:M178</xm:sqref>
        </x14:conditionalFormatting>
        <x14:conditionalFormatting xmlns:xm="http://schemas.microsoft.com/office/excel/2006/main">
          <x14:cfRule type="cellIs" priority="2173" operator="equal" id="{A43A3767-EFC3-435B-9475-646471C4221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4" operator="equal" id="{30E56367-8EDC-4F97-AC99-5E93F798799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5" operator="equal" id="{14948FAA-C937-4A8B-8DC3-C2737B34422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9" operator="equal" id="{28C09EC2-FAFD-477D-849B-F539AEF2092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0" operator="equal" id="{B05B313B-6927-4C00-98FB-958E79AB359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4" operator="equal" id="{18F28A61-C49D-4CD6-843B-30F0F53625C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5" operator="equal" id="{6E5EE9A6-D5CF-4880-9CA4-264F2AB48C9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6" operator="equal" id="{B95DE00B-E022-4B22-94AD-E26D3690388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1" operator="equal" id="{0DC78865-042A-460D-9764-A59BB217DF9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2" operator="equal" id="{9EC0711D-0D9C-46F2-A127-2FA37CCAE0C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3" operator="equal" id="{4BCBD876-2DD3-45F2-A440-BBF5E2D48D6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4" operator="equal" id="{BCCED828-E834-42B2-9F52-C6FDFBF4734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cellIs" priority="9043" operator="equal" id="{E59040F0-8703-4ED2-92DD-E18CB812802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44" operator="equal" id="{2EA1518C-94F4-4AED-8917-DADC64C5B83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45" operator="equal" id="{6712E3D2-01D7-4AE3-837F-48E8B87D92A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46" operator="equal" id="{5768CC2E-3A47-45D8-93BF-D2ABBD66E39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cellIs" priority="5057" operator="equal" id="{86035C21-31F5-452F-B37D-41B6579B6DE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58" operator="equal" id="{D6B19046-044F-4491-88C2-B33BBD96F79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59" operator="equal" id="{B06BC1CE-1718-413E-B328-B4694029BB1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60" operator="equal" id="{4C40AC61-519D-4DA2-BF22-8288FDE8E4A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cellIs" priority="8060" operator="equal" id="{6B42BDBA-4F3F-4A01-951F-A90856A3FB8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68" operator="equal" id="{34281420-7683-44CB-84EB-FB6E244C860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69" operator="equal" id="{BDA66033-D521-4401-8ED0-B39949A647C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70" operator="equal" id="{2D0E7068-1951-4194-A7DC-984F787AEA1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M14:M20</xm:sqref>
        </x14:conditionalFormatting>
        <x14:conditionalFormatting xmlns:xm="http://schemas.microsoft.com/office/excel/2006/main">
          <x14:cfRule type="cellIs" priority="7505" operator="equal" id="{6FEF3C5D-6966-40EE-B5DD-259786DC597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06" operator="equal" id="{EBA97DDF-90F2-4295-8D56-E1DD8000C90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07" operator="equal" id="{EEDB1E4B-966A-4AD9-8385-1BFB0334D54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08" operator="equal" id="{59F020DD-FA22-4026-9025-6689C055692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M21:M25</xm:sqref>
        </x14:conditionalFormatting>
        <x14:conditionalFormatting xmlns:xm="http://schemas.microsoft.com/office/excel/2006/main">
          <x14:cfRule type="cellIs" priority="2080" operator="equal" id="{0F7CCF36-0D39-49B0-810A-23E3DA9FB52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M21:M35</xm:sqref>
        </x14:conditionalFormatting>
        <x14:conditionalFormatting xmlns:xm="http://schemas.microsoft.com/office/excel/2006/main">
          <x14:cfRule type="cellIs" priority="236" operator="equal" id="{5D9782A2-98D2-4C95-B028-20C4C7E871A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7" operator="equal" id="{D7B40AEC-045B-4851-9156-DDB4385E780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8" operator="equal" id="{36997D75-0F5B-40DF-9EE8-1985BD18024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1" operator="equal" id="{E8880692-FC7E-4AF0-9490-C266D04E5F7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cellIs" priority="936" operator="equal" id="{BF4E8C64-57E9-493C-89B3-4A4AF10B86F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7" operator="equal" id="{4139B4E7-8A14-47B8-BF88-CDD77A586A0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8" operator="equal" id="{B7975767-0789-48F7-A33C-89F545A161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cellIs" priority="941" operator="equal" id="{4666E5E2-C8F9-4749-8092-90FB354BE75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2" operator="equal" id="{AF68903C-E965-43E9-9346-C8C31B8D3FC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3" operator="equal" id="{38B1BC18-C83F-4F23-A612-6E622057152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4" operator="equal" id="{554C2B90-D7BB-49BB-9AB8-F4B6BE2B153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M25:M26</xm:sqref>
        </x14:conditionalFormatting>
        <x14:conditionalFormatting xmlns:xm="http://schemas.microsoft.com/office/excel/2006/main">
          <x14:cfRule type="cellIs" priority="744" operator="equal" id="{B2D9E7C2-C174-4B11-9ACC-829430D45B9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9" operator="equal" id="{0555CCA2-6118-4CDC-82C8-3859B30B988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0" operator="equal" id="{C0F944DE-9719-4FC0-BD88-B58ECF7BD02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1" operator="equal" id="{022E9C4C-0A53-4276-BC60-BCA3FBA9377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cellIs" priority="18093" operator="equal" id="{EDA067B7-C5A4-4753-BE9C-6B08BEF30C3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94" operator="equal" id="{94C12F40-6657-4932-8092-145AA661FD9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M27:M31 M35 M37 M40:M47 M53 M56:M63 M65:M66 M71 M73:M80 M83 M99 M101 M112 M123:M125 M127 M133 M138 M140:M143 M148 M150 M154 M231 M269 M156:M157 M163 M166:M170 M172 M174:M177</xm:sqref>
        </x14:conditionalFormatting>
        <x14:conditionalFormatting xmlns:xm="http://schemas.microsoft.com/office/excel/2006/main">
          <x14:cfRule type="cellIs" priority="18092" operator="equal" id="{210E3993-09D7-4913-B17D-F58B06A5B09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M27:M31 M35 M37 M40:M47 M53 M56:M63 M65:M66 M71 M73:M80 M99 M101 M112 M123:M125 M127 M133 M140:M143 M148 M150 M269 M83 M138 M154 M231 M156:M157 M163 M166:M170 M172 M174:M177</xm:sqref>
        </x14:conditionalFormatting>
        <x14:conditionalFormatting xmlns:xm="http://schemas.microsoft.com/office/excel/2006/main">
          <x14:cfRule type="cellIs" priority="2081" operator="equal" id="{F3DF18D3-67A6-46E4-BB5C-EA8A9E3511B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82" operator="equal" id="{E87B912F-12D3-4101-9B55-B3A7502BF8F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83" operator="equal" id="{5BC726BB-DDFE-4ADD-AC4C-AF8045CA409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84" operator="equal" id="{4CEAF8AA-F62A-4CD0-89B2-3D50F260F59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M30:M33</xm:sqref>
        </x14:conditionalFormatting>
        <x14:conditionalFormatting xmlns:xm="http://schemas.microsoft.com/office/excel/2006/main">
          <x14:cfRule type="cellIs" priority="1992" operator="equal" id="{E7F65D4A-CE2A-4F56-9845-BDAD730DEC0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93" operator="equal" id="{42EAF766-3256-4D49-B5C4-4D3290422D9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94" operator="equal" id="{7AB0EF51-01EE-4DE7-9706-0CC1CDB1F0C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95" operator="equal" id="{A7438491-F5A8-4489-A405-521575051BB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cellIs" priority="1767" operator="equal" id="{B7F36847-FDE4-4DE8-92FE-E4BB3F7FE58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4" operator="equal" id="{E0CAF1FF-BFBB-492B-9527-9A8DB7D7017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5" operator="equal" id="{71177225-A812-47A3-95FF-AEF6E0C296E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6" operator="equal" id="{25A3BEFF-20E7-48C8-B9AD-9E744E3FF56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7" operator="equal" id="{44ABE2AE-FD37-470C-8821-B25F2486993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cellIs" priority="18091" operator="equal" id="{CC43B5AE-F015-4D44-AA66-43B07928162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M37 M73:M80 M53 M40:M47 M56:M63 M140:M143 M65:M66 M71 M127 M133 M148 M150 M123:M125 M269 M99 M101 M27:M31 M35 M112 M156:M157 M163 M166:M170 M172 M174:M177</xm:sqref>
        </x14:conditionalFormatting>
        <x14:conditionalFormatting xmlns:xm="http://schemas.microsoft.com/office/excel/2006/main">
          <x14:cfRule type="cellIs" priority="17752" operator="equal" id="{7B662F4D-14E3-42F5-95DD-EC5214F8537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53" operator="equal" id="{DBBF4AFC-098E-4327-B094-F6C4D154E09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54" operator="equal" id="{BEE06D87-5D19-4EF0-AC62-7D93CBA178D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cellIs" priority="12578" operator="equal" id="{F25C6AC9-E7D2-476A-8E44-9F88961B1F1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M37:M47 M276:M280 M114:M127 M235:M255 M56:M67 M133:M144 M274 M20 M282:M283 M71:M85 M92 M197:M213 M218:M222 M182:M194 M224:M233 M163:M164</xm:sqref>
        </x14:conditionalFormatting>
        <x14:conditionalFormatting xmlns:xm="http://schemas.microsoft.com/office/excel/2006/main">
          <x14:cfRule type="cellIs" priority="1260" operator="equal" id="{0EFF82AD-2849-4B1E-BAE2-4E48B218F79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4" operator="equal" id="{A1DFA49B-0C98-40D6-A051-E64AE81997E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5" operator="equal" id="{832EEFBE-C96E-4843-B018-5F42624E8E9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6" operator="equal" id="{798C8FE3-DFA2-42F8-84E2-562041B7829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M38:M39</xm:sqref>
        </x14:conditionalFormatting>
        <x14:conditionalFormatting xmlns:xm="http://schemas.microsoft.com/office/excel/2006/main">
          <x14:cfRule type="cellIs" priority="1271" operator="equal" id="{93CA4E75-F2DB-4068-8D3A-47B7C82142B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2" operator="equal" id="{9C6C5273-AE91-417D-8052-6A552DC0E82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3" operator="equal" id="{8864BADD-CFB4-45C9-A6CE-554CEEAEAE0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cellIs" priority="916" operator="equal" id="{845AE975-2DC6-4F88-AC92-E435D32EFB0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7" operator="equal" id="{B9401AEE-8258-4A81-919A-53AC02EDB5E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8" operator="equal" id="{EDC1A24D-9E33-4C21-9882-9BD953B1616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3" operator="equal" id="{60728CC7-4160-4A27-BC3B-D249CB8B304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4" operator="equal" id="{D607185C-6810-4CBC-84D4-CFFB6805A71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5" operator="equal" id="{2F51BC27-C46C-4F50-82F8-9D40B125933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cellIs" priority="15370" operator="equal" id="{A87CF876-D705-4BF4-BD18-129AD710C99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71" operator="equal" id="{5FF49CAE-DD7F-47BB-B1E2-8FE40E6EF61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72" operator="equal" id="{585B5DCB-4CBA-4C12-9DD7-5FF9ED7D5A4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M43:M44 M56 M65:M66 M71 M78 M127 M133 M148 M150 M194 M198:M200 M202:M205 M207:M209 M219:M221 M224 M246 M248 M253:M254 M258:M259</xm:sqref>
        </x14:conditionalFormatting>
        <x14:conditionalFormatting xmlns:xm="http://schemas.microsoft.com/office/excel/2006/main">
          <x14:cfRule type="cellIs" priority="10961" operator="equal" id="{A106D7E3-3C63-41A0-B8F2-689F1A8506F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62" operator="equal" id="{6E8273BD-7F54-4F4F-80A0-C327A43FE6B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69" operator="equal" id="{F48541FA-A484-49CE-86D6-932E0675CD7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70" operator="equal" id="{014158CC-1901-4B16-A52D-A5A9DBB6D0A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71" operator="equal" id="{BC54E7B3-4A0A-4957-A445-61D1922C520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cellIs" priority="17406" operator="equal" id="{60DB4082-F615-403F-B022-24C8AAA9CF5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07" operator="equal" id="{C072E9C8-3791-461C-A29E-9463AD4262D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08" operator="equal" id="{4B9F4CB7-7A13-47DC-BBD2-FFEED16ADC1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cellIs" priority="13075" operator="equal" id="{3C7CD949-C227-46BC-916B-2DA5D96FB35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76" operator="equal" id="{609DA422-A09E-499D-9458-E76AB640610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M46:M47 M62:M63 M124:M125 M141:M143 M177 M231 M253:M254</xm:sqref>
        </x14:conditionalFormatting>
        <x14:conditionalFormatting xmlns:xm="http://schemas.microsoft.com/office/excel/2006/main">
          <x14:cfRule type="cellIs" priority="13074" operator="equal" id="{C709DE93-3DD0-42A7-8893-6D73D00A01F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M46:M47 M124:M125 M177 M231 M253:M254 M141:M143 M62:M63</xm:sqref>
        </x14:conditionalFormatting>
        <x14:conditionalFormatting xmlns:xm="http://schemas.microsoft.com/office/excel/2006/main">
          <x14:cfRule type="cellIs" priority="13073" operator="equal" id="{C3E21084-2AB5-4762-BDB4-9014D14CC98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M46:M47 M124:M125 M177 M231 M253:M254</xm:sqref>
        </x14:conditionalFormatting>
        <x14:conditionalFormatting xmlns:xm="http://schemas.microsoft.com/office/excel/2006/main">
          <x14:cfRule type="cellIs" priority="2113" operator="equal" id="{0232FA57-ACEF-4A98-8F81-0AFE7EAAF39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14" operator="equal" id="{B4027202-41F1-4569-8F58-8D106A388B4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15" operator="equal" id="{310C797B-6CEE-4F08-B89B-B41A130877B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16" operator="equal" id="{8FE0FFA3-5FC6-48C0-B529-7899B99C51F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cellIs" priority="2075" operator="equal" id="{CA3DDAF5-76A2-4462-B421-C19FE52293D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M48:M51</xm:sqref>
        </x14:conditionalFormatting>
        <x14:conditionalFormatting xmlns:xm="http://schemas.microsoft.com/office/excel/2006/main">
          <x14:cfRule type="cellIs" priority="1976" operator="equal" id="{1675044C-0B1C-4E02-8C33-45E40669F9F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7" operator="equal" id="{74EFBA25-82C7-4B7B-80C8-9B5453F2E75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8" operator="equal" id="{15C68801-B6A7-4FA3-8621-B26F52D27FC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9" operator="equal" id="{F1877DD1-C6CC-4BD0-9636-826A27689C1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cellIs" priority="2076" operator="equal" id="{BA433499-7914-4B7B-AEF2-0D2F309E654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77" operator="equal" id="{BA93996A-18E1-4004-A743-8E45265BF3C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78" operator="equal" id="{F46F2796-0D85-479B-9D75-75915D14A87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79" operator="equal" id="{29E727C5-55EB-4B43-A7DC-2E4C5F1E346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M50:M51</xm:sqref>
        </x14:conditionalFormatting>
        <x14:conditionalFormatting xmlns:xm="http://schemas.microsoft.com/office/excel/2006/main">
          <x14:cfRule type="cellIs" priority="1757" operator="equal" id="{B904081E-779D-4F37-9747-2CD0C103B36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8" operator="equal" id="{4B50D01D-AAD8-41A4-94CA-CB55C35C577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9" operator="equal" id="{604253F3-8065-49E6-951F-97966934A78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0" operator="equal" id="{DE23F032-806A-43EF-A84E-ED56A27D414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M52:M53</xm:sqref>
        </x14:conditionalFormatting>
        <x14:conditionalFormatting xmlns:xm="http://schemas.microsoft.com/office/excel/2006/main">
          <x14:cfRule type="cellIs" priority="1750" operator="equal" id="{EC55A0F6-5500-48A2-9BE9-49172948DCA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M52:M56</xm:sqref>
        </x14:conditionalFormatting>
        <x14:conditionalFormatting xmlns:xm="http://schemas.microsoft.com/office/excel/2006/main">
          <x14:cfRule type="cellIs" priority="17428" operator="equal" id="{05766692-388D-48D7-91BC-8215C5160EA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29" operator="equal" id="{03304F57-BBE9-468B-9233-2B0E5AF3B4B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30" operator="equal" id="{06A1ACFB-DE63-44F2-BC55-EED3C15184B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cellIs" priority="1517" operator="equal" id="{75F18C8F-E2F8-428D-B4CC-9514D723EB4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8" operator="equal" id="{69CC4D2D-047F-4C60-80F6-08742DD7982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9" operator="equal" id="{AF5CB5D6-6B9F-4EC2-B736-CAC2A07AE3F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0" operator="equal" id="{A32DDD2F-E3DA-4336-86C3-9C661900C72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cellIs" priority="2023" operator="equal" id="{38B08B62-E9E6-44A5-A86D-39B11D398E8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4" operator="equal" id="{ADF09FD2-B547-4E9A-A250-CAD7A6B5406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5" operator="equal" id="{7E5CEB49-DA6C-4390-9C48-BCDC5FE058B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6" operator="equal" id="{280E5FFF-DA97-4632-A0B5-F82AF6D99CB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M55:M56</xm:sqref>
        </x14:conditionalFormatting>
        <x14:conditionalFormatting xmlns:xm="http://schemas.microsoft.com/office/excel/2006/main">
          <x14:cfRule type="cellIs" priority="909" operator="equal" id="{C1755EB3-5138-4AB9-AAD3-229729C1B52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0" operator="equal" id="{60456446-1C29-481A-9047-C46090E727B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1" operator="equal" id="{7BE77120-C0F6-4953-8ED6-2A3B62EF83F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cellIs" priority="739" operator="equal" id="{EAE3045A-867E-4E3D-A469-AE24ABC041F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0" operator="equal" id="{E7C7C74D-201F-41DF-A27D-6ED44F7F01B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1" operator="equal" id="{CC978CCA-58EC-4EEC-A833-BADA2B70E19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M59:M60</xm:sqref>
        </x14:conditionalFormatting>
        <x14:conditionalFormatting xmlns:xm="http://schemas.microsoft.com/office/excel/2006/main">
          <x14:cfRule type="cellIs" priority="16886" operator="equal" id="{1ACD8A7B-0BE4-4494-B1E6-C911564965B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87" operator="equal" id="{5DA41E0B-A930-45C9-900A-6135C37378F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88" operator="equal" id="{7818DC37-CCA8-4CAC-8DF0-9F4A71BFF69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cellIs" priority="12873" operator="equal" id="{1EABFA72-04CE-4E17-B834-6E2B1B9231F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M62:M63</xm:sqref>
        </x14:conditionalFormatting>
        <x14:conditionalFormatting xmlns:xm="http://schemas.microsoft.com/office/excel/2006/main">
          <x14:cfRule type="cellIs" priority="2224" operator="equal" id="{C89FA7D3-B6CC-4D85-A480-6DF847B7F76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25" operator="equal" id="{056F0DA6-B2DD-4F4B-A7DB-2BDF94DF13B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26" operator="equal" id="{FB9CFBDE-DA65-42D4-9666-09ABABA4F49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27" operator="equal" id="{3A875AD1-49C5-4DAA-AD78-27778A6C353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cellIs" priority="16246" operator="equal" id="{6F3DF7A2-3DBE-47DA-A9E8-8616F28E3B7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47" operator="equal" id="{B96415C9-0D44-4014-A833-37666B0859E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48" operator="equal" id="{4AFEE9BB-0E08-4131-AF10-3020E23C0BA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cellIs" priority="9020" operator="equal" id="{31CE8E86-F3B2-4122-BEBA-36556F8DEAC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27" operator="equal" id="{9FDAF0A1-27BB-4FEB-AECC-E0A7B68AB8C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28" operator="equal" id="{01903199-6D51-41EB-B873-D60CE8C4FE1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29" operator="equal" id="{08172251-44E0-4ABA-9A69-E939D6C767D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30" operator="equal" id="{423EA00A-7EB8-431A-9180-1ACD585ADF2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cellIs" priority="1740" operator="equal" id="{B09F4F25-8E04-4325-84D9-E56C17A155A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1" operator="equal" id="{FF137287-018F-4475-A205-59199C62BC2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2" operator="equal" id="{24CFF83A-3E86-4F75-8AD6-6FDE7FC2DF7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3" operator="equal" id="{0944627E-ABD3-4694-8830-7E81FAB6CE7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M67:M71</xm:sqref>
        </x14:conditionalFormatting>
        <x14:conditionalFormatting xmlns:xm="http://schemas.microsoft.com/office/excel/2006/main">
          <x14:cfRule type="cellIs" priority="1733" operator="equal" id="{5613FB74-5477-4D21-925D-8DFBF8E0E07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M68:M71</xm:sqref>
        </x14:conditionalFormatting>
        <x14:conditionalFormatting xmlns:xm="http://schemas.microsoft.com/office/excel/2006/main">
          <x14:cfRule type="cellIs" priority="1499" operator="equal" id="{E48097E0-C60F-42F4-9242-3C2F970E3EE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0" operator="equal" id="{58064BE7-3A8D-47EA-83F6-9CF845F3FE6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1" operator="equal" id="{45E9D924-D4D7-459E-AB77-4FAEE21BCB3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2" operator="equal" id="{5C0B0FEF-F61E-402A-9C37-6C6467A9054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cellIs" priority="1209" operator="equal" id="{F66EFD4B-3F2B-47CE-A6BF-1E2ECD4AEF4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0" operator="equal" id="{2F2929BC-89F4-46FD-8CE3-9856C39BDDF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1" operator="equal" id="{7F09FCC8-9E8A-4DFD-98C1-3271B80E3A8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M73:M75</xm:sqref>
        </x14:conditionalFormatting>
        <x14:conditionalFormatting xmlns:xm="http://schemas.microsoft.com/office/excel/2006/main">
          <x14:cfRule type="cellIs" priority="17688" operator="equal" id="{01B24E00-2F75-4109-8FE9-4E5EF462F83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89" operator="equal" id="{9B794743-F09B-47BD-A340-058707BE28C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90" operator="equal" id="{7BACC14D-EC0B-4DA3-8367-E0CCD2BE0E3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cellIs" priority="895" operator="equal" id="{4F943587-685E-4C44-9CFA-BCA62101FBD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6" operator="equal" id="{F43D5C93-1359-41F8-B336-08CC6B35E75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7" operator="equal" id="{B5FA6331-4259-4407-ABA0-BC27C0F4F3F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cellIs" priority="730" operator="equal" id="{4279AB3C-A837-43E8-9FD4-3677A2BEEFB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1" operator="equal" id="{16593E11-E4F2-41C5-8C35-D77D8C074DA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2" operator="equal" id="{1B7BABCF-BE44-4D23-8C52-DEB341E9288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M79:M82</xm:sqref>
        </x14:conditionalFormatting>
        <x14:conditionalFormatting xmlns:xm="http://schemas.microsoft.com/office/excel/2006/main">
          <x14:cfRule type="cellIs" priority="3804" operator="equal" id="{13C83190-D581-4D33-A7DC-6794B42A6DE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05" operator="equal" id="{64815E09-02EE-48AB-9744-675C107654F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06" operator="equal" id="{C78F0304-2A44-4220-93F9-1388D4F117D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07" operator="equal" id="{51304499-3A48-4B0D-8982-D511872FDBE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cellIs" priority="1724" operator="equal" id="{9B3CD3B3-97BC-4FE5-A772-C2C03A13B71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5" operator="equal" id="{BF8B401F-0395-465A-B452-F70C0BFB357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6" operator="equal" id="{DF81419D-558D-4C74-A0F3-343EE1672CC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M84:M89</xm:sqref>
        </x14:conditionalFormatting>
        <x14:conditionalFormatting xmlns:xm="http://schemas.microsoft.com/office/excel/2006/main">
          <x14:cfRule type="cellIs" priority="1723" operator="equal" id="{BA49BFA0-1D29-44F2-8F1D-4DC093A18B9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M85:M89</xm:sqref>
        </x14:conditionalFormatting>
        <x14:conditionalFormatting xmlns:xm="http://schemas.microsoft.com/office/excel/2006/main">
          <x14:cfRule type="cellIs" priority="1716" operator="equal" id="{7C7DD563-51E3-468A-A0B5-36401310CEE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M86:M88</xm:sqref>
        </x14:conditionalFormatting>
        <x14:conditionalFormatting xmlns:xm="http://schemas.microsoft.com/office/excel/2006/main">
          <x14:cfRule type="cellIs" priority="3599" operator="equal" id="{1CE35C3B-DCAE-4FE3-8199-420A39E519A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M89:M91</xm:sqref>
        </x14:conditionalFormatting>
        <x14:conditionalFormatting xmlns:xm="http://schemas.microsoft.com/office/excel/2006/main">
          <x14:cfRule type="cellIs" priority="3602" operator="equal" id="{FB6F43FE-8FB8-4302-AD85-57C4C9E01BA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3" operator="equal" id="{A645DB07-7C97-441E-AE17-0BB3D283CB1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4" operator="equal" id="{229F213F-C816-43A7-BF47-AFD4C24BF8B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5" operator="equal" id="{AD6E198C-F5E5-4F38-B779-F56BB2830D3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M90:M92</xm:sqref>
        </x14:conditionalFormatting>
        <x14:conditionalFormatting xmlns:xm="http://schemas.microsoft.com/office/excel/2006/main">
          <x14:cfRule type="cellIs" priority="714" operator="equal" id="{C3DC8485-4B69-4369-9A8D-FFF40572D41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0" operator="equal" id="{F84F0F54-C640-4A80-85EC-74113C97F98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1" operator="equal" id="{0BD4F896-F19B-4F18-918E-51F4DCDF15E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2" operator="equal" id="{782901EB-1697-41C8-A091-50D480C88E9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M93:M98</xm:sqref>
        </x14:conditionalFormatting>
        <x14:conditionalFormatting xmlns:xm="http://schemas.microsoft.com/office/excel/2006/main">
          <x14:cfRule type="cellIs" priority="3593" operator="equal" id="{FAAA17CD-D694-4EEE-BBA0-BF3B797FF14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M93:M101</xm:sqref>
        </x14:conditionalFormatting>
        <x14:conditionalFormatting xmlns:xm="http://schemas.microsoft.com/office/excel/2006/main">
          <x14:cfRule type="cellIs" priority="707" operator="equal" id="{CAF56536-E7D0-44F2-92FF-D84E6D971B6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8" operator="equal" id="{9E69841D-4EC7-4F21-8FF2-99AB1D785B1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9" operator="equal" id="{AAB58154-CD3C-4228-9A64-16FA7D40571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cellIs" priority="2108" operator="equal" id="{9454A4E7-D9BA-445C-966D-7E3C7A4C3CC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09" operator="equal" id="{001CC3C8-9143-4897-AED2-688777D880E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10" operator="equal" id="{F3A795B4-4D79-45D3-A7F1-664493CEDEE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11" operator="equal" id="{182D250E-D873-4CDF-9372-5317F4D5137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M100:M102</xm:sqref>
        </x14:conditionalFormatting>
        <x14:conditionalFormatting xmlns:xm="http://schemas.microsoft.com/office/excel/2006/main">
          <x14:cfRule type="cellIs" priority="2060" operator="equal" id="{1BBEDFAE-86E4-4B34-B486-F97FABD1DD6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M102:M105</xm:sqref>
        </x14:conditionalFormatting>
        <x14:conditionalFormatting xmlns:xm="http://schemas.microsoft.com/office/excel/2006/main">
          <x14:cfRule type="cellIs" priority="1928" operator="equal" id="{B8DE5EB5-D0D4-4CBB-828B-FDD5830F6E7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9" operator="equal" id="{D0785B68-5315-4F67-A079-3B557AD1E8D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30" operator="equal" id="{73F3CA86-C6CD-40B8-AD95-AAD9ECA3AD4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31" operator="equal" id="{BAFCCDB8-BE48-416A-BF3D-82E3F4334FE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cellIs" priority="2061" operator="equal" id="{95CDD557-F47E-4D86-BB3E-CA936E54F62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62" operator="equal" id="{F5651F2C-07D7-4B18-A32D-256B8785C83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63" operator="equal" id="{CB8A3077-DF60-4A28-A6EF-D01E79A63E3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64" operator="equal" id="{05326E43-FEAE-4C89-A6B1-8F804B8A3DE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M104:M105</xm:sqref>
        </x14:conditionalFormatting>
        <x14:conditionalFormatting xmlns:xm="http://schemas.microsoft.com/office/excel/2006/main">
          <x14:cfRule type="cellIs" priority="1706" operator="equal" id="{5C070040-382D-43D1-89E0-76DA075018B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7" operator="equal" id="{844392DE-0963-4186-8429-6CB724D24B8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8" operator="equal" id="{4DD5C6FF-5F41-4CEE-BDA1-E04BD1690FC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9" operator="equal" id="{A5F586F2-EA60-44CD-8B6C-BFE9CF9F1C7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M106:M107</xm:sqref>
        </x14:conditionalFormatting>
        <x14:conditionalFormatting xmlns:xm="http://schemas.microsoft.com/office/excel/2006/main">
          <x14:cfRule type="cellIs" priority="1699" operator="equal" id="{3083A665-1CD9-404E-AB52-821781402CE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M106:M113</xm:sqref>
        </x14:conditionalFormatting>
        <x14:conditionalFormatting xmlns:xm="http://schemas.microsoft.com/office/excel/2006/main">
          <x14:cfRule type="cellIs" priority="1463" operator="equal" id="{6871D0C1-0970-466A-9E1D-75B5663AD13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4" operator="equal" id="{8120D4CE-5B5E-47C3-8169-81E5239BF8A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5" operator="equal" id="{86EF68A7-DB54-40B0-8482-BF52B597846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6" operator="equal" id="{C316569B-8F02-4120-82E4-89DE034BA47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M108:M111</xm:sqref>
        </x14:conditionalFormatting>
        <x14:conditionalFormatting xmlns:xm="http://schemas.microsoft.com/office/excel/2006/main">
          <x14:cfRule type="cellIs" priority="349" operator="equal" id="{B1F468AB-E87E-4734-9A95-2BDB416A908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" operator="equal" id="{48874920-DB69-4144-9436-46327BA72B2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1" operator="equal" id="{CF63FC8F-3E17-4362-AF4C-4C36179CB42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M113:M114</xm:sqref>
        </x14:conditionalFormatting>
        <x14:conditionalFormatting xmlns:xm="http://schemas.microsoft.com/office/excel/2006/main">
          <x14:cfRule type="cellIs" priority="343" operator="equal" id="{22EAEC1F-CAE5-44AD-BBD5-4C2B94D9704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M113:M117</xm:sqref>
        </x14:conditionalFormatting>
        <x14:conditionalFormatting xmlns:xm="http://schemas.microsoft.com/office/excel/2006/main">
          <x14:cfRule type="cellIs" priority="338" operator="equal" id="{8731BB3E-74F7-4513-99C5-BBE6B59C7AF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9" operator="equal" id="{25912B87-2C2A-4035-8C18-D307097FEFA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0" operator="equal" id="{C2CEE63D-162A-48EA-931F-D2193804418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cellIs" priority="882" operator="equal" id="{D6A4E410-B384-46A2-A4C6-F968C1AF87E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3" operator="equal" id="{5FC8C26A-52F8-4E63-8773-E567866545D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4" operator="equal" id="{A594627D-5F5A-401D-A6D3-3BE3D3B5033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M115:M119</xm:sqref>
        </x14:conditionalFormatting>
        <x14:conditionalFormatting xmlns:xm="http://schemas.microsoft.com/office/excel/2006/main">
          <x14:cfRule type="cellIs" priority="870" operator="equal" id="{157D0424-C914-46A0-A9BC-B0C437E95A4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1" operator="equal" id="{FC2D78FE-418E-4572-9AA4-E8C7F2FBCD2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2" operator="equal" id="{8A119CC5-5D15-499F-8C3B-1DA3ED9BA7E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1" operator="equal" id="{9A7BB0BD-408E-493F-AEDA-CC5FE5F0196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cellIs" priority="697" operator="equal" id="{3985B288-3F33-4DD1-B85F-91A85405DE7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8" operator="equal" id="{424F9530-EE56-4410-8E08-BC370412210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9" operator="equal" id="{917E62E1-D80F-4E52-BD66-0401D926FF6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M119:M121</xm:sqref>
        </x14:conditionalFormatting>
        <x14:conditionalFormatting xmlns:xm="http://schemas.microsoft.com/office/excel/2006/main">
          <x14:cfRule type="cellIs" priority="684" operator="equal" id="{5EF029C2-40AD-4302-9864-32463844C05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5" operator="equal" id="{9CB98DD3-D815-4E54-9E7A-729CBB6896F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6" operator="equal" id="{FCCC8C70-BFF7-4A99-9357-CC4DD95004C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M120</xm:sqref>
        </x14:conditionalFormatting>
        <x14:conditionalFormatting xmlns:xm="http://schemas.microsoft.com/office/excel/2006/main">
          <x14:cfRule type="cellIs" priority="691" operator="equal" id="{53F61B7D-9E14-4D37-AA18-3BD88A2BD8C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M120:M121</xm:sqref>
        </x14:conditionalFormatting>
        <x14:conditionalFormatting xmlns:xm="http://schemas.microsoft.com/office/excel/2006/main">
          <x14:cfRule type="cellIs" priority="417" operator="equal" id="{8202E212-BBD0-43EE-9938-BB5000D1F46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8" operator="equal" id="{CC29A572-B81D-4A5A-85FE-102FE9E6C3A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9" operator="equal" id="{81327042-1CD7-4EBB-9A58-F33474C43DE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0" operator="equal" id="{DDAB64D2-3E30-4DE3-8EFC-C9B96D191EE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cellIs" priority="10562" operator="equal" id="{F5A7F54D-9413-4280-B467-F574F104AEE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63" operator="equal" id="{26276C62-1661-430E-8C82-83F27C53D19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64" operator="equal" id="{F10FB133-5927-4005-BE36-5C2F2D7CC89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cellIs" priority="2209" operator="equal" id="{11615CA2-0F34-477E-8267-26A0FD3C23A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10" operator="equal" id="{8EAA628C-3015-4F92-B415-EDE149D61EA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11" operator="equal" id="{7DC6EB66-5E70-4FFB-8E85-4917D331408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12" operator="equal" id="{B4615B93-13E7-4671-9AE5-85A2B32DB05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cellIs" priority="2104" operator="equal" id="{4CA06D27-E3AE-42C2-9420-0AF02B7FEAE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05" operator="equal" id="{5986DAF8-B235-455D-BC4C-649F6B5D195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06" operator="equal" id="{1C2041EB-263D-46AA-AA04-37121C5E3EC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M127:M128</xm:sqref>
        </x14:conditionalFormatting>
        <x14:conditionalFormatting xmlns:xm="http://schemas.microsoft.com/office/excel/2006/main">
          <x14:cfRule type="cellIs" priority="2103" operator="equal" id="{E3BB1B5F-0EE8-4463-B648-DFE38B15166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cellIs" priority="2055" operator="equal" id="{FF0F3C54-1E57-4337-99B7-BFA5C45AEDC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M128:M131</xm:sqref>
        </x14:conditionalFormatting>
        <x14:conditionalFormatting xmlns:xm="http://schemas.microsoft.com/office/excel/2006/main">
          <x14:cfRule type="cellIs" priority="1912" operator="equal" id="{8F31DD88-4C96-4D13-B849-682079E5EAD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3" operator="equal" id="{375AB9BA-ED64-4C45-8882-AB5F0575F13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4" operator="equal" id="{DB7B77FC-D06A-4C5E-AA15-6F09342A7B8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5" operator="equal" id="{BF42CB95-57B4-4899-81D2-B085C7A40D1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cellIs" priority="2056" operator="equal" id="{303A56C5-B901-4F65-B3CA-4511954959F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57" operator="equal" id="{D9F58FAD-106F-47B5-BB09-A6AD9BC3D18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58" operator="equal" id="{C83EBA2C-6778-417F-979C-31D9BDDFCE5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59" operator="equal" id="{EAC4ABC3-8E0C-4C56-BA79-0A7B8620F03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M130:M131</xm:sqref>
        </x14:conditionalFormatting>
        <x14:conditionalFormatting xmlns:xm="http://schemas.microsoft.com/office/excel/2006/main">
          <x14:cfRule type="cellIs" priority="1682" operator="equal" id="{9C3856DE-3298-472F-BF05-3AA36E3A5B5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9" operator="equal" id="{30F042FF-1933-4024-85EC-16D0F0DC69B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0" operator="equal" id="{2A131865-C0C3-4D80-9205-C901C012EE6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1" operator="equal" id="{9B5B5103-E95E-494B-A2D3-21CF198E331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2" operator="equal" id="{22D9FB5F-FC4D-41BE-B39D-EC747EC8924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M132:M133</xm:sqref>
        </x14:conditionalFormatting>
        <x14:conditionalFormatting xmlns:xm="http://schemas.microsoft.com/office/excel/2006/main">
          <x14:cfRule type="cellIs" priority="326" operator="equal" id="{BA14FB5B-C29B-4729-8635-24F801C2A0E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" operator="equal" id="{D697CFC6-303B-4AB9-83C2-98696A1BC8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8" operator="equal" id="{F7BE8302-C86E-4AB1-A3EA-1CD251B883D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M134:M135</xm:sqref>
        </x14:conditionalFormatting>
        <x14:conditionalFormatting xmlns:xm="http://schemas.microsoft.com/office/excel/2006/main">
          <x14:cfRule type="cellIs" priority="320" operator="equal" id="{11C884A7-6D35-4567-8564-B31D58FE92E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M134:M137</xm:sqref>
        </x14:conditionalFormatting>
        <x14:conditionalFormatting xmlns:xm="http://schemas.microsoft.com/office/excel/2006/main">
          <x14:cfRule type="cellIs" priority="315" operator="equal" id="{D9E86144-D208-4FFD-8D0E-B1058FEE2D5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6" operator="equal" id="{950B2548-9798-4568-BC81-4B2F4D12115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7" operator="equal" id="{DC8899A0-9434-43B4-841E-373EBC7CFF2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cellIs" priority="856" operator="equal" id="{C1B8CA7C-932D-4212-9513-E95A156B4BE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7" operator="equal" id="{12DC3763-CC38-4125-9A32-B47ABC8416B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8" operator="equal" id="{00B1ECEF-D698-4447-8B66-19CEB9D88A7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M136:M138</xm:sqref>
        </x14:conditionalFormatting>
        <x14:conditionalFormatting xmlns:xm="http://schemas.microsoft.com/office/excel/2006/main">
          <x14:cfRule type="cellIs" priority="674" operator="equal" id="{59D78D48-58F8-49E8-92F4-7420175A40E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5" operator="equal" id="{075BEDDF-33BF-41D0-89AC-7C175BE7597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6" operator="equal" id="{E43CB7FA-7447-4B6C-A857-0CAE79931FD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M138:M139</xm:sqref>
        </x14:conditionalFormatting>
        <x14:conditionalFormatting xmlns:xm="http://schemas.microsoft.com/office/excel/2006/main">
          <x14:cfRule type="cellIs" priority="661" operator="equal" id="{B187D83B-A6EA-4A91-B435-6800AD70FAF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2" operator="equal" id="{3983BAE4-85D8-428F-8204-637A4EC773F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3" operator="equal" id="{A6C1E798-0C8C-438D-A439-7D2193DF9BD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8" operator="equal" id="{0A9656DF-211D-45BD-85E8-324E2EE991B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cellIs" priority="16762" operator="equal" id="{46F78047-5C92-4C40-A5D5-3C7D855A022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63" operator="equal" id="{1B526C7B-1968-49E0-9082-BD269524548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64" operator="equal" id="{7C73CEEF-C230-43D3-A451-29020F88042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M141</xm:sqref>
        </x14:conditionalFormatting>
        <x14:conditionalFormatting xmlns:xm="http://schemas.microsoft.com/office/excel/2006/main">
          <x14:cfRule type="cellIs" priority="12939" operator="equal" id="{13AEFB68-3FEE-45FD-87AA-0E150105828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M141:M143</xm:sqref>
        </x14:conditionalFormatting>
        <x14:conditionalFormatting xmlns:xm="http://schemas.microsoft.com/office/excel/2006/main">
          <x14:cfRule type="cellIs" priority="8972" operator="equal" id="{9CB1E63C-9492-4965-9AF7-EC69F08F12D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79" operator="equal" id="{89E1A7AC-F464-4F1C-8A76-946500BA45F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80" operator="equal" id="{046EFCBB-A8F5-4E71-9D29-E09B421B40B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81" operator="equal" id="{011039F4-E4CE-4E80-B424-2F24970E656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82" operator="equal" id="{22AC2A2F-9C21-43BC-B1CC-BAC58683DC5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cellIs" priority="1672" operator="equal" id="{4A6CD605-6638-4729-A297-1FC2AF65433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3" operator="equal" id="{273D3F91-40AD-484B-B5D1-C28EF7ABE56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4" operator="equal" id="{983BE54D-590D-4712-BF80-1F1072744F3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5" operator="equal" id="{B51D037B-2D71-440F-BDA0-A1F0EE8F7ED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M144:M148</xm:sqref>
        </x14:conditionalFormatting>
        <x14:conditionalFormatting xmlns:xm="http://schemas.microsoft.com/office/excel/2006/main">
          <x14:cfRule type="cellIs" priority="1665" operator="equal" id="{6FE0D5B4-82EA-456C-87BE-E67A0F63301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M145:M148</xm:sqref>
        </x14:conditionalFormatting>
        <x14:conditionalFormatting xmlns:xm="http://schemas.microsoft.com/office/excel/2006/main">
          <x14:cfRule type="cellIs" priority="1427" operator="equal" id="{CB8D681C-7F46-414D-95FA-F762CA4C964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8" operator="equal" id="{2C3F61CF-9A7B-43EF-8535-D17B9960E6A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9" operator="equal" id="{857188E8-16B7-4282-B1E7-40D7EF77EE2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0" operator="equal" id="{FCECD537-20C9-4C03-AC03-C822CD00CA7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cellIs" priority="6491" operator="equal" id="{B34598B3-DB00-4017-83CC-800B3EAEC5D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98" operator="equal" id="{A1F54E55-30AF-4CDA-BDDC-261D9EEDB93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99" operator="equal" id="{F6D96B6F-9B7B-4961-BC16-099CD96445C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00" operator="equal" id="{A66B3666-B3EE-4E59-BF21-9A496495411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01" operator="equal" id="{20C04304-9AD1-4C94-98A7-9689DD2CB6E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cellIs" priority="292" operator="equal" id="{23BC2816-5D03-4A91-B289-A1DCC9AB670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3" operator="equal" id="{E445A52E-C09F-4E74-8AC0-DDCAE64B390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4" operator="equal" id="{85230F8E-A6E4-4E3A-B1AD-0EEFDA8FE19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3" operator="equal" id="{87A201F8-E4CA-4EFC-8463-F6C933BA078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4" operator="equal" id="{1623FCD4-3CB4-4168-A3F6-F5284D40971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5" operator="equal" id="{80BA2226-4171-412F-B88B-53F455BC4B1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cellIs" priority="297" operator="equal" id="{2C779899-1588-4F80-AF3F-EAA493FA978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M151:M153</xm:sqref>
        </x14:conditionalFormatting>
        <x14:conditionalFormatting xmlns:xm="http://schemas.microsoft.com/office/excel/2006/main">
          <x14:cfRule type="cellIs" priority="842" operator="equal" id="{11E0515B-6599-43A6-A80C-9687917120E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3" operator="equal" id="{E9B931D8-3022-4685-951C-A09B6145463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4" operator="equal" id="{CD5E4E90-1666-46C3-ACF8-9D8CB0AA312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M152:M154</xm:sqref>
        </x14:conditionalFormatting>
        <x14:conditionalFormatting xmlns:xm="http://schemas.microsoft.com/office/excel/2006/main">
          <x14:cfRule type="cellIs" priority="651" operator="equal" id="{FEE524EE-A286-4CA5-AF7F-392377D5EF1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2" operator="equal" id="{63102DAF-0E5B-4648-B7BB-F164A94FE8F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3" operator="equal" id="{DD89584F-5444-4295-9C7A-3636BB41AE3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M154:M155</xm:sqref>
        </x14:conditionalFormatting>
        <x14:conditionalFormatting xmlns:xm="http://schemas.microsoft.com/office/excel/2006/main">
          <x14:cfRule type="cellIs" priority="638" operator="equal" id="{67495775-E97B-4BD7-B623-9DE8BED03D2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9" operator="equal" id="{1967D642-8605-4287-B582-14551E49B34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0" operator="equal" id="{82C9DBCD-3E55-4D32-B690-E927A613EAF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5" operator="equal" id="{E3BD8850-A4A3-4A31-A889-26346EDBC90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cellIs" priority="1655" operator="equal" id="{A6C69B87-6ADE-457D-B07D-07EA827390C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6" operator="equal" id="{CEA021D0-EE2F-4922-B51F-F8CC5E8BFE4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7" operator="equal" id="{8DBD7D6B-8212-4C6D-A3E4-0B053BAE21B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8" operator="equal" id="{2FB7965D-8036-4026-82A4-A9BAD191B40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M178:M181</xm:sqref>
        </x14:conditionalFormatting>
        <x14:conditionalFormatting xmlns:xm="http://schemas.microsoft.com/office/excel/2006/main">
          <x14:cfRule type="cellIs" priority="1648" operator="equal" id="{C646326D-D9FF-4406-BE1E-5C0AD8E1FE4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M179:M181</xm:sqref>
        </x14:conditionalFormatting>
        <x14:conditionalFormatting xmlns:xm="http://schemas.microsoft.com/office/excel/2006/main">
          <x14:cfRule type="cellIs" priority="15352" operator="equal" id="{74C241D6-EF5F-4363-A366-15188AD93A8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53" operator="equal" id="{DA5BC2A3-3594-43A1-80D1-8BED9C3FEF6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54" operator="equal" id="{6DAC4C4F-A5B1-4128-BA59-5A0C2B4AF2B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M182:M183</xm:sqref>
        </x14:conditionalFormatting>
        <x14:conditionalFormatting xmlns:xm="http://schemas.microsoft.com/office/excel/2006/main">
          <x14:cfRule type="cellIs" priority="274" operator="equal" id="{3AA7667B-4185-46A0-81AA-C56131A932D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" operator="equal" id="{30C99FC6-89F2-42CB-BD5E-64F0070D4A5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1" operator="equal" id="{8B44F2D6-C54C-4D74-8B32-6F710820945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2" operator="equal" id="{85F70986-B9AF-44BC-A740-41FFFEEDA23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M184:M185</xm:sqref>
        </x14:conditionalFormatting>
        <x14:conditionalFormatting xmlns:xm="http://schemas.microsoft.com/office/excel/2006/main">
          <x14:cfRule type="cellIs" priority="269" operator="equal" id="{4EFA787C-EA0B-4DB6-87CE-1B300547B6A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0" operator="equal" id="{796B1F4F-8A48-45F9-8D0C-7D9000BB3F0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" operator="equal" id="{D9BF8869-07AF-45B8-A67D-781B9D87A99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cellIs" priority="622" operator="equal" id="{0591DD71-0CE8-4814-A307-C064190CD38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8" operator="equal" id="{5005AF75-506E-4D8A-A4AD-37E7403507A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9" operator="equal" id="{81C95E5A-40C6-4630-AD32-251944BD4F7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0" operator="equal" id="{9CCF006F-E3D5-47AD-A407-2CE65ED1EB5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M186:M188</xm:sqref>
        </x14:conditionalFormatting>
        <x14:conditionalFormatting xmlns:xm="http://schemas.microsoft.com/office/excel/2006/main">
          <x14:cfRule type="cellIs" priority="559" operator="equal" id="{BB29FDD5-04F3-4368-BE05-0EB5A64B819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0" operator="equal" id="{DDFC8F45-6DD7-4E48-B8CA-CFEDE3EDD25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1" operator="equal" id="{CEFB258E-5167-42D4-8AF4-6044577ABBE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M188:M189</xm:sqref>
        </x14:conditionalFormatting>
        <x14:conditionalFormatting xmlns:xm="http://schemas.microsoft.com/office/excel/2006/main">
          <x14:cfRule type="cellIs" priority="539" operator="equal" id="{CF9BE360-BB9F-4AA7-9A30-CC05E3AF8F0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0" operator="equal" id="{62E9A12C-05D8-4327-B020-76C334D6069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1" operator="equal" id="{B1C4E35F-00D5-4BD7-8679-3025AD502C8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2" operator="equal" id="{B5B5BFC3-A2F1-4925-8219-0A2177900DA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1" operator="equal" id="{8BD7D1DE-5F6F-4B64-ABA8-D573D2A865D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2" operator="equal" id="{ACE0E29E-34DD-4A11-9167-4C5F5F4A981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3" operator="equal" id="{2AF638C7-D08B-42BD-9453-52168F20CD8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8" operator="equal" id="{72267460-7347-4802-974E-FC7CCE50751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M189</xm:sqref>
        </x14:conditionalFormatting>
        <x14:conditionalFormatting xmlns:xm="http://schemas.microsoft.com/office/excel/2006/main">
          <x14:cfRule type="cellIs" priority="2723" operator="equal" id="{01CA8C9E-2D7C-4D8A-A55D-6802A6074E4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24" operator="equal" id="{C7D44E24-43AE-4EED-A179-A5B8166A0CD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25" operator="equal" id="{85784AF0-27DC-4567-9BC2-714B6870090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M190</xm:sqref>
        </x14:conditionalFormatting>
        <x14:conditionalFormatting xmlns:xm="http://schemas.microsoft.com/office/excel/2006/main">
          <x14:cfRule type="cellIs" priority="2710" operator="equal" id="{71E0040F-89B7-4AD1-BC2E-6CEC1413620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1" operator="equal" id="{29AA3228-DBEA-4C27-AD23-7255D1940E4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2" operator="equal" id="{CFB56B3F-7E91-48DF-B3BE-950E9DD24A5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M190:M192</xm:sqref>
        </x14:conditionalFormatting>
        <x14:conditionalFormatting xmlns:xm="http://schemas.microsoft.com/office/excel/2006/main">
          <x14:cfRule type="cellIs" priority="2646" operator="equal" id="{F0706F2D-D42B-4AC7-B913-EA60F987A01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47" operator="equal" id="{931790B0-2D84-457C-925F-4878679DF4A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48" operator="equal" id="{C53C33AB-A386-4F0D-9F4D-111EEE534CB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cellIs" priority="2783" operator="equal" id="{E265D883-2845-4D2E-8A43-0900F55D469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84" operator="equal" id="{90934154-635D-4B84-8929-C907C58DBC8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85" operator="equal" id="{2F5E5937-4E70-4ACC-B478-B41994A1A69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cellIs" priority="2794" operator="equal" id="{FC297354-F3D2-4640-AD08-519C99C2FDA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5" operator="equal" id="{33A83694-CEF1-4D67-A0F2-A2606DCF8D9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6" operator="equal" id="{7F5EF5D8-2201-49B5-9CE0-CFF224A44C0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7" operator="equal" id="{CB247732-7B87-46C8-B628-43CAA46FA38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cellIs" priority="2585" operator="equal" id="{599EF729-7E01-4D4D-8BA4-CE7C1D5A277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86" operator="equal" id="{B1AC6994-1EBE-412F-B738-F90D698E1A3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87" operator="equal" id="{7E65CEEC-E4D3-4713-BBB2-DAF94716DC5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88" operator="equal" id="{7CDDF300-EACE-4BE3-B68C-A9A17B70F21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M193:M194</xm:sqref>
        </x14:conditionalFormatting>
        <x14:conditionalFormatting xmlns:xm="http://schemas.microsoft.com/office/excel/2006/main">
          <x14:cfRule type="cellIs" priority="2328" operator="equal" id="{D266CF21-3AFD-4217-9D02-102028EC1DC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M194:M195</xm:sqref>
        </x14:conditionalFormatting>
        <x14:conditionalFormatting xmlns:xm="http://schemas.microsoft.com/office/excel/2006/main">
          <x14:cfRule type="cellIs" priority="2041" operator="equal" id="{1A6F1976-BDBA-45D4-A2EC-7C78D61E782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42" operator="equal" id="{7B396DB0-BE3B-4A7D-85F7-29EB485777D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43" operator="equal" id="{F8C5734C-4313-4432-945F-3820B8C50F9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44" operator="equal" id="{869FE4DE-CF61-4085-91A0-B7D6C2DE47C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M195:M196</xm:sqref>
        </x14:conditionalFormatting>
        <x14:conditionalFormatting xmlns:xm="http://schemas.microsoft.com/office/excel/2006/main">
          <x14:cfRule type="cellIs" priority="2040" operator="equal" id="{73D5901A-A8BA-45F4-9E5C-1B43F42FCB7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M196</xm:sqref>
        </x14:conditionalFormatting>
        <x14:conditionalFormatting xmlns:xm="http://schemas.microsoft.com/office/excel/2006/main">
          <x14:cfRule type="cellIs" priority="1794" operator="equal" id="{D31487CF-AD94-43B9-9ACC-42B6CBB8ABA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5" operator="equal" id="{0153B9F7-2722-4CB8-9E38-0C4C1E14C53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6" operator="equal" id="{B774E77A-ACD5-42D0-951D-4C4452AF6A0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7" operator="equal" id="{51D968E0-790C-4206-957A-CC9DCE1EDF3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M197</xm:sqref>
        </x14:conditionalFormatting>
        <x14:conditionalFormatting xmlns:xm="http://schemas.microsoft.com/office/excel/2006/main">
          <x14:cfRule type="cellIs" priority="2507" operator="equal" id="{BD7000D6-B645-403A-B3B7-C79C4985E49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M198:M199</xm:sqref>
        </x14:conditionalFormatting>
        <x14:conditionalFormatting xmlns:xm="http://schemas.microsoft.com/office/excel/2006/main">
          <x14:cfRule type="cellIs" priority="2508" operator="equal" id="{1F55E243-C5A8-42D8-ACBF-99314EB5CEE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15" operator="equal" id="{DE1FD586-244F-4840-B556-5758154F60B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16" operator="equal" id="{68F0ABF4-61FA-4C1F-8ACF-3A857BD4063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17" operator="equal" id="{F1E49219-6AD8-407C-8162-E2DDF814965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M198:M200</xm:sqref>
        </x14:conditionalFormatting>
        <x14:conditionalFormatting xmlns:xm="http://schemas.microsoft.com/office/excel/2006/main">
          <x14:cfRule type="cellIs" priority="1391" operator="equal" id="{DFEF5404-35A3-4E5C-B12B-6C250D68E32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2" operator="equal" id="{485A5AFC-AD33-4487-82BF-8EE0694364E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3" operator="equal" id="{F00A1BD5-687F-40CA-A311-1DB400461D9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4" operator="equal" id="{8199CC13-7968-4A7C-B1B8-C19206171B5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cellIs" priority="2434" operator="equal" id="{7EEB1355-7922-4195-A180-A17E89D5EC2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cellIs" priority="2441" operator="equal" id="{1510894A-2AE2-4C9E-ADC8-D44B2C39330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M202:M203</xm:sqref>
        </x14:conditionalFormatting>
        <x14:conditionalFormatting xmlns:xm="http://schemas.microsoft.com/office/excel/2006/main">
          <x14:cfRule type="cellIs" priority="2442" operator="equal" id="{13EA6838-5F1D-402A-9C5C-6B1C6764137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43" operator="equal" id="{99FFB4B7-C09A-423F-9C97-046BB2600D1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44" operator="equal" id="{E164C37D-67FD-476C-9E93-51162B68992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M202:M205</xm:sqref>
        </x14:conditionalFormatting>
        <x14:conditionalFormatting xmlns:xm="http://schemas.microsoft.com/office/excel/2006/main">
          <x14:cfRule type="cellIs" priority="984" operator="equal" id="{8604084D-0303-42AC-8DF4-CA31C0F6FE7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5" operator="equal" id="{88B4B2E6-AD2C-4020-A93C-8109A585F88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6" operator="equal" id="{ED4D0828-525D-46F4-9954-F189A0C01DA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7" operator="equal" id="{4E036898-ABBD-4ED7-A068-BCF2F9E2732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cellIs" priority="2358" operator="equal" id="{E12ECEB7-EBE3-4038-B515-9FB6BB63A51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59" operator="equal" id="{B22720B7-259B-4F8D-A26F-4C123E9452D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60" operator="equal" id="{7B198583-84B7-492D-BB56-6DEB375F9C6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M207:M209</xm:sqref>
        </x14:conditionalFormatting>
        <x14:conditionalFormatting xmlns:xm="http://schemas.microsoft.com/office/excel/2006/main">
          <x14:cfRule type="cellIs" priority="2343" operator="equal" id="{C6A42CDC-E8BC-44AB-9000-AF617202E74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4" operator="equal" id="{A495498D-5597-4C17-A9AB-A9ACB771FF4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5" operator="equal" id="{C985629F-A3DB-4BB9-8EB8-DD90650E7B9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50" operator="equal" id="{58A4DC0D-0689-4AF1-8D0F-D90A697B61F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51" operator="equal" id="{5D00DD93-DE36-4499-9BCE-1F9A7DC6843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52" operator="equal" id="{A27F0238-680B-4D82-8265-914C75C6511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cellIs" priority="2357" operator="equal" id="{B6B47CF6-2935-4375-95F6-72F30F23866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M208:M209</xm:sqref>
        </x14:conditionalFormatting>
        <x14:conditionalFormatting xmlns:xm="http://schemas.microsoft.com/office/excel/2006/main">
          <x14:cfRule type="cellIs" priority="2997" operator="equal" id="{32156764-F4D1-473D-AAB2-4C516F49117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M210:M211</xm:sqref>
        </x14:conditionalFormatting>
        <x14:conditionalFormatting xmlns:xm="http://schemas.microsoft.com/office/excel/2006/main">
          <x14:cfRule type="cellIs" priority="3005" operator="equal" id="{9921CDBA-4A9C-451D-A7E6-00BBC9FDC6A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6" operator="equal" id="{B0766FCD-D010-4207-A0D9-89DEEBBEBCC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7" operator="equal" id="{6E5DB58E-F1DC-4D93-BC21-8E5888A1EE7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M210:M212</xm:sqref>
        </x14:conditionalFormatting>
        <x14:conditionalFormatting xmlns:xm="http://schemas.microsoft.com/office/excel/2006/main">
          <x14:cfRule type="cellIs" priority="2998" operator="equal" id="{40B0072E-7F69-44DC-96E2-AFC43813121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62" operator="equal" id="{61625FC4-00EE-4AE2-83E6-ADA5FA12CC9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63" operator="equal" id="{E822BA84-78F1-44BB-BFC9-5CC69C72201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64" operator="equal" id="{F377BFE0-4243-452E-9E57-D50F65E6045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M210:M213</xm:sqref>
        </x14:conditionalFormatting>
        <x14:conditionalFormatting xmlns:xm="http://schemas.microsoft.com/office/excel/2006/main">
          <x14:cfRule type="cellIs" priority="1830" operator="equal" id="{819F6701-BD7D-4990-A7FC-91AC9DD000E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1" operator="equal" id="{036A0C43-BB91-4F51-B16F-B1D2B8681A4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2" operator="equal" id="{18B76BCD-AB3E-4DD0-9ADB-E8EB8976A2F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3" operator="equal" id="{E2843CF2-C68B-4073-94B7-C90B0DAF6FC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M213:M214</xm:sqref>
        </x14:conditionalFormatting>
        <x14:conditionalFormatting xmlns:xm="http://schemas.microsoft.com/office/excel/2006/main">
          <x14:cfRule type="cellIs" priority="1834" operator="equal" id="{A288307D-0270-473F-A1C0-76D975F7883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M214:M216</xm:sqref>
        </x14:conditionalFormatting>
        <x14:conditionalFormatting xmlns:xm="http://schemas.microsoft.com/office/excel/2006/main">
          <x14:cfRule type="cellIs" priority="2036" operator="equal" id="{DD0499C4-F147-4785-A026-83E3315354B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37" operator="equal" id="{F41E6FC6-4AF7-4C4C-AB33-A63D9420CD7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38" operator="equal" id="{144A310A-198F-4A28-893C-76D79899EB0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39" operator="equal" id="{2C4BF76B-E62F-46A2-8336-979D782F39E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cellIs" priority="1638" operator="equal" id="{281C056C-929E-451E-AC4C-5176A37D9D4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M216:M218</xm:sqref>
        </x14:conditionalFormatting>
        <x14:conditionalFormatting xmlns:xm="http://schemas.microsoft.com/office/excel/2006/main">
          <x14:cfRule type="cellIs" priority="1639" operator="equal" id="{582E0711-97AB-4610-B97F-DB8A272B707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0" operator="equal" id="{6836726A-8823-4C25-8321-DB6D69491F4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1" operator="equal" id="{C3600255-0BD7-4FDE-99D6-7EDCFB7033B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M216:M221</xm:sqref>
        </x14:conditionalFormatting>
        <x14:conditionalFormatting xmlns:xm="http://schemas.microsoft.com/office/excel/2006/main">
          <x14:cfRule type="cellIs" priority="1631" operator="equal" id="{0699F10C-8850-4B00-82BD-851C2B4F6D4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M217</xm:sqref>
        </x14:conditionalFormatting>
        <x14:conditionalFormatting xmlns:xm="http://schemas.microsoft.com/office/excel/2006/main">
          <x14:cfRule type="cellIs" priority="3064" operator="equal" id="{5316EFF6-92C4-422C-8826-01AF8DBF4E7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cellIs" priority="1373" operator="equal" id="{AB5CFE02-FAD3-4084-9DE6-A939A13A537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M221:M222</xm:sqref>
        </x14:conditionalFormatting>
        <x14:conditionalFormatting xmlns:xm="http://schemas.microsoft.com/office/excel/2006/main">
          <x14:cfRule type="cellIs" priority="1374" operator="equal" id="{EB74A9C2-365D-4F3A-A582-0D246ADBCC9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5" operator="equal" id="{461A1361-0DC7-4436-B9BE-5AFE401BD69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6" operator="equal" id="{75C3D24E-1C92-4D4D-B42B-98771343A0B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cellIs" priority="1999" operator="equal" id="{C6CBB95B-EF17-41F2-88CF-5263503252C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6" operator="equal" id="{E3EE7CBE-DF3C-411D-8D82-653E4F036B1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cellIs" priority="2007" operator="equal" id="{0373FD01-2C82-4600-B79F-9F034ACB96D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8" operator="equal" id="{30E28F93-3777-405F-A18A-C4F91D216D0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9" operator="equal" id="{F74A9D51-6D7C-4D92-B3D9-805544918D0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M223:M224</xm:sqref>
        </x14:conditionalFormatting>
        <x14:conditionalFormatting xmlns:xm="http://schemas.microsoft.com/office/excel/2006/main">
          <x14:cfRule type="cellIs" priority="605" operator="equal" id="{59771E81-445E-4CAB-9053-3AA99302245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6" operator="equal" id="{813CF1CF-49F6-4F0D-BAB9-A58441EE338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7" operator="equal" id="{6587CF16-DC4F-454C-8C41-9FE2653E6AF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M225:M230</xm:sqref>
        </x14:conditionalFormatting>
        <x14:conditionalFormatting xmlns:xm="http://schemas.microsoft.com/office/excel/2006/main">
          <x14:cfRule type="cellIs" priority="599" operator="equal" id="{27827041-CE59-4CC2-947A-F194C085E0C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M226:M228</xm:sqref>
        </x14:conditionalFormatting>
        <x14:conditionalFormatting xmlns:xm="http://schemas.microsoft.com/office/excel/2006/main">
          <x14:cfRule type="cellIs" priority="592" operator="equal" id="{38519306-247F-4A30-9F72-BDE02BB700A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3" operator="equal" id="{551A899B-E432-4316-80D4-CFE5F8DF44E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4" operator="equal" id="{99C79A1A-08CB-4EF5-8CC8-0F2CF743A75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cellIs" priority="961" operator="equal" id="{968B55B2-CB4C-42E5-8FDC-C0F92237D0C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2" operator="equal" id="{C408C1EB-F9C0-434D-80EB-0A5F3A39D07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3" operator="equal" id="{C5FCE73C-A982-433A-9C59-090220D90BC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M232:M236</xm:sqref>
        </x14:conditionalFormatting>
        <x14:conditionalFormatting xmlns:xm="http://schemas.microsoft.com/office/excel/2006/main">
          <x14:cfRule type="cellIs" priority="960" operator="equal" id="{A0C335F3-AAE1-4D32-9F0A-6635D3F093F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M232:M238</xm:sqref>
        </x14:conditionalFormatting>
        <x14:conditionalFormatting xmlns:xm="http://schemas.microsoft.com/office/excel/2006/main">
          <x14:cfRule type="cellIs" priority="1191" operator="equal" id="{018AC58B-BFF2-49FC-8AD7-69FB640CF82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cellIs" priority="1257" operator="equal" id="{483C97B3-9B05-4E87-9659-8325F320800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8" operator="equal" id="{761623E0-3701-4C71-A7D5-8552D99BAAE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9" operator="equal" id="{4EFEA748-AC97-4734-94C8-B24A46FE7B6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M237:M241</xm:sqref>
        </x14:conditionalFormatting>
        <x14:conditionalFormatting xmlns:xm="http://schemas.microsoft.com/office/excel/2006/main">
          <x14:cfRule type="cellIs" priority="9773" operator="equal" id="{921C9C30-3E70-4A58-BE30-CFE9EB821EC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M239</xm:sqref>
        </x14:conditionalFormatting>
        <x14:conditionalFormatting xmlns:xm="http://schemas.microsoft.com/office/excel/2006/main">
          <x14:cfRule type="cellIs" priority="1256" operator="equal" id="{6865780D-E963-4D0D-816A-BD60415AE3A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M240:M241</xm:sqref>
        </x14:conditionalFormatting>
        <x14:conditionalFormatting xmlns:xm="http://schemas.microsoft.com/office/excel/2006/main">
          <x14:cfRule type="cellIs" priority="1235" operator="equal" id="{51E4DC84-39A6-461A-A1AF-957199234E9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2" operator="equal" id="{3E3E8885-4BAB-4F2A-BAC4-167570A47ED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3" operator="equal" id="{FFABAA8E-B370-433E-A179-30D186C0440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4" operator="equal" id="{580F2611-A426-4128-A918-B5123030B9C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5" operator="equal" id="{64EE475E-7101-40FA-8E9F-781B8220019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8" operator="equal" id="{C8958146-20FE-49CB-B895-56BED15AC0F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9" operator="equal" id="{06A6EB1E-C470-4581-9A14-BF08740A56D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0" operator="equal" id="{CE9A9CB6-8CB3-4E65-BC57-BC360C8B340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1" operator="equal" id="{8A94E0F2-A8E4-44E1-A210-9FD61ABE8E0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cellIs" priority="814" operator="equal" id="{DEEBAA53-E4F3-4667-A664-359D196C01F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5" operator="equal" id="{B588AC2C-7ECE-413A-BE23-08C7AEC1169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6" operator="equal" id="{660AC6E4-EC41-46A5-8978-8711DF0C57B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3" operator="equal" id="{59B2ED3D-DEC5-4258-B5F6-BC3A4FB4B07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9" operator="equal" id="{EA99E5B3-742E-4C8F-B436-74E050D9B45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0" operator="equal" id="{EDCBFDFE-3FC5-4B7B-A6F2-92476E504CB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1" operator="equal" id="{AAF7C6E2-382C-48D4-94E9-91D3179195F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cellIs" priority="405" operator="equal" id="{01E87CCB-7F98-4BFE-B12F-EF1CC502443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6" operator="equal" id="{72D20AB3-A847-4589-A7FA-EB6362916D2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7" operator="equal" id="{D3841E8A-690D-431B-9107-5274C4EA40C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M242:M245</xm:sqref>
        </x14:conditionalFormatting>
        <x14:conditionalFormatting xmlns:xm="http://schemas.microsoft.com/office/excel/2006/main">
          <x14:cfRule type="cellIs" priority="404" operator="equal" id="{90DC2C5B-42DE-49AD-BCF6-62F2C572584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M243:M245</xm:sqref>
        </x14:conditionalFormatting>
        <x14:conditionalFormatting xmlns:xm="http://schemas.microsoft.com/office/excel/2006/main">
          <x14:cfRule type="cellIs" priority="16806" operator="equal" id="{C5BAAC82-902D-43DB-9845-22612ABAECD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07" operator="equal" id="{10C0EF54-EA95-4E64-84D5-03859EF2720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08" operator="equal" id="{38BF6B50-81F9-42F4-AF1D-9EDC05408C6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M246</xm:sqref>
        </x14:conditionalFormatting>
        <x14:conditionalFormatting xmlns:xm="http://schemas.microsoft.com/office/excel/2006/main">
          <x14:cfRule type="cellIs" priority="1228" operator="equal" id="{103CC71A-0BA6-4E25-9310-18A5043BB61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9" operator="equal" id="{5D4AB061-5864-40DE-9FED-B3C08E3B8C5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0" operator="equal" id="{5EC3515A-C4DF-4635-9F81-FA62819C1A9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1" operator="equal" id="{C67740E0-6CF5-4875-B0A8-23E2BDCF7DC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M247:M248</xm:sqref>
        </x14:conditionalFormatting>
        <x14:conditionalFormatting xmlns:xm="http://schemas.microsoft.com/office/excel/2006/main">
          <x14:cfRule type="cellIs" priority="1217" operator="equal" id="{065F12FF-F7F4-4689-8A09-7CB10D5D569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4" operator="equal" id="{7526F515-3705-4265-A773-1A28E90305F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5" operator="equal" id="{E30C6224-A18A-4AC1-B245-8E0F54FA094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6" operator="equal" id="{F76A6886-9768-4555-8335-6FA2B5AE73A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7" operator="equal" id="{B6A01005-41C3-46F5-85FE-9A156EF9E65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cellIs" priority="786" operator="equal" id="{3C214C7C-C16C-4607-9F76-0FAB9CD48B2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7" operator="equal" id="{9AEECF70-51A7-47A6-8E11-EB47D1312DB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8" operator="equal" id="{BB23AF69-404F-4BE4-AECA-842A51A51D2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5" operator="equal" id="{1D18B58E-05D2-464F-9354-A49AC7D3E52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1" operator="equal" id="{9FC5418C-154F-4BE2-B09F-A269F3CAA8A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2" operator="equal" id="{7FA1A219-E091-4DB6-BE56-42BF6701EE4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3" operator="equal" id="{64D05B47-D923-4256-BD93-62217387228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cellIs" priority="379" operator="equal" id="{111E4C81-B8BD-4AF0-910B-41BDC12146F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0" operator="equal" id="{02928F5A-913E-4372-BBB3-E26B773BCE6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1" operator="equal" id="{3220866A-8BC5-4936-A961-A6E0EBD58E9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M249:M252</xm:sqref>
        </x14:conditionalFormatting>
        <x14:conditionalFormatting xmlns:xm="http://schemas.microsoft.com/office/excel/2006/main">
          <x14:cfRule type="cellIs" priority="378" operator="equal" id="{5D46C810-08DD-490A-A375-00A980B05C7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M250:M252</xm:sqref>
        </x14:conditionalFormatting>
        <x14:conditionalFormatting xmlns:xm="http://schemas.microsoft.com/office/excel/2006/main">
          <x14:cfRule type="cellIs" priority="1624" operator="equal" id="{85CBFDEB-D3A1-4BC6-8A62-EFD082B70CD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5" operator="equal" id="{BA64A4F1-91D7-413D-AF80-0B266B27DE0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6" operator="equal" id="{51CF59C6-663C-4D12-B966-F1C7AC155DF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7" operator="equal" id="{E0910EC7-891A-4C4F-93A9-90EAA985CAA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M255:M256</xm:sqref>
        </x14:conditionalFormatting>
        <x14:conditionalFormatting xmlns:xm="http://schemas.microsoft.com/office/excel/2006/main">
          <x14:cfRule type="cellIs" priority="1851" operator="equal" id="{2668D47A-7E11-45E4-ACAA-0A3768C6587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M256:M258</xm:sqref>
        </x14:conditionalFormatting>
        <x14:conditionalFormatting xmlns:xm="http://schemas.microsoft.com/office/excel/2006/main">
          <x14:cfRule type="cellIs" priority="2031" operator="equal" id="{8ABC7865-B116-471A-A80D-25A8C50FD54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32" operator="equal" id="{7CB04865-C1F3-44F0-86F3-5E517975297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33" operator="equal" id="{5A651FE1-4D2A-4500-90FC-8A43E75793E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34" operator="equal" id="{9D3DD7F2-7FE0-4787-996D-0C3E65FF762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M257:M258</xm:sqref>
        </x14:conditionalFormatting>
        <x14:conditionalFormatting xmlns:xm="http://schemas.microsoft.com/office/excel/2006/main">
          <x14:cfRule type="cellIs" priority="15333" operator="equal" id="{C6CFFAA7-E185-4F0E-92D2-955231E2EE0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M258:M259 M229:M231 M253:M254 M37 M39 M42:M44 M56 M59:M60 M65:M66 M71 M73:M75 M78:M84 M118:M119 M127 M133 M138 M148 M150 M154 M182:M183 M190:M192 M194 M198:M200 M202:M205 M207:M212 M219:M221 M224:M225 M246 M248 M283 M264 M286:M291</xm:sqref>
        </x14:conditionalFormatting>
        <x14:conditionalFormatting xmlns:xm="http://schemas.microsoft.com/office/excel/2006/main">
          <x14:cfRule type="cellIs" priority="9153" operator="equal" id="{C65E96DB-2D12-4037-A81B-F1AFBD8C690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M258:M271</xm:sqref>
        </x14:conditionalFormatting>
        <x14:conditionalFormatting xmlns:xm="http://schemas.microsoft.com/office/excel/2006/main">
          <x14:cfRule type="cellIs" priority="13598" operator="equal" id="{E73EF6BC-7A66-4DB7-9D3C-E4D329D435A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99" operator="equal" id="{DC4B4160-C4D4-4196-B7D8-825293319FB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00" operator="equal" id="{63606075-DB71-489C-A722-BE70A00A39B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M259</xm:sqref>
        </x14:conditionalFormatting>
        <x14:conditionalFormatting xmlns:xm="http://schemas.microsoft.com/office/excel/2006/main">
          <x14:cfRule type="cellIs" priority="251" operator="equal" id="{6D62A810-D3CD-45A9-B85B-AAF5118B75E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7" operator="equal" id="{15115FC8-CD95-460D-9FCB-A6EC91A7D55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8" operator="equal" id="{46645A15-332A-44FE-A6A1-3A678C68A6F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9" operator="equal" id="{B64C4FA0-3275-47F0-910C-D2C4AF0E321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M260:M261</xm:sqref>
        </x14:conditionalFormatting>
        <x14:conditionalFormatting xmlns:xm="http://schemas.microsoft.com/office/excel/2006/main">
          <x14:cfRule type="cellIs" priority="246" operator="equal" id="{0AF384BF-6159-4B68-B6F0-AF243A74744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7" operator="equal" id="{838F06DA-DF95-404D-9F7F-40BAAC5352B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8" operator="equal" id="{61AAE9B2-59E7-4E21-A676-977CC8E0ABB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cellIs" priority="772" operator="equal" id="{4009F6B6-2AF0-4DF4-A990-82A2FEA9665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3" operator="equal" id="{29AEB1BC-A46B-4B56-B906-BA93416EE02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4" operator="equal" id="{7492CDE1-48DE-48AC-B067-BF71381922C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5" operator="equal" id="{D96EF970-4CEC-49E9-B423-6051B3EA584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M262:M264</xm:sqref>
        </x14:conditionalFormatting>
        <x14:conditionalFormatting xmlns:xm="http://schemas.microsoft.com/office/excel/2006/main">
          <x14:cfRule type="cellIs" priority="761" operator="equal" id="{0A5C47E4-0CD7-4778-899F-4196F4260F7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2" operator="equal" id="{98C79D76-6E18-4112-8395-BF0EFC0FDC3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3" operator="equal" id="{19847A6F-51CE-46C4-A45C-A31C7DA86BD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cellIs" priority="582" operator="equal" id="{E4572EB6-A57B-406F-BFED-DE1B76D3227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3" operator="equal" id="{9646B7E6-48F2-4A7B-BE12-9AD98A4B2CD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4" operator="equal" id="{68B7CF2F-202F-4918-AC4F-DEBF9C990EF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M264:M265</xm:sqref>
        </x14:conditionalFormatting>
        <x14:conditionalFormatting xmlns:xm="http://schemas.microsoft.com/office/excel/2006/main">
          <x14:cfRule type="cellIs" priority="576" operator="equal" id="{B18F1442-4504-49B8-A547-412DD0CFFB4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cellIs" priority="503" operator="equal" id="{C2830E3F-9370-4762-AB1A-D7E9E3CD75A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4" operator="equal" id="{58B5A76E-09A5-4485-B97F-A8587864283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5" operator="equal" id="{C1033207-A302-427F-BEA8-947CA2CEAC5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M265:M266</xm:sqref>
        </x14:conditionalFormatting>
        <x14:conditionalFormatting xmlns:xm="http://schemas.microsoft.com/office/excel/2006/main">
          <x14:cfRule type="cellIs" priority="483" operator="equal" id="{B9152C86-8471-40C4-9A15-6D0512E140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4" operator="equal" id="{7118BE10-DA7C-46B1-ACC7-682C6A26A9B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5" operator="equal" id="{67A4C2A5-9D19-427A-8F0C-33BB719090A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6" operator="equal" id="{190E6530-C7A1-427C-A1A9-C528CE89F66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5" operator="equal" id="{C8722A9B-9BDE-4C83-896C-1B53FCEDF80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6" operator="equal" id="{371290E2-390C-4642-81B2-CD7ACB76A52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7" operator="equal" id="{11B5B4BB-E166-448F-95F9-022C54E224C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2" operator="equal" id="{480F9388-BAD9-4192-9659-232E8E581C3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M266</xm:sqref>
        </x14:conditionalFormatting>
        <x14:conditionalFormatting xmlns:xm="http://schemas.microsoft.com/office/excel/2006/main">
          <x14:cfRule type="cellIs" priority="9170" operator="equal" id="{CE40437F-4D72-4CDB-8463-265BAAAB454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71" operator="equal" id="{35E25635-1C06-4522-B41A-EEA6505EA0C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72" operator="equal" id="{D7B32233-0179-40E2-A36B-22271AB8256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M267:M270</xm:sqref>
        </x14:conditionalFormatting>
        <x14:conditionalFormatting xmlns:xm="http://schemas.microsoft.com/office/excel/2006/main">
          <x14:cfRule type="cellIs" priority="9154" operator="equal" id="{C5DA4557-9644-4627-A3CC-CEE43733951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M267:M271</xm:sqref>
        </x14:conditionalFormatting>
        <x14:conditionalFormatting xmlns:xm="http://schemas.microsoft.com/office/excel/2006/main">
          <x14:cfRule type="cellIs" priority="8701" operator="equal" id="{6919F2EA-9791-4B26-9010-754E0A63B0C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02" operator="equal" id="{8ECE8DFA-4C19-4D39-9ACA-C67D47F8632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03" operator="equal" id="{FABDCDFD-B28D-4CB1-B66A-49471A9D00D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M271:M274</xm:sqref>
        </x14:conditionalFormatting>
        <x14:conditionalFormatting xmlns:xm="http://schemas.microsoft.com/office/excel/2006/main">
          <x14:cfRule type="cellIs" priority="8693" operator="equal" id="{C7920455-8C31-4BF9-BA7B-AD3C1A5B116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M272:M273</xm:sqref>
        </x14:conditionalFormatting>
        <x14:conditionalFormatting xmlns:xm="http://schemas.microsoft.com/office/excel/2006/main">
          <x14:cfRule type="cellIs" priority="8700" operator="equal" id="{B4294F67-CDD5-44F6-AAD9-71CED5F6FC6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M272:M274</xm:sqref>
        </x14:conditionalFormatting>
        <x14:conditionalFormatting xmlns:xm="http://schemas.microsoft.com/office/excel/2006/main">
          <x14:cfRule type="cellIs" priority="8221" operator="equal" id="{24A39656-475E-44F8-B98C-9832EDAB5FC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M275</xm:sqref>
        </x14:conditionalFormatting>
        <x14:conditionalFormatting xmlns:xm="http://schemas.microsoft.com/office/excel/2006/main">
          <x14:cfRule type="cellIs" priority="8228" operator="equal" id="{22EB1FD8-9100-4C10-BB4B-8ABDD6030B6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M275:M276</xm:sqref>
        </x14:conditionalFormatting>
        <x14:conditionalFormatting xmlns:xm="http://schemas.microsoft.com/office/excel/2006/main">
          <x14:cfRule type="cellIs" priority="8229" operator="equal" id="{BD58813C-0020-4D26-B82A-E9E41B9052F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30" operator="equal" id="{0237E0D6-3079-42CA-9FAE-29D9509F041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31" operator="equal" id="{446B00C9-A8D1-482F-AF85-2F278C247CC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M275:M279</xm:sqref>
        </x14:conditionalFormatting>
        <x14:conditionalFormatting xmlns:xm="http://schemas.microsoft.com/office/excel/2006/main">
          <x14:cfRule type="cellIs" priority="10710" operator="equal" id="{78414CD3-1915-4F50-8176-1C41EF9F4C8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M277:M278</xm:sqref>
        </x14:conditionalFormatting>
        <x14:conditionalFormatting xmlns:xm="http://schemas.microsoft.com/office/excel/2006/main">
          <x14:cfRule type="cellIs" priority="1283" operator="equal" id="{BC3746E0-8013-4D35-8010-6D4EE5EDCF1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M279:M280</xm:sqref>
        </x14:conditionalFormatting>
        <x14:conditionalFormatting xmlns:xm="http://schemas.microsoft.com/office/excel/2006/main">
          <x14:cfRule type="cellIs" priority="1284" operator="equal" id="{2978ED24-9491-42EC-B818-B0A542CECC8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5" operator="equal" id="{7A2DD850-224E-4636-BEAE-F671CFD9C6D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6" operator="equal" id="{B4DBAD48-0474-4148-BA92-6ED6B166B9F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M280</xm:sqref>
        </x14:conditionalFormatting>
        <x14:conditionalFormatting xmlns:xm="http://schemas.microsoft.com/office/excel/2006/main">
          <x14:cfRule type="cellIs" priority="7311" operator="equal" id="{660E0492-0A9C-4355-9FD0-2E8B3F5E63D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M281</xm:sqref>
        </x14:conditionalFormatting>
        <x14:conditionalFormatting xmlns:xm="http://schemas.microsoft.com/office/excel/2006/main">
          <x14:cfRule type="cellIs" priority="7318" operator="equal" id="{4D65E59B-CC9B-499F-A02D-0A44D22EB0F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M281:M282</xm:sqref>
        </x14:conditionalFormatting>
        <x14:conditionalFormatting xmlns:xm="http://schemas.microsoft.com/office/excel/2006/main">
          <x14:cfRule type="cellIs" priority="7319" operator="equal" id="{772ACB12-9395-4259-8B93-622709849BC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20" operator="equal" id="{FC5EB87C-78ED-4046-B6FA-C039BB2A90E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21" operator="equal" id="{35C112E7-FCCF-4CD6-ADD4-56215F7D685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M281:M283</xm:sqref>
        </x14:conditionalFormatting>
        <x14:conditionalFormatting xmlns:xm="http://schemas.microsoft.com/office/excel/2006/main">
          <x14:cfRule type="cellIs" priority="6325" operator="equal" id="{D6C5EF9E-D0A4-4144-8DE6-DF7AF76C706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M284:M285</xm:sqref>
        </x14:conditionalFormatting>
        <x14:conditionalFormatting xmlns:xm="http://schemas.microsoft.com/office/excel/2006/main">
          <x14:cfRule type="cellIs" priority="6332" operator="equal" id="{3C4BF5D4-81D9-4FF7-9188-EE07F1AF769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33" operator="equal" id="{8083E101-098B-4681-843F-FBBC4D2B9A4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34" operator="equal" id="{F4807FB3-9B7F-4EE4-A935-EA47D8D9763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40" operator="equal" id="{D8F5A273-F941-4428-A386-AC7DE4EB421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M284:M291</xm:sqref>
        </x14:conditionalFormatting>
        <x14:conditionalFormatting xmlns:xm="http://schemas.microsoft.com/office/excel/2006/main">
          <x14:cfRule type="cellIs" priority="2294" operator="equal" id="{1D1392E0-C43C-4CBB-81D9-65041819673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99" operator="equal" id="{9699A308-F891-4057-A5C4-FEB04FC2B21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0" operator="equal" id="{AE8D4445-9C9F-4297-AC76-3E5E8274772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1" operator="equal" id="{CFA08767-7B51-4F94-8461-D6B791218A5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2" operator="equal" id="{88502ABD-9028-4BCE-921B-12B8B67A1F8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cellIs" priority="13086" operator="equal" id="{BBA1C9BF-D890-480F-A22E-F9F070FE6C1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87" operator="equal" id="{E76E3717-5709-4300-8930-0A4117F9C72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88" operator="equal" id="{AF1E6050-D2A4-44BB-B822-5CECFF226B8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89" operator="equal" id="{5B4C01F2-09C0-44B6-900B-DA3BB8D8411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O6:O10</xm:sqref>
        </x14:conditionalFormatting>
        <x14:conditionalFormatting xmlns:xm="http://schemas.microsoft.com/office/excel/2006/main">
          <x14:cfRule type="cellIs" priority="5056" operator="equal" id="{96D12DE8-DB9A-40F5-B0D4-78BBB22805E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O6:O19 O148:O157 O159:O160 O166:O170 O172 O174</xm:sqref>
        </x14:conditionalFormatting>
        <x14:conditionalFormatting xmlns:xm="http://schemas.microsoft.com/office/excel/2006/main">
          <x14:cfRule type="cellIs" priority="2169" operator="equal" id="{A29CE890-A98D-48D4-865E-793B8BDAEFA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0" operator="equal" id="{9E5F10B9-8862-4F18-90A2-08F5D9151E6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1" operator="equal" id="{53C11C47-66AD-4406-B8C8-CF7DBD99B9E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2" operator="equal" id="{EFBEF6FF-388F-489C-9E98-9EB88C290AB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8" operator="equal" id="{36C30731-B407-4D08-B784-75B41285446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7" operator="equal" id="{FA1F658E-3234-4550-848A-346B2BB19C6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8" operator="equal" id="{BB916AB3-19FC-4B7E-B12B-5712300985E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9" operator="equal" id="{F16F4DA2-8836-4D9D-B800-C0C9712FDD2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0" operator="equal" id="{2AD3674C-A2B2-4F5E-A4C4-94EFE9D43B8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cellIs" priority="9039" operator="equal" id="{7066E6A3-84B2-4CCA-AA0A-C7EDE68D23B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40" operator="equal" id="{D57B60DA-C9EA-4347-8109-DC17FEBFB67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41" operator="equal" id="{09F8C425-0C81-41E5-B3B1-9C42CBB5D99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42" operator="equal" id="{4F8DE563-6D12-4CA7-A6B7-C4305F87432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cellIs" priority="5047" operator="equal" id="{B6A26E73-4211-496E-AD26-AFCE2CE598D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48" operator="equal" id="{68BB3897-8BA7-4389-AABD-D8A9DCA17A6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49" operator="equal" id="{92C5C97F-1947-4A74-BB47-C0B6BCC84D5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50" operator="equal" id="{90F1ED57-270A-4088-8D50-04F40AB8075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cellIs" priority="7501" operator="equal" id="{D2D35587-AD06-47C2-A74B-9F3CBA26881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02" operator="equal" id="{CBD31032-F11D-4E6B-8DD4-0F969D4BECD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03" operator="equal" id="{ED5ADAC9-4CDF-4073-9A81-6D4CDF3EC79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04" operator="equal" id="{7C2E82B0-D929-468F-B7B4-495C617CDD0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O14:O25</xm:sqref>
        </x14:conditionalFormatting>
        <x14:conditionalFormatting xmlns:xm="http://schemas.microsoft.com/office/excel/2006/main">
          <x14:cfRule type="cellIs" priority="1991" operator="equal" id="{E1EF0BA8-9D2D-4B06-89AC-331A2E85023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O21:O35</xm:sqref>
        </x14:conditionalFormatting>
        <x14:conditionalFormatting xmlns:xm="http://schemas.microsoft.com/office/excel/2006/main">
          <x14:cfRule type="cellIs" priority="232" operator="equal" id="{E0459BAA-2B2C-4384-8781-2457966127E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3" operator="equal" id="{0E0C8EE5-8508-463F-97D8-435854C73DD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" operator="equal" id="{A0B9D371-8D4B-41A4-B68E-72305774962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5" operator="equal" id="{3A0A0023-83A3-4004-8616-9855DB55201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cellIs" priority="745" operator="equal" id="{7A16F248-1D39-419B-88E3-804494630FB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6" operator="equal" id="{AF495A16-0BEF-45E1-9943-8B5A9241DA1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7" operator="equal" id="{71845D15-7A6A-463F-9B63-175D222083A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8" operator="equal" id="{F9874D28-FFEF-43DD-8661-55D23C137C7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O25:O27</xm:sqref>
        </x14:conditionalFormatting>
        <x14:conditionalFormatting xmlns:xm="http://schemas.microsoft.com/office/excel/2006/main">
          <x14:cfRule type="cellIs" priority="18087" operator="equal" id="{C02694E5-4739-41A7-BC4C-4D1FC628671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88" operator="equal" id="{46D3176B-8C34-4BDD-9082-7B4D7742486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89" operator="equal" id="{DA52BE45-A658-4CDB-B92E-AF448345BF2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O27:O32 O35 O37 O39:O48 O50:O51 O53 O56:O63 O65:O66 O68:O69 O71 O73:O80 O83 O99 O101 O104:O105 O112 O123:O125 O127 O130:O131 O133 O138 O140:O143 O145:O146 O148 O150 O154 O179:O180 O190:O194 O196:O200 O202:O205 O207:O209 O224 O231 O246 O248 O253:O254 O257:O259 O269 O156:O157 O160:O161 O163 O166:O172 O174:O177</xm:sqref>
        </x14:conditionalFormatting>
        <x14:conditionalFormatting xmlns:xm="http://schemas.microsoft.com/office/excel/2006/main">
          <x14:cfRule type="cellIs" priority="2091" operator="equal" id="{B24B48B0-2D79-455D-874C-7E57EB0D140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92" operator="equal" id="{9D7CB89B-9CD6-4F93-AA9A-B49B648CFF0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93" operator="equal" id="{78A75A31-F7D6-489D-9DAC-64DC06D3253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94" operator="equal" id="{D489C776-2679-4633-9C2B-4F2B89A0C92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O30:O33</xm:sqref>
        </x14:conditionalFormatting>
        <x14:conditionalFormatting xmlns:xm="http://schemas.microsoft.com/office/excel/2006/main">
          <x14:cfRule type="cellIs" priority="1982" operator="equal" id="{FD3B1E36-07D9-4224-A8CE-96600573510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3" operator="equal" id="{47D3031B-5A5C-4FC5-9D09-0A6BF3BAF17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4" operator="equal" id="{D69950EA-A1EE-4EF0-82C0-593EB8B089B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5" operator="equal" id="{F9B0E1EB-C04D-4782-947B-9BF8B288154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cellIs" priority="1766" operator="equal" id="{BA40292C-EE27-4809-8290-BB3A28FCB77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0" operator="equal" id="{90920570-E318-4A2C-A442-6664113BCEF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1" operator="equal" id="{4EC7DCD7-0B00-4343-AAFB-D9603B83378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2" operator="equal" id="{37CEA2C0-6B1A-4A95-B98F-9EC09F54DCD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3" operator="equal" id="{F3B9A969-4027-4CD9-B957-46DB366692C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O36</xm:sqref>
        </x14:conditionalFormatting>
        <x14:conditionalFormatting xmlns:xm="http://schemas.microsoft.com/office/excel/2006/main">
          <x14:cfRule type="cellIs" priority="17746" operator="equal" id="{8E03C46F-BF1A-4BF8-BD79-3E2E7BBBE0B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47" operator="equal" id="{DC79F966-CD7D-456A-851B-6F2463ECA07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48" operator="equal" id="{5915587C-769F-4246-8A7A-F474D786C3A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49" operator="equal" id="{5CE99C17-4FF0-4CD8-9D4A-36697236520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cellIs" priority="12573" operator="equal" id="{DF776B5C-7C83-4E77-82FC-7D56A73E4AE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O37:O48 O114:O127 O56:O66 O133:O143 O50:O51 O68:O69 O130:O131 O145:O146 O274 O276:O280 O20 O282:O283 O92 O196:O213 O215:O216 O182:O194 O224:O233 O175:O177 O160:O161</xm:sqref>
        </x14:conditionalFormatting>
        <x14:conditionalFormatting xmlns:xm="http://schemas.microsoft.com/office/excel/2006/main">
          <x14:cfRule type="cellIs" priority="1267" operator="equal" id="{EAC4D3AB-AD60-4BF2-A917-C72AA62C98B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8" operator="equal" id="{9CD27E77-A231-4D25-91D8-5A9F54DB9E8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9" operator="equal" id="{38EEA489-1106-4B09-B027-4A7A6AAB4D0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0" operator="equal" id="{94CC3CB1-11E6-43D4-9F36-429C9A2DB6D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O38:O39</xm:sqref>
        </x14:conditionalFormatting>
        <x14:conditionalFormatting xmlns:xm="http://schemas.microsoft.com/office/excel/2006/main">
          <x14:cfRule type="cellIs" priority="18086" operator="equal" id="{24CDCD1F-27E6-4F3D-BB8A-59F9C1AE984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O39:O48 O37 O246 O73:O80 O65:O66 O257:O259 O56:O63 O123:O125 O140:O143 O231 O253:O254 O50:O51 O68:O69 O127 O130:O131 O133 O138 O145:O146 O148 O150 O154 O190:O194 O196:O200 O202:O205 O207:O209 O224 O269 O99 O101 O27:O32 O35 O71 O83 O104:O105 O179:O180 O248 O53 O112 O156:O157 O160:O161 O163 O166:O172 O174:O177</xm:sqref>
        </x14:conditionalFormatting>
        <x14:conditionalFormatting xmlns:xm="http://schemas.microsoft.com/office/excel/2006/main">
          <x14:cfRule type="cellIs" priority="919" operator="equal" id="{2B350731-46CA-47D4-9483-D6BA63F7E1B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0" operator="equal" id="{3543E407-8238-4449-939E-42B379F51B5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1" operator="equal" id="{5D0CF160-17C0-40F7-9809-BB69E938A04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2" operator="equal" id="{1761D9C7-7B3E-4E80-A1AE-58FAB86C59D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O42</xm:sqref>
        </x14:conditionalFormatting>
        <x14:conditionalFormatting xmlns:xm="http://schemas.microsoft.com/office/excel/2006/main">
          <x14:cfRule type="cellIs" priority="17810" operator="equal" id="{138C4764-9645-487E-B789-3633B35378F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11" operator="equal" id="{BD16C80B-5B67-4876-A4C1-F9C4811DE6F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12" operator="equal" id="{878BE026-2FC2-478D-8C90-04D0BAB06F6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13" operator="equal" id="{8CFD5696-6D19-49C6-969E-52BA52B407D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O43</xm:sqref>
        </x14:conditionalFormatting>
        <x14:conditionalFormatting xmlns:xm="http://schemas.microsoft.com/office/excel/2006/main">
          <x14:cfRule type="cellIs" priority="10960" operator="equal" id="{EEEEDFB5-BA04-4813-BF79-1FDBF4D1371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65" operator="equal" id="{98033C78-AC74-4577-9BEA-8A7FD0291B5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66" operator="equal" id="{68B93F5B-A401-43DF-A521-7ED518E3A4A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67" operator="equal" id="{0FA9582C-164D-4D04-8648-4B7D72147CE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68" operator="equal" id="{2FEC8F69-1ABB-473F-A6D5-D777CD3191C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cellIs" priority="13068" operator="equal" id="{68CA149D-C474-4736-906A-C5BAAA18BE5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69" operator="equal" id="{397DD09C-C12E-47A1-962F-541D306D2D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70" operator="equal" id="{987CDEA2-14DE-4D04-9601-07E283A9E47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71" operator="equal" id="{D9194B93-18F1-42AC-8099-26268917652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O46:O47 O62:O63 O125 O141:O142 O177 O231 O253:O254</xm:sqref>
        </x14:conditionalFormatting>
        <x14:conditionalFormatting xmlns:xm="http://schemas.microsoft.com/office/excel/2006/main">
          <x14:cfRule type="cellIs" priority="1966" operator="equal" id="{371F825B-B0E5-42B4-ACB4-FE17F9475A3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7" operator="equal" id="{FD4072A6-4C0A-435E-A843-D2476CC5F87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8" operator="equal" id="{9DBC98D0-0BAC-41AC-83B0-124FAE0102D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9" operator="equal" id="{D7F92CBF-0FAF-4565-B0D6-A50892E22F2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O48:O49</xm:sqref>
        </x14:conditionalFormatting>
        <x14:conditionalFormatting xmlns:xm="http://schemas.microsoft.com/office/excel/2006/main">
          <x14:cfRule type="cellIs" priority="1975" operator="equal" id="{E5F183CE-AC27-46CA-9E33-7611CB5A535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O49:O50</xm:sqref>
        </x14:conditionalFormatting>
        <x14:conditionalFormatting xmlns:xm="http://schemas.microsoft.com/office/excel/2006/main">
          <x14:cfRule type="cellIs" priority="8865" operator="equal" id="{3DB73923-79C3-4ECA-A292-EC5B2E38BB5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66" operator="equal" id="{7F2B09BB-6A8C-4280-8952-594E39C3468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67" operator="equal" id="{D6B988C2-759F-43D8-B8EF-4FE48D12B76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68" operator="equal" id="{CDE1DAEA-436E-4FF4-89DC-DFBDEEAAF46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O50</xm:sqref>
        </x14:conditionalFormatting>
        <x14:conditionalFormatting xmlns:xm="http://schemas.microsoft.com/office/excel/2006/main">
          <x14:cfRule type="cellIs" priority="1753" operator="equal" id="{A62A8F6F-3415-444A-815E-0B67B1CDAF9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4" operator="equal" id="{C1F0C4F3-8564-4955-A710-76EFC66AD79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5" operator="equal" id="{23F24D01-3F50-4B03-8762-76A40C9C797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6" operator="equal" id="{BBA9F155-C375-4C67-974C-BDE41D2734D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O52:O53</xm:sqref>
        </x14:conditionalFormatting>
        <x14:conditionalFormatting xmlns:xm="http://schemas.microsoft.com/office/excel/2006/main">
          <x14:cfRule type="cellIs" priority="1749" operator="equal" id="{697DF654-3B68-480A-A769-EA9D55B0CBB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O52:O56</xm:sqref>
        </x14:conditionalFormatting>
        <x14:conditionalFormatting xmlns:xm="http://schemas.microsoft.com/office/excel/2006/main">
          <x14:cfRule type="cellIs" priority="1513" operator="equal" id="{B913CA71-E161-46C6-8E68-829671270E5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4" operator="equal" id="{0892E248-3451-4B41-AA59-CD761CB0BF5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5" operator="equal" id="{2517A3C4-A2C2-44FF-80B6-0B7839390E4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6" operator="equal" id="{4F3DFC76-C83B-49E5-9BAE-171C707BE56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cellIs" priority="2019" operator="equal" id="{C76DFE75-8BB0-4278-A215-02C21F0EBBE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0" operator="equal" id="{5C199674-9E2E-4DB3-8381-67326260C9C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1" operator="equal" id="{6BA67C4B-3DDF-4448-B46B-3F36C87291A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2" operator="equal" id="{CD036E7D-2F1D-4AC4-841B-1D3EC938E35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O55:O56</xm:sqref>
        </x14:conditionalFormatting>
        <x14:conditionalFormatting xmlns:xm="http://schemas.microsoft.com/office/excel/2006/main">
          <x14:cfRule type="cellIs" priority="735" operator="equal" id="{7D8F4AAB-7C0B-44C5-ADE3-F619DD01DAA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6" operator="equal" id="{416AEE61-7D05-4850-A8D8-A827E47ADA9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7" operator="equal" id="{D188C602-781C-481C-9FA8-EC7CE5D9DD0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8" operator="equal" id="{78994A57-4FDC-46B0-9B95-B84BD9E0BE7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O59:O60</xm:sqref>
        </x14:conditionalFormatting>
        <x14:conditionalFormatting xmlns:xm="http://schemas.microsoft.com/office/excel/2006/main">
          <x14:cfRule type="cellIs" priority="2220" operator="equal" id="{B412C324-09B6-4C6D-85F0-A2E2FDD49FB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21" operator="equal" id="{B67F2C13-2B7A-43D3-9636-73CA4772FFA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22" operator="equal" id="{291F530C-670E-49C0-AC1E-C3D9BCD3FF9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23" operator="equal" id="{059A2418-2BDE-4B7B-B541-42A19B96F28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O64</xm:sqref>
        </x14:conditionalFormatting>
        <x14:conditionalFormatting xmlns:xm="http://schemas.microsoft.com/office/excel/2006/main">
          <x14:cfRule type="cellIs" priority="15473" operator="equal" id="{D15C6DEA-6C1C-4339-9211-21C1C86091C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74" operator="equal" id="{4F559DA4-027F-469C-A811-04C8154B3F4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75" operator="equal" id="{439E89AE-EFE1-4C9F-B4B3-098A6E00086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76" operator="equal" id="{FFE51390-FDF5-44AC-94A2-FB2806F9E69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cellIs" priority="9023" operator="equal" id="{8E67CBAA-78AE-4AC6-AA49-389344036E0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24" operator="equal" id="{AE5CA361-679F-4F28-8AE2-5E2245815C7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25" operator="equal" id="{6E167A05-4F92-4A25-8908-D8C4A28D4B3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26" operator="equal" id="{34717B75-DF10-4480-87AE-01EF0D43BF9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cellIs" priority="1959" operator="equal" id="{414587E7-EF25-4A84-8928-B2FC2CBAEE5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O66:O68</xm:sqref>
        </x14:conditionalFormatting>
        <x14:conditionalFormatting xmlns:xm="http://schemas.microsoft.com/office/excel/2006/main">
          <x14:cfRule type="cellIs" priority="1950" operator="equal" id="{5F4B1F66-1AFD-4A54-91F4-3B90AD8B3A9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51" operator="equal" id="{38231169-2E49-4014-AB68-74B1A939880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52" operator="equal" id="{5E78FEE0-0144-4C4E-B007-CB6C048C604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53" operator="equal" id="{F7B6CFFE-C0A0-481E-9ABA-A11E38361BB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cellIs" priority="8798" operator="equal" id="{E584E79E-4E22-43A8-9048-27A9E3274D5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99" operator="equal" id="{896193BF-FD97-4E31-9F0B-96101C35DA8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00" operator="equal" id="{7E7B3F2B-386E-44AE-9057-4DFCD5B7925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01" operator="equal" id="{BA2D2C2F-D558-4369-8CD1-E169B6443FB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cellIs" priority="1732" operator="equal" id="{74C69594-A487-4D41-A0EC-AE4F10254C2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6" operator="equal" id="{980EBA0F-A025-414D-9598-5D2D5B088F4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7" operator="equal" id="{5A1E07C7-5E94-4FB8-9FC4-7AAA94FE72F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8" operator="equal" id="{0DB8A45C-AC71-4BB8-BA0E-35CC77D3082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9" operator="equal" id="{1F232677-4582-456C-B5C2-32B368857C4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O70:O71</xm:sqref>
        </x14:conditionalFormatting>
        <x14:conditionalFormatting xmlns:xm="http://schemas.microsoft.com/office/excel/2006/main">
          <x14:cfRule type="cellIs" priority="1943" operator="equal" id="{F9F6751A-7674-44CA-ABBB-F81B516A476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O71:O86</xm:sqref>
        </x14:conditionalFormatting>
        <x14:conditionalFormatting xmlns:xm="http://schemas.microsoft.com/office/excel/2006/main">
          <x14:cfRule type="cellIs" priority="1205" operator="equal" id="{59EB793F-9B57-40E2-9029-55689561B67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6" operator="equal" id="{4F0D7FEC-2A76-44D2-9056-1EE17E1E8F4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7" operator="equal" id="{ECB7ED0A-696E-4009-B15F-79CD7987CDE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8" operator="equal" id="{ABCA128A-4BFB-4ECE-9CB8-646D2393C20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O72:O75</xm:sqref>
        </x14:conditionalFormatting>
        <x14:conditionalFormatting xmlns:xm="http://schemas.microsoft.com/office/excel/2006/main">
          <x14:cfRule type="cellIs" priority="15482" operator="equal" id="{F6AA43E7-5D35-4AF2-B943-4AB3D2ADF10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83" operator="equal" id="{C94C0379-BA70-4FE3-990E-C5C4A71A36F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84" operator="equal" id="{66F00704-81E2-4411-82F2-88BCA463F8B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85" operator="equal" id="{3D5870B1-6D8F-4C48-82DD-A5A04F600BE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O78</xm:sqref>
        </x14:conditionalFormatting>
        <x14:conditionalFormatting xmlns:xm="http://schemas.microsoft.com/office/excel/2006/main">
          <x14:cfRule type="cellIs" priority="726" operator="equal" id="{C0949986-0C42-4538-A624-7DFC45733FC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7" operator="equal" id="{B595BD8A-9EAF-4683-94EE-68F0CD0E5AC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8" operator="equal" id="{D1629C0B-B310-4338-BDFE-8934451318C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9" operator="equal" id="{E5B3221B-DF1B-4EE5-89F2-26D17F5300E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O79:O85</xm:sqref>
        </x14:conditionalFormatting>
        <x14:conditionalFormatting xmlns:xm="http://schemas.microsoft.com/office/excel/2006/main">
          <x14:cfRule type="cellIs" priority="3674" operator="equal" id="{FD9258AD-AE6B-41EC-ACA3-B5427711DFC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75" operator="equal" id="{D9E3C90D-60FD-415A-B9CF-31B42ABFF15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76" operator="equal" id="{91D8D1FB-FCAD-4A8B-A33A-A49449E1744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77" operator="equal" id="{699781D4-2783-4084-B347-0C2F6E81B0C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cellIs" priority="1715" operator="equal" id="{D930A7AF-A53E-4005-821C-91E241A83B2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O87:O88</xm:sqref>
        </x14:conditionalFormatting>
        <x14:conditionalFormatting xmlns:xm="http://schemas.microsoft.com/office/excel/2006/main">
          <x14:cfRule type="cellIs" priority="1719" operator="equal" id="{E207B6F6-0CC3-4C1E-AF48-779CDD81B9B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0" operator="equal" id="{1A3AF103-F4FD-4565-85FA-ABE68BC5147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1" operator="equal" id="{260F96FB-6E4B-4883-ABE9-CFF3B1D125E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2" operator="equal" id="{A8860EB6-4033-4A8C-BDAD-966B28555AB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O87:O89</xm:sqref>
        </x14:conditionalFormatting>
        <x14:conditionalFormatting xmlns:xm="http://schemas.microsoft.com/office/excel/2006/main">
          <x14:cfRule type="cellIs" priority="3598" operator="equal" id="{4E5CAA64-D4B0-4193-B2D5-1898C38241D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O89:O91</xm:sqref>
        </x14:conditionalFormatting>
        <x14:conditionalFormatting xmlns:xm="http://schemas.microsoft.com/office/excel/2006/main">
          <x14:cfRule type="cellIs" priority="3610" operator="equal" id="{02821698-C39C-4CD7-84C1-B1018FEA8B6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11" operator="equal" id="{BA7A10C5-0ECE-44AF-998B-D5C05663853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12" operator="equal" id="{6E0F7B2E-B23B-4D63-8B06-3880B5B2300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13" operator="equal" id="{86993591-5953-46FA-B9C1-6FB3FAC19C4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O90:O92</xm:sqref>
        </x14:conditionalFormatting>
        <x14:conditionalFormatting xmlns:xm="http://schemas.microsoft.com/office/excel/2006/main">
          <x14:cfRule type="cellIs" priority="715" operator="equal" id="{DD04B634-A3E0-4A16-B094-510E126BE82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6" operator="equal" id="{DE3D9B9C-BB0E-4863-B909-26D82EFDD9F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7" operator="equal" id="{1616EFDE-32A2-44AD-8B57-D97FEE71787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8" operator="equal" id="{52ACE421-0E3E-4651-A06B-E13B56244A6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O93:O98</xm:sqref>
        </x14:conditionalFormatting>
        <x14:conditionalFormatting xmlns:xm="http://schemas.microsoft.com/office/excel/2006/main">
          <x14:cfRule type="cellIs" priority="3592" operator="equal" id="{91874A4C-0554-4A35-BD46-363DE85220F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O93:O101</xm:sqref>
        </x14:conditionalFormatting>
        <x14:conditionalFormatting xmlns:xm="http://schemas.microsoft.com/office/excel/2006/main">
          <x14:cfRule type="cellIs" priority="703" operator="equal" id="{8AA6B45D-7264-4CBE-ACA3-CE2808ECF11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4" operator="equal" id="{8F120923-C588-43D3-AB49-F005935332F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5" operator="equal" id="{5AFB6E96-2E71-4E11-8126-B4F922275D4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6" operator="equal" id="{B2875B5D-6A59-4834-AD17-C444F86E93B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cellIs" priority="3247" operator="equal" id="{AA3BADDC-EF66-4BFC-9A7E-56FAF22C149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48" operator="equal" id="{1BE1B096-A270-4578-B2B7-B72A93AA544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49" operator="equal" id="{0B5E83EA-871A-4A45-947A-082C40C88EA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50" operator="equal" id="{6DC0B277-0BC6-4756-B787-1E6B8BE48A2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O100:O102</xm:sqref>
        </x14:conditionalFormatting>
        <x14:conditionalFormatting xmlns:xm="http://schemas.microsoft.com/office/excel/2006/main">
          <x14:cfRule type="cellIs" priority="1927" operator="equal" id="{7198D3E7-249C-4B10-8A06-4002426C856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O102:O105</xm:sqref>
        </x14:conditionalFormatting>
        <x14:conditionalFormatting xmlns:xm="http://schemas.microsoft.com/office/excel/2006/main">
          <x14:cfRule type="cellIs" priority="1918" operator="equal" id="{23D17D9C-5EE3-463F-BD31-2EE270D03F2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9" operator="equal" id="{5CCA3111-1B6D-479B-8389-B999940BE66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0" operator="equal" id="{CAC79869-8403-4402-88BF-3F8782D956A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1" operator="equal" id="{87F77032-9340-4976-8927-B0AD37E1E7B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cellIs" priority="1702" operator="equal" id="{E8C1AF51-5D95-472D-9069-EE22301F94F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3" operator="equal" id="{B6C05232-E877-4F7F-A09F-5AA3214F12A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4" operator="equal" id="{97BAAF28-DC85-4F17-8973-1EAC0A6F065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5" operator="equal" id="{ECF98FD4-E045-40BF-80C8-99BDD60F37D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O106:O107</xm:sqref>
        </x14:conditionalFormatting>
        <x14:conditionalFormatting xmlns:xm="http://schemas.microsoft.com/office/excel/2006/main">
          <x14:cfRule type="cellIs" priority="1698" operator="equal" id="{469A17DF-3B66-4772-A620-478C22599FF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O106:O113</xm:sqref>
        </x14:conditionalFormatting>
        <x14:conditionalFormatting xmlns:xm="http://schemas.microsoft.com/office/excel/2006/main">
          <x14:cfRule type="cellIs" priority="1459" operator="equal" id="{337ADC87-1191-4256-8652-250C888A849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0" operator="equal" id="{032D6B36-68D1-4EF6-AF3D-759E3A53A97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1" operator="equal" id="{FB58ABD5-11BC-4D01-B657-89A0497A4BE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2" operator="equal" id="{EE98448D-D124-4714-BBE8-ABD57B8C648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O108:O111</xm:sqref>
        </x14:conditionalFormatting>
        <x14:conditionalFormatting xmlns:xm="http://schemas.microsoft.com/office/excel/2006/main">
          <x14:cfRule type="cellIs" priority="344" operator="equal" id="{83FD4DAE-F767-49F1-96F8-59F1BAF2FA2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5" operator="equal" id="{43C804FB-4089-4303-967D-B8C30509B4C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6" operator="equal" id="{3FE04140-8083-4F72-9A39-2551A92EFB7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7" operator="equal" id="{9AC631E7-596D-47CC-8798-C02B40F796A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O113:O114</xm:sqref>
        </x14:conditionalFormatting>
        <x14:conditionalFormatting xmlns:xm="http://schemas.microsoft.com/office/excel/2006/main">
          <x14:cfRule type="cellIs" priority="334" operator="equal" id="{AD15C19A-702D-4857-8A23-18044BDB58A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" operator="equal" id="{5D56253B-C41F-441A-B512-14976C3803E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6" operator="equal" id="{A2996231-7DE9-4988-A999-EC51F231F57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7" operator="equal" id="{AFA35AEA-80A5-4315-ABF9-8117AE1E464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cellIs" priority="877" operator="equal" id="{AEBF1CFA-D670-4C56-B505-603DD58C10C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8" operator="equal" id="{5E6F9716-0952-4A3D-A06E-65C96DB9E15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9" operator="equal" id="{FB27D87B-83BE-4B79-9023-6232A643102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0" operator="equal" id="{C1F40A06-6FE5-4A22-9FA0-D99EB04C883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O115:O119</xm:sqref>
        </x14:conditionalFormatting>
        <x14:conditionalFormatting xmlns:xm="http://schemas.microsoft.com/office/excel/2006/main">
          <x14:cfRule type="cellIs" priority="692" operator="equal" id="{7955320B-DC70-4EE4-9B1D-44A811BE5C1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3" operator="equal" id="{14014452-E97F-4684-9A17-67B521DC5D9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4" operator="equal" id="{5C81856F-AFEF-4EA6-BEC9-691312E624F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5" operator="equal" id="{6354456C-CA16-4C6A-B89A-5FBA4A036CA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O119:O121</xm:sqref>
        </x14:conditionalFormatting>
        <x14:conditionalFormatting xmlns:xm="http://schemas.microsoft.com/office/excel/2006/main">
          <x14:cfRule type="cellIs" priority="680" operator="equal" id="{1F9A0724-9202-43C1-942B-69AC0316741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1" operator="equal" id="{AB48C239-491D-4DB1-9024-8B8BD039460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2" operator="equal" id="{2F6D6B9F-F0FD-418C-BD76-E598276A7F8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3" operator="equal" id="{AF858BF8-4350-4D1C-9E81-F6B8B9FF74F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O120</xm:sqref>
        </x14:conditionalFormatting>
        <x14:conditionalFormatting xmlns:xm="http://schemas.microsoft.com/office/excel/2006/main">
          <x14:cfRule type="cellIs" priority="3197" operator="equal" id="{0EB9165B-94F6-4EF4-8409-473062AF29A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98" operator="equal" id="{8ADA6B99-BC22-4694-A6AD-68D66F8A123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99" operator="equal" id="{B5CDDFBF-F2E8-4B60-B281-9433B9D49E5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00" operator="equal" id="{0CB9C5B3-5989-4531-AD1B-F9AB8CEBB0C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cellIs" priority="413" operator="equal" id="{B6A5817A-1B30-46B3-A5DC-2BB1C0B3F81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4" operator="equal" id="{3246B7D8-5B32-4D99-8E96-E1462C17767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5" operator="equal" id="{D22D57B8-478B-4D41-901B-66013F51631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6" operator="equal" id="{7840592A-7467-4E0F-BA84-78D845D105E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cellIs" priority="10558" operator="equal" id="{0C9ED55A-1B57-47E2-AA08-7C66891399F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59" operator="equal" id="{A007158B-241E-4E41-A5C1-7A5F0557E34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60" operator="equal" id="{7058AF65-7134-4BB3-83FE-6400040A8ED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61" operator="equal" id="{93075A4C-FA11-4C1D-AA79-D78EEA93E84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cellIs" priority="2128" operator="equal" id="{3D165018-501E-4E31-8FAC-6A5327B6556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29" operator="equal" id="{90CF7546-8320-487C-B8A1-C0DA8BCF14E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30" operator="equal" id="{13175CEC-3FDD-4D2F-BD94-4E4554CB7CB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31" operator="equal" id="{BB8D5B70-2058-447D-BE9E-E8A909DD310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O126:O128</xm:sqref>
        </x14:conditionalFormatting>
        <x14:conditionalFormatting xmlns:xm="http://schemas.microsoft.com/office/excel/2006/main">
          <x14:cfRule type="cellIs" priority="1911" operator="equal" id="{AB6C04E6-196C-4952-8EFA-EAD79BC5402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O128:O130</xm:sqref>
        </x14:conditionalFormatting>
        <x14:conditionalFormatting xmlns:xm="http://schemas.microsoft.com/office/excel/2006/main">
          <x14:cfRule type="cellIs" priority="1902" operator="equal" id="{9DCEDF86-F1AE-456E-A0D0-E10D76F954E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3" operator="equal" id="{07C36403-19EF-4B5C-AD61-D21E08E493A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4" operator="equal" id="{2B2C3214-2A79-49E0-BD15-F039DF0EA8E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5" operator="equal" id="{14B0C948-D81B-46F7-9A14-EB8E945D54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cellIs" priority="8764" operator="equal" id="{08E68C17-5E09-4CBC-9645-7B21B9453F2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65" operator="equal" id="{D8612A4F-529C-43EA-B5B7-08A3DFF4007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66" operator="equal" id="{89AD7975-D1DE-47FB-B32C-AEFC13D99EA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67" operator="equal" id="{60686FCE-C5EF-4B8D-A5AB-05D3D66FB49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cellIs" priority="1681" operator="equal" id="{BA42EBAB-A5BD-4C3A-8CBA-4995D1ACA6F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5" operator="equal" id="{8F230144-BAE9-4853-8522-57CDE95D1A6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6" operator="equal" id="{F0C657DB-940B-4904-BA93-4A4276F540E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7" operator="equal" id="{6FF6007D-24BF-42E7-91D5-EB741D062B3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8" operator="equal" id="{78543B61-EB47-4ED1-B253-50EB9B0E2AC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O132:O133</xm:sqref>
        </x14:conditionalFormatting>
        <x14:conditionalFormatting xmlns:xm="http://schemas.microsoft.com/office/excel/2006/main">
          <x14:cfRule type="cellIs" priority="321" operator="equal" id="{549E412F-75E4-4083-93C6-9C5F10AAA84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2" operator="equal" id="{25185784-DF70-47AB-9721-5B0DED520EF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3" operator="equal" id="{79B12D56-B06C-457E-8199-20173D8EB4A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4" operator="equal" id="{D5FE5E0E-332F-4BDB-9526-21C60889FC8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O134:O135</xm:sqref>
        </x14:conditionalFormatting>
        <x14:conditionalFormatting xmlns:xm="http://schemas.microsoft.com/office/excel/2006/main">
          <x14:cfRule type="cellIs" priority="311" operator="equal" id="{70024ACD-0DAC-41E7-A349-C539590287B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2" operator="equal" id="{C56A9395-E498-4599-8F00-5EDA9AFBEF7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3" operator="equal" id="{51CB384F-EC6A-4231-B2E9-02A6BE0C94E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4" operator="equal" id="{83A76F88-6354-4D90-B7A4-53B6B9D6AC1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cellIs" priority="669" operator="equal" id="{86F85117-B899-46DC-ADC8-257221C3263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0" operator="equal" id="{C7F39399-A7EF-4E7A-BA4C-5E271AF5189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1" operator="equal" id="{29846084-D60E-4114-9698-D3ACAB1E572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2" operator="equal" id="{AAC74690-0873-4572-9296-E754C75C2D7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O136:O139</xm:sqref>
        </x14:conditionalFormatting>
        <x14:conditionalFormatting xmlns:xm="http://schemas.microsoft.com/office/excel/2006/main">
          <x14:cfRule type="cellIs" priority="657" operator="equal" id="{BE7BACC2-1995-40EE-8E43-813BF38CFA2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8" operator="equal" id="{3C3FD1F2-D860-46E4-9E4B-0FE589B56A6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9" operator="equal" id="{FDC4A8D5-1007-474B-8A95-4F45C32E943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0" operator="equal" id="{EFAF2700-C8EB-4737-92F8-D149871A5BC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cellIs" priority="8975" operator="equal" id="{C6565AB3-C9F5-4D5B-8F09-BBA74463EAD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76" operator="equal" id="{873EE528-3D41-4B1E-90C7-918A9C6465D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77" operator="equal" id="{FF3982BC-D57C-4408-B1D4-EC5D1AEC7D8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78" operator="equal" id="{4FD37E49-50D1-44F4-B927-FDFB6C2DF1A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cellIs" priority="1895" operator="equal" id="{E5F806F0-B159-4A9F-B6FC-482C26933A0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O143:O145</xm:sqref>
        </x14:conditionalFormatting>
        <x14:conditionalFormatting xmlns:xm="http://schemas.microsoft.com/office/excel/2006/main">
          <x14:cfRule type="cellIs" priority="1886" operator="equal" id="{BF421909-EE17-4901-99CA-5CA5059A10D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7" operator="equal" id="{5F000DC3-C0B6-4345-A27E-76141F95EAA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8" operator="equal" id="{50A688DC-05E4-4901-B5D4-DFCA1F2C54C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9" operator="equal" id="{0FB3ACB3-977A-421B-8F3E-A6526F00285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cellIs" priority="8730" operator="equal" id="{A086AE04-1818-4266-AAAE-748784EA96C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31" operator="equal" id="{DA6046F0-CC74-4BE4-96B5-9BC6576C63B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32" operator="equal" id="{637C3CBB-8148-45BE-992E-3D3F6E4B13C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33" operator="equal" id="{5DE3BCE8-48EF-4FFE-AA94-DD7D785E657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cellIs" priority="1664" operator="equal" id="{C620E1AC-F9DF-4834-B48B-D8D456BAF98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8" operator="equal" id="{DFD64236-94BA-4047-9581-B7F74E79EEB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9" operator="equal" id="{2449E34A-F127-4021-937C-C3451441AAE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0" operator="equal" id="{3C3E86E5-0DA4-447F-A900-C932C980937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1" operator="equal" id="{74A26CC4-EBF5-43D1-B19F-E1F8CE8A638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O147:O148</xm:sqref>
        </x14:conditionalFormatting>
        <x14:conditionalFormatting xmlns:xm="http://schemas.microsoft.com/office/excel/2006/main">
          <x14:cfRule type="cellIs" priority="1423" operator="equal" id="{7FCFA6B5-C44C-48BF-B32E-7CC5437EFFA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4" operator="equal" id="{3789C05E-C233-447D-96A9-87C0E10E361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5" operator="equal" id="{A030E163-8223-467D-B987-513A7BD639D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6" operator="equal" id="{D55C5D7C-5C97-4297-A9D9-0E6136E2D2F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cellIs" priority="6490" operator="equal" id="{4FD06F40-4272-4799-90C8-C4D6F1FF857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94" operator="equal" id="{3A55F064-DD84-495F-A932-A1ACA201304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95" operator="equal" id="{283EF891-C4F6-4E25-B5BF-45437C425AD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96" operator="equal" id="{5D144AAA-EE19-4FF1-A3DA-86336E22636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97" operator="equal" id="{7A6160A1-ADA6-4080-BDB7-A473052707A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cellIs" priority="288" operator="equal" id="{9C8740A2-13CC-4945-BA32-6EB9BFC618E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9" operator="equal" id="{27872A77-CCC0-4606-924D-438F9E76EA4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0" operator="equal" id="{E984DFAC-B05E-4986-9CA2-4BB9CE5EDF4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1" operator="equal" id="{1E7069DF-AD9D-4711-8E5D-9A25215F2B1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8" operator="equal" id="{79991577-C1E9-4058-B68E-2C0E6DF07AF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" operator="equal" id="{67589401-653B-4EFE-AB3A-59DAAE9F688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" operator="equal" id="{2BA985A4-84A3-49C7-B0DB-D22E300EBDD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1" operator="equal" id="{5C14FA23-C1D6-497C-8381-A375643F3D8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cellIs" priority="646" operator="equal" id="{4AE62868-D4EE-4233-AB30-263AD2645FB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7" operator="equal" id="{83F3CD82-DD0E-4DAD-BEBA-EF0BBDBC0BF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8" operator="equal" id="{3849092F-8D70-4A5F-A534-BCC1E99F207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9" operator="equal" id="{F0BB101D-97CC-413C-B34C-865D0AF7D15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O152:O155</xm:sqref>
        </x14:conditionalFormatting>
        <x14:conditionalFormatting xmlns:xm="http://schemas.microsoft.com/office/excel/2006/main">
          <x14:cfRule type="cellIs" priority="634" operator="equal" id="{C2420F3D-F2FE-4149-BD20-688737D6DA1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5" operator="equal" id="{AB91BC17-03D4-4EF2-B2E9-71A487A7290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6" operator="equal" id="{EE4C7FB4-9CFA-4393-8AED-B4153D5B53D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7" operator="equal" id="{6D56F204-75D6-4A16-82AF-ACE89751C45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O155</xm:sqref>
        </x14:conditionalFormatting>
        <x14:conditionalFormatting xmlns:xm="http://schemas.microsoft.com/office/excel/2006/main">
          <x14:cfRule type="cellIs" priority="1870" operator="equal" id="{AEDF186D-A0CD-474A-A448-23F6783D0F8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1" operator="equal" id="{A502F9D0-CB34-4BD5-8BFC-054B7264A57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2" operator="equal" id="{D995972D-FC91-4810-AA67-0B8E6E23590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3" operator="equal" id="{87D7B5DE-6664-48C2-A2BC-1CBE14296D4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cellIs" priority="1879" operator="equal" id="{1160354D-19EE-48B9-B9A1-3C2B972AD56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O178:O180</xm:sqref>
        </x14:conditionalFormatting>
        <x14:conditionalFormatting xmlns:xm="http://schemas.microsoft.com/office/excel/2006/main">
          <x14:cfRule type="cellIs" priority="1647" operator="equal" id="{63D64DAB-8057-48EF-A5A7-4BD18ACC0C5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1" operator="equal" id="{052DB87D-2FE1-4C32-98AD-703187329B9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2" operator="equal" id="{BD66B1BB-5BCE-4EEE-822B-16282904482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3" operator="equal" id="{5E9B1A96-570E-48A1-9CBB-A1A24AB263A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4" operator="equal" id="{8876761C-C4F3-4AC4-BA35-280F32AF2E3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cellIs" priority="15346" operator="equal" id="{4AE24A77-FE5C-4C5F-9CCD-BF2B1B5CD7E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47" operator="equal" id="{4808B706-582B-4F67-AA3A-B30E34FA1C0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48" operator="equal" id="{235480CD-1110-44EA-BE51-E92084561F5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49" operator="equal" id="{3344A4AB-B679-4794-8890-AF436EC09AF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O182:O183</xm:sqref>
        </x14:conditionalFormatting>
        <x14:conditionalFormatting xmlns:xm="http://schemas.microsoft.com/office/excel/2006/main">
          <x14:cfRule type="cellIs" priority="275" operator="equal" id="{5A789F3D-3883-4105-9E82-9C2352C0ED4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6" operator="equal" id="{0AD73E4E-7D0F-417F-88A8-0C913BEB4D1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7" operator="equal" id="{7726B3D3-4385-456C-AB2B-10146812417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8" operator="equal" id="{73E7F711-8B6C-4061-93B3-24E7BE65DE9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O184:O185</xm:sqref>
        </x14:conditionalFormatting>
        <x14:conditionalFormatting xmlns:xm="http://schemas.microsoft.com/office/excel/2006/main">
          <x14:cfRule type="cellIs" priority="265" operator="equal" id="{9DC9A302-2927-4826-A160-A63F89B2805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6" operator="equal" id="{1059D9FF-4A92-4C02-AA10-6DE7C2D7940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7" operator="equal" id="{A0CC2442-9415-4FB0-AE2A-4F7E64E6FEA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8" operator="equal" id="{F10F0AC1-E2AF-46E2-980C-8BC5735596D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cellIs" priority="623" operator="equal" id="{193368CC-AF3A-4A4E-85A2-54FBDAA8491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4" operator="equal" id="{F0189CC7-4280-4B95-9F6D-27F2260CD8F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5" operator="equal" id="{9C3856A3-3D8F-405F-96CF-4B277B81C91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6" operator="equal" id="{137E0763-8357-4506-8EF1-0658AC1A994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O186:O188</xm:sqref>
        </x14:conditionalFormatting>
        <x14:conditionalFormatting xmlns:xm="http://schemas.microsoft.com/office/excel/2006/main">
          <x14:cfRule type="cellIs" priority="554" operator="equal" id="{8C3FAB4D-8A84-4114-9C6D-65F17EA4FFB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5" operator="equal" id="{287668F6-D806-465E-B4D0-D40CE1AB32A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6" operator="equal" id="{BFD55BAE-589C-4997-8153-F0181C2C8AE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7" operator="equal" id="{35D95635-650C-423B-9611-D2C7DBC1561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O188:O189</xm:sqref>
        </x14:conditionalFormatting>
        <x14:conditionalFormatting xmlns:xm="http://schemas.microsoft.com/office/excel/2006/main">
          <x14:cfRule type="cellIs" priority="545" operator="equal" id="{B9CBC05B-2E7D-4592-ACFD-07E7F3413CC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6" operator="equal" id="{C6D71D01-8793-4218-A61D-DFD80370E2A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7" operator="equal" id="{4E6F69C2-C702-497C-A649-FE17226CF64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8" operator="equal" id="{C39D8651-B988-46D8-81AC-B12CF7E437F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O189</xm:sqref>
        </x14:conditionalFormatting>
        <x14:conditionalFormatting xmlns:xm="http://schemas.microsoft.com/office/excel/2006/main">
          <x14:cfRule type="cellIs" priority="2581" operator="equal" id="{AC8B5B91-5004-4D42-B5C3-0160840B233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82" operator="equal" id="{3B6A9F39-C0A9-4D94-B260-BE3AAE35C83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83" operator="equal" id="{23D81CE6-6DC8-4302-9F65-8C484A927E0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84" operator="equal" id="{E5C1831C-3FEB-4311-9B08-A29505EE8F5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O190:O194</xm:sqref>
        </x14:conditionalFormatting>
        <x14:conditionalFormatting xmlns:xm="http://schemas.microsoft.com/office/excel/2006/main">
          <x14:cfRule type="cellIs" priority="2323" operator="equal" id="{7840F72E-C07A-4CC9-828E-08FDC34A9DB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O194:O196</xm:sqref>
        </x14:conditionalFormatting>
        <x14:conditionalFormatting xmlns:xm="http://schemas.microsoft.com/office/excel/2006/main">
          <x14:cfRule type="cellIs" priority="2314" operator="equal" id="{C0B51854-8D65-4E70-98EC-1A5E041DC45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15" operator="equal" id="{1E3CADA2-80CE-4855-8F6A-2940442074B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16" operator="equal" id="{0A3F5521-B0FA-42C2-A395-53417B88400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17" operator="equal" id="{83D7C6C1-89A3-478B-B556-FB2A579BDB5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cellIs" priority="2564" operator="equal" id="{DC8D5FA2-4CC3-459E-B92D-9D0575BD9D1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65" operator="equal" id="{53883E51-08B7-4B4E-9158-AEF70184248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66" operator="equal" id="{7AF1F932-0373-4970-B773-3FEC876F52B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67" operator="equal" id="{F7001717-E1D0-4AD0-9243-5A2E1C1ED39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O196</xm:sqref>
        </x14:conditionalFormatting>
        <x14:conditionalFormatting xmlns:xm="http://schemas.microsoft.com/office/excel/2006/main">
          <x14:cfRule type="cellIs" priority="2506" operator="equal" id="{D80932AB-D49F-4407-B391-BBEF7205E59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O198:O199</xm:sqref>
        </x14:conditionalFormatting>
        <x14:conditionalFormatting xmlns:xm="http://schemas.microsoft.com/office/excel/2006/main">
          <x14:cfRule type="cellIs" priority="2511" operator="equal" id="{4A5234F2-DE68-4246-8F27-330269F816A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12" operator="equal" id="{013853D9-ED6D-4A76-8D80-195CC5E3E14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13" operator="equal" id="{6F6BDACB-4BD5-4BD1-9A7D-031AAF47119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14" operator="equal" id="{312793B1-0A7C-4296-9065-D0CA8446033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O198:O200</xm:sqref>
        </x14:conditionalFormatting>
        <x14:conditionalFormatting xmlns:xm="http://schemas.microsoft.com/office/excel/2006/main">
          <x14:cfRule type="cellIs" priority="1387" operator="equal" id="{F9C222B9-FC05-4F7D-B6FF-15B2C1D483E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8" operator="equal" id="{F2EF6363-76F7-44E5-8EB8-8A7A39507E9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9" operator="equal" id="{A6820140-E581-4089-AD57-E6EC96A60DA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0" operator="equal" id="{8786A3E4-2B2F-4C08-A299-F0915251D5A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cellIs" priority="2433" operator="equal" id="{11F79CB4-3A3D-472B-9FA6-8EC36AB40AF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cellIs" priority="2437" operator="equal" id="{02E0140C-7862-4670-962F-6CCFCD8C5A3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38" operator="equal" id="{6DCCDE0D-F3B4-4EDD-872E-92204D443C4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39" operator="equal" id="{F0E26461-7B2E-48AB-B278-66B7784BD3A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40" operator="equal" id="{7C559095-B815-4DDA-83E2-BE766D7F041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O202:O205</xm:sqref>
        </x14:conditionalFormatting>
        <x14:conditionalFormatting xmlns:xm="http://schemas.microsoft.com/office/excel/2006/main">
          <x14:cfRule type="cellIs" priority="980" operator="equal" id="{EAD8ABD8-9968-4A80-860C-F336CE7A514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1" operator="equal" id="{F82F911A-411F-48A1-BCE7-86B7684B79B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2" operator="equal" id="{52C81AB4-3390-4DEB-B10F-1CF527CA714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3" operator="equal" id="{7ACF09E7-E387-4119-92AB-9D964AE2D4F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cellIs" priority="2353" operator="equal" id="{310D32BD-DE54-4BA5-A11C-EC44B74E3EB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54" operator="equal" id="{838990DE-10B5-49D5-A88B-CB02D113D39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55" operator="equal" id="{3778B4A8-13B4-4B33-8BFB-7D08B9F58B6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56" operator="equal" id="{0703F6A4-58A5-419B-AA98-800A1CCAF49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O207:O209</xm:sqref>
        </x14:conditionalFormatting>
        <x14:conditionalFormatting xmlns:xm="http://schemas.microsoft.com/office/excel/2006/main">
          <x14:cfRule type="cellIs" priority="2339" operator="equal" id="{99F77ED9-21E5-4435-AFD0-00287975FCF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0" operator="equal" id="{ADDA365C-7074-4230-9DE7-4A15F0C85A1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1" operator="equal" id="{D0F087A1-3B49-43FC-B3DC-AE7205224A3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2" operator="equal" id="{B473136D-1034-4192-910B-14D57F2CD69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cellIs" priority="2996" operator="equal" id="{492457D0-5B0B-497D-8474-DBED43E4244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O210:O211</xm:sqref>
        </x14:conditionalFormatting>
        <x14:conditionalFormatting xmlns:xm="http://schemas.microsoft.com/office/excel/2006/main">
          <x14:cfRule type="cellIs" priority="3165" operator="equal" id="{BB9ABDB7-519E-43F5-B7CF-D706D3AA6B2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66" operator="equal" id="{354B0B94-5AC3-43C6-9BFC-05D09B3632C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67" operator="equal" id="{FB8A66DA-5A57-47E3-90F2-953C4A80EC3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68" operator="equal" id="{109E6CAF-2374-42A1-8EB7-1B31D2E87F8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O210:O213 O215</xm:sqref>
        </x14:conditionalFormatting>
        <x14:conditionalFormatting xmlns:xm="http://schemas.microsoft.com/office/excel/2006/main">
          <x14:cfRule type="cellIs" priority="3001" operator="equal" id="{357AFEBF-13F9-40AA-8CEB-468D39054E7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2" operator="equal" id="{96F63C8E-A0BA-4904-9B21-AC60DE87BF7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3" operator="equal" id="{C4D3AEC5-5830-4278-86B5-07A8666ADF5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4" operator="equal" id="{45AB6429-C058-4065-8B1F-471A0A5EABF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O210:O213</xm:sqref>
        </x14:conditionalFormatting>
        <x14:conditionalFormatting xmlns:xm="http://schemas.microsoft.com/office/excel/2006/main">
          <x14:cfRule type="cellIs" priority="1820" operator="equal" id="{FC745B89-C2EA-4E63-8A54-BC8046C3685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1" operator="equal" id="{0A237ACF-8414-4874-9DE7-95AC983951B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2" operator="equal" id="{E37F4F8D-900C-42D7-87F5-B4F9EE454A8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3" operator="equal" id="{633E1EFC-E8CA-4514-8186-62E10E54229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cellIs" priority="1829" operator="equal" id="{8AF662B2-A834-4359-8A78-D67550A7C04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O214:O215</xm:sqref>
        </x14:conditionalFormatting>
        <x14:conditionalFormatting xmlns:xm="http://schemas.microsoft.com/office/excel/2006/main">
          <x14:cfRule type="cellIs" priority="2983" operator="equal" id="{204590F2-3C02-4745-8261-FC5637EACC4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84" operator="equal" id="{09BD3A68-D3EE-42AE-8702-38B40EDF6F2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85" operator="equal" id="{61E5665B-C16A-48FF-8967-8942378F0BD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86" operator="equal" id="{3269B29B-2FD6-44F9-AFC0-FB06475CDD7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cellIs" priority="1634" operator="equal" id="{0CAA73AF-476C-4F0B-A381-76DE0ED0E3B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5" operator="equal" id="{9AC0F85E-99C7-4B27-A1A5-C408F130415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6" operator="equal" id="{8F75F98F-01A4-42F4-BF85-A2C5F8344BE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7" operator="equal" id="{E18F7EDD-3FB7-43EA-93FD-1F49FF71636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O216:O221</xm:sqref>
        </x14:conditionalFormatting>
        <x14:conditionalFormatting xmlns:xm="http://schemas.microsoft.com/office/excel/2006/main">
          <x14:cfRule type="cellIs" priority="1630" operator="equal" id="{B000DD54-427E-4727-9993-D83AF772BD5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O217:O223</xm:sqref>
        </x14:conditionalFormatting>
        <x14:conditionalFormatting xmlns:xm="http://schemas.microsoft.com/office/excel/2006/main">
          <x14:cfRule type="cellIs" priority="1369" operator="equal" id="{1067A477-0F73-4276-9C55-B7A6E33C6C1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0" operator="equal" id="{84B7226B-DE4E-442D-8437-256162BDEC6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1" operator="equal" id="{49D3EF67-153B-4203-8609-35D573FD86E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2" operator="equal" id="{7BA214F7-CD05-443A-B339-EDC60F62998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O219:O222</xm:sqref>
        </x14:conditionalFormatting>
        <x14:conditionalFormatting xmlns:xm="http://schemas.microsoft.com/office/excel/2006/main">
          <x14:cfRule type="cellIs" priority="2002" operator="equal" id="{2B291D8F-04BD-4775-AC5E-4FCCBB3473A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3" operator="equal" id="{4592AC3A-B72E-4840-A5B0-69491635191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4" operator="equal" id="{EA5B0D58-DA06-44CC-A731-FDE5669B77B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5" operator="equal" id="{AB51071A-3BB6-41E7-A99D-8AC4E1443D5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O223:O224</xm:sqref>
        </x14:conditionalFormatting>
        <x14:conditionalFormatting xmlns:xm="http://schemas.microsoft.com/office/excel/2006/main">
          <x14:cfRule type="cellIs" priority="600" operator="equal" id="{AE2E286E-F19B-4240-BF71-674B74A6072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1" operator="equal" id="{62205C49-CD2D-4E63-A177-BC628E3BC95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2" operator="equal" id="{72561F79-D1FE-47B9-8695-193CFB02D3B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3" operator="equal" id="{C541AA9C-5B00-4380-B713-B10EEF5C2AE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O225:O230</xm:sqref>
        </x14:conditionalFormatting>
        <x14:conditionalFormatting xmlns:xm="http://schemas.microsoft.com/office/excel/2006/main">
          <x14:cfRule type="cellIs" priority="588" operator="equal" id="{EB887728-5781-44EB-9C6E-1CF62167FED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9" operator="equal" id="{B1BFB21A-6C79-4454-978B-CD75ED9EED9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0" operator="equal" id="{E8F72450-FF9B-46C3-AD42-6EFF8D89830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1" operator="equal" id="{62BEDD61-E2E4-430E-92DE-0495D4F8298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cellIs" priority="956" operator="equal" id="{18F54627-9FF8-455B-A105-62A3B7C4660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7" operator="equal" id="{89A40CD2-1BFD-4F52-8084-3089A601689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8" operator="equal" id="{EC5C7152-B655-4673-9BA5-67BBE673B0C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9" operator="equal" id="{6A918CBE-0B3A-4E03-B240-A449AB71B66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O232:O236</xm:sqref>
        </x14:conditionalFormatting>
        <x14:conditionalFormatting xmlns:xm="http://schemas.microsoft.com/office/excel/2006/main">
          <x14:cfRule type="cellIs" priority="1190" operator="equal" id="{2C683AB6-4C0B-45CE-BF37-DFF37A08C38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cellIs" priority="1846" operator="equal" id="{A0672E61-EA00-4882-A0A7-458D57D24BA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O235:O258</xm:sqref>
        </x14:conditionalFormatting>
        <x14:conditionalFormatting xmlns:xm="http://schemas.microsoft.com/office/excel/2006/main">
          <x14:cfRule type="cellIs" priority="1252" operator="equal" id="{E286CB1B-9088-42FE-A7A8-D5276703740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3" operator="equal" id="{FFDB2C47-6368-41E3-A912-8ED1B2CB5A7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4" operator="equal" id="{F4D93E6C-D1F7-418F-9459-E6A8976DF39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5" operator="equal" id="{3FD3B7DE-4C74-4B33-917D-E72656D5D4C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O237:O241</xm:sqref>
        </x14:conditionalFormatting>
        <x14:conditionalFormatting xmlns:xm="http://schemas.microsoft.com/office/excel/2006/main">
          <x14:cfRule type="cellIs" priority="1234" operator="equal" id="{82FECF37-302C-482D-BE3B-70F8CF79D31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8" operator="equal" id="{491DBF49-018E-4F6C-B585-D2444CE7605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9" operator="equal" id="{87351729-07E9-4250-8F30-B82D1A1C9C3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0" operator="equal" id="{DD723E5B-241F-494E-8E57-874C189C83A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1" operator="equal" id="{46BE23C3-781A-49A0-8216-20FE68C6707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cellIs" priority="824" operator="equal" id="{146CCCA9-CF7E-4A0B-9BFF-AA02B6BCC5D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5" operator="equal" id="{16CB3913-855B-4C27-9ECE-DDD238D3832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6" operator="equal" id="{61F838D4-1784-4C7C-B325-7CBE4E8EBE9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7" operator="equal" id="{6C58DEE4-D844-4F95-A72E-EAC6275A21E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cellIs" priority="470" operator="equal" id="{7D9EB876-A268-4DB2-BAA7-9D6FE66A5E6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1" operator="equal" id="{929A1128-CD64-4B85-89A7-9EE9ACD8D7C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2" operator="equal" id="{85B7CB02-9279-43A3-B6DE-98426A95076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3" operator="equal" id="{CA1489BD-5A61-4D26-831B-3DC2B6C32BF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O242:O243</xm:sqref>
        </x14:conditionalFormatting>
        <x14:conditionalFormatting xmlns:xm="http://schemas.microsoft.com/office/excel/2006/main">
          <x14:cfRule type="cellIs" priority="400" operator="equal" id="{6574B16B-A63E-4650-BC6F-CEFCF79C8D1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1" operator="equal" id="{7A816772-2958-478D-9099-5EF892A31BC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2" operator="equal" id="{0E2BB539-E3E0-4455-8EB7-7A941200108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3" operator="equal" id="{80416D8B-F634-487E-8600-149C0F12212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O243:O245</xm:sqref>
        </x14:conditionalFormatting>
        <x14:conditionalFormatting xmlns:xm="http://schemas.microsoft.com/office/excel/2006/main">
          <x14:cfRule type="cellIs" priority="16800" operator="equal" id="{510B92A4-A64D-4888-90DD-8B09A13FF88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01" operator="equal" id="{C679B4B0-5E9E-4377-A4C0-FC9614B3C7C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02" operator="equal" id="{833E463C-E8E6-4DBD-879F-A1BFD8D9977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03" operator="equal" id="{54377F97-B21B-4CCE-845C-ADBBF080B2C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O246</xm:sqref>
        </x14:conditionalFormatting>
        <x14:conditionalFormatting xmlns:xm="http://schemas.microsoft.com/office/excel/2006/main">
          <x14:cfRule type="cellIs" priority="1220" operator="equal" id="{2107D26E-FD6B-4519-B9F1-6397ADF509C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1" operator="equal" id="{1E7D131F-EC9D-4944-A1F2-C0803C06EA2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2" operator="equal" id="{3567CC63-9CED-47CC-B1BE-60FFA6C0074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3" operator="equal" id="{E739407A-3E20-4DD2-961B-2F70754197C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O247:O248</xm:sqref>
        </x14:conditionalFormatting>
        <x14:conditionalFormatting xmlns:xm="http://schemas.microsoft.com/office/excel/2006/main">
          <x14:cfRule type="cellIs" priority="1216" operator="equal" id="{99EA5391-9B5D-4E46-B295-F6805C67326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cellIs" priority="796" operator="equal" id="{7CC6A917-7ED7-4950-9255-64A27FA6033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7" operator="equal" id="{AFC42AF0-6CFF-4C6E-A000-D1F8A375DD5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8" operator="equal" id="{2DF5F49C-B536-492F-8AA2-2760CBE9573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9" operator="equal" id="{35A945D7-65FB-488C-94E3-DFA6676639C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cellIs" priority="432" operator="equal" id="{21648828-5A05-478B-BCD4-26DB35FC79C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3" operator="equal" id="{CDDE89A4-A279-45F1-AF3E-1FA989C306F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4" operator="equal" id="{A92CB149-AC22-4229-B977-FA3912DC189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5" operator="equal" id="{95BE485D-2694-4F52-A69C-5A30B6F0972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O249:O250</xm:sqref>
        </x14:conditionalFormatting>
        <x14:conditionalFormatting xmlns:xm="http://schemas.microsoft.com/office/excel/2006/main">
          <x14:cfRule type="cellIs" priority="374" operator="equal" id="{A991DBB4-1AD5-495D-95B0-2FFA1353654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5" operator="equal" id="{08CDED54-A863-4959-B865-E2BECAC4EF1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6" operator="equal" id="{38D179D1-171D-4C21-BE69-7F900FC514B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7" operator="equal" id="{0F1987D5-6C5D-4159-9DC9-B22A0B08A76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O250:O252</xm:sqref>
        </x14:conditionalFormatting>
        <x14:conditionalFormatting xmlns:xm="http://schemas.microsoft.com/office/excel/2006/main">
          <x14:cfRule type="cellIs" priority="1620" operator="equal" id="{86795D89-B2BB-48CD-BA10-E1524ED4C46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1" operator="equal" id="{0DFB7024-54E2-4FE1-890C-7BF3306ADC1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2" operator="equal" id="{671B847A-F986-4727-9C43-EFF9006BB54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3" operator="equal" id="{3E01F7B8-6D02-4FF2-95CC-1718760C732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O255:O256</xm:sqref>
        </x14:conditionalFormatting>
        <x14:conditionalFormatting xmlns:xm="http://schemas.microsoft.com/office/excel/2006/main">
          <x14:cfRule type="cellIs" priority="8241" operator="equal" id="{A7CA983A-87AB-40B5-986B-F056358F021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42" operator="equal" id="{46CF127B-05C5-48F2-9632-BA61651B3E2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43" operator="equal" id="{C2CF4029-A025-460E-B2FE-79DD9F9E31D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44" operator="equal" id="{75342106-E722-4403-9447-093BAE6B31C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O257:O258</xm:sqref>
        </x14:conditionalFormatting>
        <x14:conditionalFormatting xmlns:xm="http://schemas.microsoft.com/office/excel/2006/main">
          <x14:cfRule type="cellIs" priority="9152" operator="equal" id="{24FFCA1A-2530-41A5-959B-D98A750E0BE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O257:O271</xm:sqref>
        </x14:conditionalFormatting>
        <x14:conditionalFormatting xmlns:xm="http://schemas.microsoft.com/office/excel/2006/main">
          <x14:cfRule type="cellIs" priority="13592" operator="equal" id="{7945DB76-91CB-4240-A23B-72CB23FD480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93" operator="equal" id="{BD4E465D-7F48-465D-BF6F-F5A3595F764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94" operator="equal" id="{F17CEC64-9B36-473E-B157-6FA29E0FA84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95" operator="equal" id="{E4AED029-BD57-4C7D-BFBB-E2500C470E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O259</xm:sqref>
        </x14:conditionalFormatting>
        <x14:conditionalFormatting xmlns:xm="http://schemas.microsoft.com/office/excel/2006/main">
          <x14:cfRule type="cellIs" priority="252" operator="equal" id="{BB2A93CF-C8C4-4D6E-9CF9-241C27DBBA9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3" operator="equal" id="{E75B8C20-7CCC-4F7F-83CA-38B2B7B6FDC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4" operator="equal" id="{C8749FFD-4D29-4B60-8AF1-9B6AF6DBF41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5" operator="equal" id="{82050C28-25B2-483F-A06A-836761C158E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O260:O261</xm:sqref>
        </x14:conditionalFormatting>
        <x14:conditionalFormatting xmlns:xm="http://schemas.microsoft.com/office/excel/2006/main">
          <x14:cfRule type="cellIs" priority="242" operator="equal" id="{916467DC-53B7-4A70-911B-93A254F6740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3" operator="equal" id="{4C6E9D4C-30D2-4F35-823B-BEADD6D9699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4" operator="equal" id="{413C38C6-2618-4582-B5B3-47046E61127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5" operator="equal" id="{3DBC0DDE-403F-4BD2-8AE8-2857979B75F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cellIs" priority="768" operator="equal" id="{AA1CA608-14A2-43DA-AF5B-525248D8C25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9" operator="equal" id="{C46AF21E-E72B-4250-9F44-3227D90976A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0" operator="equal" id="{4936066B-EB3F-41F2-B640-B1020DC6D25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1" operator="equal" id="{5A133C20-A59E-4207-9280-E2D93CD2B4D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O262:O264</xm:sqref>
        </x14:conditionalFormatting>
        <x14:conditionalFormatting xmlns:xm="http://schemas.microsoft.com/office/excel/2006/main">
          <x14:cfRule type="cellIs" priority="577" operator="equal" id="{63A35945-AD50-4CAB-89A5-8829BCDA359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8" operator="equal" id="{8EBA6EC8-35A2-436F-8F57-C534B6CA248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9" operator="equal" id="{FDB7F5E2-E2FA-4A6B-A3F3-060AE927169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0" operator="equal" id="{871D57D9-A7EC-45F5-BD9C-9B0464B752E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O264:O265</xm:sqref>
        </x14:conditionalFormatting>
        <x14:conditionalFormatting xmlns:xm="http://schemas.microsoft.com/office/excel/2006/main">
          <x14:cfRule type="cellIs" priority="498" operator="equal" id="{53F5C9CD-6780-47EE-94CC-33B1E348974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9" operator="equal" id="{2E9E67DC-4719-4168-97B8-3834321DD1A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0" operator="equal" id="{6EC7D5ED-323C-4A78-A5BE-B861F3D1D79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1" operator="equal" id="{1363FEB9-5196-491A-B51D-60E7ADE0A1C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O265:O266</xm:sqref>
        </x14:conditionalFormatting>
        <x14:conditionalFormatting xmlns:xm="http://schemas.microsoft.com/office/excel/2006/main">
          <x14:cfRule type="cellIs" priority="489" operator="equal" id="{EED6A949-5F3B-4753-B527-381CD351D44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0" operator="equal" id="{35944C96-460A-4A0E-B8C8-5CAFB921CF6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1" operator="equal" id="{BDE6C70C-AF97-4FFC-8DDF-8374D3FA593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2" operator="equal" id="{FC798698-6B02-4CB8-B0EB-35E1816B1A6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O266</xm:sqref>
        </x14:conditionalFormatting>
        <x14:conditionalFormatting xmlns:xm="http://schemas.microsoft.com/office/excel/2006/main">
          <x14:cfRule type="cellIs" priority="9165" operator="equal" id="{A3CC889B-4CAA-4177-82B5-335849D9382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66" operator="equal" id="{D87013AE-C61D-45B4-9CD6-6CD6DFFEC4E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67" operator="equal" id="{EBF7E90D-1B7B-425E-B678-31677081599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68" operator="equal" id="{A47FD4E7-E7EF-4112-8EEC-85B3AC6166A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O267:O270</xm:sqref>
        </x14:conditionalFormatting>
        <x14:conditionalFormatting xmlns:xm="http://schemas.microsoft.com/office/excel/2006/main">
          <x14:cfRule type="cellIs" priority="8696" operator="equal" id="{C97A7023-9742-4083-A67A-8DE5A8B5E12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97" operator="equal" id="{78AAF9AD-351C-4EEF-B495-ADDB198157E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98" operator="equal" id="{5052BE3A-E938-48D7-8A60-59E0D590A1A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99" operator="equal" id="{DBA2C48F-CDE6-454B-BBF5-7B6989E0142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O271:O274</xm:sqref>
        </x14:conditionalFormatting>
        <x14:conditionalFormatting xmlns:xm="http://schemas.microsoft.com/office/excel/2006/main">
          <x14:cfRule type="cellIs" priority="8692" operator="equal" id="{1CC2B2A0-EEF3-46AA-8373-F4B7DD21F27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O272:O273</xm:sqref>
        </x14:conditionalFormatting>
        <x14:conditionalFormatting xmlns:xm="http://schemas.microsoft.com/office/excel/2006/main">
          <x14:cfRule type="cellIs" priority="8220" operator="equal" id="{1BA4259C-A917-450F-9F46-9DC500CE736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O275</xm:sqref>
        </x14:conditionalFormatting>
        <x14:conditionalFormatting xmlns:xm="http://schemas.microsoft.com/office/excel/2006/main">
          <x14:cfRule type="cellIs" priority="8224" operator="equal" id="{7D399632-081F-4148-8EF8-CFA28155BA7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25" operator="equal" id="{3F4A0210-3D5E-4059-8FBD-B23DA55078A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26" operator="equal" id="{06781024-EBEA-450D-B189-5E421CD5876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27" operator="equal" id="{A1FAFC5B-4ADB-451A-8A66-9EAC55F8B41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O275:O279</xm:sqref>
        </x14:conditionalFormatting>
        <x14:conditionalFormatting xmlns:xm="http://schemas.microsoft.com/office/excel/2006/main">
          <x14:cfRule type="cellIs" priority="1279" operator="equal" id="{C50BA45C-14E9-4123-BBB5-931D40D531D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0" operator="equal" id="{AF1AF5AB-8304-4895-BF29-9BB80D1AB6E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1" operator="equal" id="{DE138332-E28C-4451-AB75-2CFD98FDE65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2" operator="equal" id="{80E0405F-185F-4F71-B6E3-965EFE1482E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O280</xm:sqref>
        </x14:conditionalFormatting>
        <x14:conditionalFormatting xmlns:xm="http://schemas.microsoft.com/office/excel/2006/main">
          <x14:cfRule type="cellIs" priority="7310" operator="equal" id="{9E4CF788-9A92-42BD-9205-EA03F709884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O281</xm:sqref>
        </x14:conditionalFormatting>
        <x14:conditionalFormatting xmlns:xm="http://schemas.microsoft.com/office/excel/2006/main">
          <x14:cfRule type="cellIs" priority="7314" operator="equal" id="{07AA7DB9-B882-4FCE-8A06-0440E628695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15" operator="equal" id="{C777161A-7065-44F1-B558-EDEB4EE9406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16" operator="equal" id="{3F9FB138-971A-4CC4-8581-0C214FB7079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17" operator="equal" id="{573109B4-BF6C-42AE-B7A9-CF05967FADA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O281:O283</xm:sqref>
        </x14:conditionalFormatting>
        <x14:conditionalFormatting xmlns:xm="http://schemas.microsoft.com/office/excel/2006/main">
          <x14:cfRule type="cellIs" priority="6328" operator="equal" id="{A8C93E30-7A79-4185-B8CD-B260E8B985D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29" operator="equal" id="{EAEAD73A-EE43-4BB1-9833-54FC8587E37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30" operator="equal" id="{25B7FA70-32D6-4053-8C21-7B7A36D7864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31" operator="equal" id="{9E1BF425-7630-4A92-B090-AB5374D15C8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39" operator="equal" id="{012F18AC-45B9-4413-9CD1-E96752DD937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O284:O291</xm:sqref>
        </x14:conditionalFormatting>
        <x14:conditionalFormatting xmlns:xm="http://schemas.microsoft.com/office/excel/2006/main">
          <x14:cfRule type="cellIs" priority="2292" operator="equal" id="{A6D955DA-0755-4B74-AFE1-935C21170C3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93" operator="equal" id="{283E5DEF-32A2-450F-898C-70CC52ACC82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 W6 Z6</xm:sqref>
        </x14:conditionalFormatting>
        <x14:conditionalFormatting xmlns:xm="http://schemas.microsoft.com/office/excel/2006/main">
          <x14:cfRule type="cellIs" priority="2297" operator="equal" id="{EA309821-618D-4819-B247-38A1AF54780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98" operator="equal" id="{DAA72BB5-E2DA-4A1D-8FE8-C18C4CFD9E1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cellIs" priority="5055" operator="equal" id="{58899462-1AF1-4D89-9F24-5F480619EDE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R6:R19 Z6:Z19 R148:R157 Z148:Z157 R159:R160 Z159:Z160 Z166:Z170 R166:R170 W166:W170 W172 R172 Z172 Z174 R174 W174:W177</xm:sqref>
        </x14:conditionalFormatting>
        <x14:conditionalFormatting xmlns:xm="http://schemas.microsoft.com/office/excel/2006/main">
          <x14:cfRule type="cellIs" priority="2176" operator="equal" id="{4BDE72B2-AD32-4AEB-87CE-5690DD77687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7" operator="equal" id="{C367CE7D-8089-472E-9330-B9C687F40B9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1" operator="equal" id="{5FB027CE-F702-40EA-ABEA-2B5F5BA374F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2" operator="equal" id="{C1A5E74D-191A-4164-B331-FDB2FEE5F76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 W11 Z11</xm:sqref>
        </x14:conditionalFormatting>
        <x14:conditionalFormatting xmlns:xm="http://schemas.microsoft.com/office/excel/2006/main">
          <x14:cfRule type="cellIs" priority="2167" operator="equal" id="{73A0A2D6-10EA-46A8-9BC2-551EBDB2294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8" operator="equal" id="{F636E5E4-44C3-482F-9197-381EB6067D1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cellIs" priority="9037" operator="equal" id="{8F800BC2-CD8C-41C8-91A9-8C71262C489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38" operator="equal" id="{8F61BD63-D104-43C2-B54A-9264DAB31BC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R12 Z12</xm:sqref>
        </x14:conditionalFormatting>
        <x14:conditionalFormatting xmlns:xm="http://schemas.microsoft.com/office/excel/2006/main">
          <x14:cfRule type="cellIs" priority="5045" operator="equal" id="{3FB26E30-BD95-4D23-8A48-7D62BD72AA3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46" operator="equal" id="{12C1C946-71DF-4589-AA09-0FFDA16CC9C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 Z13</xm:sqref>
        </x14:conditionalFormatting>
        <x14:conditionalFormatting xmlns:xm="http://schemas.microsoft.com/office/excel/2006/main">
          <x14:cfRule type="cellIs" priority="7499" operator="equal" id="{E85623C7-3B6D-441B-B0FA-B3BE0C168C0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00" operator="equal" id="{2CECF0A3-D91E-4D03-93A2-128CDB26269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R14:R32 Z14:Z32</xm:sqref>
        </x14:conditionalFormatting>
        <x14:conditionalFormatting xmlns:xm="http://schemas.microsoft.com/office/excel/2006/main">
          <x14:cfRule type="cellIs" priority="12570" operator="equal" id="{CC88E344-2330-4C21-A4B4-EB8C32956DD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R20 Z20 W37 R37:R48 Z37:Z48 W39 W42:W44 W46:W48 W50 R50:R51 Z50:Z51 W56 R56:R66 Z56:Z66 W59:W60 W62:W63 W65:W66 W68 R68:R69 Z68:Z69 W89 Z89 R92 Z92 W110 R114:R127 W130 R130:R131 Z130:Z131 W133 R133:R143 Z133:Z143 W135:W136 W138:W139 W141:W143 W145 R145:R146 Z145:Z146 W148 W150:W152 W154:W155 W182:W183 R182:R194 Z182:Z194 W185 W188:W194 W196 R196:R213 Z196:Z213 W198:W200 W202:W205 W207:W213 W215 R215:R216 Z215:Z216 W218:W221 W224:W225 R224:R233 Z224:Z233 W228:W232 R274 Z274 R276:R280 Z276:Z280 R282:R283 W282:W283 Z282:Z283 W257:W259 W261 W25 W27 W30:W32 W239 W246 W248:W250 W253:W254 W6 W118:W121 W124:W125 W127 W71 W73:W75 W78:W84 W97 Z175:Z177 R175:R177 W160 R160:R161 Z160:Z161 W163 W166:W168 W157:W158</xm:sqref>
        </x14:conditionalFormatting>
        <x14:conditionalFormatting xmlns:xm="http://schemas.microsoft.com/office/excel/2006/main">
          <x14:cfRule type="cellIs" priority="1990" operator="equal" id="{807FF888-5350-4856-99CA-CE65E99130E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R21:R35 Z21:Z35</xm:sqref>
        </x14:conditionalFormatting>
        <x14:conditionalFormatting xmlns:xm="http://schemas.microsoft.com/office/excel/2006/main">
          <x14:cfRule type="cellIs" priority="930" operator="equal" id="{BF18DF0A-2C93-421F-862F-6C6E74D856D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1" operator="equal" id="{384226BC-9DE1-4970-B040-401B881E052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R25 Z25</xm:sqref>
        </x14:conditionalFormatting>
        <x14:conditionalFormatting xmlns:xm="http://schemas.microsoft.com/office/excel/2006/main">
          <x14:cfRule type="cellIs" priority="13066" operator="equal" id="{3AC219A3-A950-4D01-8FED-32AD5668A37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R30:R31 Z30:Z31 R46:R47 R62:R63 R125 R141:R142 R231 R253:R254 R269 R166:R170 Z166:Z170 W166:W170 W172 Z172 R172 R174:R177 Z174 W174</xm:sqref>
        </x14:conditionalFormatting>
        <x14:conditionalFormatting xmlns:xm="http://schemas.microsoft.com/office/excel/2006/main">
          <x14:cfRule type="cellIs" priority="2089" operator="equal" id="{9247329F-F6D0-4306-9F6D-E8C49E8E796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90" operator="equal" id="{034BAAC6-42D1-4C35-A263-740757D1186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R32:R33 Z32:Z33</xm:sqref>
        </x14:conditionalFormatting>
        <x14:conditionalFormatting xmlns:xm="http://schemas.microsoft.com/office/excel/2006/main">
          <x14:cfRule type="cellIs" priority="1980" operator="equal" id="{14C6FD70-5C43-46DD-B95C-82202E01EE7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1" operator="equal" id="{F7C7EAD6-F83C-44EC-99B6-69D78DE7EBD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R34 Z34</xm:sqref>
        </x14:conditionalFormatting>
        <x14:conditionalFormatting xmlns:xm="http://schemas.microsoft.com/office/excel/2006/main">
          <x14:cfRule type="cellIs" priority="1764" operator="equal" id="{8FB147E0-BC5B-4F9F-8241-8527BB638E8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R36 W36 Z36 W148:W157 R148:R157 Z148:Z157 W159:W160 R159:R160 Z159:Z160 Z166:Z170 R166:R170 W166:W170 W172 R172 Z172 Z174 R174 W174</xm:sqref>
        </x14:conditionalFormatting>
        <x14:conditionalFormatting xmlns:xm="http://schemas.microsoft.com/office/excel/2006/main">
          <x14:cfRule type="cellIs" priority="1765" operator="equal" id="{98AA4420-7B79-42DE-9D43-666D585329F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8" operator="equal" id="{3015B286-C113-4838-A418-02C1609E3B7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9" operator="equal" id="{1888A899-A0F6-44C0-BCEE-682E788079A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R36 Z36</xm:sqref>
        </x14:conditionalFormatting>
        <x14:conditionalFormatting xmlns:xm="http://schemas.microsoft.com/office/excel/2006/main">
          <x14:cfRule type="cellIs" priority="17743" operator="equal" id="{254AC3DD-5DB7-4279-AA67-A97ED3BFEF5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44" operator="equal" id="{D0E21A31-D363-4B3F-94B3-E626AB3E817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cellIs" priority="1265" operator="equal" id="{CD1309C8-7445-47A6-AC4F-24AC58C8763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6" operator="equal" id="{789BBE61-15B0-46EB-8744-8DA7A4C0112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R38:R39</xm:sqref>
        </x14:conditionalFormatting>
        <x14:conditionalFormatting xmlns:xm="http://schemas.microsoft.com/office/excel/2006/main">
          <x14:cfRule type="cellIs" priority="926" operator="equal" id="{61FC17CD-F962-4BB1-8997-D96B6DACD39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7" operator="equal" id="{DC06EF2E-5A57-4D12-8BF2-E752AE17718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R42</xm:sqref>
        </x14:conditionalFormatting>
        <x14:conditionalFormatting xmlns:xm="http://schemas.microsoft.com/office/excel/2006/main">
          <x14:cfRule type="cellIs" priority="10958" operator="equal" id="{E7AA6D99-2B53-47B0-B516-057B62A8242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59" operator="equal" id="{9B28509E-BD2B-4514-AEAD-317C2EC6555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R44 W44 Z44</xm:sqref>
        </x14:conditionalFormatting>
        <x14:conditionalFormatting xmlns:xm="http://schemas.microsoft.com/office/excel/2006/main">
          <x14:cfRule type="cellIs" priority="10963" operator="equal" id="{3CEF19D4-BD57-4625-85DD-65432CE648E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64" operator="equal" id="{F5BB8BB1-A150-4673-8BB5-16CE7348821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cellIs" priority="13065" operator="equal" id="{489EAF33-59DD-4C79-A729-6F504954252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R46:R47 R62:R63 R125 R141:R142 R231 R253:R254 R269 R30:R31 Z30:Z31 R166:R170 Z166:Z170 W166:W170 W172 Z172 R172 R174:R177 Z174 W174</xm:sqref>
        </x14:conditionalFormatting>
        <x14:conditionalFormatting xmlns:xm="http://schemas.microsoft.com/office/excel/2006/main">
          <x14:cfRule type="cellIs" priority="1964" operator="equal" id="{1F02B0C0-678F-473D-A95C-794FA73172D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5" operator="equal" id="{09279EE4-CBC3-4B49-A214-1DF9963B44E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R48:R49 Z48:Z49</xm:sqref>
        </x14:conditionalFormatting>
        <x14:conditionalFormatting xmlns:xm="http://schemas.microsoft.com/office/excel/2006/main">
          <x14:cfRule type="cellIs" priority="1974" operator="equal" id="{742338DD-21A1-4154-A878-46E025DFFE4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R49:R50 Z49:Z50</xm:sqref>
        </x14:conditionalFormatting>
        <x14:conditionalFormatting xmlns:xm="http://schemas.microsoft.com/office/excel/2006/main">
          <x14:cfRule type="cellIs" priority="8863" operator="equal" id="{2E2AB9A9-6C7E-47A2-BF87-821F45B205E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64" operator="equal" id="{BF748C4D-B28D-4399-8CF4-E25EF7A828C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R50 Z50</xm:sqref>
        </x14:conditionalFormatting>
        <x14:conditionalFormatting xmlns:xm="http://schemas.microsoft.com/office/excel/2006/main">
          <x14:cfRule type="cellIs" priority="1751" operator="equal" id="{6D71BFFD-8FC6-4DF9-A268-15E55A0EA7E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2" operator="equal" id="{915B7415-9925-446D-8A23-E8B67B0EE25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R52:R53 Z52:Z53</xm:sqref>
        </x14:conditionalFormatting>
        <x14:conditionalFormatting xmlns:xm="http://schemas.microsoft.com/office/excel/2006/main">
          <x14:cfRule type="cellIs" priority="1748" operator="equal" id="{3291D6D4-208E-43F1-9405-DCC1796D416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R52:R56 Z52:Z56</xm:sqref>
        </x14:conditionalFormatting>
        <x14:conditionalFormatting xmlns:xm="http://schemas.microsoft.com/office/excel/2006/main">
          <x14:cfRule type="cellIs" priority="17419" operator="equal" id="{BD2D0B3C-3BCC-469A-B5DE-E536458653D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20" operator="equal" id="{E34BADCB-66DB-45BF-AABB-21A670A5D31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cellIs" priority="1511" operator="equal" id="{8415A039-DA20-45FE-9000-FB8C64B6BB1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2" operator="equal" id="{CC27E6BE-EC5B-49BE-9C44-7F2336F3281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cellIs" priority="2017" operator="equal" id="{5123EFAC-5C6E-4A4F-A497-74E8E55B2C4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8" operator="equal" id="{E3EA7A3F-981B-4DD2-B15E-13CAB744F77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R55:R56 Z55:Z56</xm:sqref>
        </x14:conditionalFormatting>
        <x14:conditionalFormatting xmlns:xm="http://schemas.microsoft.com/office/excel/2006/main">
          <x14:cfRule type="cellIs" priority="912" operator="equal" id="{8E0A9E07-40C9-470D-BC25-E39CFDC1E46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3" operator="equal" id="{A435D358-2B7E-4753-9A5D-2D82FEF533B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cellIs" priority="2218" operator="equal" id="{31C89304-D344-4828-8B66-E9537E21A24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19" operator="equal" id="{4F04A3B6-9759-405C-93EF-59A13232DA9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R64</xm:sqref>
        </x14:conditionalFormatting>
        <x14:conditionalFormatting xmlns:xm="http://schemas.microsoft.com/office/excel/2006/main">
          <x14:cfRule type="cellIs" priority="15470" operator="equal" id="{FAF1C864-9E52-401A-81A3-E38A38D7671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71" operator="equal" id="{7A3C6E24-DB7D-495B-947E-74084BAFE9C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cellIs" priority="9021" operator="equal" id="{009D7F81-9824-4601-A2ED-3D6F13EBAE3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22" operator="equal" id="{C77158BE-5605-4430-BBBF-0E69DA9DFC6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R66 Z66</xm:sqref>
        </x14:conditionalFormatting>
        <x14:conditionalFormatting xmlns:xm="http://schemas.microsoft.com/office/excel/2006/main">
          <x14:cfRule type="cellIs" priority="1958" operator="equal" id="{93C957B2-4FC2-4ED4-8B82-CDDE5688C86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R66:R68 Z66:Z68</xm:sqref>
        </x14:conditionalFormatting>
        <x14:conditionalFormatting xmlns:xm="http://schemas.microsoft.com/office/excel/2006/main">
          <x14:cfRule type="cellIs" priority="1948" operator="equal" id="{D3E998E3-CA83-4EC4-95F3-9E8331CFB4E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49" operator="equal" id="{56A4D7DF-4831-4B08-843C-DFCA3638E65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R67 Z67</xm:sqref>
        </x14:conditionalFormatting>
        <x14:conditionalFormatting xmlns:xm="http://schemas.microsoft.com/office/excel/2006/main">
          <x14:cfRule type="cellIs" priority="8796" operator="equal" id="{5BEDE433-9E58-4BE9-B728-DB906DBA66C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97" operator="equal" id="{E2E4E947-DED2-4E38-A136-2D113745433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R68 Z68</xm:sqref>
        </x14:conditionalFormatting>
        <x14:conditionalFormatting xmlns:xm="http://schemas.microsoft.com/office/excel/2006/main">
          <x14:cfRule type="cellIs" priority="1730" operator="equal" id="{4403F758-11AF-474A-921E-CC9FF9BF135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R70:R71 W70:W71 Z70:Z71</xm:sqref>
        </x14:conditionalFormatting>
        <x14:conditionalFormatting xmlns:xm="http://schemas.microsoft.com/office/excel/2006/main">
          <x14:cfRule type="cellIs" priority="1731" operator="equal" id="{F1A3CC09-5F4C-41F0-B5C1-032AA1679C8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4" operator="equal" id="{698DE379-FDD0-43FA-8874-CC1A08987F8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5" operator="equal" id="{C9D57F85-83E2-4B7E-B314-229E05179B9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R70:R71 Z70:Z71</xm:sqref>
        </x14:conditionalFormatting>
        <x14:conditionalFormatting xmlns:xm="http://schemas.microsoft.com/office/excel/2006/main">
          <x14:cfRule type="cellIs" priority="1942" operator="equal" id="{AE15D18D-34C9-4395-8A14-827C3DE52B5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R71:R86 Z71:Z86</xm:sqref>
        </x14:conditionalFormatting>
        <x14:conditionalFormatting xmlns:xm="http://schemas.microsoft.com/office/excel/2006/main">
          <x14:cfRule type="cellIs" priority="1493" operator="equal" id="{F2DD2322-C788-4ACD-947F-2353BB1C421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4" operator="equal" id="{E76E65B4-9D15-442A-BF00-07D4B8972C9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cellIs" priority="15479" operator="equal" id="{07528D9A-22EC-46C5-8469-BD0F091DC2C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80" operator="equal" id="{F8E2ADF2-B613-4E1B-ABAD-E3C9273B1D4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R78</xm:sqref>
        </x14:conditionalFormatting>
        <x14:conditionalFormatting xmlns:xm="http://schemas.microsoft.com/office/excel/2006/main">
          <x14:cfRule type="cellIs" priority="898" operator="equal" id="{0F68290D-F2A0-45DB-B509-9739CE9F214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9" operator="equal" id="{75F3961F-2EF1-4D4E-B831-5FB99E007C1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cellIs" priority="1932" operator="equal" id="{C06E40FF-C1A4-4C61-946D-E47BF2D122A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33" operator="equal" id="{B7814093-3FCE-43BA-887B-7BD856EE863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R81:R85 Z81:Z85</xm:sqref>
        </x14:conditionalFormatting>
        <x14:conditionalFormatting xmlns:xm="http://schemas.microsoft.com/office/excel/2006/main">
          <x14:cfRule type="cellIs" priority="3672" operator="equal" id="{AEF564A2-C7BB-47D6-96C0-8B10F7C5BA4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73" operator="equal" id="{18CC9BAA-1161-4D7D-9E21-0A8859B3E3E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R86 Z86</xm:sqref>
        </x14:conditionalFormatting>
        <x14:conditionalFormatting xmlns:xm="http://schemas.microsoft.com/office/excel/2006/main">
          <x14:cfRule type="cellIs" priority="1713" operator="equal" id="{5E00C87C-D5F4-430B-8810-8B5B4AC2318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R87:R88 W87:W88 Z87:Z88</xm:sqref>
        </x14:conditionalFormatting>
        <x14:conditionalFormatting xmlns:xm="http://schemas.microsoft.com/office/excel/2006/main">
          <x14:cfRule type="cellIs" priority="1714" operator="equal" id="{898F7DDD-332B-4567-A038-980DB0A31EF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R87:R88 Z87:Z88</xm:sqref>
        </x14:conditionalFormatting>
        <x14:conditionalFormatting xmlns:xm="http://schemas.microsoft.com/office/excel/2006/main">
          <x14:cfRule type="cellIs" priority="3596" operator="equal" id="{5CE73CEF-E500-4EDA-AB4B-7C4FE3381A2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R89:R91 W90:W91 Z90:Z91</xm:sqref>
        </x14:conditionalFormatting>
        <x14:conditionalFormatting xmlns:xm="http://schemas.microsoft.com/office/excel/2006/main">
          <x14:cfRule type="cellIs" priority="3597" operator="equal" id="{AEF91E2D-E042-4881-A2CA-C5FFDF902B1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R89:R91 Z90:Z91 W90:W92</xm:sqref>
        </x14:conditionalFormatting>
        <x14:conditionalFormatting xmlns:xm="http://schemas.microsoft.com/office/excel/2006/main">
          <x14:cfRule type="cellIs" priority="3600" operator="equal" id="{1A20A73F-D606-4298-A8FD-A40C2790A2D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1" operator="equal" id="{D1FB0C55-71B7-4756-849C-8C10D87493D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R90:R92</xm:sqref>
        </x14:conditionalFormatting>
        <x14:conditionalFormatting xmlns:xm="http://schemas.microsoft.com/office/excel/2006/main">
          <x14:cfRule type="cellIs" priority="712" operator="equal" id="{E8C491DA-BF78-4681-B71E-9038B0B85C6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3" operator="equal" id="{DE3F54DB-2F2D-4805-A3A4-629F19F700F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R93:R97 Z94:Z97</xm:sqref>
        </x14:conditionalFormatting>
        <x14:conditionalFormatting xmlns:xm="http://schemas.microsoft.com/office/excel/2006/main">
          <x14:cfRule type="cellIs" priority="3590" operator="equal" id="{68FB9AAA-3E15-4CB1-8A94-6B53B219D1F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91" operator="equal" id="{077DE2E1-E051-45E1-B596-781D5A7AC3A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R93:R101 Z93:Z101</xm:sqref>
        </x14:conditionalFormatting>
        <x14:conditionalFormatting xmlns:xm="http://schemas.microsoft.com/office/excel/2006/main">
          <x14:cfRule type="cellIs" priority="3245" operator="equal" id="{4AA066E3-1C4C-4579-93EA-DA23023E1F4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46" operator="equal" id="{724F19E2-510B-4218-8372-F26BCCDB7B7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R98:R102 Z98:Z102</xm:sqref>
        </x14:conditionalFormatting>
        <x14:conditionalFormatting xmlns:xm="http://schemas.microsoft.com/office/excel/2006/main">
          <x14:cfRule type="cellIs" priority="1926" operator="equal" id="{95E8334B-91CA-4F2A-A211-FC44E9BC30D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R102:R105 Z102:Z105</xm:sqref>
        </x14:conditionalFormatting>
        <x14:conditionalFormatting xmlns:xm="http://schemas.microsoft.com/office/excel/2006/main">
          <x14:cfRule type="cellIs" priority="1916" operator="equal" id="{226FA8CF-C9B0-4255-A27F-23002008BD8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7" operator="equal" id="{8931CE0D-1FB8-4308-9577-5243955EA36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R103 Z103</xm:sqref>
        </x14:conditionalFormatting>
        <x14:conditionalFormatting xmlns:xm="http://schemas.microsoft.com/office/excel/2006/main">
          <x14:cfRule type="cellIs" priority="1696" operator="equal" id="{01614A9A-C73E-42CC-A57F-86B7B1EF88F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R106 W106 Z106</xm:sqref>
        </x14:conditionalFormatting>
        <x14:conditionalFormatting xmlns:xm="http://schemas.microsoft.com/office/excel/2006/main">
          <x14:cfRule type="cellIs" priority="1697" operator="equal" id="{976C0BD0-3EA1-44DF-AF64-A366BDF1DDE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R106 Z106</xm:sqref>
        </x14:conditionalFormatting>
        <x14:conditionalFormatting xmlns:xm="http://schemas.microsoft.com/office/excel/2006/main">
          <x14:cfRule type="cellIs" priority="1700" operator="equal" id="{09106F21-3CFE-4B47-8632-8954A3365E1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1" operator="equal" id="{A788F04B-3C6C-4F7C-9B46-ACB4D4C5A08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R106 Z106:Z110</xm:sqref>
        </x14:conditionalFormatting>
        <x14:conditionalFormatting xmlns:xm="http://schemas.microsoft.com/office/excel/2006/main">
          <x14:cfRule type="cellIs" priority="3221" operator="equal" id="{794D4E5C-FD0D-40AA-8A4C-E40EBB92AB4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R107:R113 Z107:Z127 W113:W114</xm:sqref>
        </x14:conditionalFormatting>
        <x14:conditionalFormatting xmlns:xm="http://schemas.microsoft.com/office/excel/2006/main">
          <x14:cfRule type="cellIs" priority="3220" operator="equal" id="{BB0B1692-49B8-471F-836D-6074B034E00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R107:R113 Z107:Z127 W113:W127</xm:sqref>
        </x14:conditionalFormatting>
        <x14:conditionalFormatting xmlns:xm="http://schemas.microsoft.com/office/excel/2006/main">
          <x14:cfRule type="cellIs" priority="1457" operator="equal" id="{593E39AE-1ECC-40A7-9B7F-52129D66F01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8" operator="equal" id="{BB50661C-4202-4210-9D9B-5B0B218E044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R108:R111</xm:sqref>
        </x14:conditionalFormatting>
        <x14:conditionalFormatting xmlns:xm="http://schemas.microsoft.com/office/excel/2006/main">
          <x14:cfRule type="cellIs" priority="3209" operator="equal" id="{D2B85071-25FA-483A-83DB-6D25643B9A9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10" operator="equal" id="{0D170EBE-3883-4955-AC6E-16843A7C59E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R113 Z113</xm:sqref>
        </x14:conditionalFormatting>
        <x14:conditionalFormatting xmlns:xm="http://schemas.microsoft.com/office/excel/2006/main">
          <x14:cfRule type="cellIs" priority="1150" operator="equal" id="{C1FFDDDD-2B58-4CEA-8A70-56348C6D252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1" operator="equal" id="{8C1250F1-BCBA-4C36-854D-3BFB6E43F69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R116 Z116</xm:sqref>
        </x14:conditionalFormatting>
        <x14:conditionalFormatting xmlns:xm="http://schemas.microsoft.com/office/excel/2006/main">
          <x14:cfRule type="cellIs" priority="411" operator="equal" id="{ED343FD0-AFB8-4B75-B40F-E7EDF9987F0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2" operator="equal" id="{7D1C830D-3E27-462B-9CD2-E180A25C6EA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R119:R122 Z119:Z122</xm:sqref>
        </x14:conditionalFormatting>
        <x14:conditionalFormatting xmlns:xm="http://schemas.microsoft.com/office/excel/2006/main">
          <x14:cfRule type="cellIs" priority="10556" operator="equal" id="{5590F5B2-D812-447C-BD68-02FA4B35C65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57" operator="equal" id="{B06F3D81-ADB8-40A0-95D5-DB9A1A4B06A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cellIs" priority="1910" operator="equal" id="{8839EF80-7458-496C-9E94-E6F179B0C72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R128:R130 Z128:Z130</xm:sqref>
        </x14:conditionalFormatting>
        <x14:conditionalFormatting xmlns:xm="http://schemas.microsoft.com/office/excel/2006/main">
          <x14:cfRule type="cellIs" priority="1900" operator="equal" id="{7EA98A17-4DFE-4234-A1EA-401848E27B2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1" operator="equal" id="{9FF481F3-4C8D-4437-86A6-28D4ABEF96E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R129 Z129</xm:sqref>
        </x14:conditionalFormatting>
        <x14:conditionalFormatting xmlns:xm="http://schemas.microsoft.com/office/excel/2006/main">
          <x14:cfRule type="cellIs" priority="8762" operator="equal" id="{A9DE568C-2257-43BD-B14D-7505D290533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63" operator="equal" id="{C9AA8AF5-D526-4FBA-BB73-56B431CCF54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R130 Z130</xm:sqref>
        </x14:conditionalFormatting>
        <x14:conditionalFormatting xmlns:xm="http://schemas.microsoft.com/office/excel/2006/main">
          <x14:cfRule type="cellIs" priority="1679" operator="equal" id="{A5F7581D-CCAB-4DA1-92B4-9AF9DD68AAF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R132:R133 W132:W133 Z132:Z133</xm:sqref>
        </x14:conditionalFormatting>
        <x14:conditionalFormatting xmlns:xm="http://schemas.microsoft.com/office/excel/2006/main">
          <x14:cfRule type="cellIs" priority="1680" operator="equal" id="{0F3D3BD8-82E4-4550-AF13-D4219FA67EA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3" operator="equal" id="{F99C5DE9-FA0C-4B30-AFE5-F84AE321475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4" operator="equal" id="{1BF7FB2C-E6D3-490C-92AD-DD13AD264F5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R132:R133 Z132:Z133</xm:sqref>
        </x14:conditionalFormatting>
        <x14:conditionalFormatting xmlns:xm="http://schemas.microsoft.com/office/excel/2006/main">
          <x14:cfRule type="cellIs" priority="332" operator="equal" id="{72A884BD-4ADE-48EA-B887-B2515DEAD06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3" operator="equal" id="{B002A2CD-0721-442E-84FB-8152BD803B8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R134:R136 Z134:Z136</xm:sqref>
        </x14:conditionalFormatting>
        <x14:conditionalFormatting xmlns:xm="http://schemas.microsoft.com/office/excel/2006/main">
          <x14:cfRule type="cellIs" priority="666" operator="equal" id="{9DD75EFB-696A-4932-8BC7-0FE44C6F1E8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7" operator="equal" id="{22213515-DA79-4E2D-8164-2216FA38630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R138:R139 Z138:Z139</xm:sqref>
        </x14:conditionalFormatting>
        <x14:conditionalFormatting xmlns:xm="http://schemas.microsoft.com/office/excel/2006/main">
          <x14:cfRule type="cellIs" priority="8973" operator="equal" id="{26973C0E-B3EE-44D8-A848-709640968CE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74" operator="equal" id="{8F97E4C1-2983-421E-ABA0-1EE18739F7F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R143 Z143</xm:sqref>
        </x14:conditionalFormatting>
        <x14:conditionalFormatting xmlns:xm="http://schemas.microsoft.com/office/excel/2006/main">
          <x14:cfRule type="cellIs" priority="1894" operator="equal" id="{9A7BEB9A-71BE-470C-98CE-20887E1C964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R143:R145 Z143:Z145</xm:sqref>
        </x14:conditionalFormatting>
        <x14:conditionalFormatting xmlns:xm="http://schemas.microsoft.com/office/excel/2006/main">
          <x14:cfRule type="cellIs" priority="1884" operator="equal" id="{16D5A606-1AF9-481B-8C92-CE31C3AB831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5" operator="equal" id="{F86CCEE1-BE9D-4DA8-952E-A30AD3497EE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R144 Z144</xm:sqref>
        </x14:conditionalFormatting>
        <x14:conditionalFormatting xmlns:xm="http://schemas.microsoft.com/office/excel/2006/main">
          <x14:cfRule type="cellIs" priority="8728" operator="equal" id="{D8940087-6A60-4E6E-9040-3621A5761A2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29" operator="equal" id="{973B9A8B-DC6F-415D-B5A1-D8EED91DB70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R145 Z145</xm:sqref>
        </x14:conditionalFormatting>
        <x14:conditionalFormatting xmlns:xm="http://schemas.microsoft.com/office/excel/2006/main">
          <x14:cfRule type="cellIs" priority="1662" operator="equal" id="{C34F4A6D-D20F-4CE7-90C5-BDF0B6D5073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R147:R148 W147:W148 Z147:Z148</xm:sqref>
        </x14:conditionalFormatting>
        <x14:conditionalFormatting xmlns:xm="http://schemas.microsoft.com/office/excel/2006/main">
          <x14:cfRule type="cellIs" priority="1663" operator="equal" id="{E46F601E-E6AC-49CD-84E2-CB772A87252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6" operator="equal" id="{A67BDF8E-2DDC-49C9-BE87-41049346E2D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7" operator="equal" id="{64EEAF9C-38CA-4A61-9950-882AA085397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R147:R148 Z147:Z148</xm:sqref>
        </x14:conditionalFormatting>
        <x14:conditionalFormatting xmlns:xm="http://schemas.microsoft.com/office/excel/2006/main">
          <x14:cfRule type="cellIs" priority="1421" operator="equal" id="{FDBE495F-85C5-456C-976B-7E40DAACD64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2" operator="equal" id="{A2F1280E-A7C7-40F6-BD6D-7204D9827CB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cellIs" priority="6488" operator="equal" id="{A53DAD8B-FDC4-46C2-86EB-4A3E5EF4EBB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R150 W150 Z150</xm:sqref>
        </x14:conditionalFormatting>
        <x14:conditionalFormatting xmlns:xm="http://schemas.microsoft.com/office/excel/2006/main">
          <x14:cfRule type="cellIs" priority="6489" operator="equal" id="{F3B21001-F9D1-4D0D-9ADD-E0E3434826A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92" operator="equal" id="{9471D5D0-C676-4734-9D38-9EEDDF711A2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93" operator="equal" id="{75D0E702-1897-4299-9F65-D125666F978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R150 Z150</xm:sqref>
        </x14:conditionalFormatting>
        <x14:conditionalFormatting xmlns:xm="http://schemas.microsoft.com/office/excel/2006/main">
          <x14:cfRule type="cellIs" priority="309" operator="equal" id="{B2418F1A-C6A3-40B2-9E5E-65748CC9BB5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0" operator="equal" id="{8B058F32-AEF8-4D33-86DE-C4684D1F127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R151:R152 Z151:Z152</xm:sqref>
        </x14:conditionalFormatting>
        <x14:conditionalFormatting xmlns:xm="http://schemas.microsoft.com/office/excel/2006/main">
          <x14:cfRule type="cellIs" priority="643" operator="equal" id="{72AB6675-23D4-4852-8C47-B8E17D6309C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4" operator="equal" id="{280BF080-7E8E-4A68-8F82-323CCD12FC7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R154:R155 Z154:Z155</xm:sqref>
        </x14:conditionalFormatting>
        <x14:conditionalFormatting xmlns:xm="http://schemas.microsoft.com/office/excel/2006/main">
          <x14:cfRule type="cellIs" priority="1868" operator="equal" id="{7212828E-92E7-471D-8EF3-71EE9D42A11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9" operator="equal" id="{4553EA2E-3E88-47B7-91C9-71DF6ED63A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R178 Z178</xm:sqref>
        </x14:conditionalFormatting>
        <x14:conditionalFormatting xmlns:xm="http://schemas.microsoft.com/office/excel/2006/main">
          <x14:cfRule type="cellIs" priority="1878" operator="equal" id="{FABBDDDB-D342-4976-9259-33262991545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R178:R180 Z178:Z180</xm:sqref>
        </x14:conditionalFormatting>
        <x14:conditionalFormatting xmlns:xm="http://schemas.microsoft.com/office/excel/2006/main">
          <x14:cfRule type="cellIs" priority="1645" operator="equal" id="{1F0E1A40-7159-4939-B201-A65EB0BC64C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R181 W181 Z181</xm:sqref>
        </x14:conditionalFormatting>
        <x14:conditionalFormatting xmlns:xm="http://schemas.microsoft.com/office/excel/2006/main">
          <x14:cfRule type="cellIs" priority="1646" operator="equal" id="{F4B5164E-8DB1-4480-B5BE-BAEFD6925DE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9" operator="equal" id="{490AFC71-B366-4C3E-8800-B1BBAD3F335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0" operator="equal" id="{5777A1B5-2A81-4746-8438-A4183F62768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R181 Z181</xm:sqref>
        </x14:conditionalFormatting>
        <x14:conditionalFormatting xmlns:xm="http://schemas.microsoft.com/office/excel/2006/main">
          <x14:cfRule type="cellIs" priority="15343" operator="equal" id="{430FB6FA-E81A-4FD8-BDBA-56B4616AC14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44" operator="equal" id="{B62F998F-22C7-410C-B173-A0A1A31DB2A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R182:R183 Z182:Z183</xm:sqref>
        </x14:conditionalFormatting>
        <x14:conditionalFormatting xmlns:xm="http://schemas.microsoft.com/office/excel/2006/main">
          <x14:cfRule type="cellIs" priority="286" operator="equal" id="{98B7DD6E-BD88-47C5-9E8C-133A2E36271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7" operator="equal" id="{DD412205-7804-4CBC-BE47-AD28186CB3E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R184:R186 Z184:Z186</xm:sqref>
        </x14:conditionalFormatting>
        <x14:conditionalFormatting xmlns:xm="http://schemas.microsoft.com/office/excel/2006/main">
          <x14:cfRule type="cellIs" priority="543" operator="equal" id="{ABD344A1-C847-428E-99A0-6AB556E7EB6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4" operator="equal" id="{7041EA16-1CFF-4293-B4F4-F919D38B231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R188:R189</xm:sqref>
        </x14:conditionalFormatting>
        <x14:conditionalFormatting xmlns:xm="http://schemas.microsoft.com/office/excel/2006/main">
          <x14:cfRule type="cellIs" priority="537" operator="equal" id="{F2E692CD-B8CB-4F79-A372-DEC96D56BEF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8" operator="equal" id="{EA269ADD-95A4-4117-A229-C1FE5DA5C39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R189 W189 Z189</xm:sqref>
        </x14:conditionalFormatting>
        <x14:conditionalFormatting xmlns:xm="http://schemas.microsoft.com/office/excel/2006/main">
          <x14:cfRule type="cellIs" priority="2579" operator="equal" id="{5B3554FF-0382-4462-93EA-CA037FB0732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80" operator="equal" id="{701FD467-3A84-4847-86B3-E79B7CFD332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R190:R194 Z190:Z194</xm:sqref>
        </x14:conditionalFormatting>
        <x14:conditionalFormatting xmlns:xm="http://schemas.microsoft.com/office/excel/2006/main">
          <x14:cfRule type="cellIs" priority="2322" operator="equal" id="{13C3E9BB-C0E1-4D40-B8C8-EF3DEF716F2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R194:R196 Z194:Z196</xm:sqref>
        </x14:conditionalFormatting>
        <x14:conditionalFormatting xmlns:xm="http://schemas.microsoft.com/office/excel/2006/main">
          <x14:cfRule type="cellIs" priority="2312" operator="equal" id="{F2BFBE7A-E0A3-406A-89F5-F342A537066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13" operator="equal" id="{1CBFDEBC-D44C-4470-A630-576616723D1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R195 Z195</xm:sqref>
        </x14:conditionalFormatting>
        <x14:conditionalFormatting xmlns:xm="http://schemas.microsoft.com/office/excel/2006/main">
          <x14:cfRule type="cellIs" priority="2562" operator="equal" id="{3620CD36-AF04-4C17-8371-0445F427CF0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63" operator="equal" id="{5F8A4B9B-F1F3-4E26-91CD-BF9699B30C9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R196 Z196</xm:sqref>
        </x14:conditionalFormatting>
        <x14:conditionalFormatting xmlns:xm="http://schemas.microsoft.com/office/excel/2006/main">
          <x14:cfRule type="cellIs" priority="2504" operator="equal" id="{BB253232-9A31-425D-BA9F-ACC1856459F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05" operator="equal" id="{FAED708C-C824-469B-80B5-D5D6AB90325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R198:R199 W198:W199 Z198:Z199</xm:sqref>
        </x14:conditionalFormatting>
        <x14:conditionalFormatting xmlns:xm="http://schemas.microsoft.com/office/excel/2006/main">
          <x14:cfRule type="cellIs" priority="2509" operator="equal" id="{9B06A68B-3834-46DC-840D-5A8C4E73D6B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10" operator="equal" id="{2E753BB0-9AC2-4892-BC79-1465EC188E4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R198:R200</xm:sqref>
        </x14:conditionalFormatting>
        <x14:conditionalFormatting xmlns:xm="http://schemas.microsoft.com/office/excel/2006/main">
          <x14:cfRule type="cellIs" priority="1385" operator="equal" id="{80852DDA-9495-4320-A0BD-497590AC1B3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6" operator="equal" id="{38FACE62-607C-4BB5-9D09-B22F110416A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cellIs" priority="2431" operator="equal" id="{FC828449-9E49-45CC-82F2-63D91A3A579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R202 W202 Z202</xm:sqref>
        </x14:conditionalFormatting>
        <x14:conditionalFormatting xmlns:xm="http://schemas.microsoft.com/office/excel/2006/main">
          <x14:cfRule type="cellIs" priority="2432" operator="equal" id="{1036AFAE-3B5D-4147-8154-976EA3F1963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R202 Z202</xm:sqref>
        </x14:conditionalFormatting>
        <x14:conditionalFormatting xmlns:xm="http://schemas.microsoft.com/office/excel/2006/main">
          <x14:cfRule type="cellIs" priority="2435" operator="equal" id="{447C07C3-9819-47D5-A5DF-23E4309FAC7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36" operator="equal" id="{A84B2209-E820-4804-B8DF-DEFCF925ABD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R202:R205 Z202:Z205</xm:sqref>
        </x14:conditionalFormatting>
        <x14:conditionalFormatting xmlns:xm="http://schemas.microsoft.com/office/excel/2006/main">
          <x14:cfRule type="cellIs" priority="2337" operator="equal" id="{C717DB6D-CFFF-4210-BEE0-330609C8DC8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38" operator="equal" id="{9441F099-1836-45F5-A6CA-EE64AF7F365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cellIs" priority="2994" operator="equal" id="{343F78A1-5CA4-4C37-B476-24956137912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5" operator="equal" id="{3A49B3A9-A6D1-46EB-9130-7A36209E638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R210:R211 W210:W211 Z210:Z211</xm:sqref>
        </x14:conditionalFormatting>
        <x14:conditionalFormatting xmlns:xm="http://schemas.microsoft.com/office/excel/2006/main">
          <x14:cfRule type="cellIs" priority="2999" operator="equal" id="{B2EB1D90-1AD1-4C02-A8EB-F616D50D6F5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0" operator="equal" id="{28E25B04-7439-49D8-A6BE-0AB5710D4F3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R210:R211</xm:sqref>
        </x14:conditionalFormatting>
        <x14:conditionalFormatting xmlns:xm="http://schemas.microsoft.com/office/excel/2006/main">
          <x14:cfRule type="cellIs" priority="3082" operator="equal" id="{932AAF02-901D-48E1-B3BF-5B1ABAEBBE6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R210:R213 W210:W213 Z210:Z213 R215 W215 Z215</xm:sqref>
        </x14:conditionalFormatting>
        <x14:conditionalFormatting xmlns:xm="http://schemas.microsoft.com/office/excel/2006/main">
          <x14:cfRule type="cellIs" priority="3083" operator="equal" id="{C00F9259-B3CC-48DC-B269-B41EA456322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84" operator="equal" id="{5784C5CB-B596-4FB2-840D-14E63F0A048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R212:R213</xm:sqref>
        </x14:conditionalFormatting>
        <x14:conditionalFormatting xmlns:xm="http://schemas.microsoft.com/office/excel/2006/main">
          <x14:cfRule type="cellIs" priority="1818" operator="equal" id="{42E83EDB-620F-4974-AEA7-4BF6599F16B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9" operator="equal" id="{6AAF6A97-66B3-4A32-90E7-736B1A03EB0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R214 Z214</xm:sqref>
        </x14:conditionalFormatting>
        <x14:conditionalFormatting xmlns:xm="http://schemas.microsoft.com/office/excel/2006/main">
          <x14:cfRule type="cellIs" priority="1828" operator="equal" id="{650A05DF-F5A1-4849-B414-B0710F70A1E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R214:R215 Z214:Z215</xm:sqref>
        </x14:conditionalFormatting>
        <x14:conditionalFormatting xmlns:xm="http://schemas.microsoft.com/office/excel/2006/main">
          <x14:cfRule type="cellIs" priority="2981" operator="equal" id="{F07B7146-3829-40A5-BDA1-65153CEBB7F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82" operator="equal" id="{F50957AF-134B-488A-A994-18A7A7878E4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R215 Z215</xm:sqref>
        </x14:conditionalFormatting>
        <x14:conditionalFormatting xmlns:xm="http://schemas.microsoft.com/office/excel/2006/main">
          <x14:cfRule type="cellIs" priority="1632" operator="equal" id="{BACD507B-CFED-4591-AA4E-F03CE78E5B0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3" operator="equal" id="{C6CEB243-0DD3-40BD-9612-E8610F6DBA8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R216:R221 Z216:Z221</xm:sqref>
        </x14:conditionalFormatting>
        <x14:conditionalFormatting xmlns:xm="http://schemas.microsoft.com/office/excel/2006/main">
          <x14:cfRule type="cellIs" priority="1628" operator="equal" id="{D21221B8-F7DF-4024-AE1D-E5FCA44AEE7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R217:R223 W217 Z217</xm:sqref>
        </x14:conditionalFormatting>
        <x14:conditionalFormatting xmlns:xm="http://schemas.microsoft.com/office/excel/2006/main">
          <x14:cfRule type="cellIs" priority="1367" operator="equal" id="{10EFDD37-263B-4252-9206-5A3300BCCEA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8" operator="equal" id="{3854EC98-354C-4618-AA64-50ABFB2B9F5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R219:R222</xm:sqref>
        </x14:conditionalFormatting>
        <x14:conditionalFormatting xmlns:xm="http://schemas.microsoft.com/office/excel/2006/main">
          <x14:cfRule type="cellIs" priority="2001" operator="equal" id="{60E44FF3-7753-4151-B363-82EF2C37BA8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R223:R224 Z223:Z224</xm:sqref>
        </x14:conditionalFormatting>
        <x14:conditionalFormatting xmlns:xm="http://schemas.microsoft.com/office/excel/2006/main">
          <x14:cfRule type="cellIs" priority="1085" operator="equal" id="{47BF93D8-D94C-4CF1-9507-584891A22F2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6" operator="equal" id="{2DBBFA8A-C922-40FD-994C-72BB825D8C7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R225:R226 Z225:Z226</xm:sqref>
        </x14:conditionalFormatting>
        <x14:conditionalFormatting xmlns:xm="http://schemas.microsoft.com/office/excel/2006/main">
          <x14:cfRule type="cellIs" priority="597" operator="equal" id="{7096B3C6-F5FF-4A52-9E81-9D923F9875D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8" operator="equal" id="{EA717F3F-63A5-410B-85AE-6B9C5303D48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R228:R230 Z228:Z240</xm:sqref>
        </x14:conditionalFormatting>
        <x14:conditionalFormatting xmlns:xm="http://schemas.microsoft.com/office/excel/2006/main">
          <x14:cfRule type="cellIs" priority="967" operator="equal" id="{F5163519-552F-41FB-BB78-61003BE0CD7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8" operator="equal" id="{BD2370FE-C51F-4997-AC2B-B9050CF8CE1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R232:R236</xm:sqref>
        </x14:conditionalFormatting>
        <x14:conditionalFormatting xmlns:xm="http://schemas.microsoft.com/office/excel/2006/main">
          <x14:cfRule type="cellIs" priority="1844" operator="equal" id="{7F3DCE25-BC31-4990-8A8A-886C362EE1B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R235:R258 W256:W258 Z256:Z258</xm:sqref>
        </x14:conditionalFormatting>
        <x14:conditionalFormatting xmlns:xm="http://schemas.microsoft.com/office/excel/2006/main">
          <x14:cfRule type="cellIs" priority="1845" operator="equal" id="{3E7CFAB0-8703-47FB-AEA1-A1CB82B1838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R235:R258 Z256:Z258</xm:sqref>
        </x14:conditionalFormatting>
        <x14:conditionalFormatting xmlns:xm="http://schemas.microsoft.com/office/excel/2006/main">
          <x14:cfRule type="cellIs" priority="1246" operator="equal" id="{8E3B487F-6B94-46C1-B674-51F4C8B4E35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7" operator="equal" id="{0924AEFD-CF66-49FD-AA71-3A277D73356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R237:R241</xm:sqref>
        </x14:conditionalFormatting>
        <x14:conditionalFormatting xmlns:xm="http://schemas.microsoft.com/office/excel/2006/main">
          <x14:cfRule type="cellIs" priority="1232" operator="equal" id="{90661AA8-1119-4A53-AC0F-1FE466DDFA5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3" operator="equal" id="{E37983D6-4492-45D8-928C-330E0914479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6" operator="equal" id="{EBED3502-4D1F-4ADB-A8DB-1835D93F909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7" operator="equal" id="{64D04852-F5EF-44CB-8C0C-A0B1BF18317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cellIs" priority="822" operator="equal" id="{433D02BC-F174-4FBB-8BB6-870608CB7BA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R242 W242 Z242</xm:sqref>
        </x14:conditionalFormatting>
        <x14:conditionalFormatting xmlns:xm="http://schemas.microsoft.com/office/excel/2006/main">
          <x14:cfRule type="cellIs" priority="398" operator="equal" id="{5E5BD726-9A7E-4BAF-BC87-634F7D071E5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9" operator="equal" id="{4FF92274-38B8-4375-AAF5-3F098B3CAEB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R242:R245 Z242:Z245</xm:sqref>
        </x14:conditionalFormatting>
        <x14:conditionalFormatting xmlns:xm="http://schemas.microsoft.com/office/excel/2006/main">
          <x14:cfRule type="cellIs" priority="16797" operator="equal" id="{28600A86-E504-4604-9A87-11F315A7FB5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98" operator="equal" id="{C5C1F6EA-0883-4DF0-A7A8-DF100C1782D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R246</xm:sqref>
        </x14:conditionalFormatting>
        <x14:conditionalFormatting xmlns:xm="http://schemas.microsoft.com/office/excel/2006/main">
          <x14:cfRule type="cellIs" priority="1218" operator="equal" id="{2B69E6FE-7B0F-4CC9-9577-6E5F7B39BED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9" operator="equal" id="{27DAD7D7-E592-4239-96B9-CD12255E86C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R247:R248</xm:sqref>
        </x14:conditionalFormatting>
        <x14:conditionalFormatting xmlns:xm="http://schemas.microsoft.com/office/excel/2006/main">
          <x14:cfRule type="cellIs" priority="1214" operator="equal" id="{21CE46BE-2731-4DA9-A078-ADA0507747E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5" operator="equal" id="{5438730F-F159-49BE-A32D-310B03405FF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cellIs" priority="794" operator="equal" id="{C1CBDCE3-E769-4A81-AB2A-CCC09A3CBAD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R249 W249 Z249</xm:sqref>
        </x14:conditionalFormatting>
        <x14:conditionalFormatting xmlns:xm="http://schemas.microsoft.com/office/excel/2006/main">
          <x14:cfRule type="cellIs" priority="372" operator="equal" id="{65909EBF-AECE-483B-8EC5-80910DEBEC1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3" operator="equal" id="{F486D1E5-8CF7-4FFB-80F4-D1254473FA7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R249:R252 Z249:Z252</xm:sqref>
        </x14:conditionalFormatting>
        <x14:conditionalFormatting xmlns:xm="http://schemas.microsoft.com/office/excel/2006/main">
          <x14:cfRule type="cellIs" priority="1618" operator="equal" id="{A24E28EF-2C10-4C34-847B-0A526504C5A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9" operator="equal" id="{8A5B11D8-8B62-4B3E-A859-5BBB266C2F3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R255:R256</xm:sqref>
        </x14:conditionalFormatting>
        <x14:conditionalFormatting xmlns:xm="http://schemas.microsoft.com/office/excel/2006/main">
          <x14:cfRule type="cellIs" priority="8239" operator="equal" id="{3903357A-720B-484C-ADF1-ED77AAA987E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40" operator="equal" id="{CC345AA8-1D90-44F9-A575-9C2F3F32CB4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R257:R258 Z257:Z258</xm:sqref>
        </x14:conditionalFormatting>
        <x14:conditionalFormatting xmlns:xm="http://schemas.microsoft.com/office/excel/2006/main">
          <x14:cfRule type="cellIs" priority="9151" operator="equal" id="{F268CBB4-1538-42A4-82FF-F3D5B822B95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R257:R271 Z257:Z271 W264:W271</xm:sqref>
        </x14:conditionalFormatting>
        <x14:conditionalFormatting xmlns:xm="http://schemas.microsoft.com/office/excel/2006/main">
          <x14:cfRule type="cellIs" priority="13589" operator="equal" id="{7808C49A-92D2-438B-B8A4-DEE01561DB1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90" operator="equal" id="{ED021EC9-D607-4F30-B353-F46FAD29AC0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R259</xm:sqref>
        </x14:conditionalFormatting>
        <x14:conditionalFormatting xmlns:xm="http://schemas.microsoft.com/office/excel/2006/main">
          <x14:cfRule type="cellIs" priority="263" operator="equal" id="{24437FE0-B5C5-414F-9C3A-700042BD1DC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4" operator="equal" id="{9B990BC0-FF46-4E34-B7B1-4E12B481F74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R260:R262 Z260:Z262</xm:sqref>
        </x14:conditionalFormatting>
        <x14:conditionalFormatting xmlns:xm="http://schemas.microsoft.com/office/excel/2006/main">
          <x14:cfRule type="cellIs" priority="487" operator="equal" id="{FD53089B-0CC0-40BF-95AC-F11E196B1D0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8" operator="equal" id="{AD81980E-5212-438C-A1B1-1F699740F76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R264:R266</xm:sqref>
        </x14:conditionalFormatting>
        <x14:conditionalFormatting xmlns:xm="http://schemas.microsoft.com/office/excel/2006/main">
          <x14:cfRule type="cellIs" priority="481" operator="equal" id="{AA1AD335-DAD4-414F-A4D3-597B7507EE9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2" operator="equal" id="{13FAE46D-4BA4-4EE5-BBB0-5DEDDF660F8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R266 W266 Z266</xm:sqref>
        </x14:conditionalFormatting>
        <x14:conditionalFormatting xmlns:xm="http://schemas.microsoft.com/office/excel/2006/main">
          <x14:cfRule type="cellIs" priority="9163" operator="equal" id="{39B8724A-0677-4B76-A2DE-C8E11406132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64" operator="equal" id="{197E2C3B-AD91-444B-B4E1-4CAEF70999A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R267:R270</xm:sqref>
        </x14:conditionalFormatting>
        <x14:conditionalFormatting xmlns:xm="http://schemas.microsoft.com/office/excel/2006/main">
          <x14:cfRule type="cellIs" priority="8694" operator="equal" id="{690E32B5-7E8E-4A25-8019-7049F1CE893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95" operator="equal" id="{AF913E29-47E6-43BD-ACF2-F26C3A8C9D3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R271:R274 Z271:Z274</xm:sqref>
        </x14:conditionalFormatting>
        <x14:conditionalFormatting xmlns:xm="http://schemas.microsoft.com/office/excel/2006/main">
          <x14:cfRule type="cellIs" priority="8690" operator="equal" id="{3D1A80F2-DDBC-440A-95D6-ECC2AF1F311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R272:R273 W272:W273 Z272:Z273</xm:sqref>
        </x14:conditionalFormatting>
        <x14:conditionalFormatting xmlns:xm="http://schemas.microsoft.com/office/excel/2006/main">
          <x14:cfRule type="cellIs" priority="8691" operator="equal" id="{9CFA5D03-25BB-49C8-B6F3-E9F3506831C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R272:R273 Z272:Z273</xm:sqref>
        </x14:conditionalFormatting>
        <x14:conditionalFormatting xmlns:xm="http://schemas.microsoft.com/office/excel/2006/main">
          <x14:cfRule type="cellIs" priority="8218" operator="equal" id="{5CAA3E8F-0BF2-4B6E-B8A9-F0A74E84451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R275 W275 Z275</xm:sqref>
        </x14:conditionalFormatting>
        <x14:conditionalFormatting xmlns:xm="http://schemas.microsoft.com/office/excel/2006/main">
          <x14:cfRule type="cellIs" priority="8219" operator="equal" id="{09A5B1F4-99D9-40B4-A7E9-61F34AC0C50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R275 Z275</xm:sqref>
        </x14:conditionalFormatting>
        <x14:conditionalFormatting xmlns:xm="http://schemas.microsoft.com/office/excel/2006/main">
          <x14:cfRule type="cellIs" priority="8222" operator="equal" id="{51BDFA4C-2095-41E4-B171-2AA014B15C8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23" operator="equal" id="{00B9EE2B-02B7-4213-8F0F-210516CDA0B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R275:R279 Z275:Z279</xm:sqref>
        </x14:conditionalFormatting>
        <x14:conditionalFormatting xmlns:xm="http://schemas.microsoft.com/office/excel/2006/main">
          <x14:cfRule type="cellIs" priority="1277" operator="equal" id="{F98EFCEA-8657-4A37-A1D3-694CC48EBDF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8" operator="equal" id="{DA332408-7FED-4E00-8F41-27852BBF8F6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R280</xm:sqref>
        </x14:conditionalFormatting>
        <x14:conditionalFormatting xmlns:xm="http://schemas.microsoft.com/office/excel/2006/main">
          <x14:cfRule type="cellIs" priority="7308" operator="equal" id="{E215CE7D-EE8C-4FBE-BF1B-E3636268187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R281 W281 Z281</xm:sqref>
        </x14:conditionalFormatting>
        <x14:conditionalFormatting xmlns:xm="http://schemas.microsoft.com/office/excel/2006/main">
          <x14:cfRule type="cellIs" priority="7309" operator="equal" id="{078EE4DB-540B-4DF3-B071-68A2257E5DF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R281 Z281</xm:sqref>
        </x14:conditionalFormatting>
        <x14:conditionalFormatting xmlns:xm="http://schemas.microsoft.com/office/excel/2006/main">
          <x14:cfRule type="cellIs" priority="7312" operator="equal" id="{7DEF5B13-D111-4804-803B-600127B5E4D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13" operator="equal" id="{15A37E88-4622-4CE7-87F5-A1FB31C767A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R281:R283 Z281:Z283</xm:sqref>
        </x14:conditionalFormatting>
        <x14:conditionalFormatting xmlns:xm="http://schemas.microsoft.com/office/excel/2006/main">
          <x14:cfRule type="cellIs" priority="6338" operator="equal" id="{425D37BF-B790-49AD-84FE-AE06181BA81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R284:R291 W284:W291 Z284:Z291</xm:sqref>
        </x14:conditionalFormatting>
        <x14:conditionalFormatting xmlns:xm="http://schemas.microsoft.com/office/excel/2006/main">
          <x14:cfRule type="cellIs" priority="6326" operator="equal" id="{3EAEF9B2-E69B-4591-A502-F8F48D2353D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27" operator="equal" id="{CC1BA335-4BF7-437C-829D-CF4D62AB30F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R284:R291 Z284:Z291</xm:sqref>
        </x14:conditionalFormatting>
        <x14:conditionalFormatting xmlns:xm="http://schemas.microsoft.com/office/excel/2006/main">
          <x14:cfRule type="cellIs" priority="12962" operator="equal" id="{54270E86-55B1-4097-9BEA-622B9B83CFB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 R6:R10 W25 R35 Z35 R37 W37 Z37 W39 R39:R48 Z39:Z48 W42:W44 W46:W47 W50 R50:R51 Z50:Z51 W56 R56:R63 Z56:Z63 W59 W62:W63 R65:R66 W65:W66 Z65:Z66 W68 R68:R69 Z68:Z69 R71 W71 Z71 R73:R80 Z73:Z80 W78:W79 R83 R101 R104:R105 Z104:Z105 R107 R112 Z112 R114:R115 Z114:Z115 R117:R119 Z117:Z119 W119 R123:R125 Z123:Z125 W124:W125 R127 W127 Z127 W130 R130:R131 Z130:Z131 R133 W133 Z133 R137:R138 Z137:Z138 W138 R140:R143 Z140:Z143 W141:W143 W145 R145:R146 Z145:Z146 R148 W148 Z148 R150 W150 Z150 R153:R154 Z153:Z154 W154 R177 R179:R180 Z179:Z180 R187 Z187 R190:R194 W190:W194 Z190:Z194 W196 R196:R200 Z196:Z200 W198:W200 W202:W205 R202:R209 Z202:Z209 W207:W209 W218:W221 Z218:Z221 R224 W224 Z224 R227 Z227 R231 R246 W246 Z246 R248 W248 Z248 R253:R254 W253:W254 Z253:Z254 R257:R259 W257:W259 Z257:Z259 R263:R264 Z263:Z264 W264</xm:sqref>
        </x14:conditionalFormatting>
        <x14:conditionalFormatting xmlns:xm="http://schemas.microsoft.com/office/excel/2006/main">
          <x14:cfRule type="cellIs" priority="12961" operator="equal" id="{9F3B5169-B22D-4FED-A3EC-C9AE6E18978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 W25 R37 W37 Z37 W39 R39:R48 Z39:Z48 W42:W44 W46:W47 W50 R50:R51 Z50:Z51 W56 R56:R63 Z56:Z63 W59 W62:W63 R65:R66 W65:W66 Z65:Z66 W68 R68:R69 Z68:Z69 W71 W78:W79 R114:R115 R117:R119 W119 R123:R125 W124:W125 R127 W127 W130 R130:R131 Z130:Z131 R133 W133 Z133 R137:R138 Z137:Z138 W138 R140:R143 Z140:Z143 W141:W143 W145 R145:R146 Z145:Z146 R148 W148 Z148 R150 W150 Z150 R153:R154 Z153:Z154 W154 R177 R187 Z187 R190:R194 W190:W194 Z190:Z194 W196 R196:R200 Z196:Z200 W198:W200 W202:W205 R202:R209 Z202:Z209 W207:W209 W218:W221 R224 W224 Z224 R227 Z227 R231 W246 W248 W253:W254 W257:W259 R257:R259 Z257:Z259 R263:R264 Z263:Z264 W264 Z246 Z248 Z253:Z254 R6:R10 R101 R107 R112 Z112 Z114:Z115 Z117:Z119 Z123:Z125 Z127 Z218:Z221 R35 Z35 R71 Z71 R73:R80 Z73:Z80 R83 R104:R105 Z104:Z105 R179:R180 Z179:Z180 R246 R248 R253:R254</xm:sqref>
        </x14:conditionalFormatting>
        <x14:conditionalFormatting xmlns:xm="http://schemas.microsoft.com/office/excel/2006/main">
          <x14:cfRule type="cellIs" priority="2306" operator="equal" id="{268A3CDC-66A7-43E8-A24D-944CF528AA5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7" operator="equal" id="{03ED6980-A20A-4EC9-A54F-07C9728F7BF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 Z6</xm:sqref>
        </x14:conditionalFormatting>
        <x14:conditionalFormatting xmlns:xm="http://schemas.microsoft.com/office/excel/2006/main">
          <x14:cfRule type="cellIs" priority="18220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W6:W7 W22:W25 W27:W32 W35 W37 W40:W48 W50:W51 W53 W56:W63 W65:W66 W68:W69 W71 W73:W80 W104:W105 W108 W112 W123:W125 W127 W130:W131 W133 W136 W138 W140:W143 Z141:Z143 Z145 W145:W146 W148 Z148 W150 Z150 W152 W154 W179:W180</xm:sqref>
        </x14:conditionalFormatting>
        <x14:conditionalFormatting xmlns:xm="http://schemas.microsoft.com/office/excel/2006/main">
          <x14:cfRule type="cellIs" priority="18219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W6:W7 W22:W25 W27:W32 W35 W37 W40:W48 W50:W51 W53 W56:W63 W65:W66 W68:W69 W71 W73:W80 W104:W105 W108 W112 W123:W125 W127 W130:W131 W133 W138 W140:W143 Z141:Z143 Z145 W145:W146 W148 Z148 W150 Z150 W154 W179:W180 W136 W152</xm:sqref>
        </x14:conditionalFormatting>
        <x14:conditionalFormatting xmlns:xm="http://schemas.microsoft.com/office/excel/2006/main">
          <x14:cfRule type="cellIs" priority="5054" operator="equal" id="{60B4D7F1-817D-4C84-B3A2-1E7592E5AB6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W6:W19 R6:R19 Z6:Z19</xm:sqref>
        </x14:conditionalFormatting>
        <x14:conditionalFormatting xmlns:xm="http://schemas.microsoft.com/office/excel/2006/main">
          <x14:cfRule type="cellIs" priority="12949" operator="equal" id="{FCF9F31E-8E2B-4A0F-B5DC-760A8EC4B01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50" operator="equal" id="{33D17790-4F78-450B-BC0A-3FB75191C2F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W8:W10</xm:sqref>
        </x14:conditionalFormatting>
        <x14:conditionalFormatting xmlns:xm="http://schemas.microsoft.com/office/excel/2006/main">
          <x14:cfRule type="cellIs" priority="9034" operator="equal" id="{171AD387-655F-4277-A8A9-7A2AFCBE021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W8:W12</xm:sqref>
        </x14:conditionalFormatting>
        <x14:conditionalFormatting xmlns:xm="http://schemas.microsoft.com/office/excel/2006/main">
          <x14:cfRule type="cellIs" priority="2165" operator="equal" id="{560BC4F6-3D1B-4218-A861-72B84E865F2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6" operator="equal" id="{638690D8-0946-4998-93E8-B91F0C4FE9D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5" operator="equal" id="{749A7B40-0613-4EAD-82A5-4C828F59702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6" operator="equal" id="{A8960B90-A3CB-40E8-84E3-E3FF7FC3DAB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7" operator="equal" id="{B9619435-3CB4-405C-8896-988DF2B9C12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cellIs" priority="9047" operator="equal" id="{366D92CA-D704-40D5-95D1-89A9A5283D1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48" operator="equal" id="{F063DBFE-AA7B-42A0-9BE7-C277CB146AC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</xm:sqref>
        </x14:conditionalFormatting>
        <x14:conditionalFormatting xmlns:xm="http://schemas.microsoft.com/office/excel/2006/main">
          <x14:cfRule type="cellIs" priority="5051" operator="equal" id="{4C279FB7-A615-41CB-8768-F01A7EA89F6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52" operator="equal" id="{EDC4E5DD-C76B-43A7-81AD-DD0F8CB9C55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53" operator="equal" id="{696FDD50-D55A-4956-80B8-EC6784F5FF6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</xm:sqref>
        </x14:conditionalFormatting>
        <x14:conditionalFormatting xmlns:xm="http://schemas.microsoft.com/office/excel/2006/main">
          <x14:cfRule type="cellIs" priority="7510" operator="equal" id="{A3C3A69A-75E5-4563-9C53-3A567D34EC2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11" operator="equal" id="{C1D06758-59B8-426F-9D30-4FF23A76975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W14:W21</xm:sqref>
        </x14:conditionalFormatting>
        <x14:conditionalFormatting xmlns:xm="http://schemas.microsoft.com/office/excel/2006/main">
          <x14:cfRule type="cellIs" priority="7509" operator="equal" id="{FBEDA9D0-6353-4B60-BCCC-2FAB573A999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W14:W22</xm:sqref>
        </x14:conditionalFormatting>
        <x14:conditionalFormatting xmlns:xm="http://schemas.microsoft.com/office/excel/2006/main">
          <x14:cfRule type="cellIs" priority="15338" operator="equal" id="{75BE6AE9-1CD0-48B3-88B6-00EE485FDE6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W20 W278</xm:sqref>
        </x14:conditionalFormatting>
        <x14:conditionalFormatting xmlns:xm="http://schemas.microsoft.com/office/excel/2006/main">
          <x14:cfRule type="cellIs" priority="15339" operator="equal" id="{1AD9218D-C7C6-43C2-95DA-B7F8C473A25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40" operator="equal" id="{25366036-FDD9-429D-BF88-F1EBC1A43AC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cellIs" priority="7495" operator="equal" id="{89A1E85F-874D-413A-A18B-24638A34914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W21:W32</xm:sqref>
        </x14:conditionalFormatting>
        <x14:conditionalFormatting xmlns:xm="http://schemas.microsoft.com/office/excel/2006/main">
          <x14:cfRule type="cellIs" priority="239" operator="equal" id="{929752F9-A811-4525-8B92-A54AAD29833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0" operator="equal" id="{F7E6725F-84B2-4322-85E1-A99076F5E50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cellIs" priority="939" operator="equal" id="{A927066E-B5C7-4DE3-9A5B-7D045E5510F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0" operator="equal" id="{659CF9AF-3058-4DF7-ADFB-89361F69268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W25</xm:sqref>
        </x14:conditionalFormatting>
        <x14:conditionalFormatting xmlns:xm="http://schemas.microsoft.com/office/excel/2006/main">
          <x14:cfRule type="cellIs" priority="5982" operator="equal" id="{CDD3D72D-1556-4479-9B8F-28CE5A3E10A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90" operator="equal" id="{135D4A51-0F1F-4025-88F5-306FFE7A723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91" operator="equal" id="{3F66F0D2-8C3E-4D3A-A22C-10DF848BBAA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W26</xm:sqref>
        </x14:conditionalFormatting>
        <x14:conditionalFormatting xmlns:xm="http://schemas.microsoft.com/office/excel/2006/main">
          <x14:cfRule type="cellIs" priority="752" operator="equal" id="{98358303-74C1-458F-87E7-109B24942CE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3" operator="equal" id="{9098BEB7-26A4-4BDA-A8EB-5143B96DE52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cellIs" priority="12853" operator="equal" id="{FF4C24F0-89BF-4DB1-8A58-C55D9737F71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54" operator="equal" id="{6FA7635F-8319-4F5A-877D-38F1A183F91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W30:W32</xm:sqref>
        </x14:conditionalFormatting>
        <x14:conditionalFormatting xmlns:xm="http://schemas.microsoft.com/office/excel/2006/main">
          <x14:cfRule type="cellIs" priority="2099" operator="equal" id="{DB815BB4-034D-46E0-9714-BBDC525CBFF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00" operator="equal" id="{619530AA-7216-4ACA-9CA3-2D277A479DD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01" operator="equal" id="{1256802D-2426-4439-A8F9-F326F20168A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W33</xm:sqref>
        </x14:conditionalFormatting>
        <x14:conditionalFormatting xmlns:xm="http://schemas.microsoft.com/office/excel/2006/main">
          <x14:cfRule type="cellIs" priority="1989" operator="equal" id="{0C30C46E-264D-41F3-8456-5A50BE4E113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W33:W35 R21:R35 Z21:Z35</xm:sqref>
        </x14:conditionalFormatting>
        <x14:conditionalFormatting xmlns:xm="http://schemas.microsoft.com/office/excel/2006/main">
          <x14:cfRule type="cellIs" priority="1986" operator="equal" id="{B23872D8-7239-4834-9B63-4FAA30E650C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7" operator="equal" id="{6CDDA7FC-EA9B-4796-AA0D-A667080FDAD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8" operator="equal" id="{6CC375F0-DDD9-4DD8-8FFA-5302FE2454E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W34</xm:sqref>
        </x14:conditionalFormatting>
        <x14:conditionalFormatting xmlns:xm="http://schemas.microsoft.com/office/excel/2006/main">
          <x14:cfRule type="cellIs" priority="1778" operator="equal" id="{7B2413C7-A373-4088-B130-65A38ED6D9C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9" operator="equal" id="{D5D32212-68C3-408F-B470-9F5DAE93083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0" operator="equal" id="{2ABFD3AF-6C54-45BE-A934-C527B9C3215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W36</xm:sqref>
        </x14:conditionalFormatting>
        <x14:conditionalFormatting xmlns:xm="http://schemas.microsoft.com/office/excel/2006/main">
          <x14:cfRule type="cellIs" priority="1538" operator="equal" id="{0D7EC0B4-2C73-4473-9430-8ED0091457E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9" operator="equal" id="{32023F05-20FE-46DC-A1E6-E33C5E2FFDE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0" operator="equal" id="{9AB3F4C4-980A-4761-A3CA-DD784961FFA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1" operator="equal" id="{8B369F61-F82D-42B4-9149-52FCA59F164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2" operator="equal" id="{43E7CD34-181E-4754-BCBF-4F4441D1B8E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3" operator="equal" id="{9C5579DA-E28E-434F-921F-B35801A3FE3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cellIs" priority="1263" operator="equal" id="{64CD0494-B415-47B2-BB56-4AEC2359BBE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4" operator="equal" id="{718AC0BA-D28A-423A-A464-C8D56A97C22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cellIs" priority="928" operator="equal" id="{93720877-F401-4229-9F6E-763D40C0E04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9" operator="equal" id="{25F6E7AF-0345-43CA-A3B2-30D34D6604A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W42 Z42</xm:sqref>
        </x14:conditionalFormatting>
        <x14:conditionalFormatting xmlns:xm="http://schemas.microsoft.com/office/excel/2006/main">
          <x14:cfRule type="cellIs" priority="10972" operator="equal" id="{0FEB3758-C3EF-4B4D-ABB6-8F1B9168780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73" operator="equal" id="{C74C4AC9-DA0B-4A00-8D31-4F501B44CBA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W44 Z44</xm:sqref>
        </x14:conditionalFormatting>
        <x14:conditionalFormatting xmlns:xm="http://schemas.microsoft.com/office/excel/2006/main">
          <x14:cfRule type="cellIs" priority="13047" operator="equal" id="{F2B5018B-710E-4DF5-A86B-80121612FA3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48" operator="equal" id="{57C40E55-4A0C-42B8-A1CD-94EDCD8FA42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W46:W47</xm:sqref>
        </x14:conditionalFormatting>
        <x14:conditionalFormatting xmlns:xm="http://schemas.microsoft.com/office/excel/2006/main">
          <x14:cfRule type="cellIs" priority="1971" operator="equal" id="{75CFA751-5FAB-410A-8ADE-4FFADF6CD4A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2" operator="equal" id="{A55386AD-31DE-4DBC-BAAD-D267FC44860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W48:W49</xm:sqref>
        </x14:conditionalFormatting>
        <x14:conditionalFormatting xmlns:xm="http://schemas.microsoft.com/office/excel/2006/main">
          <x14:cfRule type="cellIs" priority="1970" operator="equal" id="{2E76CA8A-9AEF-4505-B002-B466EEB9241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W49</xm:sqref>
        </x14:conditionalFormatting>
        <x14:conditionalFormatting xmlns:xm="http://schemas.microsoft.com/office/excel/2006/main">
          <x14:cfRule type="cellIs" priority="1973" operator="equal" id="{672DBD28-439F-40E1-BB67-473627EDD64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W49:W50 R49:R50 Z49:Z50</xm:sqref>
        </x14:conditionalFormatting>
        <x14:conditionalFormatting xmlns:xm="http://schemas.microsoft.com/office/excel/2006/main">
          <x14:cfRule type="cellIs" priority="8873" operator="equal" id="{C82AACF6-6886-49F3-BAFA-8CDA0854E52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74" operator="equal" id="{52DA21FB-1B91-4D2E-9B7A-CF84702A8CF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75" operator="equal" id="{52206901-D7E5-4EF3-AE5B-2D3FED6BD1C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W50</xm:sqref>
        </x14:conditionalFormatting>
        <x14:conditionalFormatting xmlns:xm="http://schemas.microsoft.com/office/excel/2006/main">
          <x14:cfRule type="cellIs" priority="1762" operator="equal" id="{8B3F45DC-A185-41A1-9A4F-F8D6C76BEF7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3" operator="equal" id="{D1CADD96-9C0F-4EDE-8A9F-65BDB8E7A0C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W52:W53</xm:sqref>
        </x14:conditionalFormatting>
        <x14:conditionalFormatting xmlns:xm="http://schemas.microsoft.com/office/excel/2006/main">
          <x14:cfRule type="cellIs" priority="1747" operator="equal" id="{2B2DBAC3-A8B7-4FD6-9829-3C15E587933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W52:W56 Z52:Z56 R52:R56</xm:sqref>
        </x14:conditionalFormatting>
        <x14:conditionalFormatting xmlns:xm="http://schemas.microsoft.com/office/excel/2006/main">
          <x14:cfRule type="cellIs" priority="1761" operator="equal" id="{F7BCC11C-8531-4900-94AB-2D77475D808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W52:W56</xm:sqref>
        </x14:conditionalFormatting>
        <x14:conditionalFormatting xmlns:xm="http://schemas.microsoft.com/office/excel/2006/main">
          <x14:cfRule type="cellIs" priority="2028" operator="equal" id="{698B0598-FE42-40F1-9612-BB152AF64D4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9" operator="equal" id="{C96A25A2-DC5F-4A96-84F1-4E270F80047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W53:W56</xm:sqref>
        </x14:conditionalFormatting>
        <x14:conditionalFormatting xmlns:xm="http://schemas.microsoft.com/office/excel/2006/main">
          <x14:cfRule type="cellIs" priority="1523" operator="equal" id="{539F85D4-607D-48C4-979B-F878B30BF1B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4" operator="equal" id="{82420893-D829-41B8-B84B-C3D2C6C48E2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5" operator="equal" id="{2A6C52D3-4BAC-45C0-A945-5C3B6749B3B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W54</xm:sqref>
        </x14:conditionalFormatting>
        <x14:conditionalFormatting xmlns:xm="http://schemas.microsoft.com/office/excel/2006/main">
          <x14:cfRule type="cellIs" priority="742" operator="equal" id="{AA9CFB79-CC78-48F3-A17D-C879F6884BC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3" operator="equal" id="{A14A8AEC-0F39-47B1-B28A-715BC7DED7F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W59:W60</xm:sqref>
        </x14:conditionalFormatting>
        <x14:conditionalFormatting xmlns:xm="http://schemas.microsoft.com/office/excel/2006/main">
          <x14:cfRule type="cellIs" priority="13007" operator="equal" id="{72325B65-3CC1-4C5C-A17F-6FEA61EC6B8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08" operator="equal" id="{2CDB41AD-380C-4DE9-85EF-4E2E4A102B9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W62:W63</xm:sqref>
        </x14:conditionalFormatting>
        <x14:conditionalFormatting xmlns:xm="http://schemas.microsoft.com/office/excel/2006/main">
          <x14:cfRule type="cellIs" priority="2213" operator="equal" id="{F673C1A8-D694-4505-A855-34734ED54E7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16" operator="equal" id="{048E6FAE-B3DE-4168-B253-A59C8836B60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17" operator="equal" id="{52E75B04-B9FD-4C5B-9C52-D02A7BC5773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W64</xm:sqref>
        </x14:conditionalFormatting>
        <x14:conditionalFormatting xmlns:xm="http://schemas.microsoft.com/office/excel/2006/main">
          <x14:cfRule type="cellIs" priority="15466" operator="equal" id="{9E0CCB0B-E008-431F-AE24-12F0D60DAF2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67" operator="equal" id="{53999F64-7870-4D2B-B94B-6EE8A77154F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W65</xm:sqref>
        </x14:conditionalFormatting>
        <x14:conditionalFormatting xmlns:xm="http://schemas.microsoft.com/office/excel/2006/main">
          <x14:cfRule type="cellIs" priority="9018" operator="equal" id="{C8EB8F7D-9584-4156-A0A9-E4B8A89C7BF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31" operator="equal" id="{B378DA85-1B99-41B6-8D64-844AA73644E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32" operator="equal" id="{63578BA4-9D62-40AF-890E-03381E760D9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W66</xm:sqref>
        </x14:conditionalFormatting>
        <x14:conditionalFormatting xmlns:xm="http://schemas.microsoft.com/office/excel/2006/main">
          <x14:cfRule type="cellIs" priority="1957" operator="equal" id="{F2007094-DF04-422A-93DD-14DAA40BCF1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W66:W68 R66:R68 Z66:Z68</xm:sqref>
        </x14:conditionalFormatting>
        <x14:conditionalFormatting xmlns:xm="http://schemas.microsoft.com/office/excel/2006/main">
          <x14:cfRule type="cellIs" priority="1954" operator="equal" id="{0634ECB2-94E5-4AFA-8174-38578EBEC95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55" operator="equal" id="{EF0A4DD7-37B1-40FA-AAB9-AF9B5B51E11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56" operator="equal" id="{5C1FBA10-A24D-46B3-9926-20DA802BB57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W67</xm:sqref>
        </x14:conditionalFormatting>
        <x14:conditionalFormatting xmlns:xm="http://schemas.microsoft.com/office/excel/2006/main">
          <x14:cfRule type="cellIs" priority="8806" operator="equal" id="{A11F02D8-B543-4EB6-8BC7-2BE91405289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07" operator="equal" id="{1E6568EB-915E-4CB8-AC7F-DBDE95AD2B1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08" operator="equal" id="{7EAD7D5A-7F53-45EF-BCF8-03340CA451C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W68</xm:sqref>
        </x14:conditionalFormatting>
        <x14:conditionalFormatting xmlns:xm="http://schemas.microsoft.com/office/excel/2006/main">
          <x14:cfRule type="cellIs" priority="1744" operator="equal" id="{07B4E919-3E96-48DF-998A-65B3D843A0F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5" operator="equal" id="{8411FC02-5F2E-4407-A33C-12571B8AD88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6" operator="equal" id="{8EBF0479-24ED-4704-9C38-A68F567D695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W70:W71</xm:sqref>
        </x14:conditionalFormatting>
        <x14:conditionalFormatting xmlns:xm="http://schemas.microsoft.com/office/excel/2006/main">
          <x14:cfRule type="cellIs" priority="1941" operator="equal" id="{ADEDC05A-E9FB-4A5B-B69A-C43FD31CAA7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W71:W86 R71:R86 Z71:Z86</xm:sqref>
        </x14:conditionalFormatting>
        <x14:conditionalFormatting xmlns:xm="http://schemas.microsoft.com/office/excel/2006/main">
          <x14:cfRule type="cellIs" priority="1505" operator="equal" id="{02828EA8-E5FE-4D53-84D9-77EE62A89A2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6" operator="equal" id="{6678ACF8-B394-403D-AD82-291509A9166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7" operator="equal" id="{005DC08F-BB0C-42D4-B76D-717DB7D2B66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8" operator="equal" id="{6B21C38C-817D-482E-8C40-715D5CCC95D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9" operator="equal" id="{7D9FC52B-28C1-47BD-87F7-7919803CBD3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0" operator="equal" id="{4BE2C35F-88CD-45CB-B44B-076A8ED1980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W72</xm:sqref>
        </x14:conditionalFormatting>
        <x14:conditionalFormatting xmlns:xm="http://schemas.microsoft.com/office/excel/2006/main">
          <x14:cfRule type="cellIs" priority="1212" operator="equal" id="{1E204F15-4CB8-44D8-8E1D-690F0C8E5F5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3" operator="equal" id="{3A1E96C6-CC56-4C2F-97B8-FA594E653C3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W73:W75</xm:sqref>
        </x14:conditionalFormatting>
        <x14:conditionalFormatting xmlns:xm="http://schemas.microsoft.com/office/excel/2006/main">
          <x14:cfRule type="cellIs" priority="18214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W73:W80 W65:W66 Z141:Z143 W140:W143 W40:W48 W56:W63 W6:W7 W22:W25 W37 W50:W51 W68:W69 W71 W123:W125 W127 W130:W131 W133 W138 Z145 W145:W146 W148 Z148 W150 Z150 W154 W27:W32 W108 W112 W53 W35 W104:W105 W179:W180</xm:sqref>
        </x14:conditionalFormatting>
        <x14:conditionalFormatting xmlns:xm="http://schemas.microsoft.com/office/excel/2006/main">
          <x14:cfRule type="cellIs" priority="15488" operator="equal" id="{A1451E1D-A9F9-4764-A565-7C548114940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89" operator="equal" id="{1CAF1AF8-4219-4E3B-8FA6-7B054B1331C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W78 Z78</xm:sqref>
        </x14:conditionalFormatting>
        <x14:conditionalFormatting xmlns:xm="http://schemas.microsoft.com/office/excel/2006/main">
          <x14:cfRule type="cellIs" priority="733" operator="equal" id="{6ABE88C4-9200-49BF-B39A-5283B7F02E3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4" operator="equal" id="{243C6B29-40EC-405F-A253-D7681C56DA2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W79:W80</xm:sqref>
        </x14:conditionalFormatting>
        <x14:conditionalFormatting xmlns:xm="http://schemas.microsoft.com/office/excel/2006/main">
          <x14:cfRule type="cellIs" priority="1939" operator="equal" id="{4C76BB84-3244-4A1B-9B98-E0779BA6E9A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40" operator="equal" id="{E14D0B6A-F33B-4700-863B-AFDD9BAAD6B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W81:W85</xm:sqref>
        </x14:conditionalFormatting>
        <x14:conditionalFormatting xmlns:xm="http://schemas.microsoft.com/office/excel/2006/main">
          <x14:cfRule type="cellIs" priority="1938" operator="equal" id="{0E23850B-1334-4836-BC31-8A889665FA4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W85</xm:sqref>
        </x14:conditionalFormatting>
        <x14:conditionalFormatting xmlns:xm="http://schemas.microsoft.com/office/excel/2006/main">
          <x14:cfRule type="cellIs" priority="3682" operator="equal" id="{DCBFCD88-AC52-4209-AE6D-3583FC23FB9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83" operator="equal" id="{AC3CE322-EEF7-4D42-A3E8-983FDEA49EF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84" operator="equal" id="{B9E3C23E-5AEE-4179-ABFA-4E4A5A1BC41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W86</xm:sqref>
        </x14:conditionalFormatting>
        <x14:conditionalFormatting xmlns:xm="http://schemas.microsoft.com/office/excel/2006/main">
          <x14:cfRule type="cellIs" priority="1727" operator="equal" id="{8F90DFBC-7D83-4D6B-9013-E37B7A291E5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8" operator="equal" id="{B1E34754-83CA-4244-A081-EE9B9DDBBED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9" operator="equal" id="{E9651B8F-4E67-429F-B34A-BEF7436A8D1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W87:W88</xm:sqref>
        </x14:conditionalFormatting>
        <x14:conditionalFormatting xmlns:xm="http://schemas.microsoft.com/office/excel/2006/main">
          <x14:cfRule type="cellIs" priority="3783" operator="equal" id="{54175CB9-57FE-496D-8EEA-910E510016B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84" operator="equal" id="{83EC7EA5-C11F-4F54-8184-F851E288AD7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W89</xm:sqref>
        </x14:conditionalFormatting>
        <x14:conditionalFormatting xmlns:xm="http://schemas.microsoft.com/office/excel/2006/main">
          <x14:cfRule type="cellIs" priority="3608" operator="equal" id="{32868B4C-09EA-49B3-A4E8-8B1E4EABB79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9" operator="equal" id="{E7EA4221-A918-48CB-942D-433116C9BBC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W89:W92</xm:sqref>
        </x14:conditionalFormatting>
        <x14:conditionalFormatting xmlns:xm="http://schemas.microsoft.com/office/excel/2006/main">
          <x14:cfRule type="cellIs" priority="3808" operator="equal" id="{AF8B3808-476E-4307-BD06-FA9341D74DC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11" operator="equal" id="{1C429FA8-063D-4649-A156-BF06C61401A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12" operator="equal" id="{E03F9A9E-6AB1-4DC5-B004-677479DD310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W92</xm:sqref>
        </x14:conditionalFormatting>
        <x14:conditionalFormatting xmlns:xm="http://schemas.microsoft.com/office/excel/2006/main">
          <x14:cfRule type="cellIs" priority="1490" operator="equal" id="{DA5C650E-3B1A-4864-9920-28D5025A4E1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1" operator="equal" id="{5CB64493-939C-433A-8545-019E5E2AD8A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2" operator="equal" id="{B39D7E9F-0BC0-4B24-9A2A-BFCCD39CDD0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W93:W94</xm:sqref>
        </x14:conditionalFormatting>
        <x14:conditionalFormatting xmlns:xm="http://schemas.microsoft.com/office/excel/2006/main">
          <x14:cfRule type="cellIs" priority="1925" operator="equal" id="{01908E86-BB5B-4E26-9484-C23710AEF45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W93:W105 R102:R105 Z102:Z105</xm:sqref>
        </x14:conditionalFormatting>
        <x14:conditionalFormatting xmlns:xm="http://schemas.microsoft.com/office/excel/2006/main">
          <x14:cfRule type="cellIs" priority="1173" operator="equal" id="{ACB35700-0565-490F-90C1-84BF2FDFA07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4" operator="equal" id="{330F85F5-7549-4153-8B97-B9C126126F1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5" operator="equal" id="{56225AC5-096D-499F-A9AE-B0E61EDD280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W94:W96</xm:sqref>
        </x14:conditionalFormatting>
        <x14:conditionalFormatting xmlns:xm="http://schemas.microsoft.com/office/excel/2006/main">
          <x14:cfRule type="cellIs" priority="1056" operator="equal" id="{61DE0050-929A-45A0-97A6-EEF4748866B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7" operator="equal" id="{5167EC82-94EB-4688-A61C-ECE87DED117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8" operator="equal" id="{15F0879F-8844-41F2-AF26-F1AC09EA746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W95</xm:sqref>
        </x14:conditionalFormatting>
        <x14:conditionalFormatting xmlns:xm="http://schemas.microsoft.com/office/excel/2006/main">
          <x14:cfRule type="cellIs" priority="710" operator="equal" id="{EF19C242-D3B1-4CDF-8082-F2F8F8DDD6E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1" operator="equal" id="{072B9F72-AAD5-4F5C-99A2-4929B801332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W97</xm:sqref>
        </x14:conditionalFormatting>
        <x14:conditionalFormatting xmlns:xm="http://schemas.microsoft.com/office/excel/2006/main">
          <x14:cfRule type="cellIs" priority="723" operator="equal" id="{CC55C93B-C671-491C-A891-4B4B5470C0B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4" operator="equal" id="{D1DCC06C-EC1E-4A80-9A52-8B3B0546B72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5" operator="equal" id="{15C91C22-9D61-4643-92B6-16C2375354E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W97:W99</xm:sqref>
        </x14:conditionalFormatting>
        <x14:conditionalFormatting xmlns:xm="http://schemas.microsoft.com/office/excel/2006/main">
          <x14:cfRule type="cellIs" priority="3242" operator="equal" id="{BD2B5198-9976-4AF8-A2AF-C65F432092E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55" operator="equal" id="{40E1DED6-33FD-4C3F-8019-F1007514374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56" operator="equal" id="{C5243278-F293-4640-A992-8670A73E3FE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W100:W102</xm:sqref>
        </x14:conditionalFormatting>
        <x14:conditionalFormatting xmlns:xm="http://schemas.microsoft.com/office/excel/2006/main">
          <x14:cfRule type="cellIs" priority="1922" operator="equal" id="{4CD9628C-1835-490E-9997-7B22FC414E1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3" operator="equal" id="{86B1A27E-C696-4F24-9832-7ACC52D4B29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4" operator="equal" id="{38D8BCDF-66CF-486F-94A1-83DE21F2570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W103</xm:sqref>
        </x14:conditionalFormatting>
        <x14:conditionalFormatting xmlns:xm="http://schemas.microsoft.com/office/excel/2006/main">
          <x14:cfRule type="cellIs" priority="1710" operator="equal" id="{2CE400E3-AC0A-4251-88E3-3D707B615C1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1" operator="equal" id="{F0907E2D-9692-4FC4-8E26-464FC535016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2" operator="equal" id="{2A6FA621-04B3-4C2A-BCCC-A010CDC7FCA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W106:W107</xm:sqref>
        </x14:conditionalFormatting>
        <x14:conditionalFormatting xmlns:xm="http://schemas.microsoft.com/office/excel/2006/main">
          <x14:cfRule type="cellIs" priority="3321" operator="equal" id="{EB6C9DCA-569E-4079-BD51-6106826E6B4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44" operator="equal" id="{E2465421-9388-406B-B466-22462C330FD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45" operator="equal" id="{955A7751-2BD7-4A78-A14A-21C46D4859E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W109</xm:sqref>
        </x14:conditionalFormatting>
        <x14:conditionalFormatting xmlns:xm="http://schemas.microsoft.com/office/excel/2006/main">
          <x14:cfRule type="cellIs" priority="1473" operator="equal" id="{EC5C2AB2-8478-4087-A3A1-41EC8E020E0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4" operator="equal" id="{85C7E38D-7CE2-450C-BA10-AF442315412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W110:W111</xm:sqref>
        </x14:conditionalFormatting>
        <x14:conditionalFormatting xmlns:xm="http://schemas.microsoft.com/office/excel/2006/main">
          <x14:cfRule type="cellIs" priority="1469" operator="equal" id="{28B9C4B3-60CA-4A26-B6CE-6FF554D2F03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0" operator="equal" id="{54E2AF01-101F-481B-B6F9-74345C95E6A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1" operator="equal" id="{26E62B0A-DBA7-48D3-98AD-0D5FE2AA69B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2" operator="equal" id="{2285CAF8-79AB-498F-96EE-E9FC7AEA623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W111</xm:sqref>
        </x14:conditionalFormatting>
        <x14:conditionalFormatting xmlns:xm="http://schemas.microsoft.com/office/excel/2006/main">
          <x14:cfRule type="cellIs" priority="353" operator="equal" id="{B1FCDF27-D974-420D-A136-A0864DA4EE5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" operator="equal" id="{969BD2DF-B4FA-4AB3-9119-1AD3BA73A26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W113:W114</xm:sqref>
        </x14:conditionalFormatting>
        <x14:conditionalFormatting xmlns:xm="http://schemas.microsoft.com/office/excel/2006/main">
          <x14:cfRule type="cellIs" priority="341" operator="equal" id="{79D12125-DA44-4CC5-8A35-45464054A56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2" operator="equal" id="{1770F1C3-46FE-45EA-8BE6-58FDDD43A68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2" operator="equal" id="{F44C7D10-9C09-44AB-BE86-F31D3E182B6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W114</xm:sqref>
        </x14:conditionalFormatting>
        <x14:conditionalFormatting xmlns:xm="http://schemas.microsoft.com/office/excel/2006/main">
          <x14:cfRule type="cellIs" priority="1160" operator="equal" id="{D483C91F-B701-4CD6-A5D4-559961F493D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1" operator="equal" id="{AC1CB3FD-04BD-4AAB-870A-AE137C531D7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2" operator="equal" id="{48743C14-B621-455D-9352-194A7B16821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W115:W116</xm:sqref>
        </x14:conditionalFormatting>
        <x14:conditionalFormatting xmlns:xm="http://schemas.microsoft.com/office/excel/2006/main">
          <x14:cfRule type="cellIs" priority="1032" operator="equal" id="{336FC4F9-D3F4-4215-A8E7-D90333E85CE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W116:W117</xm:sqref>
        </x14:conditionalFormatting>
        <x14:conditionalFormatting xmlns:xm="http://schemas.microsoft.com/office/excel/2006/main">
          <x14:cfRule type="cellIs" priority="1033" operator="equal" id="{8918470A-3693-4265-A706-CAB681791E9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4" operator="equal" id="{8DDB0F81-C557-431C-9BAF-1E63AC92559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W116:W118</xm:sqref>
        </x14:conditionalFormatting>
        <x14:conditionalFormatting xmlns:xm="http://schemas.microsoft.com/office/excel/2006/main">
          <x14:cfRule type="cellIs" priority="885" operator="equal" id="{A454740D-A991-4238-9D70-E45D663079F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6" operator="equal" id="{8944B87A-6DAA-4F05-9AE3-D1BAC656FB0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7" operator="equal" id="{7BD0B1B6-2CC2-45DF-9814-47532D1BD14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W119</xm:sqref>
        </x14:conditionalFormatting>
        <x14:conditionalFormatting xmlns:xm="http://schemas.microsoft.com/office/excel/2006/main">
          <x14:cfRule type="cellIs" priority="701" operator="equal" id="{B85DA336-0742-46CD-A3C4-22A9BD128A9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2" operator="equal" id="{DAC81FED-3503-450D-904B-0CD15D4BD0A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W119:W121</xm:sqref>
        </x14:conditionalFormatting>
        <x14:conditionalFormatting xmlns:xm="http://schemas.microsoft.com/office/excel/2006/main">
          <x14:cfRule type="cellIs" priority="687" operator="equal" id="{918614F3-919C-4B7C-91C3-60DCC5AFD15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8" operator="equal" id="{B78C9139-C8A9-4861-9A43-62FAC12646B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0" operator="equal" id="{B8526AA5-316E-4F6C-8857-08D179113C9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W120</xm:sqref>
        </x14:conditionalFormatting>
        <x14:conditionalFormatting xmlns:xm="http://schemas.microsoft.com/office/excel/2006/main">
          <x14:cfRule type="cellIs" priority="3201" operator="equal" id="{6561F279-D444-44B8-852F-730C7A0B223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02" operator="equal" id="{A1A050C0-9BF4-44E0-8055-BDC71B4FE4C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03" operator="equal" id="{AEF83DD2-043E-4F31-A5BA-0C0CC6B50AB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W121</xm:sqref>
        </x14:conditionalFormatting>
        <x14:conditionalFormatting xmlns:xm="http://schemas.microsoft.com/office/excel/2006/main">
          <x14:cfRule type="cellIs" priority="421" operator="equal" id="{C847DADA-8662-4C7E-958E-E5EC99991E2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2" operator="equal" id="{EFB5002E-634F-40F2-A709-2AE51173DB5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3" operator="equal" id="{D09CB4DA-1F26-4303-8FE2-00C0A537DD6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W122</xm:sqref>
        </x14:conditionalFormatting>
        <x14:conditionalFormatting xmlns:xm="http://schemas.microsoft.com/office/excel/2006/main">
          <x14:cfRule type="cellIs" priority="2201" operator="equal" id="{8645EBB7-ECC2-4D8F-A2CB-198926A3271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02" operator="equal" id="{0920876D-AF45-434D-872A-AA1447467FF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W124:W126</xm:sqref>
        </x14:conditionalFormatting>
        <x14:conditionalFormatting xmlns:xm="http://schemas.microsoft.com/office/excel/2006/main">
          <x14:cfRule type="cellIs" priority="2198" operator="equal" id="{29F3BDA9-37C5-4144-8A7F-0C119A8BD00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W126</xm:sqref>
        </x14:conditionalFormatting>
        <x14:conditionalFormatting xmlns:xm="http://schemas.microsoft.com/office/excel/2006/main">
          <x14:cfRule type="cellIs" priority="2136" operator="equal" id="{6599BC00-82D1-4476-BC1A-AB806D270BC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37" operator="equal" id="{F1C9033B-5188-478B-950D-109BEEB75F2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W127:W128</xm:sqref>
        </x14:conditionalFormatting>
        <x14:conditionalFormatting xmlns:xm="http://schemas.microsoft.com/office/excel/2006/main">
          <x14:cfRule type="cellIs" priority="2123" operator="equal" id="{B5023CA3-49A1-4E37-9CA8-A2412390E4E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W128</xm:sqref>
        </x14:conditionalFormatting>
        <x14:conditionalFormatting xmlns:xm="http://schemas.microsoft.com/office/excel/2006/main">
          <x14:cfRule type="cellIs" priority="1909" operator="equal" id="{392E661B-694D-489F-83A1-FB228C03B94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W128:W130 R128:R130 Z128:Z130</xm:sqref>
        </x14:conditionalFormatting>
        <x14:conditionalFormatting xmlns:xm="http://schemas.microsoft.com/office/excel/2006/main">
          <x14:cfRule type="cellIs" priority="1906" operator="equal" id="{F310D94B-2452-4467-B787-A8C073B3DB5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7" operator="equal" id="{115FE3CB-F90E-4BEC-83FD-4FCED7B5F23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8" operator="equal" id="{68538294-0B39-4728-A834-4E08F741050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W129</xm:sqref>
        </x14:conditionalFormatting>
        <x14:conditionalFormatting xmlns:xm="http://schemas.microsoft.com/office/excel/2006/main">
          <x14:cfRule type="cellIs" priority="8772" operator="equal" id="{A1DD9BB3-7D2D-43A4-AEF2-9B78D3AC5C8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73" operator="equal" id="{4D677CDC-73C6-428A-B8CD-620D4F83B62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74" operator="equal" id="{66B1F65B-3F7C-4C71-BAC5-079B924F906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W130</xm:sqref>
        </x14:conditionalFormatting>
        <x14:conditionalFormatting xmlns:xm="http://schemas.microsoft.com/office/excel/2006/main">
          <x14:cfRule type="cellIs" priority="1693" operator="equal" id="{9932ED21-44DB-46B0-AB59-9AD5B7CC98F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4" operator="equal" id="{414D7390-29D9-49CB-A696-C1BE52AEDCA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5" operator="equal" id="{1FEC50C9-E8C8-48C4-A778-BD6CA789B60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W132:W133</xm:sqref>
        </x14:conditionalFormatting>
        <x14:conditionalFormatting xmlns:xm="http://schemas.microsoft.com/office/excel/2006/main">
          <x14:cfRule type="cellIs" priority="1454" operator="equal" id="{FF5535F3-17D8-44E2-BD02-7464295D53B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5" operator="equal" id="{A3230268-D3A0-4060-9381-E63D0332062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6" operator="equal" id="{7CD7CF75-A033-4043-8841-F1D576F7665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W134</xm:sqref>
        </x14:conditionalFormatting>
        <x14:conditionalFormatting xmlns:xm="http://schemas.microsoft.com/office/excel/2006/main">
          <x14:cfRule type="cellIs" priority="330" operator="equal" id="{83D00C5B-FFBB-41E7-9948-256020D340A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" operator="equal" id="{C1076873-6283-430C-AA14-9E16C4797C5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W134:W135</xm:sqref>
        </x14:conditionalFormatting>
        <x14:conditionalFormatting xmlns:xm="http://schemas.microsoft.com/office/excel/2006/main">
          <x14:cfRule type="cellIs" priority="329" operator="equal" id="{1D608E14-E710-4D29-8B12-FEA12D2442B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W134:W137</xm:sqref>
        </x14:conditionalFormatting>
        <x14:conditionalFormatting xmlns:xm="http://schemas.microsoft.com/office/excel/2006/main">
          <x14:cfRule type="cellIs" priority="318" operator="equal" id="{AF96C55D-3936-45C8-BD47-1712F87AAE4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9" operator="equal" id="{DC89B51A-BE59-4F06-AB1A-869D160D732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W135</xm:sqref>
        </x14:conditionalFormatting>
        <x14:conditionalFormatting xmlns:xm="http://schemas.microsoft.com/office/excel/2006/main">
          <x14:cfRule type="cellIs" priority="678" operator="equal" id="{1D012F41-C4B8-479A-8F52-5B5860C7648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9" operator="equal" id="{87C9405B-2D7B-48A2-9653-13DF4FAB659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W136:W139</xm:sqref>
        </x14:conditionalFormatting>
        <x14:conditionalFormatting xmlns:xm="http://schemas.microsoft.com/office/excel/2006/main">
          <x14:cfRule type="cellIs" priority="664" operator="equal" id="{939D463F-801B-436B-A58C-30A6A5EEAAC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5" operator="equal" id="{FA142236-E756-4C6C-8612-9C1A88666CC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7" operator="equal" id="{17447776-7517-4763-BF33-CE0E1731D52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W139</xm:sqref>
        </x14:conditionalFormatting>
        <x14:conditionalFormatting xmlns:xm="http://schemas.microsoft.com/office/excel/2006/main">
          <x14:cfRule type="cellIs" priority="13684" operator="equal" id="{93084145-AE06-4650-990B-97B1E57A121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85" operator="equal" id="{E48B887C-2BCA-4943-B178-DEB55D8AD11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W141:W142</xm:sqref>
        </x14:conditionalFormatting>
        <x14:conditionalFormatting xmlns:xm="http://schemas.microsoft.com/office/excel/2006/main">
          <x14:cfRule type="cellIs" priority="8970" operator="equal" id="{5D1D12C1-A027-4C19-B866-1323DFE8F46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83" operator="equal" id="{455B3B0A-9EAB-4671-BA2E-E085E0E3885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84" operator="equal" id="{4410CD03-C58A-49FB-9EF8-8D51DD5F906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W143</xm:sqref>
        </x14:conditionalFormatting>
        <x14:conditionalFormatting xmlns:xm="http://schemas.microsoft.com/office/excel/2006/main">
          <x14:cfRule type="cellIs" priority="1893" operator="equal" id="{5018F80B-4AC1-4C62-A551-A9688DA22FF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W143:W145 R143:R145 Z143:Z145</xm:sqref>
        </x14:conditionalFormatting>
        <x14:conditionalFormatting xmlns:xm="http://schemas.microsoft.com/office/excel/2006/main">
          <x14:cfRule type="cellIs" priority="1890" operator="equal" id="{D9603DAC-8FC9-4C62-89D0-684EC044EF2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1" operator="equal" id="{1819C4CF-4FC2-432D-8D2E-36E40AA892D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2" operator="equal" id="{79910920-0D93-4C62-A0A7-996D1692ED6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W144</xm:sqref>
        </x14:conditionalFormatting>
        <x14:conditionalFormatting xmlns:xm="http://schemas.microsoft.com/office/excel/2006/main">
          <x14:cfRule type="cellIs" priority="8738" operator="equal" id="{F67F4DA6-68EE-4BA8-BC5C-0C4C841C8C4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39" operator="equal" id="{ECE27BE0-A0A9-4A70-8556-82CFA75545E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40" operator="equal" id="{4D54B5F6-0741-4CA1-B5EE-ECD9B07E050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W145</xm:sqref>
        </x14:conditionalFormatting>
        <x14:conditionalFormatting xmlns:xm="http://schemas.microsoft.com/office/excel/2006/main">
          <x14:cfRule type="cellIs" priority="1676" operator="equal" id="{A72585E1-2A8C-4207-B99C-DFAB22AFC79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7" operator="equal" id="{14F44173-AEE1-49D0-8E2F-DFE15CAECB5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8" operator="equal" id="{978FD10D-2F0F-40C4-AE8A-969A1AE3158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W147:W148</xm:sqref>
        </x14:conditionalFormatting>
        <x14:conditionalFormatting xmlns:xm="http://schemas.microsoft.com/office/excel/2006/main">
          <x14:cfRule type="cellIs" priority="1433" operator="equal" id="{3FBAAA7A-AE7B-4A90-A50E-F804542B57B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4" operator="equal" id="{40E7BD6E-4584-47D3-949F-51F426D6D93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5" operator="equal" id="{7B6CD27A-7A03-47BA-B0DC-E7D47B63A87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6" operator="equal" id="{9F470198-1994-4713-A457-D9E8A60258E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7" operator="equal" id="{425C1F5A-8B18-4E95-9A1A-3EAA6719D79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8" operator="equal" id="{6D189313-C84B-498F-B824-D8B6471624B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W149</xm:sqref>
        </x14:conditionalFormatting>
        <x14:conditionalFormatting xmlns:xm="http://schemas.microsoft.com/office/excel/2006/main">
          <x14:cfRule type="cellIs" priority="6502" operator="equal" id="{762A09EE-F59C-4E74-81E5-8FE483EA809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03" operator="equal" id="{3CD68AC3-4967-4B76-BDFC-4A397AF0363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04" operator="equal" id="{5CC00FD5-D3A0-4EC3-B993-B4F5323060A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W150</xm:sqref>
        </x14:conditionalFormatting>
        <x14:conditionalFormatting xmlns:xm="http://schemas.microsoft.com/office/excel/2006/main">
          <x14:cfRule type="cellIs" priority="295" operator="equal" id="{90A2F70E-965D-4DF3-9196-6A5C6F4284E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6" operator="equal" id="{45844C1E-667D-4763-AD42-25947ED35E3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7" operator="equal" id="{12AA6491-F255-476F-908C-792F5F24125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8" operator="equal" id="{28635005-6E70-4A54-A9A9-FF471C14E86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W151</xm:sqref>
        </x14:conditionalFormatting>
        <x14:conditionalFormatting xmlns:xm="http://schemas.microsoft.com/office/excel/2006/main">
          <x14:cfRule type="cellIs" priority="306" operator="equal" id="{C52A33AF-DB21-4DD0-9DAE-4804E2EE173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W151:W153</xm:sqref>
        </x14:conditionalFormatting>
        <x14:conditionalFormatting xmlns:xm="http://schemas.microsoft.com/office/excel/2006/main">
          <x14:cfRule type="cellIs" priority="655" operator="equal" id="{E7481B2C-B639-42ED-9873-E596E045B8F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6" operator="equal" id="{E30DC828-97BC-4208-A47F-A2844613A7D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W152:W155</xm:sqref>
        </x14:conditionalFormatting>
        <x14:conditionalFormatting xmlns:xm="http://schemas.microsoft.com/office/excel/2006/main">
          <x14:cfRule type="cellIs" priority="641" operator="equal" id="{2D99EA38-82E8-469D-93DF-8FE9792FC20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2" operator="equal" id="{13FC9487-99D1-44E1-90CF-A5525720D56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4" operator="equal" id="{6334F25A-4CE6-46EE-AE74-F1250AD44ED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W155</xm:sqref>
        </x14:conditionalFormatting>
        <x14:conditionalFormatting xmlns:xm="http://schemas.microsoft.com/office/excel/2006/main">
          <x14:cfRule type="cellIs" priority="18097" operator="equal" id="{25B3D6DA-F02F-40E4-9B74-C742B757901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98" operator="equal" id="{BE01E7EF-6912-48B8-B393-FAEB28BA256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W175:W177 Z175:Z177</xm:sqref>
        </x14:conditionalFormatting>
        <x14:conditionalFormatting xmlns:xm="http://schemas.microsoft.com/office/excel/2006/main">
          <x14:cfRule type="cellIs" priority="1874" operator="equal" id="{0C306C72-AF1B-4CD3-B8F6-16F4AF4F577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5" operator="equal" id="{B828809F-3DB4-418E-9EFC-8A78F8ADF66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6" operator="equal" id="{E74D67B4-7CE0-4D23-9D08-E3DCC37CA75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W178</xm:sqref>
        </x14:conditionalFormatting>
        <x14:conditionalFormatting xmlns:xm="http://schemas.microsoft.com/office/excel/2006/main">
          <x14:cfRule type="cellIs" priority="1877" operator="equal" id="{B2D2E3F3-1DCF-4DFF-A4D3-ABB779259BA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W178:W180 R178:R180 Z178:Z180</xm:sqref>
        </x14:conditionalFormatting>
        <x14:conditionalFormatting xmlns:xm="http://schemas.microsoft.com/office/excel/2006/main">
          <x14:cfRule type="cellIs" priority="1659" operator="equal" id="{565E143C-82E3-40EE-9C90-E940001BE94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0" operator="equal" id="{EFB1F9BE-F44E-439D-8105-D487DA01977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1" operator="equal" id="{808F22D7-EC5D-4D5C-95EA-CA3C197775E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W181</xm:sqref>
        </x14:conditionalFormatting>
        <x14:conditionalFormatting xmlns:xm="http://schemas.microsoft.com/office/excel/2006/main">
          <x14:cfRule type="cellIs" priority="15358" operator="equal" id="{38972C35-55CA-44DA-9752-6F39BDD85B8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W182:W183 W278</xm:sqref>
        </x14:conditionalFormatting>
        <x14:conditionalFormatting xmlns:xm="http://schemas.microsoft.com/office/excel/2006/main">
          <x14:cfRule type="cellIs" priority="1418" operator="equal" id="{6094BE7F-ACF2-4861-AFA6-B4E421E548C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19" operator="equal" id="{A6D9A78A-5571-40E3-B1FB-4D0A8133932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0" operator="equal" id="{4E80C74D-C9C1-40AA-BF9E-5AFCA61E91F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W184</xm:sqref>
        </x14:conditionalFormatting>
        <x14:conditionalFormatting xmlns:xm="http://schemas.microsoft.com/office/excel/2006/main">
          <x14:cfRule type="cellIs" priority="283" operator="equal" id="{B649A1E0-C3E7-4A05-8DAD-DC7CB9ADDD0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4" operator="equal" id="{4DA0BD07-A73D-40BD-ADBE-3016EA3CE41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5" operator="equal" id="{EFDE7FF1-F2FA-4CA4-AB5D-0A9B62EC03D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W184:W185</xm:sqref>
        </x14:conditionalFormatting>
        <x14:conditionalFormatting xmlns:xm="http://schemas.microsoft.com/office/excel/2006/main">
          <x14:cfRule type="cellIs" priority="272" operator="equal" id="{F10F5FF2-617F-4098-B592-80E577E7269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3" operator="equal" id="{9CB921A0-2FD1-42A6-B238-EAB53DBCE0C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W185</xm:sqref>
        </x14:conditionalFormatting>
        <x14:conditionalFormatting xmlns:xm="http://schemas.microsoft.com/office/excel/2006/main">
          <x14:cfRule type="cellIs" priority="1108" operator="equal" id="{8E244790-5CB2-4E45-9E3E-94D9B64D5F2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9" operator="equal" id="{ABDBF355-1E0E-40B5-8D67-92B57D335B4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0" operator="equal" id="{0015425F-C94D-438B-92D9-D0245187C7A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W186</xm:sqref>
        </x14:conditionalFormatting>
        <x14:conditionalFormatting xmlns:xm="http://schemas.microsoft.com/office/excel/2006/main">
          <x14:cfRule type="cellIs" priority="631" operator="equal" id="{CF318425-61A3-4D13-BB95-2832FB52185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2" operator="equal" id="{4D381E75-0D8C-4DF9-8FFD-C30EA78C98D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3" operator="equal" id="{EA0463A1-74AE-4D01-851C-AE15C967963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W186:W188</xm:sqref>
        </x14:conditionalFormatting>
        <x14:conditionalFormatting xmlns:xm="http://schemas.microsoft.com/office/excel/2006/main">
          <x14:cfRule type="cellIs" priority="563" operator="equal" id="{346CA54C-3F2D-4676-86D1-69F1B32741C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4" operator="equal" id="{B15B64C8-A7FF-4408-B0C3-5BBC31E305C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W188:W189</xm:sqref>
        </x14:conditionalFormatting>
        <x14:conditionalFormatting xmlns:xm="http://schemas.microsoft.com/office/excel/2006/main">
          <x14:cfRule type="cellIs" priority="562" operator="equal" id="{3EDF2C8C-DBAB-448E-9EE7-5E521CFAE3F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W189</xm:sqref>
        </x14:conditionalFormatting>
        <x14:conditionalFormatting xmlns:xm="http://schemas.microsoft.com/office/excel/2006/main">
          <x14:cfRule type="cellIs" priority="2589" operator="equal" id="{08BE93EC-226A-478A-8270-55BA24E2DC0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90" operator="equal" id="{F7479F8F-F684-4E92-BEF2-6B94E347523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W190:W194</xm:sqref>
        </x14:conditionalFormatting>
        <x14:conditionalFormatting xmlns:xm="http://schemas.microsoft.com/office/excel/2006/main">
          <x14:cfRule type="cellIs" priority="2576" operator="equal" id="{D561018F-0F6C-4284-A60D-D7DC1698A33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W194</xm:sqref>
        </x14:conditionalFormatting>
        <x14:conditionalFormatting xmlns:xm="http://schemas.microsoft.com/office/excel/2006/main">
          <x14:cfRule type="cellIs" priority="2321" operator="equal" id="{66272415-70E0-4C8A-9382-F871A753494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W194:W196 R194:R196 Z194:Z196</xm:sqref>
        </x14:conditionalFormatting>
        <x14:conditionalFormatting xmlns:xm="http://schemas.microsoft.com/office/excel/2006/main">
          <x14:cfRule type="cellIs" priority="2318" operator="equal" id="{208C4D6C-CF08-4F53-8630-E0A1DD5C600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19" operator="equal" id="{C6EF1B02-965B-44B5-98A6-4DEA485CC10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20" operator="equal" id="{E1279E51-E13C-4745-BBED-3891992571F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W195</xm:sqref>
        </x14:conditionalFormatting>
        <x14:conditionalFormatting xmlns:xm="http://schemas.microsoft.com/office/excel/2006/main">
          <x14:cfRule type="cellIs" priority="2572" operator="equal" id="{E2E90AE1-7637-4584-9F46-8716B60E173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73" operator="equal" id="{73BE60B1-3810-44B6-A6D7-2B54719B93B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74" operator="equal" id="{ED6D4A17-789E-4981-821E-75AE66C2F60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W196</xm:sqref>
        </x14:conditionalFormatting>
        <x14:conditionalFormatting xmlns:xm="http://schemas.microsoft.com/office/excel/2006/main">
          <x14:cfRule type="cellIs" priority="1798" operator="equal" id="{ECF68C23-A3CD-40AB-A28D-25D153539D0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9" operator="equal" id="{5310DEB3-1851-48D7-BE26-6A4A7F8FDD6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0" operator="equal" id="{4EC5AC5F-489B-4F9D-93BF-8ED1AF35EBE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W197</xm:sqref>
        </x14:conditionalFormatting>
        <x14:conditionalFormatting xmlns:xm="http://schemas.microsoft.com/office/excel/2006/main">
          <x14:cfRule type="cellIs" priority="2518" operator="equal" id="{8C42881F-176D-4F58-BB29-1FED3CFF629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19" operator="equal" id="{4C7F11DF-A35A-4183-8998-B0DAA8E33EA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W198:W200 Z198:Z200</xm:sqref>
        </x14:conditionalFormatting>
        <x14:conditionalFormatting xmlns:xm="http://schemas.microsoft.com/office/excel/2006/main">
          <x14:cfRule type="cellIs" priority="1397" operator="equal" id="{12512652-16E1-424B-91F0-6438AC5C795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8" operator="equal" id="{148F87B0-6D6A-423C-ACD4-18B76ACB7D1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9" operator="equal" id="{43C68D5F-16BC-47C4-848D-08CF0BEF53D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0" operator="equal" id="{7BF7096F-EFE7-45C4-AD96-58E543EB578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1" operator="equal" id="{984A0457-BC6F-4BDE-9472-EA65A1F13DC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2" operator="equal" id="{836F18A2-94E9-4A9A-8C28-586C552EC01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W201</xm:sqref>
        </x14:conditionalFormatting>
        <x14:conditionalFormatting xmlns:xm="http://schemas.microsoft.com/office/excel/2006/main">
          <x14:cfRule type="cellIs" priority="2445" operator="equal" id="{40DABE28-F207-401F-9CC0-A2224B07F1A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W202</xm:sqref>
        </x14:conditionalFormatting>
        <x14:conditionalFormatting xmlns:xm="http://schemas.microsoft.com/office/excel/2006/main">
          <x14:cfRule type="cellIs" priority="2446" operator="equal" id="{82D12F9F-EF33-471A-B867-A110CDA566C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47" operator="equal" id="{4D7A27E4-FE41-461E-9B97-AD50C80B131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W202:W205</xm:sqref>
        </x14:conditionalFormatting>
        <x14:conditionalFormatting xmlns:xm="http://schemas.microsoft.com/office/excel/2006/main">
          <x14:cfRule type="cellIs" priority="988" operator="equal" id="{E95ECF56-BDD3-46C9-ADA7-FEDC1C15C36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9" operator="equal" id="{0920E2AE-6AC3-4B9F-A6D0-E70BE77C498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0" operator="equal" id="{4C121666-27AD-4C85-9DA6-2BFC9E702FA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W205:W206</xm:sqref>
        </x14:conditionalFormatting>
        <x14:conditionalFormatting xmlns:xm="http://schemas.microsoft.com/office/excel/2006/main">
          <x14:cfRule type="cellIs" priority="2361" operator="equal" id="{4F25B58A-6ACA-4BBD-B1E4-4F8C2FB6A77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62" operator="equal" id="{9FC2B7CC-1AE1-4164-871A-F609B86FA04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63" operator="equal" id="{7DD1CC17-AAB7-48AB-9B8C-40DD7D277A5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W207:W209</xm:sqref>
        </x14:conditionalFormatting>
        <x14:conditionalFormatting xmlns:xm="http://schemas.microsoft.com/office/excel/2006/main">
          <x14:cfRule type="cellIs" priority="2346" operator="equal" id="{19890CED-7EA5-49EB-B424-9EE9600C3B5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7" operator="equal" id="{1406DDEE-D066-4414-8104-F0243C1C2BA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W208 Z208</xm:sqref>
        </x14:conditionalFormatting>
        <x14:conditionalFormatting xmlns:xm="http://schemas.microsoft.com/office/excel/2006/main">
          <x14:cfRule type="cellIs" priority="3008" operator="equal" id="{EC3DFDBC-5304-44B4-A1EB-52E4D9898D7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9" operator="equal" id="{AD17CAE4-CBB4-4E77-A5C7-F56DB4F59D2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W210:W211 Z210:Z211</xm:sqref>
        </x14:conditionalFormatting>
        <x14:conditionalFormatting xmlns:xm="http://schemas.microsoft.com/office/excel/2006/main">
          <x14:cfRule type="cellIs" priority="3081" operator="equal" id="{48681319-4C04-4FA5-BB1D-EC274B194D6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W210:W213 Z210:Z213 R210:R213 W215 R215 Z215</xm:sqref>
        </x14:conditionalFormatting>
        <x14:conditionalFormatting xmlns:xm="http://schemas.microsoft.com/office/excel/2006/main">
          <x14:cfRule type="cellIs" priority="3093" operator="equal" id="{0EBC3C72-3FD7-4C6A-98EC-0E23D617C73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4" operator="equal" id="{40E590D5-3FEE-46C0-83EE-84558E5C4D7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W212:W213</xm:sqref>
        </x14:conditionalFormatting>
        <x14:conditionalFormatting xmlns:xm="http://schemas.microsoft.com/office/excel/2006/main">
          <x14:cfRule type="cellIs" priority="1824" operator="equal" id="{0EBF5F77-16E8-4075-8C2C-269F1B6D068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5" operator="equal" id="{6FD5B439-C979-4269-AFC4-543AF24A4A3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6" operator="equal" id="{2DB84CA3-1BDE-486C-AD21-0DE977FA5D3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W214</xm:sqref>
        </x14:conditionalFormatting>
        <x14:conditionalFormatting xmlns:xm="http://schemas.microsoft.com/office/excel/2006/main">
          <x14:cfRule type="cellIs" priority="1827" operator="equal" id="{91016AFB-B33E-42FD-94CA-FA903572304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W214:W215 R214:R215 Z214:Z215</xm:sqref>
        </x14:conditionalFormatting>
        <x14:conditionalFormatting xmlns:xm="http://schemas.microsoft.com/office/excel/2006/main">
          <x14:cfRule type="cellIs" priority="2991" operator="equal" id="{01F50AC2-FEA4-456F-A2DB-10136DA7176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2" operator="equal" id="{B481A586-63C1-4EE7-83C0-9FFD33C2AC7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3" operator="equal" id="{FA32E6D6-7EFD-465B-A3E2-F5463F98170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W215</xm:sqref>
        </x14:conditionalFormatting>
        <x14:conditionalFormatting xmlns:xm="http://schemas.microsoft.com/office/excel/2006/main">
          <x14:cfRule type="cellIs" priority="1642" operator="equal" id="{94A9306B-830F-4F2B-89CB-DFCDC2274E6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3" operator="equal" id="{CAE8E014-A6B4-416C-8874-EBFA9AAEBD7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4" operator="equal" id="{42F3183C-8B1E-4CFD-80AF-B6119EB5A55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W216:W217</xm:sqref>
        </x14:conditionalFormatting>
        <x14:conditionalFormatting xmlns:xm="http://schemas.microsoft.com/office/excel/2006/main">
          <x14:cfRule type="cellIs" priority="3062" operator="equal" id="{AF604C20-D5E4-404E-BC99-2F41FF9EC90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63" operator="equal" id="{1384997D-D60E-47A8-858E-AA6FFB645E6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W218:W220</xm:sqref>
        </x14:conditionalFormatting>
        <x14:conditionalFormatting xmlns:xm="http://schemas.microsoft.com/office/excel/2006/main">
          <x14:cfRule type="cellIs" priority="3052" operator="equal" id="{10C48182-1294-440B-ABBB-A9D09352D92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59" operator="equal" id="{A7A4D6B9-9BE4-4D70-BB49-105E63FF10C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60" operator="equal" id="{7E5D5530-290F-43B4-A5DE-8AA62A2E5AB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61" operator="equal" id="{88D90E36-669D-41E5-96DD-F5EB33462F9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W220</xm:sqref>
        </x14:conditionalFormatting>
        <x14:conditionalFormatting xmlns:xm="http://schemas.microsoft.com/office/excel/2006/main">
          <x14:cfRule type="cellIs" priority="1383" operator="equal" id="{9F2FFBA0-E6AD-44DA-B4A6-B90B0ECE8B4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4" operator="equal" id="{F5574402-940D-4771-AE81-D841C2E9CF5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W221:W222</xm:sqref>
        </x14:conditionalFormatting>
        <x14:conditionalFormatting xmlns:xm="http://schemas.microsoft.com/office/excel/2006/main">
          <x14:cfRule type="cellIs" priority="1379" operator="equal" id="{374AFA00-3018-4A5E-BED9-0BF1B356BEF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0" operator="equal" id="{3EECD5D2-2D6C-41A6-9FE2-6247512A71B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1" operator="equal" id="{7F76FA6A-F249-41CF-977F-079898D390F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2" operator="equal" id="{23B59A55-76FD-4A27-B9DF-2D9BF4B8DC0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W222</xm:sqref>
        </x14:conditionalFormatting>
        <x14:conditionalFormatting xmlns:xm="http://schemas.microsoft.com/office/excel/2006/main">
          <x14:cfRule type="cellIs" priority="2010" operator="equal" id="{7FD87A3B-17EA-4FC9-AC71-BEC4916EC0A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W223</xm:sqref>
        </x14:conditionalFormatting>
        <x14:conditionalFormatting xmlns:xm="http://schemas.microsoft.com/office/excel/2006/main">
          <x14:cfRule type="cellIs" priority="2011" operator="equal" id="{1F5C96B8-C98D-45F6-AFE0-C309D0E76FC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2" operator="equal" id="{B9848F83-D8F6-4E83-A3DA-5AE5C9D6272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W223:W224</xm:sqref>
        </x14:conditionalFormatting>
        <x14:conditionalFormatting xmlns:xm="http://schemas.microsoft.com/office/excel/2006/main">
          <x14:cfRule type="cellIs" priority="12569" operator="equal" id="{B4F51E57-B8D7-48CD-A05A-173465662BE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W224:W233 W37:W48 Z37:Z48 R37:R48 W276:W280 R114:R127 W56:W66 R56:R66 Z56:Z66 W133:W143 R133:R143 Z133:Z143 W50:W51 R50:R51 Z50:Z51 W68:W69 R68:R69 Z68:Z69 W130:W131 R130:R131 Z130:Z131 W145:W146 R145:R146 Z145:Z146 W274 R274 Z274 R276:R280 Z276:Z280 W20 R20 Z20 W282:W283 R282:R283 Z282:Z283 W92 W89 Z89 Z92 R92 W107:W112 W218:W222 Z196:Z213 W196:W213 R196:R213 R215:R216 W215:W216 Z215:Z216 W182:W194 R182:R194 Z182:Z194 R224:R233 Z224:Z233 Z175:Z177 R175:R177 W175:W177 W160:W161 R160:R161 Z160:Z161</xm:sqref>
        </x14:conditionalFormatting>
        <x14:conditionalFormatting xmlns:xm="http://schemas.microsoft.com/office/excel/2006/main">
          <x14:cfRule type="cellIs" priority="1096" operator="equal" id="{CF78C461-9D41-45DB-9C01-333374DACC2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7" operator="equal" id="{65B23E37-667C-436E-B8AC-609500A63DF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W225:W226</xm:sqref>
        </x14:conditionalFormatting>
        <x14:conditionalFormatting xmlns:xm="http://schemas.microsoft.com/office/excel/2006/main">
          <x14:cfRule type="cellIs" priority="1095" operator="equal" id="{F86D6EC2-ADDE-4948-B670-04B19451DAF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W226</xm:sqref>
        </x14:conditionalFormatting>
        <x14:conditionalFormatting xmlns:xm="http://schemas.microsoft.com/office/excel/2006/main">
          <x14:cfRule type="cellIs" priority="608" operator="equal" id="{BA81ED04-00BC-4DA1-BC64-9CF41D6A5C5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9" operator="equal" id="{F5B4296B-2509-4846-89E1-28B24DEBF9B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0" operator="equal" id="{BF22B476-09C1-497D-A4A1-D4D448AF94C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W226:W228</xm:sqref>
        </x14:conditionalFormatting>
        <x14:conditionalFormatting xmlns:xm="http://schemas.microsoft.com/office/excel/2006/main">
          <x14:cfRule type="cellIs" priority="595" operator="equal" id="{49F12F72-68B3-43CA-85FB-BA97FD800FA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6" operator="equal" id="{985E922C-9761-4AD8-944E-BD4C6D82132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W228</xm:sqref>
        </x14:conditionalFormatting>
        <x14:conditionalFormatting xmlns:xm="http://schemas.microsoft.com/office/excel/2006/main">
          <x14:cfRule type="cellIs" priority="12048" operator="equal" id="{91E3CD12-9442-46FD-9B4C-7B86B2E7F67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49" operator="equal" id="{E601F8FB-9AAF-414D-8BCF-A79E46E23BB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W229:W232</xm:sqref>
        </x14:conditionalFormatting>
        <x14:conditionalFormatting xmlns:xm="http://schemas.microsoft.com/office/excel/2006/main">
          <x14:cfRule type="cellIs" priority="1365" operator="equal" id="{FD6BF8F2-336E-4EFF-B093-4A5E3EEE2CD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6" operator="equal" id="{8C922E1F-00C8-4678-8B21-CAFF26C6B58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W232:W233</xm:sqref>
        </x14:conditionalFormatting>
        <x14:conditionalFormatting xmlns:xm="http://schemas.microsoft.com/office/excel/2006/main">
          <x14:cfRule type="cellIs" priority="1362" operator="equal" id="{19BBAF40-C7BD-4A40-8A74-B6435676A9A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3" operator="equal" id="{563DCB51-A26B-4306-AD64-45738077631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4" operator="equal" id="{862CF7E4-5115-4621-8586-0C3DAF748E7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W233</xm:sqref>
        </x14:conditionalFormatting>
        <x14:conditionalFormatting xmlns:xm="http://schemas.microsoft.com/office/excel/2006/main">
          <x14:cfRule type="cellIs" priority="1189" operator="equal" id="{4DEB2678-123D-412E-A8F5-EEEF1A0CB8D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W233:W234 R234 Z234</xm:sqref>
        </x14:conditionalFormatting>
        <x14:conditionalFormatting xmlns:xm="http://schemas.microsoft.com/office/excel/2006/main">
          <x14:cfRule type="cellIs" priority="1188" operator="equal" id="{9A66FD6A-5392-4074-8CD4-9E350492D92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W234 R234 Z234</xm:sqref>
        </x14:conditionalFormatting>
        <x14:conditionalFormatting xmlns:xm="http://schemas.microsoft.com/office/excel/2006/main">
          <x14:cfRule type="cellIs" priority="1083" operator="equal" id="{364C803C-6D20-486E-BE8D-1C924C40812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4" operator="equal" id="{2463A4CA-9BAF-409B-B302-40C6F5FF2FF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W234:W235</xm:sqref>
        </x14:conditionalFormatting>
        <x14:conditionalFormatting xmlns:xm="http://schemas.microsoft.com/office/excel/2006/main">
          <x14:cfRule type="cellIs" priority="1082" operator="equal" id="{AB38A82C-DC55-4EC0-9790-82A8A6753FB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W235</xm:sqref>
        </x14:conditionalFormatting>
        <x14:conditionalFormatting xmlns:xm="http://schemas.microsoft.com/office/excel/2006/main">
          <x14:cfRule type="cellIs" priority="965" operator="equal" id="{13EA9255-1EEB-42F0-AC44-8DB6B4F20C4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6" operator="equal" id="{1FDE14A6-AA4A-47B8-A68A-FB2651284B0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W235:W236</xm:sqref>
        </x14:conditionalFormatting>
        <x14:conditionalFormatting xmlns:xm="http://schemas.microsoft.com/office/excel/2006/main">
          <x14:cfRule type="cellIs" priority="964" operator="equal" id="{C3C7160C-B280-4C1A-914C-5348E33A6AC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W235:W238</xm:sqref>
        </x14:conditionalFormatting>
        <x14:conditionalFormatting xmlns:xm="http://schemas.microsoft.com/office/excel/2006/main">
          <x14:cfRule type="cellIs" priority="6573" operator="equal" id="{9B9488E4-7DEB-4859-BA67-4E6D67C66BC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W235:W255 Z235:Z255</xm:sqref>
        </x14:conditionalFormatting>
        <x14:conditionalFormatting xmlns:xm="http://schemas.microsoft.com/office/excel/2006/main">
          <x14:cfRule type="cellIs" priority="1347" operator="equal" id="{A50F1D5C-7CB2-4BDE-934B-F1EFF48DF8E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8" operator="equal" id="{BEE17E21-651C-44D3-BA54-762B0500931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W237:W240</xm:sqref>
        </x14:conditionalFormatting>
        <x14:conditionalFormatting xmlns:xm="http://schemas.microsoft.com/office/excel/2006/main">
          <x14:cfRule type="cellIs" priority="1343" operator="equal" id="{14EA0AA6-E6FE-4DDB-B9DA-E02CEB5C05F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4" operator="equal" id="{666C9B02-6D0D-4B81-8E85-9CA81ECDC1E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5" operator="equal" id="{59CEF344-86D2-4806-9142-53B2E0D991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6" operator="equal" id="{659B92CE-AACC-4D32-A094-72D9E6F243C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W240</xm:sqref>
        </x14:conditionalFormatting>
        <x14:conditionalFormatting xmlns:xm="http://schemas.microsoft.com/office/excel/2006/main">
          <x14:cfRule type="cellIs" priority="6588" operator="equal" id="{B431B865-C755-46AA-BDDF-60DF1DE169C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89" operator="equal" id="{E503B650-9685-4E93-AD75-45E121A6422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W241</xm:sqref>
        </x14:conditionalFormatting>
        <x14:conditionalFormatting xmlns:xm="http://schemas.microsoft.com/office/excel/2006/main">
          <x14:cfRule type="cellIs" priority="6587" operator="equal" id="{E0209FC9-7173-450E-B6C0-EBEDAC1505E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W241:W243</xm:sqref>
        </x14:conditionalFormatting>
        <x14:conditionalFormatting xmlns:xm="http://schemas.microsoft.com/office/excel/2006/main">
          <x14:cfRule type="cellIs" priority="821" operator="equal" id="{7622F3A3-8104-45AF-B623-853C41626AD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W242 R242 Z242</xm:sqref>
        </x14:conditionalFormatting>
        <x14:conditionalFormatting xmlns:xm="http://schemas.microsoft.com/office/excel/2006/main">
          <x14:cfRule type="cellIs" priority="832" operator="equal" id="{B9085C47-DEE4-47F6-B5FF-50E46D525C6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3" operator="equal" id="{25D2C657-4368-48D1-AB24-9BEAD0AE01C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4" operator="equal" id="{10128C18-BDE7-47A1-A47E-957D0F6E510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W242</xm:sqref>
        </x14:conditionalFormatting>
        <x14:conditionalFormatting xmlns:xm="http://schemas.microsoft.com/office/excel/2006/main">
          <x14:cfRule type="cellIs" priority="475" operator="equal" id="{EC249258-2024-4772-A59B-FADD08CA880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6" operator="equal" id="{4688EAC3-E7A2-41DB-A252-D1F54561622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W242:W243</xm:sqref>
        </x14:conditionalFormatting>
        <x14:conditionalFormatting xmlns:xm="http://schemas.microsoft.com/office/excel/2006/main">
          <x14:cfRule type="cellIs" priority="474" operator="equal" id="{4B01C657-554D-4A54-8B3C-2D3D6758EB3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W243</xm:sqref>
        </x14:conditionalFormatting>
        <x14:conditionalFormatting xmlns:xm="http://schemas.microsoft.com/office/excel/2006/main">
          <x14:cfRule type="cellIs" priority="409" operator="equal" id="{17740581-1701-44E8-947E-2169C2D0A85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0" operator="equal" id="{BC35E992-6919-4487-BE86-09B1E8826AE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W243:W245</xm:sqref>
        </x14:conditionalFormatting>
        <x14:conditionalFormatting xmlns:xm="http://schemas.microsoft.com/office/excel/2006/main">
          <x14:cfRule type="cellIs" priority="408" operator="equal" id="{82829CD2-3F4F-4005-821E-CA39204A97F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W244:W245</xm:sqref>
        </x14:conditionalFormatting>
        <x14:conditionalFormatting xmlns:xm="http://schemas.microsoft.com/office/excel/2006/main">
          <x14:cfRule type="cellIs" priority="16811" operator="equal" id="{F04B3C00-DAE4-4718-A608-2D1BF47D05B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12" operator="equal" id="{DE199DF5-C3DC-4D0E-8FAF-EC366360175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W246</xm:sqref>
        </x14:conditionalFormatting>
        <x14:conditionalFormatting xmlns:xm="http://schemas.microsoft.com/office/excel/2006/main">
          <x14:cfRule type="cellIs" priority="1325" operator="equal" id="{E945F108-A06F-4554-AEAE-E3F6146D31F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6" operator="equal" id="{291A9FEF-50D3-4441-AC40-2FDB1358DD3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7" operator="equal" id="{4F7FD9D7-E3D6-4BAF-A692-66C189FA2B8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8" operator="equal" id="{65A5D9A7-4BD6-4685-AA9C-A09D30C9C4C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9" operator="equal" id="{8EA7E932-D61A-4277-840C-3E563523065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0" operator="equal" id="{B1F5444E-AF06-4542-B127-5648192057C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W247</xm:sqref>
        </x14:conditionalFormatting>
        <x14:conditionalFormatting xmlns:xm="http://schemas.microsoft.com/office/excel/2006/main">
          <x14:cfRule type="cellIs" priority="6522" operator="equal" id="{D6830101-A0D7-45CE-B6DB-43CF1A622EC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W248 Z248</xm:sqref>
        </x14:conditionalFormatting>
        <x14:conditionalFormatting xmlns:xm="http://schemas.microsoft.com/office/excel/2006/main">
          <x14:cfRule type="cellIs" priority="6536" operator="equal" id="{82211E43-47B5-437C-BFC9-C7714C47296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37" operator="equal" id="{9F2C8E6E-A69D-4432-8F24-84D9C4CBF20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38" operator="equal" id="{0264E61E-1B26-412B-A396-10E76F79CB7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W248</xm:sqref>
        </x14:conditionalFormatting>
        <x14:conditionalFormatting xmlns:xm="http://schemas.microsoft.com/office/excel/2006/main">
          <x14:cfRule type="cellIs" priority="793" operator="equal" id="{652F3353-1ED5-488D-9CA8-7F1A3E1EB25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W249 R249 Z249</xm:sqref>
        </x14:conditionalFormatting>
        <x14:conditionalFormatting xmlns:xm="http://schemas.microsoft.com/office/excel/2006/main">
          <x14:cfRule type="cellIs" priority="804" operator="equal" id="{674425B5-C2C2-4179-BCA7-31D39F94607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5" operator="equal" id="{F4B61727-7333-436F-B99D-9470654BD49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6" operator="equal" id="{46777B20-1CBD-46EC-BC91-FF903362454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W249</xm:sqref>
        </x14:conditionalFormatting>
        <x14:conditionalFormatting xmlns:xm="http://schemas.microsoft.com/office/excel/2006/main">
          <x14:cfRule type="cellIs" priority="437" operator="equal" id="{5A2DBD5F-FCB8-4B03-8FF4-A8B6A1FD809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8" operator="equal" id="{CF682C70-9057-4C11-8B1E-217FA081C3B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W249:W250</xm:sqref>
        </x14:conditionalFormatting>
        <x14:conditionalFormatting xmlns:xm="http://schemas.microsoft.com/office/excel/2006/main">
          <x14:cfRule type="cellIs" priority="436" operator="equal" id="{83FC58F7-2E70-4900-8D32-3F1A7D7EE93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W250</xm:sqref>
        </x14:conditionalFormatting>
        <x14:conditionalFormatting xmlns:xm="http://schemas.microsoft.com/office/excel/2006/main">
          <x14:cfRule type="cellIs" priority="383" operator="equal" id="{875E8AC8-36A1-48A1-A57B-5379C3AA3A4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4" operator="equal" id="{3C2D34C6-D8F1-4671-9922-E26BC61F7E2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W250:W252</xm:sqref>
        </x14:conditionalFormatting>
        <x14:conditionalFormatting xmlns:xm="http://schemas.microsoft.com/office/excel/2006/main">
          <x14:cfRule type="cellIs" priority="382" operator="equal" id="{C7006379-92CF-4AA3-8CB4-4202AA682E6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W251:W252</xm:sqref>
        </x14:conditionalFormatting>
        <x14:conditionalFormatting xmlns:xm="http://schemas.microsoft.com/office/excel/2006/main">
          <x14:cfRule type="cellIs" priority="13110" operator="equal" id="{5460C83F-8398-4B72-8B1A-48F120252EB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11" operator="equal" id="{10C388C1-74A0-426D-8DF6-D9C571C75AA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W253:W254</xm:sqref>
        </x14:conditionalFormatting>
        <x14:conditionalFormatting xmlns:xm="http://schemas.microsoft.com/office/excel/2006/main">
          <x14:cfRule type="cellIs" priority="1613" operator="equal" id="{8F5AAD55-91E0-4EF6-834B-778DEF75AC4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6" operator="equal" id="{3404270F-8951-454B-8369-D39549705EB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7" operator="equal" id="{55390685-EE69-4F70-8BBB-2AF46C39864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W255:W256</xm:sqref>
        </x14:conditionalFormatting>
        <x14:conditionalFormatting xmlns:xm="http://schemas.microsoft.com/office/excel/2006/main">
          <x14:cfRule type="cellIs" priority="8249" operator="equal" id="{8348E027-97D5-4E8E-9CF1-F315A07AC50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50" operator="equal" id="{0DC299AD-E525-40F2-B9F8-800172445B4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51" operator="equal" id="{075A4CD7-CB8F-40A6-8AAC-737522066DA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W257:W258</xm:sqref>
        </x14:conditionalFormatting>
        <x14:conditionalFormatting xmlns:xm="http://schemas.microsoft.com/office/excel/2006/main">
          <x14:cfRule type="cellIs" priority="9150" operator="equal" id="{B54A8E01-CE32-473D-88B2-BD4E04D3439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W257:W271 R257:R271 Z257:Z271</xm:sqref>
        </x14:conditionalFormatting>
        <x14:conditionalFormatting xmlns:xm="http://schemas.microsoft.com/office/excel/2006/main">
          <x14:cfRule type="cellIs" priority="13603" operator="equal" id="{05FEA9C0-706E-4BBD-A40B-799B84879F0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04" operator="equal" id="{7D4ECBEB-80F3-45F5-9041-99B0D965183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W259</xm:sqref>
        </x14:conditionalFormatting>
        <x14:conditionalFormatting xmlns:xm="http://schemas.microsoft.com/office/excel/2006/main">
          <x14:cfRule type="cellIs" priority="1310" operator="equal" id="{5CDE6EC7-F823-4414-B3DA-CAB78330D2B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1" operator="equal" id="{36DBFEFE-BD60-4DC5-8001-693CF1A4A67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2" operator="equal" id="{22F3CF81-02CC-4504-8013-47C02F5D3F0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W260</xm:sqref>
        </x14:conditionalFormatting>
        <x14:conditionalFormatting xmlns:xm="http://schemas.microsoft.com/office/excel/2006/main">
          <x14:cfRule type="cellIs" priority="260" operator="equal" id="{639E7DF0-310B-4657-8D53-45D3797CC01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1" operator="equal" id="{3A01E99A-BA09-473E-BF1C-E83C60C86A6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2" operator="equal" id="{4EFF5543-140C-422C-85D3-ACD8779F8D4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W260:W261</xm:sqref>
        </x14:conditionalFormatting>
        <x14:conditionalFormatting xmlns:xm="http://schemas.microsoft.com/office/excel/2006/main">
          <x14:cfRule type="cellIs" priority="249" operator="equal" id="{26898F06-1A49-4B14-9ED6-76D468C3DB6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0" operator="equal" id="{683D1817-ACF8-4336-9BBD-A49E2F79FD9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W261</xm:sqref>
        </x14:conditionalFormatting>
        <x14:conditionalFormatting xmlns:xm="http://schemas.microsoft.com/office/excel/2006/main">
          <x14:cfRule type="cellIs" priority="1069" operator="equal" id="{2F640CCD-9AB0-483A-BAF2-6918A56196C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0" operator="equal" id="{01461F3B-1271-4D70-9DB8-DFF8D43E449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1" operator="equal" id="{E30A83E9-5F55-4BB5-9974-02F852F762F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W262</xm:sqref>
        </x14:conditionalFormatting>
        <x14:conditionalFormatting xmlns:xm="http://schemas.microsoft.com/office/excel/2006/main">
          <x14:cfRule type="cellIs" priority="776" operator="equal" id="{8D219CC1-CFBD-4C6F-8934-D22F7405CC0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7" operator="equal" id="{09CA548B-4A17-42E9-AB6F-511591E4B66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8" operator="equal" id="{173268D4-E1E9-4B96-8656-91B0BF5ECE3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W262:W264</xm:sqref>
        </x14:conditionalFormatting>
        <x14:conditionalFormatting xmlns:xm="http://schemas.microsoft.com/office/excel/2006/main">
          <x14:cfRule type="cellIs" priority="586" operator="equal" id="{5431597A-1D48-4B79-B023-32F3FA87A2B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7" operator="equal" id="{EF480EDA-6FDA-416A-972B-9CF8D68BB70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W264:W265</xm:sqref>
        </x14:conditionalFormatting>
        <x14:conditionalFormatting xmlns:xm="http://schemas.microsoft.com/office/excel/2006/main">
          <x14:cfRule type="cellIs" priority="585" operator="equal" id="{DC20F269-6729-4D35-93D0-EC1B6C8DB8A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W265</xm:sqref>
        </x14:conditionalFormatting>
        <x14:conditionalFormatting xmlns:xm="http://schemas.microsoft.com/office/excel/2006/main">
          <x14:cfRule type="cellIs" priority="507" operator="equal" id="{BA33FEFC-2E51-4497-891E-20DC269241F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8" operator="equal" id="{A61541A4-B802-4F2B-ADC5-7C7A9CCF43B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W265:W266</xm:sqref>
        </x14:conditionalFormatting>
        <x14:conditionalFormatting xmlns:xm="http://schemas.microsoft.com/office/excel/2006/main">
          <x14:cfRule type="cellIs" priority="506" operator="equal" id="{3270114A-60ED-4761-9A93-0DD37CD998A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W266</xm:sqref>
        </x14:conditionalFormatting>
        <x14:conditionalFormatting xmlns:xm="http://schemas.microsoft.com/office/excel/2006/main">
          <x14:cfRule type="cellIs" priority="9161" operator="equal" id="{8BB62ECF-6196-469C-A59E-6D802F3FA51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62" operator="equal" id="{06D15CFA-623A-4E89-9A38-5488871A060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W267:W270</xm:sqref>
        </x14:conditionalFormatting>
        <x14:conditionalFormatting xmlns:xm="http://schemas.microsoft.com/office/excel/2006/main">
          <x14:cfRule type="cellIs" priority="8705" operator="equal" id="{15C599AA-BA0A-4E08-B8C9-FA7C3A75328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06" operator="equal" id="{AA07D4E4-4216-4A38-B7AF-E865943FFF3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W271:W274</xm:sqref>
        </x14:conditionalFormatting>
        <x14:conditionalFormatting xmlns:xm="http://schemas.microsoft.com/office/excel/2006/main">
          <x14:cfRule type="cellIs" priority="8704" operator="equal" id="{3C9280BD-E40E-4543-9A7E-DA9CEFB6DAB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W272:W274</xm:sqref>
        </x14:conditionalFormatting>
        <x14:conditionalFormatting xmlns:xm="http://schemas.microsoft.com/office/excel/2006/main">
          <x14:cfRule type="cellIs" priority="8232" operator="equal" id="{B39280AF-4C41-41DF-8FBF-AAB4685B2FB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W275</xm:sqref>
        </x14:conditionalFormatting>
        <x14:conditionalFormatting xmlns:xm="http://schemas.microsoft.com/office/excel/2006/main">
          <x14:cfRule type="cellIs" priority="8233" operator="equal" id="{A366B83C-ABCD-49AC-8F94-314D4336C71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34" operator="equal" id="{2740B719-9037-4C04-A63E-E8DC0B024DC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W275:W276</xm:sqref>
        </x14:conditionalFormatting>
        <x14:conditionalFormatting xmlns:xm="http://schemas.microsoft.com/office/excel/2006/main">
          <x14:cfRule type="cellIs" priority="10698" operator="equal" id="{339E13CB-4252-4638-B5E6-35075B59465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W276:W279</xm:sqref>
        </x14:conditionalFormatting>
        <x14:conditionalFormatting xmlns:xm="http://schemas.microsoft.com/office/excel/2006/main">
          <x14:cfRule type="cellIs" priority="10708" operator="equal" id="{68D67A76-A30E-44EB-A955-7F5E2BF5ECD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09" operator="equal" id="{5690F4E8-F3A9-40FC-A6DE-818AFC84AE1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W277:W278</xm:sqref>
        </x14:conditionalFormatting>
        <x14:conditionalFormatting xmlns:xm="http://schemas.microsoft.com/office/excel/2006/main">
          <x14:cfRule type="cellIs" priority="15357" operator="equal" id="{B32D707E-F71C-4164-93CD-9AD758BE7C3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W278 W182:W183</xm:sqref>
        </x14:conditionalFormatting>
        <x14:conditionalFormatting xmlns:xm="http://schemas.microsoft.com/office/excel/2006/main">
          <x14:cfRule type="cellIs" priority="1293" operator="equal" id="{E9ED895B-6E0D-4534-BAF1-1D35C55598C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4" operator="equal" id="{2164085B-8DB4-4B8C-B478-259D050C4CA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W279:W280</xm:sqref>
        </x14:conditionalFormatting>
        <x14:conditionalFormatting xmlns:xm="http://schemas.microsoft.com/office/excel/2006/main">
          <x14:cfRule type="cellIs" priority="1289" operator="equal" id="{756C7EA3-1DC6-4700-8429-AA2164D38AD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0" operator="equal" id="{C117F286-78D5-489E-8A33-81C797C8E8A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1" operator="equal" id="{93039E01-14DE-46AE-B444-B6A862A08D4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2" operator="equal" id="{AEFD1AC1-3E63-4B1C-A0A3-BF194DA4458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W280</xm:sqref>
        </x14:conditionalFormatting>
        <x14:conditionalFormatting xmlns:xm="http://schemas.microsoft.com/office/excel/2006/main">
          <x14:cfRule type="cellIs" priority="7322" operator="equal" id="{5E47605D-DBA9-4D93-B8A0-F2E090C9AC8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W281</xm:sqref>
        </x14:conditionalFormatting>
        <x14:conditionalFormatting xmlns:xm="http://schemas.microsoft.com/office/excel/2006/main">
          <x14:cfRule type="cellIs" priority="7323" operator="equal" id="{51FBF565-AF71-44CB-AE54-E420B58B4F2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24" operator="equal" id="{36386702-B61F-4FF7-B8FE-F59C7DE2D76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W281:W283</xm:sqref>
        </x14:conditionalFormatting>
        <x14:conditionalFormatting xmlns:xm="http://schemas.microsoft.com/office/excel/2006/main">
          <x14:cfRule type="cellIs" priority="6337" operator="equal" id="{EAA2D26F-46FB-475B-9224-BA902A8A463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W284:W291 R284:R291 Z284:Z291</xm:sqref>
        </x14:conditionalFormatting>
        <x14:conditionalFormatting xmlns:xm="http://schemas.microsoft.com/office/excel/2006/main">
          <x14:cfRule type="cellIs" priority="6335" operator="equal" id="{41DBB952-C34B-4927-9B84-8A31FD1162E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36" operator="equal" id="{B09CACE5-E17C-4D59-9159-16660C33388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W284:W291</xm:sqref>
        </x14:conditionalFormatting>
        <x14:conditionalFormatting xmlns:xm="http://schemas.microsoft.com/office/excel/2006/main">
          <x14:cfRule type="cellIs" priority="1035" operator="equal" id="{644675F0-29A1-415B-93CB-9E94CE7D20B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6" operator="equal" id="{9737F0A5-856C-4254-AB82-BF4C4E5B5FF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7" operator="equal" id="{6A56E01B-7B6D-430B-B644-6EFAA6547A8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W287</xm:sqref>
        </x14:conditionalFormatting>
        <x14:conditionalFormatting xmlns:xm="http://schemas.microsoft.com/office/excel/2006/main">
          <x14:cfRule type="cellIs" priority="12945" operator="equal" id="{106A4044-20F1-4803-85A8-F9A87E45416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46" operator="equal" id="{4581C1BC-C124-474A-8B12-90D5A78AA76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Z6:Z10</xm:sqref>
        </x14:conditionalFormatting>
        <x14:conditionalFormatting xmlns:xm="http://schemas.microsoft.com/office/excel/2006/main">
          <x14:cfRule type="cellIs" priority="2163" operator="equal" id="{B9260FBC-B866-445D-9930-D7CBD227EA4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4" operator="equal" id="{6E7DBC67-6597-4B58-B842-FC3903C39B4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Z11</xm:sqref>
        </x14:conditionalFormatting>
        <x14:conditionalFormatting xmlns:xm="http://schemas.microsoft.com/office/excel/2006/main">
          <x14:cfRule type="cellIs" priority="1261" operator="equal" id="{39A592EA-3354-446F-B0CD-3BF410EFA7E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2" operator="equal" id="{61D278F3-F38A-4A56-9DEB-32DE945CC06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Z38:Z39</xm:sqref>
        </x14:conditionalFormatting>
        <x14:conditionalFormatting xmlns:xm="http://schemas.microsoft.com/office/excel/2006/main">
          <x14:cfRule type="cellIs" priority="13033" operator="equal" id="{C6FC653A-4963-4D2B-9764-CA4C5CD4B97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34" operator="equal" id="{46BC3B42-C70E-4E52-9AEE-6AAF0EEDDAF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Z46:Z47</xm:sqref>
        </x14:conditionalFormatting>
        <x14:conditionalFormatting xmlns:xm="http://schemas.microsoft.com/office/excel/2006/main">
          <x14:cfRule type="cellIs" priority="17433" operator="equal" id="{D607DAE3-0EDE-439B-B256-BB9F7D6ABA9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34" operator="equal" id="{D033BEE0-E104-494D-9067-FD662564CE4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Z53</xm:sqref>
        </x14:conditionalFormatting>
        <x14:conditionalFormatting xmlns:xm="http://schemas.microsoft.com/office/excel/2006/main">
          <x14:cfRule type="cellIs" priority="1521" operator="equal" id="{120141CE-FC6B-483E-B9DB-1B7C0007537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2" operator="equal" id="{722ED15A-50AC-43CC-8881-A874D312DEB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Z54</xm:sqref>
        </x14:conditionalFormatting>
        <x14:conditionalFormatting xmlns:xm="http://schemas.microsoft.com/office/excel/2006/main">
          <x14:cfRule type="cellIs" priority="914" operator="equal" id="{EDF24EE9-240B-4585-8030-47ADCC078DB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5" operator="equal" id="{90941C2B-166B-4060-9512-33BDDA9D7FB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Z59</xm:sqref>
        </x14:conditionalFormatting>
        <x14:conditionalFormatting xmlns:xm="http://schemas.microsoft.com/office/excel/2006/main">
          <x14:cfRule type="cellIs" priority="12993" operator="equal" id="{B185378B-C31D-45C5-9E8A-00B26EFA81D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94" operator="equal" id="{3F6A16EC-FA8D-4D7D-9281-0F01080B69D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Z62:Z63</xm:sqref>
        </x14:conditionalFormatting>
        <x14:conditionalFormatting xmlns:xm="http://schemas.microsoft.com/office/excel/2006/main">
          <x14:cfRule type="cellIs" priority="2214" operator="equal" id="{ABF2B8EC-D119-4382-82E7-3FC3F6A8907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15" operator="equal" id="{66EFC901-AA50-4554-8A02-AC216DDA769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Z64</xm:sqref>
        </x14:conditionalFormatting>
        <x14:conditionalFormatting xmlns:xm="http://schemas.microsoft.com/office/excel/2006/main">
          <x14:cfRule type="cellIs" priority="15462" operator="equal" id="{9CF0CD6A-3AB7-4B20-ABDC-AF437527BF3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63" operator="equal" id="{96A14A40-689D-4109-8E3B-8677C9C2003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Z65</xm:sqref>
        </x14:conditionalFormatting>
        <x14:conditionalFormatting xmlns:xm="http://schemas.microsoft.com/office/excel/2006/main">
          <x14:cfRule type="cellIs" priority="1503" operator="equal" id="{DEBA90F2-A1C7-4D33-B545-2473BE27BBC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4" operator="equal" id="{C6AE62A8-C37A-4BD5-89DB-BD505652147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Z72</xm:sqref>
        </x14:conditionalFormatting>
        <x14:conditionalFormatting xmlns:xm="http://schemas.microsoft.com/office/excel/2006/main">
          <x14:cfRule type="cellIs" priority="900" operator="equal" id="{CB89AC1D-1358-477F-BED5-BAE30B00419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1" operator="equal" id="{ACFC20FB-DF92-4949-9423-819FEE95B19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Z79</xm:sqref>
        </x14:conditionalFormatting>
        <x14:conditionalFormatting xmlns:xm="http://schemas.microsoft.com/office/excel/2006/main">
          <x14:cfRule type="cellIs" priority="1717" operator="equal" id="{82C55AC1-214D-4E25-A2DD-C88D4E8EC3D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8" operator="equal" id="{28C6BC2E-1E39-4D4A-9602-C5B0952E357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Z87:Z88 R87:R89</xm:sqref>
        </x14:conditionalFormatting>
        <x14:conditionalFormatting xmlns:xm="http://schemas.microsoft.com/office/excel/2006/main">
          <x14:cfRule type="cellIs" priority="3606" operator="equal" id="{F03BDB3B-C9FC-43DA-9A5B-966572689DD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7" operator="equal" id="{87DA2D26-05E5-49C5-A491-D1C53642DAA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Z89:Z92</xm:sqref>
        </x14:conditionalFormatting>
        <x14:conditionalFormatting xmlns:xm="http://schemas.microsoft.com/office/excel/2006/main">
          <x14:cfRule type="cellIs" priority="3594" operator="equal" id="{025D9706-2DE0-4BD2-BC50-E8349BA9996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95" operator="equal" id="{3D0128C1-6803-4A6F-A89D-F7BA28CFBCF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Z93</xm:sqref>
        </x14:conditionalFormatting>
        <x14:conditionalFormatting xmlns:xm="http://schemas.microsoft.com/office/excel/2006/main">
          <x14:cfRule type="cellIs" priority="1467" operator="equal" id="{82D9957E-12BD-401B-AE03-E87EC801D34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8" operator="equal" id="{B6087E11-177B-4D37-B883-1292468CACA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Z111</xm:sqref>
        </x14:conditionalFormatting>
        <x14:conditionalFormatting xmlns:xm="http://schemas.microsoft.com/office/excel/2006/main">
          <x14:cfRule type="cellIs" priority="2126" operator="equal" id="{C398E265-952E-4244-800A-0C32863878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27" operator="equal" id="{5D8E42EC-5900-4E56-BCD6-09A8154E168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Z124:Z128 R126:R128</xm:sqref>
        </x14:conditionalFormatting>
        <x14:conditionalFormatting xmlns:xm="http://schemas.microsoft.com/office/excel/2006/main">
          <x14:cfRule type="cellIs" priority="13688" operator="equal" id="{14A20E44-A0A3-4DCF-A795-47BE884AEFB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89" operator="equal" id="{339081BF-31ED-43F8-B41B-9AB2DEE5197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Z141:Z142</xm:sqref>
        </x14:conditionalFormatting>
        <x14:conditionalFormatting xmlns:xm="http://schemas.microsoft.com/office/excel/2006/main">
          <x14:cfRule type="cellIs" priority="1431" operator="equal" id="{D84C7F51-8A8A-4115-887A-C2B2F969F24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2" operator="equal" id="{B430F665-1543-417D-A565-E9BE25700AA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Z149</xm:sqref>
        </x14:conditionalFormatting>
        <x14:conditionalFormatting xmlns:xm="http://schemas.microsoft.com/office/excel/2006/main">
          <x14:cfRule type="cellIs" priority="549" operator="equal" id="{58E5EB84-1519-44BA-8966-4FA52474A73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0" operator="equal" id="{2AAC6B1F-3EC4-409E-8D6F-0FB4427E739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Z188:Z189 W189</xm:sqref>
        </x14:conditionalFormatting>
        <x14:conditionalFormatting xmlns:xm="http://schemas.microsoft.com/office/excel/2006/main">
          <x14:cfRule type="cellIs" priority="1395" operator="equal" id="{D2BCDB8E-2D16-4F09-B8AF-EB48804B526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6" operator="equal" id="{D3E94FC7-DB4E-46CD-A884-5B82D0999FC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Z201</xm:sqref>
        </x14:conditionalFormatting>
        <x14:conditionalFormatting xmlns:xm="http://schemas.microsoft.com/office/excel/2006/main">
          <x14:cfRule type="cellIs" priority="2349" operator="equal" id="{7C1880A0-1F5C-4765-96E6-6789DB89EC1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Z207:Z208 R207:R209 W208</xm:sqref>
        </x14:conditionalFormatting>
        <x14:conditionalFormatting xmlns:xm="http://schemas.microsoft.com/office/excel/2006/main">
          <x14:cfRule type="cellIs" priority="2348" operator="equal" id="{8F075216-E218-4A45-8735-6F3A276C5C5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Z207:Z208 W208 R207:R209</xm:sqref>
        </x14:conditionalFormatting>
        <x14:conditionalFormatting xmlns:xm="http://schemas.microsoft.com/office/excel/2006/main">
          <x14:cfRule type="cellIs" priority="2808" operator="equal" id="{A7C99B37-3F1C-49BA-8EE9-7B3541E29A3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9" operator="equal" id="{0BC346D5-D53B-4CCA-96A9-8394A38824E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10" operator="equal" id="{0825EA15-7268-4BE4-9D97-277E6449293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Z209</xm:sqref>
        </x14:conditionalFormatting>
        <x14:conditionalFormatting xmlns:xm="http://schemas.microsoft.com/office/excel/2006/main">
          <x14:cfRule type="cellIs" priority="3095" operator="equal" id="{DD5952BA-4312-4CA6-A98E-0E4B9E7468E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6" operator="equal" id="{5313209F-8147-41ED-BF49-96D52BF4FDA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Z212:Z213</xm:sqref>
        </x14:conditionalFormatting>
        <x14:conditionalFormatting xmlns:xm="http://schemas.microsoft.com/office/excel/2006/main">
          <x14:cfRule type="cellIs" priority="1629" operator="equal" id="{F653B010-3F1F-4423-AA4C-78BF524058F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Z217 R217:R223</xm:sqref>
        </x14:conditionalFormatting>
        <x14:conditionalFormatting xmlns:xm="http://schemas.microsoft.com/office/excel/2006/main">
          <x14:cfRule type="cellIs" priority="1996" operator="equal" id="{574F8CF0-C4F8-4910-A398-AEB597E858B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Z218:Z223 W223</xm:sqref>
        </x14:conditionalFormatting>
        <x14:conditionalFormatting xmlns:xm="http://schemas.microsoft.com/office/excel/2006/main">
          <x14:cfRule type="cellIs" priority="1997" operator="equal" id="{5439F140-BD3E-491A-811A-9206AF6DC05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Z218:Z223</xm:sqref>
        </x14:conditionalFormatting>
        <x14:conditionalFormatting xmlns:xm="http://schemas.microsoft.com/office/excel/2006/main">
          <x14:cfRule type="cellIs" priority="1377" operator="equal" id="{FC7A8CE5-085B-4695-83E9-5FEE4A87418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8" operator="equal" id="{E8EF71FE-2C74-48D8-9148-8F383E35A57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Z222</xm:sqref>
        </x14:conditionalFormatting>
        <x14:conditionalFormatting xmlns:xm="http://schemas.microsoft.com/office/excel/2006/main">
          <x14:cfRule type="cellIs" priority="2000" operator="equal" id="{551951CC-DE86-4A98-B61F-38B69E1245E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Z223:Z224 R223:R224</xm:sqref>
        </x14:conditionalFormatting>
        <x14:conditionalFormatting xmlns:xm="http://schemas.microsoft.com/office/excel/2006/main">
          <x14:cfRule type="cellIs" priority="6574" operator="equal" id="{BAC17DD7-2FE4-4792-A103-49ECEAC3844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Z235:Z255</xm:sqref>
        </x14:conditionalFormatting>
        <x14:conditionalFormatting xmlns:xm="http://schemas.microsoft.com/office/excel/2006/main">
          <x14:cfRule type="cellIs" priority="6577" operator="equal" id="{6446D8BB-76B2-4BC4-B46F-80CE4787AEC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78" operator="equal" id="{2B2E6E68-DBED-4517-AEEE-DFCAE957727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Z241</xm:sqref>
        </x14:conditionalFormatting>
        <x14:conditionalFormatting xmlns:xm="http://schemas.microsoft.com/office/excel/2006/main">
          <x14:cfRule type="cellIs" priority="16815" operator="equal" id="{D954D756-2FCA-4341-8A8E-578EBE70466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16" operator="equal" id="{85B1BA6C-2C6A-4357-B29D-5409E6A6F39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Z246</xm:sqref>
        </x14:conditionalFormatting>
        <x14:conditionalFormatting xmlns:xm="http://schemas.microsoft.com/office/excel/2006/main">
          <x14:cfRule type="cellIs" priority="1323" operator="equal" id="{0571DBA8-1866-4051-9E30-268EF51765C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4" operator="equal" id="{E7861A96-F3A0-46F2-B2A4-4103AF5DA72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Z247</xm:sqref>
        </x14:conditionalFormatting>
        <x14:conditionalFormatting xmlns:xm="http://schemas.microsoft.com/office/excel/2006/main">
          <x14:cfRule type="cellIs" priority="6523" operator="equal" id="{D84423F7-191F-4845-9992-CB7A486A9C9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26" operator="equal" id="{117ABFB4-7C5F-4F5D-A278-E500997BECE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27" operator="equal" id="{94696645-22D3-40F8-A716-09B472E9525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Z248</xm:sqref>
        </x14:conditionalFormatting>
        <x14:conditionalFormatting xmlns:xm="http://schemas.microsoft.com/office/excel/2006/main">
          <x14:cfRule type="cellIs" priority="13114" operator="equal" id="{D4826521-0C87-4505-A9C1-40ABACF977E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15" operator="equal" id="{8DDDC1B2-6C2F-467E-A239-38238E2EF6C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Z253:Z254</xm:sqref>
        </x14:conditionalFormatting>
        <x14:conditionalFormatting xmlns:xm="http://schemas.microsoft.com/office/excel/2006/main">
          <x14:cfRule type="cellIs" priority="1614" operator="equal" id="{A25A8AE0-A2FD-4D76-A109-6880E695C7F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5" operator="equal" id="{B55B35DD-F7A1-4248-92C9-06B9AF2212A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Z255:Z256</xm:sqref>
        </x14:conditionalFormatting>
        <x14:conditionalFormatting xmlns:xm="http://schemas.microsoft.com/office/excel/2006/main">
          <x14:cfRule type="cellIs" priority="13607" operator="equal" id="{DF6CB17A-5DAA-44DD-84F7-66AECA0446F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08" operator="equal" id="{967359C7-5619-448F-BDAA-30EE8D52A8D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Z259</xm:sqref>
        </x14:conditionalFormatting>
        <x14:conditionalFormatting xmlns:xm="http://schemas.microsoft.com/office/excel/2006/main">
          <x14:cfRule type="cellIs" priority="493" operator="equal" id="{C00EAE09-A5CC-427B-A9A8-64805AC95FD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4" operator="equal" id="{E33AA40C-461F-49AB-9131-12BF73C8D6E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Z264:Z266 W266</xm:sqref>
        </x14:conditionalFormatting>
        <x14:conditionalFormatting xmlns:xm="http://schemas.microsoft.com/office/excel/2006/main">
          <x14:cfRule type="cellIs" priority="9159" operator="equal" id="{5824BEDD-1238-4719-A9D1-B532F72346B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60" operator="equal" id="{1EA2265B-8C74-4EFB-8EC7-B0508EECFCB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Z267:Z270</xm:sqref>
        </x14:conditionalFormatting>
        <x14:conditionalFormatting xmlns:xm="http://schemas.microsoft.com/office/excel/2006/main">
          <x14:cfRule type="cellIs" priority="1287" operator="equal" id="{965B28AF-0045-4576-AB11-E6A010A364F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8" operator="equal" id="{18370865-72E9-4F34-970A-6E28DD138F6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Z280</xm:sqref>
        </x14:conditionalFormatting>
        <x14:conditionalFormatting xmlns:xm="http://schemas.microsoft.com/office/excel/2006/main">
          <x14:cfRule type="cellIs" priority="199" operator="equal" id="{4F7F8E97-2C61-4AB0-945E-896CD44201C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" operator="equal" id="{4749C0CF-AE9D-4A8A-9756-E7CA3589057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" operator="equal" id="{7E209320-A09A-4387-8A02-BDD97DF8A98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cellIs" priority="196" operator="equal" id="{5A3E8290-9103-4138-B211-F7969AE3DA8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" operator="equal" id="{03F36FDD-30F2-403E-90B3-7DD8D716733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cellIs" priority="195" operator="equal" id="{B6877EE1-EF62-41BE-9680-69355D779D6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cellIs" priority="223" operator="equal" id="{C36E3A3F-BBC5-49D3-8CDD-767022A5E0E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4" operator="equal" id="{F39D5DFE-6257-471E-B08E-E3A778AE5CF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5" operator="equal" id="{6E76B2DE-F16A-40A0-B694-9013367890A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cellIs" priority="182" operator="equal" id="{28A5E233-5EDE-4080-9A37-955FC2FE9D0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cellIs" priority="122" operator="equal" id="{1C1B02C3-790D-4CD2-9C08-125A3047B94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" operator="equal" id="{5A055B28-A5A6-45C7-9849-7F6B54062B1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" operator="equal" id="{5BB349A2-57A4-4384-AE84-358004FE185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" operator="equal" id="{79BB1D1A-2622-4718-856E-FE89D1B3C11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M159:M163</xm:sqref>
        </x14:conditionalFormatting>
        <x14:conditionalFormatting xmlns:xm="http://schemas.microsoft.com/office/excel/2006/main">
          <x14:cfRule type="cellIs" priority="115" operator="equal" id="{C44F8902-86DB-4B51-B330-E20F1B400A4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M160:M163</xm:sqref>
        </x14:conditionalFormatting>
        <x14:conditionalFormatting xmlns:xm="http://schemas.microsoft.com/office/excel/2006/main">
          <x14:cfRule type="cellIs" priority="100" operator="equal" id="{2D9447DE-E64C-4462-9BE6-FF86DC9C84C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72709A98-81F0-45A4-A79D-22D2D10D4D2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" operator="equal" id="{332A5F65-57AF-481F-B0C1-74E6C2F089B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" operator="equal" id="{534BDEB6-BC69-48D0-98E7-221AB0B2C8F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cellIs" priority="93" operator="equal" id="{BB491D7F-0ADA-4279-A5B6-019DE4F440F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" operator="equal" id="{57209EA3-D1F5-4F18-9609-F6EBE06F882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" operator="equal" id="{1ABD6E16-AFF1-4832-98B1-02E50F59B63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M166:M168</xm:sqref>
        </x14:conditionalFormatting>
        <x14:conditionalFormatting xmlns:xm="http://schemas.microsoft.com/office/excel/2006/main">
          <x14:cfRule type="cellIs" priority="82" operator="equal" id="{80DD08E6-C54C-4F5F-9467-2BD0BE6CFF3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" operator="equal" id="{B69C3F71-9990-4528-BB0B-AAC16314139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947DE5FA-01B2-4A0B-8D02-1C320BA52DA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cellIs" priority="77" operator="equal" id="{9E47AB35-EF0B-4737-B095-6DAA6E245BE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344A579E-45C6-4F21-A9B2-F1A25901426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D78AF4C1-E4DD-4834-8BC4-97692A5680D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M172 M174</xm:sqref>
        </x14:conditionalFormatting>
        <x14:conditionalFormatting xmlns:xm="http://schemas.microsoft.com/office/excel/2006/main">
          <x14:cfRule type="cellIs" priority="198" operator="equal" id="{94CEC970-0FCA-45C4-8301-D3FC5A938C8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M163 M166:M168</xm:sqref>
        </x14:conditionalFormatting>
        <x14:conditionalFormatting xmlns:xm="http://schemas.microsoft.com/office/excel/2006/main">
          <x14:cfRule type="cellIs" priority="191" operator="equal" id="{576B6D3F-DB37-4415-8660-47DF6726648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" operator="equal" id="{A86064D1-4C5A-4981-9396-8CF86123349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3" operator="equal" id="{DB0F83D3-8833-488D-88B3-E92515E6F47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4" operator="equal" id="{3600D1B1-A1C3-4735-8796-BB21FF84DBC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cellIs" priority="134" operator="equal" id="{916E66BA-79F6-48DD-A3C5-CED2AB40BBD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" operator="equal" id="{4EFF9C77-E931-42C3-A78B-FB933C1716A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" operator="equal" id="{BC4B25ED-4494-48E3-BDBE-F291D31E87E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" operator="equal" id="{36D1DB33-D92C-4577-A8AE-1F4D3227124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cellIs" priority="161" operator="equal" id="{25FA43DB-5389-4F56-AE77-31DC961BEA3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" operator="equal" id="{BEB30C66-4C33-4544-ABF6-CC2CA4400DB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" operator="equal" id="{3785BB89-7FAD-44B6-B40D-92E5B20D7B2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" operator="equal" id="{3EA81DC9-B298-4247-AC37-C8D98053D55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cellIs" priority="114" operator="equal" id="{96981EB0-4237-4FBA-AFF3-37DF9C9F47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" operator="equal" id="{F52E5683-8F55-4E16-A28D-81250687FC3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CE0D8764-09DD-42EF-B6AA-E6C66B675F7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" operator="equal" id="{858CBD8A-30C5-4E23-B1A0-456CFE5FA4D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2D6A6AE6-E937-47A0-9139-E6A91204C98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O162:O163</xm:sqref>
        </x14:conditionalFormatting>
        <x14:conditionalFormatting xmlns:xm="http://schemas.microsoft.com/office/excel/2006/main">
          <x14:cfRule type="cellIs" priority="131" operator="equal" id="{27751738-4AFA-465A-A4CC-DF9A60344B0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O163:O164</xm:sqref>
        </x14:conditionalFormatting>
        <x14:conditionalFormatting xmlns:xm="http://schemas.microsoft.com/office/excel/2006/main">
          <x14:cfRule type="cellIs" priority="89" operator="equal" id="{9E2B56B3-9C45-45AC-95A2-329CE3DC015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" operator="equal" id="{B7B960A6-FDDC-4CFF-BCA4-160DB4A7F1F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" operator="equal" id="{537A0885-4B91-4DB5-B1BE-DCCE339AF21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AB1B0C14-64B1-4FB3-A756-0E85EB0C758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O164 O166:O168</xm:sqref>
        </x14:conditionalFormatting>
        <x14:conditionalFormatting xmlns:xm="http://schemas.microsoft.com/office/excel/2006/main">
          <x14:cfRule type="cellIs" priority="73" operator="equal" id="{58EE1193-6292-415F-8FB2-C484EA55CD5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D0670775-0CFD-44AF-B479-6DF9F2D358D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" operator="equal" id="{C1E53A3C-E6B5-4CFF-8F25-08228B6A3D3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" operator="equal" id="{8A60338E-A73C-4C3B-A230-A66DD47316D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O172 O174</xm:sqref>
        </x14:conditionalFormatting>
        <x14:conditionalFormatting xmlns:xm="http://schemas.microsoft.com/office/excel/2006/main">
          <x14:cfRule type="cellIs" priority="190" operator="equal" id="{E299E733-B066-4229-BDB9-376453944C0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cellIs" priority="189" operator="equal" id="{990372CF-AF86-4B5D-B564-C8251A068AC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cellIs" priority="132" operator="equal" id="{80491F4C-4D9B-4CAE-A7BC-4AA7ED8DC9B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" operator="equal" id="{05AABBA9-1DCD-453D-B839-420F9BEB707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R159 Z159</xm:sqref>
        </x14:conditionalFormatting>
        <x14:conditionalFormatting xmlns:xm="http://schemas.microsoft.com/office/excel/2006/main">
          <x14:cfRule type="cellIs" priority="159" operator="equal" id="{004C6F23-53AF-4826-BBD3-B888BBE33C2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" operator="equal" id="{B1AA07A4-6601-4A57-9F4C-B85F5D2E76C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R160 Z160</xm:sqref>
        </x14:conditionalFormatting>
        <x14:conditionalFormatting xmlns:xm="http://schemas.microsoft.com/office/excel/2006/main">
          <x14:cfRule type="cellIs" priority="112" operator="equal" id="{DC86914B-7531-498C-B93A-12B6025BB99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R162:R163 W162:W163 Z162:Z163</xm:sqref>
        </x14:conditionalFormatting>
        <x14:conditionalFormatting xmlns:xm="http://schemas.microsoft.com/office/excel/2006/main">
          <x14:cfRule type="cellIs" priority="113" operator="equal" id="{A8DB757A-9FEF-496E-9407-B21D9F21208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6337CDA2-2AA5-4465-B2AE-3B67DD16639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9171E969-5F0C-4A79-93A9-F2FB76C23E6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R162:R163 Z162:Z163</xm:sqref>
        </x14:conditionalFormatting>
        <x14:conditionalFormatting xmlns:xm="http://schemas.microsoft.com/office/excel/2006/main">
          <x14:cfRule type="cellIs" priority="130" operator="equal" id="{D34D84DA-A69F-47F4-BD5B-0B59EDAB20C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R163:R164 Z163:Z164</xm:sqref>
        </x14:conditionalFormatting>
        <x14:conditionalFormatting xmlns:xm="http://schemas.microsoft.com/office/excel/2006/main">
          <x14:cfRule type="cellIs" priority="98" operator="equal" id="{79F1561F-7D98-4BCF-93E0-EE39F2F87C5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" operator="equal" id="{682AF862-B17D-4C68-9EAD-795C563A13A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cellIs" priority="85" operator="equal" id="{5C692B92-8F21-4BBA-A897-4AAB4ABEB16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6AC7E97D-51E5-4B33-A620-53871F3C92E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cellIs" priority="184" operator="equal" id="{4AC5AEA0-4910-4B53-9B81-1526B811DD5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R156:R157 W157 Z156:Z157 W160 R160:R161 Z160:Z161 R163 W163 Z163</xm:sqref>
        </x14:conditionalFormatting>
        <x14:conditionalFormatting xmlns:xm="http://schemas.microsoft.com/office/excel/2006/main">
          <x14:cfRule type="cellIs" priority="183" operator="equal" id="{13BCC1F3-954B-46F9-86FB-252416D4DEE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R156:R157 W157 Z156:Z157 W160 R160:R161 Z160:Z161 W163 R163 Z163</xm:sqref>
        </x14:conditionalFormatting>
        <x14:conditionalFormatting xmlns:xm="http://schemas.microsoft.com/office/excel/2006/main">
          <x14:cfRule type="cellIs" priority="231" operator="equal" id="{43B453DA-E129-4036-BDE4-79DFCC9B152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W156:W157 W160:W161 W163</xm:sqref>
        </x14:conditionalFormatting>
        <x14:conditionalFormatting xmlns:xm="http://schemas.microsoft.com/office/excel/2006/main">
          <x14:cfRule type="cellIs" priority="230" operator="equal" id="{EEA8EE54-352F-408A-988A-B8254A60569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W156:W157 W160:W161 W163</xm:sqref>
        </x14:conditionalFormatting>
        <x14:conditionalFormatting xmlns:xm="http://schemas.microsoft.com/office/excel/2006/main">
          <x14:cfRule type="cellIs" priority="187" operator="equal" id="{646F4896-2899-4CB3-AD88-D4C9FDD2EE0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" operator="equal" id="{270EBD46-335A-436C-9B56-928CC5ED8BD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W157</xm:sqref>
        </x14:conditionalFormatting>
        <x14:conditionalFormatting xmlns:xm="http://schemas.microsoft.com/office/excel/2006/main">
          <x14:cfRule type="cellIs" priority="138" operator="equal" id="{2E8E8E6D-6621-4FC0-8DD9-DB5E561B8B5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" operator="equal" id="{35DB49A1-0EA3-4B43-822B-794B7A88399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" operator="equal" id="{FFC78727-5D8C-4ED8-A747-3D6C813E02F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W159</xm:sqref>
        </x14:conditionalFormatting>
        <x14:conditionalFormatting xmlns:xm="http://schemas.microsoft.com/office/excel/2006/main">
          <x14:cfRule type="cellIs" priority="165" operator="equal" id="{B70A2160-1613-4395-9233-3BD71A03848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" operator="equal" id="{E3EAA49B-6B5A-4A78-BB0C-8C172C3F3D9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" operator="equal" id="{5FE91291-808B-4416-B1EB-355B1AEB370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W160</xm:sqref>
        </x14:conditionalFormatting>
        <x14:conditionalFormatting xmlns:xm="http://schemas.microsoft.com/office/excel/2006/main">
          <x14:cfRule type="cellIs" priority="126" operator="equal" id="{3E91DF29-8ABC-4C21-8E4A-9CE59A5BE56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" operator="equal" id="{9C9292D9-AA5B-4A82-92F1-B6F17697697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" operator="equal" id="{30FDC390-DBFD-4904-BEBA-573B6E877C7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W162:W163</xm:sqref>
        </x14:conditionalFormatting>
        <x14:conditionalFormatting xmlns:xm="http://schemas.microsoft.com/office/excel/2006/main">
          <x14:cfRule type="cellIs" priority="129" operator="equal" id="{C3702ED9-AF78-4BB5-B354-4D1F5A7CA0A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W163:W164 R163:R164 Z163:Z164</xm:sqref>
        </x14:conditionalFormatting>
        <x14:conditionalFormatting xmlns:xm="http://schemas.microsoft.com/office/excel/2006/main">
          <x14:cfRule type="cellIs" priority="106" operator="equal" id="{39F758B1-08B3-47F0-809A-BADC8BFB153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" operator="equal" id="{DD799D5E-BF95-43BF-8DEA-2B633FB089E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" operator="equal" id="{E33593C5-D985-4320-9263-2D27C7CDCCC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" operator="equal" id="{3B03363B-30C9-4DE6-AF00-6EA25442A17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6F0FE20D-40C5-413C-B136-E2239BCB404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" operator="equal" id="{A1B6B13B-1B37-41C8-9D7B-05EA01EBF2A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W164</xm:sqref>
        </x14:conditionalFormatting>
        <x14:conditionalFormatting xmlns:xm="http://schemas.microsoft.com/office/excel/2006/main">
          <x14:cfRule type="cellIs" priority="96" operator="equal" id="{C387A75D-CF94-4FE4-A386-87386735CF0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" operator="equal" id="{B67ACA67-8CD2-4AF4-987E-9A184985CF0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W166:W168</xm:sqref>
        </x14:conditionalFormatting>
        <x14:conditionalFormatting xmlns:xm="http://schemas.microsoft.com/office/excel/2006/main">
          <x14:cfRule type="cellIs" priority="229" operator="equal" id="{47792E8A-4567-434A-B586-9843E7698C3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W156:W157 W160:W161 W163</xm:sqref>
        </x14:conditionalFormatting>
        <x14:conditionalFormatting xmlns:xm="http://schemas.microsoft.com/office/excel/2006/main">
          <x14:cfRule type="cellIs" priority="80" operator="equal" id="{48B55794-4645-4E11-96F7-0130E8B6607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" operator="equal" id="{E99CBC1A-392E-4120-AB13-B42DFB1D146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W172 W174</xm:sqref>
        </x14:conditionalFormatting>
        <x14:conditionalFormatting xmlns:xm="http://schemas.microsoft.com/office/excel/2006/main">
          <x14:cfRule type="cellIs" priority="185" operator="equal" id="{99AF74BD-FD92-4DE2-A3A2-922EF61D0B8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" operator="equal" id="{24302CF2-C807-46E9-9F8E-3513A645C86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Z157</xm:sqref>
        </x14:conditionalFormatting>
        <x14:conditionalFormatting xmlns:xm="http://schemas.microsoft.com/office/excel/2006/main">
          <x14:cfRule type="cellIs" priority="104" operator="equal" id="{A5B4B2EE-9B7B-4DB1-A5DA-9825CAD8320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" operator="equal" id="{4BF0D43D-26FE-4630-933B-D5B2ED6D83F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Z164</xm:sqref>
        </x14:conditionalFormatting>
        <x14:conditionalFormatting xmlns:xm="http://schemas.microsoft.com/office/excel/2006/main">
          <x14:cfRule type="cellIs" priority="87" operator="equal" id="{B518F123-62CF-4D4B-9B52-5A5FD102F26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" operator="equal" id="{5439F5F4-F29C-4324-BEBD-F0026891F73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Z172</xm:sqref>
        </x14:conditionalFormatting>
        <x14:conditionalFormatting xmlns:xm="http://schemas.microsoft.com/office/excel/2006/main">
          <x14:cfRule type="cellIs" priority="71" operator="equal" id="{5B92D09C-2DB2-419D-8C4E-06B0FA8F53E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cellIs" priority="61" operator="equal" id="{1522D0F6-E5D6-4CAF-9495-3863EF45E1C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" operator="equal" id="{AC8C633D-A2C1-4980-BFC4-1C98A2A629B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C943B442-6C9D-401E-BBCB-A589EF03E79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cellIs" priority="72" operator="equal" id="{C3626212-0C12-4C15-B2A5-CECDA30E441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cellIs" priority="70" operator="equal" id="{C6E2A3DC-D61E-417E-BF52-769BE6180A4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cellIs" priority="57" operator="equal" id="{AA33AD6B-5A04-4F04-81DF-5F16566AEAF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D9317366-1A7B-4100-8BEA-1AD685CD157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7BFC7C76-D976-4D0D-9E7F-8E2E3EFCDF4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CCBFFCFB-40A1-4DCA-867C-8F45F6824A5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cellIs" priority="69" operator="equal" id="{68F6AF78-6A4F-4DCB-AB1F-4FD77FED296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R158 Z158</xm:sqref>
        </x14:conditionalFormatting>
        <x14:conditionalFormatting xmlns:xm="http://schemas.microsoft.com/office/excel/2006/main">
          <x14:cfRule type="cellIs" priority="64" operator="equal" id="{4ACB94FE-2F4A-470B-9C0F-B5BE95CCB25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B878E503-0760-467E-8CC9-5300EE23E8F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R158 Z158</xm:sqref>
        </x14:conditionalFormatting>
        <x14:conditionalFormatting xmlns:xm="http://schemas.microsoft.com/office/excel/2006/main">
          <x14:cfRule type="cellIs" priority="68" operator="equal" id="{9E2B24FC-A76D-4D97-A885-D2E168CB716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W158 R158 Z158</xm:sqref>
        </x14:conditionalFormatting>
        <x14:conditionalFormatting xmlns:xm="http://schemas.microsoft.com/office/excel/2006/main">
          <x14:cfRule type="cellIs" priority="66" operator="equal" id="{0E92EBA2-7419-4734-9884-89494862999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" operator="equal" id="{12318A7B-ECE4-4ACF-AEC2-BFD4CDADC83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W158</xm:sqref>
        </x14:conditionalFormatting>
        <x14:conditionalFormatting xmlns:xm="http://schemas.microsoft.com/office/excel/2006/main">
          <x14:cfRule type="cellIs" priority="50" operator="equal" id="{BB9D219D-F753-4A89-95A3-112C06E8DC1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284854AE-A019-427D-8A9B-99499C22415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26869778-B56F-4BD6-86B7-853431B68A3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C8D651A7-EBF0-498F-A669-E5F4804FD62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cellIs" priority="42" operator="equal" id="{98C00A86-231F-4D63-A765-2ECC3BEDC23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cellIs" priority="46" operator="equal" id="{CBDE5D14-D849-4B50-88C5-38DEAE11498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E52CE865-12B7-4261-AF78-5C8F64CE376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CDDB7709-B11A-44C9-8F24-C29AF759FF2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7819F5C9-D700-44B1-8B0C-3777667FE89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cellIs" priority="41" operator="equal" id="{3B4B5ED2-CC05-4742-B869-6E252BB8795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cellIs" priority="44" operator="equal" id="{AA80E50A-51EB-475B-8B53-91309FC7465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A25F0B0B-D306-4C6F-8682-F07B358A983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R165 Z165</xm:sqref>
        </x14:conditionalFormatting>
        <x14:conditionalFormatting xmlns:xm="http://schemas.microsoft.com/office/excel/2006/main">
          <x14:cfRule type="cellIs" priority="40" operator="equal" id="{526B9EC2-B168-42FB-A4E1-4985D8E2E86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R165 Z165</xm:sqref>
        </x14:conditionalFormatting>
        <x14:conditionalFormatting xmlns:xm="http://schemas.microsoft.com/office/excel/2006/main">
          <x14:cfRule type="cellIs" priority="55" operator="equal" id="{6319A64A-FFA8-4E43-B443-1DAF5D9A47F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6B637C0A-1DD2-4DB4-B565-5FC5C028166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W165</xm:sqref>
        </x14:conditionalFormatting>
        <x14:conditionalFormatting xmlns:xm="http://schemas.microsoft.com/office/excel/2006/main">
          <x14:cfRule type="cellIs" priority="54" operator="equal" id="{608E2C26-87F6-4259-B7E0-FE939068E9D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W165</xm:sqref>
        </x14:conditionalFormatting>
        <x14:conditionalFormatting xmlns:xm="http://schemas.microsoft.com/office/excel/2006/main">
          <x14:cfRule type="cellIs" priority="43" operator="equal" id="{CBF6651E-AD44-4B85-812C-21444A38815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W165</xm:sqref>
        </x14:conditionalFormatting>
        <x14:conditionalFormatting xmlns:xm="http://schemas.microsoft.com/office/excel/2006/main">
          <x14:cfRule type="cellIs" priority="39" operator="equal" id="{D7C6FD79-3EC1-43A5-ACB4-4BD5DAB83FC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R165 Z165</xm:sqref>
        </x14:conditionalFormatting>
        <x14:conditionalFormatting xmlns:xm="http://schemas.microsoft.com/office/excel/2006/main">
          <x14:cfRule type="cellIs" priority="32" operator="equal" id="{CAC028E5-6EE4-4D85-8546-1149AAC0199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cellIs" priority="36" operator="equal" id="{5CA0B408-6B4A-486A-A118-888C5ED216D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28E4A36F-D249-430F-8E19-77C459ECBD7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" operator="equal" id="{618F81D5-6F47-4153-A17D-4F01AF64E69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cellIs" priority="23" operator="equal" id="{5F3098D6-2D86-45D5-AB08-196D0498572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5B6CCDA4-5ADD-4E24-A927-02C2A5295AF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" operator="equal" id="{AFEB4B3E-8DF4-4B7F-A784-A785ECBFAF7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cellIs" priority="35" operator="equal" id="{5D89367D-7DF3-4355-869B-B090AA6119F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cellIs" priority="31" operator="equal" id="{C2EA1500-1FC7-4A20-9D63-A1B9F500B52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cellIs" priority="19" operator="equal" id="{EFA05FBA-7E8F-43BE-8430-700BE9F8216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BC55D3C8-8142-44EB-9DB7-9ADF7A5D7A8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A454E580-C8F9-4033-BA05-8358C12BE0E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77D527F1-C466-4DA9-B653-A95B6941724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cellIs" priority="30" operator="equal" id="{BCF335D8-A86D-445D-8B6D-91D6C16A848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R171 Z171 W171</xm:sqref>
        </x14:conditionalFormatting>
        <x14:conditionalFormatting xmlns:xm="http://schemas.microsoft.com/office/excel/2006/main">
          <x14:cfRule type="cellIs" priority="34" operator="equal" id="{B8EF68A3-D8AF-4D67-AF12-D363E43E5E4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R171 Z171 W171</xm:sqref>
        </x14:conditionalFormatting>
        <x14:conditionalFormatting xmlns:xm="http://schemas.microsoft.com/office/excel/2006/main">
          <x14:cfRule type="cellIs" priority="33" operator="equal" id="{0D65F85C-2CB9-4D8A-A280-E59A0972CB6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R171 Z171 W171</xm:sqref>
        </x14:conditionalFormatting>
        <x14:conditionalFormatting xmlns:xm="http://schemas.microsoft.com/office/excel/2006/main">
          <x14:cfRule type="cellIs" priority="26" operator="equal" id="{4BCA49A4-A8EB-404E-9901-332545A0875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C1B1C4C2-78CB-4045-94A1-B02B2630BC0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266E4902-E937-400D-AE83-35BE69445A0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W171</xm:sqref>
        </x14:conditionalFormatting>
        <x14:conditionalFormatting xmlns:xm="http://schemas.microsoft.com/office/excel/2006/main">
          <x14:cfRule type="cellIs" priority="29" operator="equal" id="{618D962E-D834-479A-8D33-61D0A500A8A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Z171 W171 R171</xm:sqref>
        </x14:conditionalFormatting>
        <x14:conditionalFormatting xmlns:xm="http://schemas.microsoft.com/office/excel/2006/main">
          <x14:cfRule type="cellIs" priority="18" operator="equal" id="{9EE4B64F-40F1-4CB0-888C-60EC61D9174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Z171 R171</xm:sqref>
        </x14:conditionalFormatting>
        <x14:conditionalFormatting xmlns:xm="http://schemas.microsoft.com/office/excel/2006/main">
          <x14:cfRule type="cellIs" priority="17" operator="equal" id="{F619BF17-ABE5-403F-A7D2-DC1D2AE96D5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Z171 R171</xm:sqref>
        </x14:conditionalFormatting>
        <x14:conditionalFormatting xmlns:xm="http://schemas.microsoft.com/office/excel/2006/main">
          <x14:cfRule type="cellIs" priority="16" operator="equal" id="{F1C4DFF9-EC08-4E73-A394-E2E291D3FFC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cellIs" priority="7" operator="equal" id="{C5928261-3992-495D-908C-6BA76BE3AE8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7FD25F4E-080D-476D-84A9-3B98F1781D1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829ADE85-ED88-405E-9115-9AFE5437FBA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B8846EBF-E0CB-43C3-904C-15C3910C0E8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cellIs" priority="3" operator="equal" id="{2D27B9A7-59F5-4EEB-AAD7-38A6FC8AD25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0D061C36-F822-4C7C-A2E8-6E298E029D3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32E06658-987D-4627-A621-38ECCFFE57B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6415413B-7206-42C0-8988-1A8F7A83E34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E6C2CCA2-8C34-4234-89E5-330CAE0B90D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cellIs" priority="13" operator="equal" id="{5F34ABDE-1826-461E-B16F-87C9A1CF6D6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R173 W173 Z173</xm:sqref>
        </x14:conditionalFormatting>
        <x14:conditionalFormatting xmlns:xm="http://schemas.microsoft.com/office/excel/2006/main">
          <x14:cfRule type="cellIs" priority="1" operator="equal" id="{371DD9ED-EF27-4E1A-BB5C-C03CAB17CEF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0C88F189-0DB2-46FB-943E-3C74AF484D9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R173 Z173</xm:sqref>
        </x14:conditionalFormatting>
        <x14:conditionalFormatting xmlns:xm="http://schemas.microsoft.com/office/excel/2006/main">
          <x14:cfRule type="cellIs" priority="12" operator="equal" id="{6BCFC0AE-5AEB-475F-BEC5-4798774CB46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W173 R173 Z173</xm:sqref>
        </x14:conditionalFormatting>
        <x14:conditionalFormatting xmlns:xm="http://schemas.microsoft.com/office/excel/2006/main">
          <x14:cfRule type="cellIs" priority="10" operator="equal" id="{F6DE0CC0-9EB8-4BF2-BDC7-38B969F9273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EC64F5EC-FAA5-4F3E-A464-5DC402E6C68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'MAPAS DE RIESGOS INHER Y RESID'!$E$16:$E$18</xm:f>
          </x14:formula1>
          <xm:sqref>W6:W291</xm:sqref>
        </x14:dataValidation>
        <x14:dataValidation type="list" allowBlank="1" showInputMessage="1" showErrorMessage="1" xr:uid="{00000000-0002-0000-0100-000001000000}">
          <x14:formula1>
            <xm:f>'MAPAS DE RIESGOS INHER Y RESID'!$E$3:$E$7</xm:f>
          </x14:formula1>
          <xm:sqref>M6:M291</xm:sqref>
        </x14:dataValidation>
        <x14:dataValidation type="list" allowBlank="1" showInputMessage="1" showErrorMessage="1" xr:uid="{00000000-0002-0000-0100-000002000000}">
          <x14:formula1>
            <xm:f>'MAPAS DE RIESGOS INHER Y RESID'!$G$9:$K$9</xm:f>
          </x14:formula1>
          <xm:sqref>O6:O291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0000"/>
    <pageSetUpPr fitToPage="1"/>
  </sheetPr>
  <dimension ref="A1:C67"/>
  <sheetViews>
    <sheetView showGridLines="0" zoomScale="60" zoomScaleNormal="60" workbookViewId="0">
      <pane ySplit="1" topLeftCell="A40" activePane="bottomLeft" state="frozen"/>
      <selection pane="bottomLeft" activeCell="C40" sqref="C40"/>
    </sheetView>
  </sheetViews>
  <sheetFormatPr baseColWidth="10" defaultColWidth="10.81640625" defaultRowHeight="20" x14ac:dyDescent="0.4"/>
  <cols>
    <col min="1" max="1" width="41.453125" style="70" customWidth="1"/>
    <col min="2" max="2" width="82.26953125" style="70" customWidth="1"/>
    <col min="3" max="3" width="56.26953125" style="115" customWidth="1"/>
    <col min="4" max="16384" width="10.81640625" style="9"/>
  </cols>
  <sheetData>
    <row r="1" spans="1:3" ht="40" x14ac:dyDescent="0.4">
      <c r="A1" s="113" t="s">
        <v>200</v>
      </c>
      <c r="B1" s="113" t="s">
        <v>199</v>
      </c>
      <c r="C1" s="113" t="s">
        <v>140</v>
      </c>
    </row>
    <row r="2" spans="1:3" ht="60" hidden="1" x14ac:dyDescent="0.4">
      <c r="A2" s="71" t="s">
        <v>10</v>
      </c>
      <c r="B2" s="71" t="s">
        <v>215</v>
      </c>
      <c r="C2" s="71" t="s">
        <v>11</v>
      </c>
    </row>
    <row r="3" spans="1:3" ht="60" hidden="1" x14ac:dyDescent="0.4">
      <c r="A3" s="71" t="s">
        <v>12</v>
      </c>
      <c r="B3" s="71" t="s">
        <v>13</v>
      </c>
      <c r="C3" s="71" t="s">
        <v>11</v>
      </c>
    </row>
    <row r="4" spans="1:3" ht="320" hidden="1" x14ac:dyDescent="0.4">
      <c r="A4" s="71" t="s">
        <v>14</v>
      </c>
      <c r="B4" s="71" t="s">
        <v>230</v>
      </c>
      <c r="C4" s="71" t="s">
        <v>15</v>
      </c>
    </row>
    <row r="5" spans="1:3" ht="60" hidden="1" x14ac:dyDescent="0.4">
      <c r="A5" s="71" t="s">
        <v>16</v>
      </c>
      <c r="B5" s="71" t="s">
        <v>17</v>
      </c>
      <c r="C5" s="71" t="s">
        <v>18</v>
      </c>
    </row>
    <row r="6" spans="1:3" ht="80" hidden="1" x14ac:dyDescent="0.4">
      <c r="A6" s="71" t="s">
        <v>19</v>
      </c>
      <c r="B6" s="71" t="s">
        <v>20</v>
      </c>
      <c r="C6" s="71" t="s">
        <v>15</v>
      </c>
    </row>
    <row r="7" spans="1:3" ht="240" hidden="1" x14ac:dyDescent="0.4">
      <c r="A7" s="71" t="s">
        <v>21</v>
      </c>
      <c r="B7" s="71" t="s">
        <v>229</v>
      </c>
      <c r="C7" s="71" t="s">
        <v>15</v>
      </c>
    </row>
    <row r="8" spans="1:3" ht="100" hidden="1" x14ac:dyDescent="0.4">
      <c r="A8" s="71" t="s">
        <v>22</v>
      </c>
      <c r="B8" s="71" t="s">
        <v>23</v>
      </c>
      <c r="C8" s="71" t="s">
        <v>24</v>
      </c>
    </row>
    <row r="9" spans="1:3" ht="100" hidden="1" x14ac:dyDescent="0.4">
      <c r="A9" s="71" t="s">
        <v>25</v>
      </c>
      <c r="B9" s="71" t="s">
        <v>23</v>
      </c>
      <c r="C9" s="71" t="s">
        <v>24</v>
      </c>
    </row>
    <row r="10" spans="1:3" ht="200" hidden="1" x14ac:dyDescent="0.4">
      <c r="A10" s="71" t="s">
        <v>26</v>
      </c>
      <c r="B10" s="71" t="s">
        <v>565</v>
      </c>
      <c r="C10" s="71" t="s">
        <v>24</v>
      </c>
    </row>
    <row r="11" spans="1:3" ht="100" hidden="1" x14ac:dyDescent="0.4">
      <c r="A11" s="71" t="s">
        <v>27</v>
      </c>
      <c r="B11" s="71" t="s">
        <v>225</v>
      </c>
      <c r="C11" s="71" t="s">
        <v>28</v>
      </c>
    </row>
    <row r="12" spans="1:3" ht="100" hidden="1" x14ac:dyDescent="0.4">
      <c r="A12" s="71" t="s">
        <v>29</v>
      </c>
      <c r="B12" s="71" t="s">
        <v>30</v>
      </c>
      <c r="C12" s="71" t="s">
        <v>24</v>
      </c>
    </row>
    <row r="13" spans="1:3" ht="140" hidden="1" x14ac:dyDescent="0.4">
      <c r="A13" s="71" t="s">
        <v>31</v>
      </c>
      <c r="B13" s="71" t="s">
        <v>566</v>
      </c>
      <c r="C13" s="71" t="s">
        <v>24</v>
      </c>
    </row>
    <row r="14" spans="1:3" ht="40" hidden="1" x14ac:dyDescent="0.4">
      <c r="A14" s="71" t="s">
        <v>32</v>
      </c>
      <c r="B14" s="71" t="s">
        <v>33</v>
      </c>
      <c r="C14" s="71" t="s">
        <v>34</v>
      </c>
    </row>
    <row r="15" spans="1:3" ht="60" hidden="1" x14ac:dyDescent="0.4">
      <c r="A15" s="71" t="s">
        <v>35</v>
      </c>
      <c r="B15" s="71" t="s">
        <v>36</v>
      </c>
      <c r="C15" s="71" t="s">
        <v>37</v>
      </c>
    </row>
    <row r="16" spans="1:3" ht="40" hidden="1" x14ac:dyDescent="0.4">
      <c r="A16" s="71" t="s">
        <v>38</v>
      </c>
      <c r="B16" s="71" t="s">
        <v>33</v>
      </c>
      <c r="C16" s="71" t="s">
        <v>34</v>
      </c>
    </row>
    <row r="17" spans="1:3" ht="60" hidden="1" x14ac:dyDescent="0.4">
      <c r="A17" s="71" t="s">
        <v>39</v>
      </c>
      <c r="B17" s="71" t="s">
        <v>40</v>
      </c>
      <c r="C17" s="71" t="s">
        <v>34</v>
      </c>
    </row>
    <row r="18" spans="1:3" ht="80" hidden="1" x14ac:dyDescent="0.4">
      <c r="A18" s="71" t="s">
        <v>41</v>
      </c>
      <c r="B18" s="71" t="s">
        <v>42</v>
      </c>
      <c r="C18" s="71" t="s">
        <v>34</v>
      </c>
    </row>
    <row r="19" spans="1:3" ht="60" hidden="1" x14ac:dyDescent="0.4">
      <c r="A19" s="71" t="s">
        <v>43</v>
      </c>
      <c r="B19" s="71" t="s">
        <v>44</v>
      </c>
      <c r="C19" s="71" t="s">
        <v>45</v>
      </c>
    </row>
    <row r="20" spans="1:3" ht="40" hidden="1" x14ac:dyDescent="0.4">
      <c r="A20" s="71" t="s">
        <v>46</v>
      </c>
      <c r="B20" s="71" t="s">
        <v>44</v>
      </c>
      <c r="C20" s="71" t="s">
        <v>37</v>
      </c>
    </row>
    <row r="21" spans="1:3" ht="80" hidden="1" x14ac:dyDescent="0.4">
      <c r="A21" s="71" t="s">
        <v>47</v>
      </c>
      <c r="B21" s="71" t="s">
        <v>48</v>
      </c>
      <c r="C21" s="71" t="s">
        <v>49</v>
      </c>
    </row>
    <row r="22" spans="1:3" ht="80" hidden="1" x14ac:dyDescent="0.4">
      <c r="A22" s="71" t="s">
        <v>50</v>
      </c>
      <c r="B22" s="71" t="s">
        <v>48</v>
      </c>
      <c r="C22" s="71" t="s">
        <v>49</v>
      </c>
    </row>
    <row r="23" spans="1:3" ht="60" hidden="1" x14ac:dyDescent="0.4">
      <c r="A23" s="71" t="s">
        <v>51</v>
      </c>
      <c r="B23" s="71" t="s">
        <v>204</v>
      </c>
      <c r="C23" s="71" t="s">
        <v>52</v>
      </c>
    </row>
    <row r="24" spans="1:3" ht="140" hidden="1" x14ac:dyDescent="0.4">
      <c r="A24" s="71" t="s">
        <v>53</v>
      </c>
      <c r="B24" s="71" t="s">
        <v>216</v>
      </c>
      <c r="C24" s="71" t="s">
        <v>54</v>
      </c>
    </row>
    <row r="25" spans="1:3" ht="140" hidden="1" x14ac:dyDescent="0.4">
      <c r="A25" s="71" t="s">
        <v>55</v>
      </c>
      <c r="B25" s="71" t="s">
        <v>203</v>
      </c>
      <c r="C25" s="71" t="s">
        <v>56</v>
      </c>
    </row>
    <row r="26" spans="1:3" ht="100" hidden="1" x14ac:dyDescent="0.4">
      <c r="A26" s="71" t="s">
        <v>57</v>
      </c>
      <c r="B26" s="71" t="s">
        <v>196</v>
      </c>
      <c r="C26" s="71" t="s">
        <v>58</v>
      </c>
    </row>
    <row r="27" spans="1:3" ht="320" hidden="1" x14ac:dyDescent="0.4">
      <c r="A27" s="71" t="s">
        <v>59</v>
      </c>
      <c r="B27" s="71" t="s">
        <v>567</v>
      </c>
      <c r="C27" s="71" t="s">
        <v>60</v>
      </c>
    </row>
    <row r="28" spans="1:3" ht="140" hidden="1" x14ac:dyDescent="0.4">
      <c r="A28" s="71" t="s">
        <v>61</v>
      </c>
      <c r="B28" s="81" t="s">
        <v>303</v>
      </c>
      <c r="C28" s="71" t="s">
        <v>62</v>
      </c>
    </row>
    <row r="29" spans="1:3" ht="200" hidden="1" x14ac:dyDescent="0.4">
      <c r="A29" s="71" t="s">
        <v>63</v>
      </c>
      <c r="B29" s="71" t="s">
        <v>64</v>
      </c>
      <c r="C29" s="71" t="s">
        <v>65</v>
      </c>
    </row>
    <row r="30" spans="1:3" ht="140" hidden="1" x14ac:dyDescent="0.4">
      <c r="A30" s="71" t="s">
        <v>66</v>
      </c>
      <c r="B30" s="71" t="s">
        <v>568</v>
      </c>
      <c r="C30" s="71" t="s">
        <v>67</v>
      </c>
    </row>
    <row r="31" spans="1:3" ht="180" hidden="1" x14ac:dyDescent="0.4">
      <c r="A31" s="71" t="s">
        <v>68</v>
      </c>
      <c r="B31" s="71" t="s">
        <v>69</v>
      </c>
      <c r="C31" s="71" t="s">
        <v>70</v>
      </c>
    </row>
    <row r="32" spans="1:3" ht="100" hidden="1" x14ac:dyDescent="0.4">
      <c r="A32" s="71" t="s">
        <v>206</v>
      </c>
      <c r="B32" s="71" t="s">
        <v>71</v>
      </c>
      <c r="C32" s="71" t="s">
        <v>70</v>
      </c>
    </row>
    <row r="33" spans="1:3" ht="160" hidden="1" x14ac:dyDescent="0.4">
      <c r="A33" s="71" t="s">
        <v>72</v>
      </c>
      <c r="B33" s="71" t="s">
        <v>73</v>
      </c>
      <c r="C33" s="71" t="s">
        <v>74</v>
      </c>
    </row>
    <row r="34" spans="1:3" ht="120" hidden="1" x14ac:dyDescent="0.4">
      <c r="A34" s="71" t="s">
        <v>75</v>
      </c>
      <c r="B34" s="71" t="s">
        <v>223</v>
      </c>
      <c r="C34" s="71" t="s">
        <v>74</v>
      </c>
    </row>
    <row r="35" spans="1:3" ht="100" hidden="1" x14ac:dyDescent="0.4">
      <c r="A35" s="71" t="s">
        <v>77</v>
      </c>
      <c r="B35" s="71" t="s">
        <v>76</v>
      </c>
      <c r="C35" s="71" t="s">
        <v>74</v>
      </c>
    </row>
    <row r="36" spans="1:3" ht="80" hidden="1" x14ac:dyDescent="0.4">
      <c r="A36" s="71" t="s">
        <v>317</v>
      </c>
      <c r="B36" s="71" t="s">
        <v>318</v>
      </c>
      <c r="C36" s="71" t="s">
        <v>74</v>
      </c>
    </row>
    <row r="37" spans="1:3" ht="240" hidden="1" x14ac:dyDescent="0.4">
      <c r="A37" s="71" t="s">
        <v>78</v>
      </c>
      <c r="B37" s="71" t="s">
        <v>213</v>
      </c>
      <c r="C37" s="71" t="s">
        <v>79</v>
      </c>
    </row>
    <row r="38" spans="1:3" ht="380" hidden="1" x14ac:dyDescent="0.4">
      <c r="A38" s="71" t="s">
        <v>80</v>
      </c>
      <c r="B38" s="71" t="s">
        <v>240</v>
      </c>
      <c r="C38" s="71" t="s">
        <v>79</v>
      </c>
    </row>
    <row r="39" spans="1:3" ht="140" hidden="1" x14ac:dyDescent="0.4">
      <c r="A39" s="71" t="s">
        <v>81</v>
      </c>
      <c r="B39" s="71" t="s">
        <v>232</v>
      </c>
      <c r="C39" s="71" t="s">
        <v>79</v>
      </c>
    </row>
    <row r="40" spans="1:3" ht="160" x14ac:dyDescent="0.4">
      <c r="A40" s="71" t="s">
        <v>82</v>
      </c>
      <c r="B40" s="71" t="s">
        <v>239</v>
      </c>
      <c r="C40" s="71" t="s">
        <v>79</v>
      </c>
    </row>
    <row r="41" spans="1:3" ht="140" hidden="1" x14ac:dyDescent="0.4">
      <c r="A41" s="71" t="s">
        <v>83</v>
      </c>
      <c r="B41" s="71" t="s">
        <v>233</v>
      </c>
      <c r="C41" s="71" t="s">
        <v>79</v>
      </c>
    </row>
    <row r="42" spans="1:3" ht="140" hidden="1" x14ac:dyDescent="0.4">
      <c r="A42" s="71" t="s">
        <v>214</v>
      </c>
      <c r="B42" s="71" t="s">
        <v>234</v>
      </c>
      <c r="C42" s="71" t="s">
        <v>79</v>
      </c>
    </row>
    <row r="43" spans="1:3" ht="380" hidden="1" x14ac:dyDescent="0.4">
      <c r="A43" s="71" t="s">
        <v>84</v>
      </c>
      <c r="B43" s="71" t="s">
        <v>207</v>
      </c>
      <c r="C43" s="71" t="s">
        <v>85</v>
      </c>
    </row>
    <row r="44" spans="1:3" ht="140" hidden="1" x14ac:dyDescent="0.4">
      <c r="A44" s="71" t="s">
        <v>86</v>
      </c>
      <c r="B44" s="71" t="s">
        <v>222</v>
      </c>
      <c r="C44" s="71" t="s">
        <v>87</v>
      </c>
    </row>
    <row r="45" spans="1:3" ht="40" hidden="1" x14ac:dyDescent="0.4">
      <c r="A45" s="71" t="s">
        <v>117</v>
      </c>
      <c r="B45" s="71" t="s">
        <v>118</v>
      </c>
      <c r="C45" s="71" t="s">
        <v>119</v>
      </c>
    </row>
    <row r="46" spans="1:3" ht="80" hidden="1" x14ac:dyDescent="0.4">
      <c r="A46" s="71" t="s">
        <v>88</v>
      </c>
      <c r="B46" s="71" t="s">
        <v>89</v>
      </c>
      <c r="C46" s="71" t="s">
        <v>90</v>
      </c>
    </row>
    <row r="47" spans="1:3" ht="120" hidden="1" x14ac:dyDescent="0.4">
      <c r="A47" s="71" t="s">
        <v>91</v>
      </c>
      <c r="B47" s="71" t="s">
        <v>218</v>
      </c>
      <c r="C47" s="71" t="s">
        <v>92</v>
      </c>
    </row>
    <row r="48" spans="1:3" ht="80" hidden="1" x14ac:dyDescent="0.4">
      <c r="A48" s="71" t="s">
        <v>93</v>
      </c>
      <c r="B48" s="71" t="s">
        <v>94</v>
      </c>
      <c r="C48" s="71" t="s">
        <v>95</v>
      </c>
    </row>
    <row r="49" spans="1:3" ht="60" hidden="1" x14ac:dyDescent="0.4">
      <c r="A49" s="71" t="s">
        <v>96</v>
      </c>
      <c r="B49" s="71" t="s">
        <v>208</v>
      </c>
      <c r="C49" s="71" t="s">
        <v>95</v>
      </c>
    </row>
    <row r="50" spans="1:3" ht="100" hidden="1" x14ac:dyDescent="0.4">
      <c r="A50" s="71" t="s">
        <v>221</v>
      </c>
      <c r="B50" s="71" t="s">
        <v>202</v>
      </c>
      <c r="C50" s="114" t="s">
        <v>98</v>
      </c>
    </row>
    <row r="51" spans="1:3" ht="160" hidden="1" x14ac:dyDescent="0.4">
      <c r="A51" s="71" t="s">
        <v>99</v>
      </c>
      <c r="B51" s="71" t="s">
        <v>569</v>
      </c>
      <c r="C51" s="71" t="s">
        <v>100</v>
      </c>
    </row>
    <row r="52" spans="1:3" ht="40" hidden="1" x14ac:dyDescent="0.4">
      <c r="A52" s="71" t="s">
        <v>235</v>
      </c>
      <c r="B52" s="71" t="s">
        <v>101</v>
      </c>
      <c r="C52" s="71" t="s">
        <v>102</v>
      </c>
    </row>
    <row r="53" spans="1:3" ht="100" hidden="1" x14ac:dyDescent="0.4">
      <c r="A53" s="71" t="s">
        <v>236</v>
      </c>
      <c r="B53" s="71" t="s">
        <v>237</v>
      </c>
      <c r="C53" s="71" t="s">
        <v>103</v>
      </c>
    </row>
    <row r="54" spans="1:3" ht="100" hidden="1" x14ac:dyDescent="0.4">
      <c r="A54" s="71" t="s">
        <v>104</v>
      </c>
      <c r="B54" s="71" t="s">
        <v>224</v>
      </c>
      <c r="C54" s="71" t="s">
        <v>105</v>
      </c>
    </row>
    <row r="55" spans="1:3" ht="120" hidden="1" x14ac:dyDescent="0.4">
      <c r="A55" s="71" t="s">
        <v>205</v>
      </c>
      <c r="B55" s="71" t="s">
        <v>217</v>
      </c>
      <c r="C55" s="71" t="s">
        <v>106</v>
      </c>
    </row>
    <row r="56" spans="1:3" ht="60" hidden="1" x14ac:dyDescent="0.4">
      <c r="A56" s="71" t="s">
        <v>107</v>
      </c>
      <c r="B56" s="71" t="s">
        <v>108</v>
      </c>
      <c r="C56" s="71" t="s">
        <v>109</v>
      </c>
    </row>
    <row r="57" spans="1:3" ht="40" hidden="1" x14ac:dyDescent="0.4">
      <c r="A57" s="71" t="s">
        <v>110</v>
      </c>
      <c r="B57" s="71" t="s">
        <v>111</v>
      </c>
      <c r="C57" s="71" t="s">
        <v>109</v>
      </c>
    </row>
    <row r="58" spans="1:3" ht="180" hidden="1" x14ac:dyDescent="0.4">
      <c r="A58" s="71" t="s">
        <v>112</v>
      </c>
      <c r="B58" s="71" t="s">
        <v>219</v>
      </c>
      <c r="C58" s="71" t="s">
        <v>113</v>
      </c>
    </row>
    <row r="59" spans="1:3" ht="40" hidden="1" x14ac:dyDescent="0.4">
      <c r="A59" s="71" t="s">
        <v>114</v>
      </c>
      <c r="B59" s="71" t="s">
        <v>238</v>
      </c>
      <c r="C59" s="71" t="s">
        <v>115</v>
      </c>
    </row>
    <row r="60" spans="1:3" ht="260" hidden="1" x14ac:dyDescent="0.4">
      <c r="A60" s="71" t="s">
        <v>209</v>
      </c>
      <c r="B60" s="71" t="s">
        <v>227</v>
      </c>
      <c r="C60" s="71" t="s">
        <v>116</v>
      </c>
    </row>
    <row r="61" spans="1:3" ht="280" hidden="1" x14ac:dyDescent="0.4">
      <c r="A61" s="71" t="s">
        <v>210</v>
      </c>
      <c r="B61" s="71" t="s">
        <v>226</v>
      </c>
      <c r="C61" s="71" t="s">
        <v>116</v>
      </c>
    </row>
    <row r="62" spans="1:3" ht="200" hidden="1" x14ac:dyDescent="0.4">
      <c r="A62" s="71" t="s">
        <v>211</v>
      </c>
      <c r="B62" s="71" t="s">
        <v>228</v>
      </c>
      <c r="C62" s="71" t="s">
        <v>116</v>
      </c>
    </row>
    <row r="63" spans="1:3" ht="200" hidden="1" x14ac:dyDescent="0.4">
      <c r="A63" s="71" t="s">
        <v>212</v>
      </c>
      <c r="B63" s="71" t="s">
        <v>220</v>
      </c>
      <c r="C63" s="71" t="s">
        <v>116</v>
      </c>
    </row>
    <row r="64" spans="1:3" ht="40" hidden="1" x14ac:dyDescent="0.4">
      <c r="A64" s="71" t="s">
        <v>120</v>
      </c>
      <c r="B64" s="71" t="s">
        <v>97</v>
      </c>
      <c r="C64" s="114" t="s">
        <v>37</v>
      </c>
    </row>
    <row r="65" spans="1:3" ht="120" hidden="1" x14ac:dyDescent="0.4">
      <c r="A65" s="71" t="s">
        <v>123</v>
      </c>
      <c r="B65" s="71" t="s">
        <v>121</v>
      </c>
      <c r="C65" s="71" t="s">
        <v>122</v>
      </c>
    </row>
    <row r="66" spans="1:3" hidden="1" x14ac:dyDescent="0.4"/>
    <row r="67" spans="1:3" hidden="1" x14ac:dyDescent="0.4"/>
  </sheetData>
  <autoFilter ref="A1:C67" xr:uid="{00000000-0009-0000-0000-000002000000}">
    <filterColumn colId="0">
      <filters>
        <filter val="QUÍMICOS:_x000a_Líquidos, nieblas, rocíos"/>
      </filters>
    </filterColumn>
  </autoFilter>
  <pageMargins left="0.23622047244094491" right="0.23622047244094491" top="0.74803149606299213" bottom="0.74803149606299213" header="0.31496062992125984" footer="0.31496062992125984"/>
  <pageSetup scale="5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28"/>
  <sheetViews>
    <sheetView showGridLines="0" view="pageBreakPreview" zoomScale="90" zoomScaleNormal="110" zoomScaleSheetLayoutView="90" workbookViewId="0">
      <selection activeCell="J12" sqref="J12"/>
    </sheetView>
  </sheetViews>
  <sheetFormatPr baseColWidth="10" defaultColWidth="10.81640625" defaultRowHeight="11.5" x14ac:dyDescent="0.25"/>
  <cols>
    <col min="1" max="1" width="21.26953125" style="10" customWidth="1"/>
    <col min="2" max="2" width="43.453125" style="10" customWidth="1"/>
    <col min="3" max="3" width="4.81640625" style="10" customWidth="1"/>
    <col min="4" max="4" width="19.453125" style="10" customWidth="1"/>
    <col min="5" max="5" width="13" style="10" customWidth="1"/>
    <col min="6" max="16384" width="10.81640625" style="10"/>
  </cols>
  <sheetData>
    <row r="1" spans="1:2" x14ac:dyDescent="0.25">
      <c r="A1" s="163" t="s">
        <v>124</v>
      </c>
      <c r="B1" s="163"/>
    </row>
    <row r="2" spans="1:2" ht="26.25" customHeight="1" x14ac:dyDescent="0.25">
      <c r="A2" s="47" t="s">
        <v>169</v>
      </c>
      <c r="B2" s="11" t="s">
        <v>125</v>
      </c>
    </row>
    <row r="3" spans="1:2" ht="26.25" customHeight="1" x14ac:dyDescent="0.25">
      <c r="A3" s="12" t="s">
        <v>126</v>
      </c>
      <c r="B3" s="11" t="s">
        <v>127</v>
      </c>
    </row>
    <row r="4" spans="1:2" ht="26.25" customHeight="1" x14ac:dyDescent="0.25">
      <c r="A4" s="13" t="s">
        <v>170</v>
      </c>
      <c r="B4" s="11" t="s">
        <v>128</v>
      </c>
    </row>
    <row r="5" spans="1:2" ht="26.25" customHeight="1" x14ac:dyDescent="0.25">
      <c r="A5" s="48" t="s">
        <v>129</v>
      </c>
      <c r="B5" s="11" t="s">
        <v>130</v>
      </c>
    </row>
    <row r="6" spans="1:2" ht="26.25" customHeight="1" x14ac:dyDescent="0.25">
      <c r="A6" s="14" t="s">
        <v>131</v>
      </c>
      <c r="B6" s="11" t="s">
        <v>132</v>
      </c>
    </row>
    <row r="8" spans="1:2" x14ac:dyDescent="0.25">
      <c r="A8" s="161" t="s">
        <v>133</v>
      </c>
      <c r="B8" s="162"/>
    </row>
    <row r="9" spans="1:2" ht="26.25" customHeight="1" x14ac:dyDescent="0.25">
      <c r="A9" s="49" t="s">
        <v>134</v>
      </c>
      <c r="B9" s="15" t="s">
        <v>135</v>
      </c>
    </row>
    <row r="10" spans="1:2" ht="26.25" customHeight="1" x14ac:dyDescent="0.25">
      <c r="A10" s="12" t="s">
        <v>171</v>
      </c>
      <c r="B10" s="15" t="s">
        <v>136</v>
      </c>
    </row>
    <row r="11" spans="1:2" ht="26.25" customHeight="1" x14ac:dyDescent="0.25">
      <c r="A11" s="16" t="s">
        <v>172</v>
      </c>
      <c r="B11" s="15" t="s">
        <v>137</v>
      </c>
    </row>
    <row r="12" spans="1:2" ht="26.25" customHeight="1" x14ac:dyDescent="0.25">
      <c r="A12" s="50" t="s">
        <v>173</v>
      </c>
      <c r="B12" s="15" t="s">
        <v>138</v>
      </c>
    </row>
    <row r="13" spans="1:2" ht="26.25" customHeight="1" x14ac:dyDescent="0.25">
      <c r="A13" s="17" t="s">
        <v>174</v>
      </c>
      <c r="B13" s="15" t="s">
        <v>139</v>
      </c>
    </row>
    <row r="17" spans="1:4" x14ac:dyDescent="0.25">
      <c r="A17" s="164" t="s">
        <v>155</v>
      </c>
      <c r="B17" s="165"/>
    </row>
    <row r="18" spans="1:4" ht="34.5" x14ac:dyDescent="0.25">
      <c r="A18" s="56" t="s">
        <v>156</v>
      </c>
      <c r="B18" s="57" t="s">
        <v>159</v>
      </c>
    </row>
    <row r="19" spans="1:4" ht="34.5" x14ac:dyDescent="0.25">
      <c r="A19" s="18" t="s">
        <v>157</v>
      </c>
      <c r="B19" s="57" t="s">
        <v>160</v>
      </c>
    </row>
    <row r="20" spans="1:4" ht="34.5" x14ac:dyDescent="0.25">
      <c r="A20" s="19" t="s">
        <v>158</v>
      </c>
      <c r="B20" s="57" t="s">
        <v>161</v>
      </c>
    </row>
    <row r="24" spans="1:4" ht="23" x14ac:dyDescent="0.25">
      <c r="A24" s="51" t="s">
        <v>141</v>
      </c>
      <c r="B24" s="54" t="s">
        <v>142</v>
      </c>
    </row>
    <row r="25" spans="1:4" ht="57.5" x14ac:dyDescent="0.25">
      <c r="A25" s="58" t="s">
        <v>162</v>
      </c>
      <c r="B25" s="59" t="s">
        <v>166</v>
      </c>
    </row>
    <row r="26" spans="1:4" ht="46" x14ac:dyDescent="0.25">
      <c r="A26" s="52" t="s">
        <v>163</v>
      </c>
      <c r="B26" s="55" t="s">
        <v>143</v>
      </c>
    </row>
    <row r="27" spans="1:4" ht="46" x14ac:dyDescent="0.25">
      <c r="A27" s="60" t="s">
        <v>164</v>
      </c>
      <c r="B27" s="61" t="s">
        <v>167</v>
      </c>
      <c r="D27" s="85" t="s">
        <v>246</v>
      </c>
    </row>
    <row r="28" spans="1:4" ht="23" x14ac:dyDescent="0.25">
      <c r="A28" s="20" t="s">
        <v>165</v>
      </c>
      <c r="B28" s="53" t="s">
        <v>168</v>
      </c>
      <c r="D28" s="85" t="s">
        <v>245</v>
      </c>
    </row>
  </sheetData>
  <mergeCells count="3">
    <mergeCell ref="A8:B8"/>
    <mergeCell ref="A1:B1"/>
    <mergeCell ref="A17:B17"/>
  </mergeCells>
  <pageMargins left="0.25" right="0.25" top="0.75" bottom="0.75" header="0.3" footer="0.3"/>
  <pageSetup scale="92" fitToHeight="0" orientation="landscape" r:id="rId1"/>
  <rowBreaks count="1" manualBreakCount="1">
    <brk id="2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"/>
  <sheetViews>
    <sheetView showGridLines="0" zoomScale="90" zoomScaleNormal="90" workbookViewId="0">
      <selection activeCell="M16" sqref="M16"/>
    </sheetView>
  </sheetViews>
  <sheetFormatPr baseColWidth="10" defaultColWidth="10.81640625" defaultRowHeight="14" x14ac:dyDescent="0.3"/>
  <cols>
    <col min="1" max="3" width="2.7265625" style="28" customWidth="1"/>
    <col min="4" max="4" width="6.453125" style="28" customWidth="1"/>
    <col min="5" max="5" width="13.7265625" style="28" customWidth="1"/>
    <col min="6" max="6" width="6.7265625" style="28" customWidth="1"/>
    <col min="7" max="7" width="15.1796875" style="28" customWidth="1"/>
    <col min="8" max="11" width="13.81640625" style="28" customWidth="1"/>
    <col min="12" max="12" width="2.7265625" style="28" customWidth="1"/>
    <col min="13" max="13" width="13.81640625" style="28" customWidth="1"/>
    <col min="14" max="14" width="10.81640625" style="28"/>
    <col min="15" max="15" width="15" style="28" bestFit="1" customWidth="1"/>
    <col min="16" max="16384" width="10.81640625" style="28"/>
  </cols>
  <sheetData>
    <row r="1" spans="1:16" ht="34" customHeight="1" x14ac:dyDescent="0.4">
      <c r="A1" s="27"/>
      <c r="B1" s="27"/>
      <c r="C1" s="27"/>
      <c r="D1" s="27"/>
      <c r="E1" s="27"/>
      <c r="F1" s="27"/>
      <c r="G1" s="171" t="s">
        <v>152</v>
      </c>
      <c r="H1" s="171"/>
      <c r="I1" s="171"/>
      <c r="J1" s="171"/>
      <c r="K1" s="171"/>
      <c r="L1" s="27"/>
      <c r="M1" s="27"/>
      <c r="O1" s="173" t="s">
        <v>140</v>
      </c>
      <c r="P1" s="173"/>
    </row>
    <row r="2" spans="1:16" ht="15" x14ac:dyDescent="0.3">
      <c r="A2" s="29"/>
      <c r="B2" s="27"/>
      <c r="C2" s="27"/>
      <c r="D2" s="27"/>
      <c r="E2" s="29"/>
      <c r="F2" s="29"/>
      <c r="G2" s="27"/>
      <c r="H2" s="27"/>
      <c r="I2" s="27"/>
      <c r="J2" s="27"/>
      <c r="K2" s="27"/>
      <c r="L2" s="27"/>
      <c r="M2" s="27"/>
    </row>
    <row r="3" spans="1:16" ht="50.15" customHeight="1" x14ac:dyDescent="0.3">
      <c r="A3" s="167"/>
      <c r="B3" s="30"/>
      <c r="C3" s="27"/>
      <c r="D3" s="169" t="s">
        <v>124</v>
      </c>
      <c r="E3" s="31" t="s">
        <v>190</v>
      </c>
      <c r="F3" s="32">
        <v>5</v>
      </c>
      <c r="G3" s="33">
        <f>+$F3*G$8</f>
        <v>10</v>
      </c>
      <c r="H3" s="34">
        <f t="shared" ref="H3:K6" si="0">+$F3*H$8</f>
        <v>20</v>
      </c>
      <c r="I3" s="35">
        <f t="shared" si="0"/>
        <v>80</v>
      </c>
      <c r="J3" s="36">
        <f t="shared" si="0"/>
        <v>1280</v>
      </c>
      <c r="K3" s="36">
        <f t="shared" si="0"/>
        <v>327680</v>
      </c>
      <c r="L3" s="27"/>
      <c r="M3" s="62" t="s">
        <v>180</v>
      </c>
      <c r="O3" s="67" t="s">
        <v>184</v>
      </c>
      <c r="P3" s="68">
        <v>2</v>
      </c>
    </row>
    <row r="4" spans="1:16" ht="50.15" customHeight="1" x14ac:dyDescent="0.3">
      <c r="A4" s="167"/>
      <c r="B4" s="30"/>
      <c r="C4" s="27"/>
      <c r="D4" s="169"/>
      <c r="E4" s="31" t="s">
        <v>181</v>
      </c>
      <c r="F4" s="32">
        <v>4</v>
      </c>
      <c r="G4" s="33">
        <f>+$F4*G$8</f>
        <v>8</v>
      </c>
      <c r="H4" s="34">
        <f t="shared" si="0"/>
        <v>16</v>
      </c>
      <c r="I4" s="35">
        <f t="shared" si="0"/>
        <v>64</v>
      </c>
      <c r="J4" s="35">
        <f t="shared" si="0"/>
        <v>1024</v>
      </c>
      <c r="K4" s="36">
        <f t="shared" si="0"/>
        <v>262144</v>
      </c>
      <c r="L4" s="27"/>
      <c r="M4" s="63" t="s">
        <v>164</v>
      </c>
      <c r="O4" s="67" t="s">
        <v>185</v>
      </c>
      <c r="P4" s="68">
        <v>4</v>
      </c>
    </row>
    <row r="5" spans="1:16" ht="50.15" customHeight="1" x14ac:dyDescent="0.3">
      <c r="A5" s="167"/>
      <c r="B5" s="30"/>
      <c r="C5" s="31"/>
      <c r="D5" s="169"/>
      <c r="E5" s="31" t="s">
        <v>176</v>
      </c>
      <c r="F5" s="32">
        <v>3</v>
      </c>
      <c r="G5" s="33">
        <f>+$F5*G$8</f>
        <v>6</v>
      </c>
      <c r="H5" s="34">
        <f t="shared" si="0"/>
        <v>12</v>
      </c>
      <c r="I5" s="34">
        <f t="shared" si="0"/>
        <v>48</v>
      </c>
      <c r="J5" s="35">
        <f t="shared" si="0"/>
        <v>768</v>
      </c>
      <c r="K5" s="36">
        <f t="shared" si="0"/>
        <v>196608</v>
      </c>
      <c r="L5" s="27"/>
      <c r="M5" s="64" t="s">
        <v>163</v>
      </c>
      <c r="O5" s="67" t="s">
        <v>186</v>
      </c>
      <c r="P5" s="68">
        <v>16</v>
      </c>
    </row>
    <row r="6" spans="1:16" ht="50.15" customHeight="1" x14ac:dyDescent="0.3">
      <c r="A6" s="167"/>
      <c r="B6" s="30"/>
      <c r="C6" s="27"/>
      <c r="D6" s="169"/>
      <c r="E6" s="31" t="s">
        <v>182</v>
      </c>
      <c r="F6" s="32">
        <v>2</v>
      </c>
      <c r="G6" s="33">
        <f>+$F6*G$8</f>
        <v>4</v>
      </c>
      <c r="H6" s="33">
        <f t="shared" si="0"/>
        <v>8</v>
      </c>
      <c r="I6" s="34">
        <f t="shared" si="0"/>
        <v>32</v>
      </c>
      <c r="J6" s="35">
        <f t="shared" si="0"/>
        <v>512</v>
      </c>
      <c r="K6" s="36">
        <f t="shared" si="0"/>
        <v>131072</v>
      </c>
      <c r="L6" s="27"/>
      <c r="M6" s="65" t="s">
        <v>162</v>
      </c>
      <c r="O6" s="67" t="s">
        <v>187</v>
      </c>
      <c r="P6" s="68">
        <v>256</v>
      </c>
    </row>
    <row r="7" spans="1:16" ht="50.15" customHeight="1" x14ac:dyDescent="0.3">
      <c r="A7" s="167"/>
      <c r="B7" s="30"/>
      <c r="C7" s="31"/>
      <c r="D7" s="169"/>
      <c r="E7" s="31" t="s">
        <v>183</v>
      </c>
      <c r="F7" s="32">
        <v>1</v>
      </c>
      <c r="G7" s="33">
        <f>+$F7*G$8</f>
        <v>2</v>
      </c>
      <c r="H7" s="33">
        <f>+$F7*H$8</f>
        <v>4</v>
      </c>
      <c r="I7" s="34">
        <f>+$F7*I$8</f>
        <v>16</v>
      </c>
      <c r="J7" s="35">
        <f>+$F7*J$8</f>
        <v>256</v>
      </c>
      <c r="K7" s="36">
        <f>+$F7*K$8</f>
        <v>65536</v>
      </c>
      <c r="L7" s="27"/>
      <c r="M7" s="27"/>
      <c r="O7" s="67" t="s">
        <v>188</v>
      </c>
      <c r="P7" s="68">
        <v>65536</v>
      </c>
    </row>
    <row r="8" spans="1:16" ht="27.25" customHeight="1" x14ac:dyDescent="0.3">
      <c r="A8" s="27"/>
      <c r="B8" s="27"/>
      <c r="C8" s="27"/>
      <c r="D8" s="27"/>
      <c r="E8" s="27"/>
      <c r="F8" s="27"/>
      <c r="G8" s="37">
        <v>2</v>
      </c>
      <c r="H8" s="37">
        <v>4</v>
      </c>
      <c r="I8" s="37">
        <v>16</v>
      </c>
      <c r="J8" s="37">
        <v>256</v>
      </c>
      <c r="K8" s="37">
        <v>65536</v>
      </c>
      <c r="L8" s="27"/>
      <c r="M8" s="27"/>
    </row>
    <row r="9" spans="1:16" ht="27.25" customHeight="1" x14ac:dyDescent="0.3">
      <c r="A9" s="27"/>
      <c r="B9" s="27"/>
      <c r="C9" s="27"/>
      <c r="D9" s="27"/>
      <c r="E9" s="27"/>
      <c r="F9" s="27"/>
      <c r="G9" s="66" t="s">
        <v>184</v>
      </c>
      <c r="H9" s="66" t="s">
        <v>185</v>
      </c>
      <c r="I9" s="66" t="s">
        <v>186</v>
      </c>
      <c r="J9" s="66" t="s">
        <v>187</v>
      </c>
      <c r="K9" s="66" t="s">
        <v>188</v>
      </c>
      <c r="L9" s="27"/>
      <c r="M9" s="27"/>
    </row>
    <row r="10" spans="1:16" ht="26.15" customHeight="1" x14ac:dyDescent="0.3">
      <c r="A10" s="27"/>
      <c r="B10" s="27"/>
      <c r="C10" s="27"/>
      <c r="D10" s="27"/>
      <c r="E10" s="27"/>
      <c r="F10" s="27"/>
      <c r="G10" s="168" t="s">
        <v>140</v>
      </c>
      <c r="H10" s="168"/>
      <c r="I10" s="168"/>
      <c r="J10" s="168"/>
      <c r="K10" s="168"/>
      <c r="L10" s="27"/>
      <c r="M10" s="27"/>
    </row>
    <row r="11" spans="1:16" ht="15" x14ac:dyDescent="0.3">
      <c r="A11" s="27"/>
      <c r="B11" s="27"/>
      <c r="C11" s="27"/>
      <c r="D11" s="27"/>
      <c r="E11" s="27"/>
      <c r="F11" s="27"/>
      <c r="G11" s="170"/>
      <c r="H11" s="170"/>
      <c r="I11" s="170"/>
      <c r="J11" s="170"/>
      <c r="K11" s="170"/>
      <c r="L11" s="27"/>
      <c r="M11" s="27"/>
    </row>
    <row r="12" spans="1:16" ht="15" x14ac:dyDescent="0.3">
      <c r="A12" s="27"/>
      <c r="B12" s="27"/>
      <c r="C12" s="27"/>
      <c r="D12" s="27"/>
      <c r="E12" s="27"/>
      <c r="F12" s="27"/>
      <c r="G12" s="38"/>
      <c r="H12" s="38"/>
      <c r="I12" s="38"/>
      <c r="J12" s="38"/>
      <c r="K12" s="38"/>
      <c r="L12" s="27"/>
      <c r="M12" s="27"/>
    </row>
    <row r="13" spans="1:16" ht="15" x14ac:dyDescent="0.3">
      <c r="A13" s="27"/>
      <c r="B13" s="27"/>
      <c r="C13" s="27"/>
      <c r="D13" s="27"/>
      <c r="E13" s="27"/>
      <c r="F13" s="27"/>
      <c r="G13" s="39"/>
      <c r="H13" s="39"/>
      <c r="I13" s="39"/>
      <c r="J13" s="39"/>
      <c r="K13" s="39"/>
      <c r="L13" s="27"/>
      <c r="M13" s="27"/>
    </row>
    <row r="14" spans="1:16" ht="34" customHeight="1" x14ac:dyDescent="0.4">
      <c r="A14" s="27"/>
      <c r="B14" s="27"/>
      <c r="C14" s="27"/>
      <c r="D14" s="27"/>
      <c r="E14" s="27"/>
      <c r="F14" s="27"/>
      <c r="G14" s="171" t="s">
        <v>153</v>
      </c>
      <c r="H14" s="171"/>
      <c r="I14" s="171"/>
      <c r="J14" s="171"/>
      <c r="K14" s="171"/>
      <c r="L14" s="27"/>
      <c r="M14" s="27"/>
    </row>
    <row r="15" spans="1:16" ht="15" x14ac:dyDescent="0.3">
      <c r="A15" s="166"/>
      <c r="B15" s="40"/>
      <c r="C15" s="167"/>
      <c r="D15" s="167"/>
      <c r="E15" s="167"/>
      <c r="F15" s="41"/>
      <c r="G15" s="42"/>
      <c r="H15" s="42"/>
      <c r="I15" s="42"/>
      <c r="J15" s="42"/>
      <c r="K15" s="27"/>
      <c r="L15" s="27"/>
      <c r="M15" s="27"/>
    </row>
    <row r="16" spans="1:16" ht="50.15" customHeight="1" x14ac:dyDescent="0.3">
      <c r="A16" s="166"/>
      <c r="B16" s="30"/>
      <c r="C16" s="43"/>
      <c r="D16" s="172" t="s">
        <v>155</v>
      </c>
      <c r="E16" s="69" t="s">
        <v>175</v>
      </c>
      <c r="F16" s="44">
        <v>0.15</v>
      </c>
      <c r="G16" s="45">
        <f t="shared" ref="G16:J18" si="1">G$19-$F16*G$19</f>
        <v>8.5</v>
      </c>
      <c r="H16" s="34">
        <f t="shared" si="1"/>
        <v>40.799999999999997</v>
      </c>
      <c r="I16" s="35">
        <f t="shared" si="1"/>
        <v>870.4</v>
      </c>
      <c r="J16" s="36">
        <f t="shared" si="1"/>
        <v>278528</v>
      </c>
      <c r="K16" s="27"/>
      <c r="L16" s="27"/>
      <c r="M16" s="36" t="s">
        <v>180</v>
      </c>
    </row>
    <row r="17" spans="1:13" ht="50.15" customHeight="1" x14ac:dyDescent="0.3">
      <c r="A17" s="166"/>
      <c r="B17" s="30"/>
      <c r="C17" s="43"/>
      <c r="D17" s="172"/>
      <c r="E17" s="69" t="s">
        <v>176</v>
      </c>
      <c r="F17" s="44">
        <v>0.4</v>
      </c>
      <c r="G17" s="45">
        <f t="shared" si="1"/>
        <v>6</v>
      </c>
      <c r="H17" s="34">
        <f t="shared" si="1"/>
        <v>28.799999999999997</v>
      </c>
      <c r="I17" s="35">
        <f t="shared" si="1"/>
        <v>614.4</v>
      </c>
      <c r="J17" s="35">
        <f t="shared" si="1"/>
        <v>196608</v>
      </c>
      <c r="K17" s="27"/>
      <c r="L17" s="27"/>
      <c r="M17" s="35" t="s">
        <v>164</v>
      </c>
    </row>
    <row r="18" spans="1:13" ht="50.15" customHeight="1" x14ac:dyDescent="0.3">
      <c r="A18" s="166"/>
      <c r="B18" s="30"/>
      <c r="C18" s="43"/>
      <c r="D18" s="172"/>
      <c r="E18" s="69" t="s">
        <v>177</v>
      </c>
      <c r="F18" s="44">
        <v>0.9</v>
      </c>
      <c r="G18" s="45">
        <f t="shared" si="1"/>
        <v>1</v>
      </c>
      <c r="H18" s="45">
        <f t="shared" si="1"/>
        <v>4.7999999999999972</v>
      </c>
      <c r="I18" s="34">
        <f t="shared" si="1"/>
        <v>102.39999999999998</v>
      </c>
      <c r="J18" s="35">
        <f t="shared" si="1"/>
        <v>32768</v>
      </c>
      <c r="K18" s="27"/>
      <c r="L18" s="27"/>
      <c r="M18" s="34" t="s">
        <v>163</v>
      </c>
    </row>
    <row r="19" spans="1:13" ht="30" customHeight="1" x14ac:dyDescent="0.3">
      <c r="A19" s="27"/>
      <c r="B19" s="27"/>
      <c r="C19" s="27"/>
      <c r="D19" s="27"/>
      <c r="E19" s="27"/>
      <c r="F19" s="44"/>
      <c r="G19" s="46">
        <v>10</v>
      </c>
      <c r="H19" s="46">
        <v>48</v>
      </c>
      <c r="I19" s="46">
        <v>1024</v>
      </c>
      <c r="J19" s="46">
        <v>327680</v>
      </c>
      <c r="K19" s="27"/>
      <c r="L19" s="27"/>
      <c r="M19" s="33" t="s">
        <v>162</v>
      </c>
    </row>
    <row r="20" spans="1:13" ht="26.25" customHeight="1" x14ac:dyDescent="0.3">
      <c r="A20" s="27"/>
      <c r="B20" s="27"/>
      <c r="C20" s="27"/>
      <c r="D20" s="27"/>
      <c r="E20" s="27"/>
      <c r="F20" s="44"/>
      <c r="G20" s="69" t="s">
        <v>178</v>
      </c>
      <c r="H20" s="69" t="s">
        <v>163</v>
      </c>
      <c r="I20" s="69" t="s">
        <v>179</v>
      </c>
      <c r="J20" s="69" t="s">
        <v>165</v>
      </c>
      <c r="K20" s="27"/>
      <c r="L20" s="27"/>
      <c r="M20" s="27"/>
    </row>
    <row r="21" spans="1:13" ht="26.15" customHeight="1" x14ac:dyDescent="0.3">
      <c r="A21" s="27"/>
      <c r="B21" s="27"/>
      <c r="C21" s="27"/>
      <c r="D21" s="27"/>
      <c r="E21" s="27"/>
      <c r="F21" s="44"/>
      <c r="G21" s="168" t="s">
        <v>154</v>
      </c>
      <c r="H21" s="168"/>
      <c r="I21" s="168"/>
      <c r="J21" s="168"/>
      <c r="K21" s="27"/>
      <c r="L21" s="27"/>
      <c r="M21" s="27"/>
    </row>
    <row r="22" spans="1:13" ht="15" x14ac:dyDescent="0.3">
      <c r="A22" s="27"/>
      <c r="B22" s="27"/>
      <c r="C22" s="27"/>
      <c r="D22" s="27"/>
      <c r="E22" s="27"/>
      <c r="F22" s="44"/>
      <c r="G22" s="170"/>
      <c r="H22" s="170"/>
      <c r="I22" s="170"/>
      <c r="J22" s="170"/>
      <c r="K22" s="27"/>
      <c r="L22" s="27"/>
      <c r="M22" s="27"/>
    </row>
    <row r="23" spans="1:13" ht="15" x14ac:dyDescent="0.3">
      <c r="A23" s="27"/>
      <c r="B23" s="27"/>
      <c r="C23" s="27"/>
      <c r="D23" s="27"/>
      <c r="E23" s="27"/>
      <c r="F23" s="44"/>
      <c r="G23" s="38"/>
      <c r="H23" s="38"/>
      <c r="I23" s="38"/>
      <c r="J23" s="38"/>
      <c r="K23" s="27"/>
      <c r="L23" s="27"/>
      <c r="M23" s="27"/>
    </row>
    <row r="24" spans="1:13" ht="15" x14ac:dyDescent="0.3">
      <c r="A24" s="27"/>
      <c r="B24" s="27"/>
      <c r="C24" s="27"/>
      <c r="D24" s="27"/>
      <c r="E24" s="27"/>
      <c r="F24" s="27"/>
      <c r="G24" s="39"/>
      <c r="H24" s="39"/>
      <c r="I24" s="39"/>
      <c r="J24" s="39"/>
      <c r="K24" s="27"/>
      <c r="L24" s="27"/>
      <c r="M24" s="27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d6162-e7bf-4c48-8641-5416097bf2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3E1FF72DB2424887B385F06800E92F" ma:contentTypeVersion="18" ma:contentTypeDescription="Crear nuevo documento." ma:contentTypeScope="" ma:versionID="633c1788d1e45201e538c62a0feff393">
  <xsd:schema xmlns:xsd="http://www.w3.org/2001/XMLSchema" xmlns:xs="http://www.w3.org/2001/XMLSchema" xmlns:p="http://schemas.microsoft.com/office/2006/metadata/properties" xmlns:ns3="12cd6162-e7bf-4c48-8641-5416097bf21b" xmlns:ns4="beafe88b-0227-4372-ac49-2e3b047ad18a" targetNamespace="http://schemas.microsoft.com/office/2006/metadata/properties" ma:root="true" ma:fieldsID="f927d36f8cf798d1aadd610554510fb7" ns3:_="" ns4:_="">
    <xsd:import namespace="12cd6162-e7bf-4c48-8641-5416097bf21b"/>
    <xsd:import namespace="beafe88b-0227-4372-ac49-2e3b047ad1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CR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d6162-e7bf-4c48-8641-5416097bf2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fe88b-0227-4372-ac49-2e3b047ad1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238DDC-7749-43F8-93C8-E643FB773A57}">
  <ds:schemaRefs>
    <ds:schemaRef ds:uri="http://schemas.openxmlformats.org/package/2006/metadata/core-properties"/>
    <ds:schemaRef ds:uri="http://schemas.microsoft.com/office/infopath/2007/PartnerControls"/>
    <ds:schemaRef ds:uri="beafe88b-0227-4372-ac49-2e3b047ad18a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12cd6162-e7bf-4c48-8641-5416097bf21b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4523989-A4B6-4F6F-A973-D41931ABCB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d6162-e7bf-4c48-8641-5416097bf21b"/>
    <ds:schemaRef ds:uri="beafe88b-0227-4372-ac49-2e3b047ad1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85FC8-9594-46E2-A726-B8281A211E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CONTROL DE ACTUALIZACIONES </vt:lpstr>
      <vt:lpstr>MATRIZ DE RIESGOS DE SST</vt:lpstr>
      <vt:lpstr>UNIVERSO DE RIESGOS DE SST </vt:lpstr>
      <vt:lpstr>TABLA DE CRITERIOS</vt:lpstr>
      <vt:lpstr>MAPAS DE RIESGOS INHER Y RESID</vt:lpstr>
      <vt:lpstr>'TABLA DE CRITERIOS'!Área_de_impresión</vt:lpstr>
      <vt:lpstr>'UNIVERSO DE RIESGOS DE SST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Elianna Maria Tinoco Ortiz</cp:lastModifiedBy>
  <cp:lastPrinted>2024-03-04T19:34:05Z</cp:lastPrinted>
  <dcterms:created xsi:type="dcterms:W3CDTF">2021-07-28T14:19:11Z</dcterms:created>
  <dcterms:modified xsi:type="dcterms:W3CDTF">2024-07-17T21:39:04Z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0x0101006E3E1FF72DB2424887B385F06800E92F</vt:lpwstr>
  </property>
</Properties>
</file>