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hernandez\Desktop\CORRESPONDENCIA 2023\"/>
    </mc:Choice>
  </mc:AlternateContent>
  <xr:revisionPtr revIDLastSave="0" documentId="13_ncr:1_{4A1EE03A-F75A-4C41-861F-3CC0A317DFBF}" xr6:coauthVersionLast="47" xr6:coauthVersionMax="47" xr10:uidLastSave="{00000000-0000-0000-0000-000000000000}"/>
  <bookViews>
    <workbookView xWindow="-120" yWindow="-120" windowWidth="24240" windowHeight="13140" firstSheet="1" activeTab="1" xr2:uid="{00000000-000D-0000-FFFF-FFFF00000000}"/>
  </bookViews>
  <sheets>
    <sheet name="CONTROL DE ACTUALIZACIONES " sheetId="7" r:id="rId1"/>
    <sheet name="MATRIZ DE RIESGOS DE SST" sheetId="14" r:id="rId2"/>
    <sheet name="UNIVERSO DE RIESGOS DE SST " sheetId="11" r:id="rId3"/>
    <sheet name="TABLA DE CRITERIOS" sheetId="12" r:id="rId4"/>
    <sheet name="MAPAS DE RIESGOS INHER Y RESID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'MATRIZ DE RIESGOS DE SST'!$A$5:$Z$11</definedName>
    <definedName name="_xlnm._FilterDatabase" localSheetId="2" hidden="1">'UNIVERSO DE RIESGOS DE SST '!$A$1:$C$66</definedName>
    <definedName name="AB">[1]BASE!$A:$IV</definedName>
    <definedName name="ABC">[1]BASE1!$A:$IV</definedName>
    <definedName name="ABCD" localSheetId="1">#REF!</definedName>
    <definedName name="ABCD" localSheetId="3">#REF!</definedName>
    <definedName name="ABCD">#REF!</definedName>
    <definedName name="ABVF">[1]GRADO1!$A:$IV</definedName>
    <definedName name="ACEPTACIÓN">'[2]PANORAMA RIESGOS'!$BB$13:$BB$42</definedName>
    <definedName name="ACT" localSheetId="1">#REF!</definedName>
    <definedName name="ACT">#REF!</definedName>
    <definedName name="Actividad" localSheetId="1">#REF!</definedName>
    <definedName name="Actividad">#REF!</definedName>
    <definedName name="ACTIVIDADES" localSheetId="1">#REF!</definedName>
    <definedName name="ACTIVIDADES">#REF!</definedName>
    <definedName name="BSC" localSheetId="1">#REF!</definedName>
    <definedName name="BSC">#REF!</definedName>
    <definedName name="CALIFICACIÓN_CONSECUENCIAS" localSheetId="3">'[2]PANORAMA RIESGOS'!#REF!</definedName>
    <definedName name="CALIFICACIÓN_CONSECUENCIAS">'[2]PANORAMA RIESGOS'!#REF!</definedName>
    <definedName name="CALIFICACIÓN_POSIBILIDAD_DE_OCURRENCIA">'[2]PANORAMA RIESGOS'!#REF!</definedName>
    <definedName name="Capacidad">[3]Lista!$C$4:$C$8</definedName>
    <definedName name="CARACTER">#REF!</definedName>
    <definedName name="Clasificación" localSheetId="1">#REF!</definedName>
    <definedName name="Clasificación">#REF!</definedName>
    <definedName name="CLASIFICACIÓNCR" localSheetId="1">#REF!</definedName>
    <definedName name="CLASIFICACIÓNCR">#REF!</definedName>
    <definedName name="Concepto" comment="Concepto innovador">[3]Lista!#REF!</definedName>
    <definedName name="Concepto_innovación" localSheetId="1">#REF!</definedName>
    <definedName name="Concepto_innovación">#REF!</definedName>
    <definedName name="CONSE" localSheetId="1">#REF!</definedName>
    <definedName name="CONSE">#REF!</definedName>
    <definedName name="CUMPLIMIENTO_DE_REQUISITOS">'[2]PANORAMA RIESGOS'!#REF!</definedName>
    <definedName name="Datos" localSheetId="1">#REF!</definedName>
    <definedName name="Datos">#REF!</definedName>
    <definedName name="ECONÓMICO" localSheetId="3">'[2]PANORAMA RIESGOS'!#REF!</definedName>
    <definedName name="ECONÓMICO">'[2]PANORAMA RIESGOS'!#REF!</definedName>
    <definedName name="ESCALA">'[4]MATRIZ DE ANALISIS'!$D$10:$D$14</definedName>
    <definedName name="Export" localSheetId="1" hidden="1">{"'Hoja1'!$A$1:$I$70"}</definedName>
    <definedName name="Export" localSheetId="3" hidden="1">{"'Hoja1'!$A$1:$I$70"}</definedName>
    <definedName name="Export" hidden="1">{"'Hoja1'!$A$1:$I$70"}</definedName>
    <definedName name="EXPOSI" localSheetId="1">#REF!</definedName>
    <definedName name="EXPOSI">#REF!</definedName>
    <definedName name="FAC">[5]Hoja1!$B$2:$B$81</definedName>
    <definedName name="factor">[5]Hoja1!$B$2:$B$81</definedName>
    <definedName name="Horizontes">[3]Lista!$E$4:$E$6</definedName>
    <definedName name="HTML_CodePage" hidden="1">1252</definedName>
    <definedName name="HTML_Control" localSheetId="1" hidden="1">{"'Hoja1'!$A$1:$I$70"}</definedName>
    <definedName name="HTML_Control" localSheetId="3" hidden="1">{"'Hoja1'!$A$1:$I$70"}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MAGEN">'[2]PANORAMA RIESGOS'!#REF!</definedName>
    <definedName name="Impacto">[3]Lista!$D$4:$D$8</definedName>
    <definedName name="Índice" localSheetId="1">#REF!</definedName>
    <definedName name="Índice">#REF!</definedName>
    <definedName name="Modelo" localSheetId="1">#REF!</definedName>
    <definedName name="Modelo">#REF!</definedName>
    <definedName name="NATURALEZA_DE_LA_LESION" localSheetId="1">#REF!</definedName>
    <definedName name="NATURALEZA_DE_LA_LESION" localSheetId="3">#REF!</definedName>
    <definedName name="NATURALEZA_DE_LA_LESION">#REF!</definedName>
    <definedName name="NLESION" localSheetId="1">#REF!</definedName>
    <definedName name="NLESION">#REF!</definedName>
    <definedName name="ocurrencia">'[4]PANORAMA RIESGOS'!$CC$1:$CD$5</definedName>
    <definedName name="OPCIONESM" localSheetId="1">#REF!</definedName>
    <definedName name="OPCIONESM" localSheetId="3">#REF!</definedName>
    <definedName name="OPCIONESM">#REF!</definedName>
    <definedName name="OPERATIVIDAD" localSheetId="3">'[2]PANORAMA RIESGOS'!#REF!</definedName>
    <definedName name="OPERATIVIDAD">'[2]PANORAMA RIESGOS'!#REF!</definedName>
    <definedName name="PLAC" localSheetId="1">#REF!</definedName>
    <definedName name="PLAC">#REF!</definedName>
    <definedName name="PLACAS" localSheetId="1">#REF!</definedName>
    <definedName name="PLACAS">[6]DATOS!$A$2:$A$94</definedName>
    <definedName name="PROBAB" localSheetId="1">#REF!</definedName>
    <definedName name="PROBAB" localSheetId="3">#REF!</definedName>
    <definedName name="PROBAB">#REF!</definedName>
    <definedName name="Proyectos" localSheetId="1">#REF!</definedName>
    <definedName name="Proyectos">#REF!</definedName>
    <definedName name="Rango1">'[7]Matriz de Peligros'!$CG$495:$CH$505</definedName>
    <definedName name="Rango2">'[7]Matriz de Peligros'!$CJ$495:$CL$517</definedName>
    <definedName name="Rol" localSheetId="1">#REF!</definedName>
    <definedName name="Rol">#REF!</definedName>
    <definedName name="SATISFACCIÓN" localSheetId="3">'[2]PANORAMA RIESGOS'!#REF!</definedName>
    <definedName name="SATISFACCIÓN">'[2]PANORAMA RIESGOS'!#REF!</definedName>
    <definedName name="Segmento" comment="Segmento de mercado">[3]Lista!#REF!</definedName>
    <definedName name="SEGURIDAD_DE_LA_INFORMACIÓN">'[2]PANORAMA RIESGOS'!#REF!</definedName>
    <definedName name="Selección">[3]Crecimiento!#REF!</definedName>
    <definedName name="Tiporegistro" localSheetId="1">#REF!</definedName>
    <definedName name="Tiporegistro">#REF!</definedName>
    <definedName name="x" localSheetId="1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6" i="14" l="1"/>
  <c r="W195" i="14"/>
  <c r="W194" i="14"/>
  <c r="W193" i="14"/>
  <c r="W192" i="14"/>
  <c r="W191" i="14"/>
  <c r="W190" i="14"/>
  <c r="W189" i="14"/>
  <c r="W188" i="14"/>
  <c r="W187" i="14"/>
  <c r="W186" i="14"/>
  <c r="W185" i="14"/>
  <c r="W184" i="14"/>
  <c r="W183" i="14"/>
  <c r="W182" i="14"/>
  <c r="W181" i="14"/>
  <c r="W180" i="14"/>
  <c r="W179" i="14"/>
  <c r="W178" i="14"/>
  <c r="W177" i="14"/>
  <c r="W176" i="14"/>
  <c r="W175" i="14"/>
  <c r="W174" i="14"/>
  <c r="W173" i="14"/>
  <c r="W172" i="14"/>
  <c r="W171" i="14"/>
  <c r="W170" i="14"/>
  <c r="W169" i="14"/>
  <c r="W168" i="14"/>
  <c r="W167" i="14"/>
  <c r="W166" i="14"/>
  <c r="W165" i="14"/>
  <c r="W164" i="14"/>
  <c r="W163" i="14"/>
  <c r="W162" i="14"/>
  <c r="W161" i="14"/>
  <c r="W160" i="14"/>
  <c r="W159" i="14"/>
  <c r="O196" i="14"/>
  <c r="M196" i="14"/>
  <c r="O195" i="14"/>
  <c r="M195" i="14"/>
  <c r="O194" i="14"/>
  <c r="M194" i="14"/>
  <c r="O193" i="14"/>
  <c r="M193" i="14"/>
  <c r="O192" i="14"/>
  <c r="M192" i="14"/>
  <c r="O191" i="14"/>
  <c r="M191" i="14"/>
  <c r="O190" i="14"/>
  <c r="M190" i="14"/>
  <c r="O189" i="14"/>
  <c r="M189" i="14"/>
  <c r="O188" i="14"/>
  <c r="M188" i="14"/>
  <c r="O187" i="14"/>
  <c r="M187" i="14"/>
  <c r="O186" i="14"/>
  <c r="M186" i="14"/>
  <c r="O185" i="14"/>
  <c r="M185" i="14"/>
  <c r="O184" i="14"/>
  <c r="M184" i="14"/>
  <c r="O183" i="14"/>
  <c r="M183" i="14"/>
  <c r="O182" i="14"/>
  <c r="M182" i="14"/>
  <c r="O181" i="14"/>
  <c r="M181" i="14"/>
  <c r="O180" i="14"/>
  <c r="M180" i="14"/>
  <c r="O179" i="14"/>
  <c r="M179" i="14"/>
  <c r="O178" i="14"/>
  <c r="M178" i="14"/>
  <c r="O177" i="14"/>
  <c r="M177" i="14"/>
  <c r="O176" i="14"/>
  <c r="M176" i="14"/>
  <c r="O175" i="14"/>
  <c r="M175" i="14"/>
  <c r="O174" i="14"/>
  <c r="M174" i="14"/>
  <c r="O173" i="14"/>
  <c r="M173" i="14"/>
  <c r="O172" i="14"/>
  <c r="M172" i="14"/>
  <c r="O171" i="14"/>
  <c r="M171" i="14"/>
  <c r="O170" i="14"/>
  <c r="M170" i="14"/>
  <c r="O169" i="14"/>
  <c r="M169" i="14"/>
  <c r="O168" i="14"/>
  <c r="M168" i="14"/>
  <c r="O167" i="14"/>
  <c r="M167" i="14"/>
  <c r="O166" i="14"/>
  <c r="M166" i="14"/>
  <c r="O165" i="14"/>
  <c r="M165" i="14"/>
  <c r="O164" i="14"/>
  <c r="M164" i="14"/>
  <c r="O163" i="14"/>
  <c r="M163" i="14"/>
  <c r="O162" i="14"/>
  <c r="M162" i="14"/>
  <c r="O161" i="14"/>
  <c r="M161" i="14"/>
  <c r="O160" i="14"/>
  <c r="M160" i="14"/>
  <c r="O159" i="14"/>
  <c r="M159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48" i="14"/>
  <c r="W47" i="14"/>
  <c r="W46" i="14"/>
  <c r="W45" i="14"/>
  <c r="O158" i="14"/>
  <c r="M158" i="14"/>
  <c r="O157" i="14"/>
  <c r="M157" i="14"/>
  <c r="O156" i="14"/>
  <c r="M156" i="14"/>
  <c r="O155" i="14"/>
  <c r="M155" i="14"/>
  <c r="O154" i="14"/>
  <c r="M154" i="14"/>
  <c r="O153" i="14"/>
  <c r="M153" i="14"/>
  <c r="O152" i="14"/>
  <c r="M152" i="14"/>
  <c r="O151" i="14"/>
  <c r="M151" i="14"/>
  <c r="O150" i="14"/>
  <c r="P150" i="14" s="1"/>
  <c r="Q150" i="14" s="1"/>
  <c r="M150" i="14"/>
  <c r="O149" i="14"/>
  <c r="M149" i="14"/>
  <c r="O148" i="14"/>
  <c r="M148" i="14"/>
  <c r="O147" i="14"/>
  <c r="M147" i="14"/>
  <c r="O146" i="14"/>
  <c r="M146" i="14"/>
  <c r="O145" i="14"/>
  <c r="M145" i="14"/>
  <c r="O144" i="14"/>
  <c r="M144" i="14"/>
  <c r="O143" i="14"/>
  <c r="M143" i="14"/>
  <c r="O142" i="14"/>
  <c r="M142" i="14"/>
  <c r="O141" i="14"/>
  <c r="M141" i="14"/>
  <c r="O140" i="14"/>
  <c r="M140" i="14"/>
  <c r="O139" i="14"/>
  <c r="M139" i="14"/>
  <c r="O138" i="14"/>
  <c r="M138" i="14"/>
  <c r="O137" i="14"/>
  <c r="M137" i="14"/>
  <c r="O136" i="14"/>
  <c r="M136" i="14"/>
  <c r="O135" i="14"/>
  <c r="M135" i="14"/>
  <c r="O134" i="14"/>
  <c r="M134" i="14"/>
  <c r="O133" i="14"/>
  <c r="M133" i="14"/>
  <c r="O132" i="14"/>
  <c r="M132" i="14"/>
  <c r="O131" i="14"/>
  <c r="M131" i="14"/>
  <c r="O130" i="14"/>
  <c r="M130" i="14"/>
  <c r="O129" i="14"/>
  <c r="M129" i="14"/>
  <c r="O128" i="14"/>
  <c r="M128" i="14"/>
  <c r="O127" i="14"/>
  <c r="M127" i="14"/>
  <c r="O126" i="14"/>
  <c r="M126" i="14"/>
  <c r="O125" i="14"/>
  <c r="M125" i="14"/>
  <c r="O124" i="14"/>
  <c r="M124" i="14"/>
  <c r="O123" i="14"/>
  <c r="M123" i="14"/>
  <c r="O122" i="14"/>
  <c r="M122" i="14"/>
  <c r="O121" i="14"/>
  <c r="M121" i="14"/>
  <c r="O120" i="14"/>
  <c r="M120" i="14"/>
  <c r="O119" i="14"/>
  <c r="M119" i="14"/>
  <c r="O118" i="14"/>
  <c r="M118" i="14"/>
  <c r="O117" i="14"/>
  <c r="M117" i="14"/>
  <c r="O116" i="14"/>
  <c r="M116" i="14"/>
  <c r="O115" i="14"/>
  <c r="M115" i="14"/>
  <c r="O114" i="14"/>
  <c r="M114" i="14"/>
  <c r="O113" i="14"/>
  <c r="M113" i="14"/>
  <c r="O112" i="14"/>
  <c r="M112" i="14"/>
  <c r="O111" i="14"/>
  <c r="M111" i="14"/>
  <c r="O110" i="14"/>
  <c r="M110" i="14"/>
  <c r="O109" i="14"/>
  <c r="M109" i="14"/>
  <c r="O108" i="14"/>
  <c r="M108" i="14"/>
  <c r="O107" i="14"/>
  <c r="M107" i="14"/>
  <c r="O106" i="14"/>
  <c r="M106" i="14"/>
  <c r="O105" i="14"/>
  <c r="M105" i="14"/>
  <c r="O104" i="14"/>
  <c r="M104" i="14"/>
  <c r="O103" i="14"/>
  <c r="M103" i="14"/>
  <c r="O102" i="14"/>
  <c r="M102" i="14"/>
  <c r="O101" i="14"/>
  <c r="M101" i="14"/>
  <c r="O100" i="14"/>
  <c r="M100" i="14"/>
  <c r="O99" i="14"/>
  <c r="M99" i="14"/>
  <c r="O98" i="14"/>
  <c r="M98" i="14"/>
  <c r="O97" i="14"/>
  <c r="M97" i="14"/>
  <c r="O96" i="14"/>
  <c r="M96" i="14"/>
  <c r="O95" i="14"/>
  <c r="M95" i="14"/>
  <c r="O94" i="14"/>
  <c r="M94" i="14"/>
  <c r="O93" i="14"/>
  <c r="M93" i="14"/>
  <c r="O92" i="14"/>
  <c r="M92" i="14"/>
  <c r="O91" i="14"/>
  <c r="M91" i="14"/>
  <c r="O90" i="14"/>
  <c r="M90" i="14"/>
  <c r="O89" i="14"/>
  <c r="M89" i="14"/>
  <c r="O88" i="14"/>
  <c r="M88" i="14"/>
  <c r="O87" i="14"/>
  <c r="M87" i="14"/>
  <c r="O86" i="14"/>
  <c r="M86" i="14"/>
  <c r="O85" i="14"/>
  <c r="M85" i="14"/>
  <c r="O84" i="14"/>
  <c r="M84" i="14"/>
  <c r="O83" i="14"/>
  <c r="M83" i="14"/>
  <c r="O82" i="14"/>
  <c r="M82" i="14"/>
  <c r="O81" i="14"/>
  <c r="M81" i="14"/>
  <c r="O80" i="14"/>
  <c r="M80" i="14"/>
  <c r="O79" i="14"/>
  <c r="M79" i="14"/>
  <c r="O78" i="14"/>
  <c r="M78" i="14"/>
  <c r="O77" i="14"/>
  <c r="M77" i="14"/>
  <c r="O76" i="14"/>
  <c r="M76" i="14"/>
  <c r="O75" i="14"/>
  <c r="M75" i="14"/>
  <c r="O74" i="14"/>
  <c r="M74" i="14"/>
  <c r="O73" i="14"/>
  <c r="M73" i="14"/>
  <c r="O72" i="14"/>
  <c r="M72" i="14"/>
  <c r="O71" i="14"/>
  <c r="M71" i="14"/>
  <c r="O70" i="14"/>
  <c r="M70" i="14"/>
  <c r="O69" i="14"/>
  <c r="M69" i="14"/>
  <c r="O68" i="14"/>
  <c r="M68" i="14"/>
  <c r="O67" i="14"/>
  <c r="M67" i="14"/>
  <c r="O66" i="14"/>
  <c r="M66" i="14"/>
  <c r="O65" i="14"/>
  <c r="M65" i="14"/>
  <c r="O64" i="14"/>
  <c r="M64" i="14"/>
  <c r="O63" i="14"/>
  <c r="M63" i="14"/>
  <c r="O62" i="14"/>
  <c r="M62" i="14"/>
  <c r="O61" i="14"/>
  <c r="M61" i="14"/>
  <c r="O60" i="14"/>
  <c r="M60" i="14"/>
  <c r="M55" i="14"/>
  <c r="O55" i="14"/>
  <c r="M56" i="14"/>
  <c r="O56" i="14"/>
  <c r="M57" i="14"/>
  <c r="O57" i="14"/>
  <c r="M58" i="14"/>
  <c r="O58" i="14"/>
  <c r="M59" i="14"/>
  <c r="O59" i="14"/>
  <c r="M49" i="14"/>
  <c r="O49" i="14"/>
  <c r="M50" i="14"/>
  <c r="O50" i="14"/>
  <c r="M51" i="14"/>
  <c r="O51" i="14"/>
  <c r="M52" i="14"/>
  <c r="O52" i="14"/>
  <c r="M53" i="14"/>
  <c r="O53" i="14"/>
  <c r="M54" i="14"/>
  <c r="O54" i="14"/>
  <c r="M45" i="14"/>
  <c r="O45" i="14"/>
  <c r="M46" i="14"/>
  <c r="O46" i="14"/>
  <c r="M47" i="14"/>
  <c r="O47" i="14"/>
  <c r="M48" i="14"/>
  <c r="O48" i="14"/>
  <c r="W44" i="14"/>
  <c r="W43" i="14"/>
  <c r="W42" i="14"/>
  <c r="W41" i="14"/>
  <c r="W40" i="14"/>
  <c r="W39" i="14"/>
  <c r="W38" i="14"/>
  <c r="W37" i="14"/>
  <c r="W36" i="14"/>
  <c r="W35" i="14"/>
  <c r="W34" i="14"/>
  <c r="W33" i="14"/>
  <c r="W32" i="14"/>
  <c r="W31" i="14"/>
  <c r="W30" i="14"/>
  <c r="W29" i="14"/>
  <c r="W28" i="14"/>
  <c r="W27" i="14"/>
  <c r="W26" i="14"/>
  <c r="W25" i="14"/>
  <c r="W24" i="14"/>
  <c r="W23" i="14"/>
  <c r="W22" i="14"/>
  <c r="W21" i="14"/>
  <c r="W20" i="14"/>
  <c r="W19" i="14"/>
  <c r="W18" i="14"/>
  <c r="W17" i="14"/>
  <c r="W16" i="14"/>
  <c r="W15" i="14"/>
  <c r="W14" i="14"/>
  <c r="W13" i="14"/>
  <c r="W12" i="14"/>
  <c r="M44" i="14"/>
  <c r="O44" i="14"/>
  <c r="M43" i="14"/>
  <c r="O43" i="14"/>
  <c r="M42" i="14"/>
  <c r="O42" i="14"/>
  <c r="M41" i="14"/>
  <c r="O41" i="14"/>
  <c r="M40" i="14"/>
  <c r="O40" i="14"/>
  <c r="M39" i="14"/>
  <c r="O39" i="14"/>
  <c r="M38" i="14"/>
  <c r="O38" i="14"/>
  <c r="M37" i="14"/>
  <c r="O37" i="14"/>
  <c r="M36" i="14"/>
  <c r="O36" i="14"/>
  <c r="M35" i="14"/>
  <c r="O35" i="14"/>
  <c r="M34" i="14"/>
  <c r="O34" i="14"/>
  <c r="M33" i="14"/>
  <c r="O33" i="14"/>
  <c r="M32" i="14"/>
  <c r="O32" i="14"/>
  <c r="M31" i="14"/>
  <c r="O31" i="14"/>
  <c r="M30" i="14"/>
  <c r="O30" i="14"/>
  <c r="M29" i="14"/>
  <c r="O29" i="14"/>
  <c r="M28" i="14"/>
  <c r="O28" i="14"/>
  <c r="M27" i="14"/>
  <c r="O27" i="14"/>
  <c r="M26" i="14"/>
  <c r="O26" i="14"/>
  <c r="M25" i="14"/>
  <c r="O25" i="14"/>
  <c r="M24" i="14"/>
  <c r="O24" i="14"/>
  <c r="M23" i="14"/>
  <c r="O23" i="14"/>
  <c r="M22" i="14"/>
  <c r="O22" i="14"/>
  <c r="M21" i="14"/>
  <c r="O21" i="14"/>
  <c r="M20" i="14"/>
  <c r="O20" i="14"/>
  <c r="M19" i="14"/>
  <c r="O19" i="14"/>
  <c r="M18" i="14"/>
  <c r="O18" i="14"/>
  <c r="M17" i="14"/>
  <c r="O17" i="14"/>
  <c r="M16" i="14"/>
  <c r="O16" i="14"/>
  <c r="M15" i="14"/>
  <c r="O15" i="14"/>
  <c r="M14" i="14"/>
  <c r="O14" i="14"/>
  <c r="M13" i="14"/>
  <c r="O13" i="14"/>
  <c r="M12" i="14"/>
  <c r="O12" i="14"/>
  <c r="W11" i="14"/>
  <c r="W8" i="14"/>
  <c r="P153" i="14" l="1"/>
  <c r="Q153" i="14" s="1"/>
  <c r="P157" i="14"/>
  <c r="Q157" i="14" s="1"/>
  <c r="P160" i="14"/>
  <c r="Q160" i="14" s="1"/>
  <c r="P164" i="14"/>
  <c r="Q164" i="14" s="1"/>
  <c r="P168" i="14"/>
  <c r="Q168" i="14" s="1"/>
  <c r="P172" i="14"/>
  <c r="Q172" i="14" s="1"/>
  <c r="P131" i="14"/>
  <c r="Q131" i="14" s="1"/>
  <c r="P139" i="14"/>
  <c r="Q139" i="14" s="1"/>
  <c r="P147" i="14"/>
  <c r="Q147" i="14" s="1"/>
  <c r="P12" i="14"/>
  <c r="Q12" i="14" s="1"/>
  <c r="P20" i="14"/>
  <c r="Q20" i="14" s="1"/>
  <c r="P28" i="14"/>
  <c r="Q28" i="14" s="1"/>
  <c r="P32" i="14"/>
  <c r="Q32" i="14" s="1"/>
  <c r="P40" i="14"/>
  <c r="Q40" i="14" s="1"/>
  <c r="P60" i="14"/>
  <c r="Q60" i="14" s="1"/>
  <c r="P64" i="14"/>
  <c r="Q64" i="14" s="1"/>
  <c r="P68" i="14"/>
  <c r="Q68" i="14" s="1"/>
  <c r="P72" i="14"/>
  <c r="Q72" i="14" s="1"/>
  <c r="P76" i="14"/>
  <c r="Q76" i="14" s="1"/>
  <c r="P80" i="14"/>
  <c r="Q80" i="14" s="1"/>
  <c r="P84" i="14"/>
  <c r="Q84" i="14" s="1"/>
  <c r="P88" i="14"/>
  <c r="Q88" i="14" s="1"/>
  <c r="P92" i="14"/>
  <c r="Q92" i="14" s="1"/>
  <c r="P96" i="14"/>
  <c r="Q96" i="14" s="1"/>
  <c r="P100" i="14"/>
  <c r="Q100" i="14" s="1"/>
  <c r="P104" i="14"/>
  <c r="Q104" i="14" s="1"/>
  <c r="P108" i="14"/>
  <c r="Q108" i="14" s="1"/>
  <c r="P112" i="14"/>
  <c r="Q112" i="14" s="1"/>
  <c r="P116" i="14"/>
  <c r="Q116" i="14" s="1"/>
  <c r="P120" i="14"/>
  <c r="Q120" i="14" s="1"/>
  <c r="P124" i="14"/>
  <c r="Q124" i="14" s="1"/>
  <c r="P132" i="14"/>
  <c r="Q132" i="14" s="1"/>
  <c r="P158" i="14"/>
  <c r="Q158" i="14" s="1"/>
  <c r="P176" i="14"/>
  <c r="Q176" i="14" s="1"/>
  <c r="P180" i="14"/>
  <c r="Q180" i="14" s="1"/>
  <c r="P184" i="14"/>
  <c r="P187" i="14"/>
  <c r="Q187" i="14" s="1"/>
  <c r="P191" i="14"/>
  <c r="Q191" i="14" s="1"/>
  <c r="P195" i="14"/>
  <c r="Q195" i="14" s="1"/>
  <c r="X153" i="14"/>
  <c r="Y153" i="14" s="1"/>
  <c r="Z153" i="14" s="1"/>
  <c r="P61" i="14"/>
  <c r="Q61" i="14" s="1"/>
  <c r="P65" i="14"/>
  <c r="Q65" i="14" s="1"/>
  <c r="P69" i="14"/>
  <c r="Q69" i="14" s="1"/>
  <c r="P73" i="14"/>
  <c r="Q73" i="14" s="1"/>
  <c r="P77" i="14"/>
  <c r="Q77" i="14" s="1"/>
  <c r="P81" i="14"/>
  <c r="Q81" i="14" s="1"/>
  <c r="P85" i="14"/>
  <c r="Q85" i="14" s="1"/>
  <c r="P89" i="14"/>
  <c r="Q89" i="14" s="1"/>
  <c r="P93" i="14"/>
  <c r="Q93" i="14" s="1"/>
  <c r="P97" i="14"/>
  <c r="Q97" i="14" s="1"/>
  <c r="P101" i="14"/>
  <c r="P105" i="14"/>
  <c r="Q105" i="14" s="1"/>
  <c r="P109" i="14"/>
  <c r="Q109" i="14" s="1"/>
  <c r="P113" i="14"/>
  <c r="Q113" i="14" s="1"/>
  <c r="P117" i="14"/>
  <c r="Q117" i="14" s="1"/>
  <c r="P121" i="14"/>
  <c r="Q121" i="14" s="1"/>
  <c r="P125" i="14"/>
  <c r="Q125" i="14" s="1"/>
  <c r="P129" i="14"/>
  <c r="Q129" i="14" s="1"/>
  <c r="P133" i="14"/>
  <c r="P141" i="14"/>
  <c r="P145" i="14"/>
  <c r="Q145" i="14" s="1"/>
  <c r="P149" i="14"/>
  <c r="Q149" i="14" s="1"/>
  <c r="P162" i="14"/>
  <c r="Q162" i="14" s="1"/>
  <c r="P166" i="14"/>
  <c r="Q166" i="14" s="1"/>
  <c r="P170" i="14"/>
  <c r="Q170" i="14" s="1"/>
  <c r="P174" i="14"/>
  <c r="Q174" i="14" s="1"/>
  <c r="P178" i="14"/>
  <c r="Q178" i="14" s="1"/>
  <c r="P182" i="14"/>
  <c r="Q182" i="14" s="1"/>
  <c r="P189" i="14"/>
  <c r="Q189" i="14" s="1"/>
  <c r="P193" i="14"/>
  <c r="Q193" i="14" s="1"/>
  <c r="X187" i="14"/>
  <c r="Y187" i="14" s="1"/>
  <c r="Z187" i="14" s="1"/>
  <c r="P130" i="14"/>
  <c r="Q130" i="14" s="1"/>
  <c r="P159" i="14"/>
  <c r="Q159" i="14" s="1"/>
  <c r="P163" i="14"/>
  <c r="Q163" i="14" s="1"/>
  <c r="P167" i="14"/>
  <c r="Q167" i="14" s="1"/>
  <c r="P171" i="14"/>
  <c r="Q171" i="14" s="1"/>
  <c r="P175" i="14"/>
  <c r="Q175" i="14" s="1"/>
  <c r="P179" i="14"/>
  <c r="P183" i="14"/>
  <c r="Q183" i="14" s="1"/>
  <c r="P186" i="14"/>
  <c r="Q186" i="14" s="1"/>
  <c r="P190" i="14"/>
  <c r="Q190" i="14" s="1"/>
  <c r="P194" i="14"/>
  <c r="Q194" i="14" s="1"/>
  <c r="X168" i="14"/>
  <c r="Y168" i="14" s="1"/>
  <c r="Z168" i="14" s="1"/>
  <c r="X129" i="14"/>
  <c r="Y129" i="14" s="1"/>
  <c r="Z129" i="14" s="1"/>
  <c r="P151" i="14"/>
  <c r="Q151" i="14" s="1"/>
  <c r="P155" i="14"/>
  <c r="Q155" i="14" s="1"/>
  <c r="X152" i="14"/>
  <c r="Y152" i="14" s="1"/>
  <c r="Z152" i="14" s="1"/>
  <c r="X159" i="14"/>
  <c r="Y159" i="14" s="1"/>
  <c r="Z159" i="14" s="1"/>
  <c r="X171" i="14"/>
  <c r="Y171" i="14" s="1"/>
  <c r="Z171" i="14" s="1"/>
  <c r="X176" i="14"/>
  <c r="Y176" i="14" s="1"/>
  <c r="Z176" i="14" s="1"/>
  <c r="X180" i="14"/>
  <c r="Y180" i="14" s="1"/>
  <c r="Z180" i="14" s="1"/>
  <c r="X109" i="14"/>
  <c r="Y109" i="14" s="1"/>
  <c r="Z109" i="14" s="1"/>
  <c r="X100" i="14"/>
  <c r="Y100" i="14" s="1"/>
  <c r="Z100" i="14" s="1"/>
  <c r="P48" i="14"/>
  <c r="Q48" i="14" s="1"/>
  <c r="P152" i="14"/>
  <c r="Q152" i="14" s="1"/>
  <c r="P156" i="14"/>
  <c r="X150" i="14"/>
  <c r="Y150" i="14" s="1"/>
  <c r="Z150" i="14" s="1"/>
  <c r="X105" i="14"/>
  <c r="Y105" i="14" s="1"/>
  <c r="Z105" i="14" s="1"/>
  <c r="X96" i="14"/>
  <c r="Y96" i="14" s="1"/>
  <c r="Z96" i="14" s="1"/>
  <c r="X164" i="14"/>
  <c r="Y164" i="14" s="1"/>
  <c r="Z164" i="14" s="1"/>
  <c r="X147" i="14"/>
  <c r="Y147" i="14" s="1"/>
  <c r="Z147" i="14" s="1"/>
  <c r="X131" i="14"/>
  <c r="Y131" i="14" s="1"/>
  <c r="Z131" i="14" s="1"/>
  <c r="X127" i="14"/>
  <c r="Y127" i="14" s="1"/>
  <c r="Z127" i="14" s="1"/>
  <c r="X108" i="14"/>
  <c r="Y108" i="14" s="1"/>
  <c r="Z108" i="14" s="1"/>
  <c r="X69" i="14"/>
  <c r="Y69" i="14" s="1"/>
  <c r="Z69" i="14" s="1"/>
  <c r="X61" i="14"/>
  <c r="Y61" i="14" s="1"/>
  <c r="Z61" i="14" s="1"/>
  <c r="X160" i="14"/>
  <c r="Y160" i="14" s="1"/>
  <c r="Z160" i="14" s="1"/>
  <c r="X174" i="14"/>
  <c r="Y174" i="14" s="1"/>
  <c r="Z174" i="14" s="1"/>
  <c r="X190" i="14"/>
  <c r="Y190" i="14" s="1"/>
  <c r="Z190" i="14" s="1"/>
  <c r="X124" i="14"/>
  <c r="Y124" i="14" s="1"/>
  <c r="Z124" i="14" s="1"/>
  <c r="P47" i="14"/>
  <c r="Q47" i="14" s="1"/>
  <c r="P53" i="14"/>
  <c r="P49" i="14"/>
  <c r="Q49" i="14" s="1"/>
  <c r="P56" i="14"/>
  <c r="Q56" i="14" s="1"/>
  <c r="X158" i="14"/>
  <c r="Y158" i="14" s="1"/>
  <c r="Z158" i="14" s="1"/>
  <c r="X145" i="14"/>
  <c r="Y145" i="14" s="1"/>
  <c r="Z145" i="14" s="1"/>
  <c r="X104" i="14"/>
  <c r="Y104" i="14" s="1"/>
  <c r="Z104" i="14" s="1"/>
  <c r="X81" i="14"/>
  <c r="Y81" i="14" s="1"/>
  <c r="Z81" i="14" s="1"/>
  <c r="X73" i="14"/>
  <c r="Y73" i="14" s="1"/>
  <c r="Z73" i="14" s="1"/>
  <c r="X65" i="14"/>
  <c r="Y65" i="14" s="1"/>
  <c r="Z65" i="14" s="1"/>
  <c r="X166" i="14"/>
  <c r="Y166" i="14" s="1"/>
  <c r="Z166" i="14" s="1"/>
  <c r="P63" i="14"/>
  <c r="Q63" i="14" s="1"/>
  <c r="P67" i="14"/>
  <c r="Q67" i="14" s="1"/>
  <c r="P71" i="14"/>
  <c r="Q71" i="14" s="1"/>
  <c r="P75" i="14"/>
  <c r="Q75" i="14" s="1"/>
  <c r="P79" i="14"/>
  <c r="Q79" i="14" s="1"/>
  <c r="P83" i="14"/>
  <c r="Q83" i="14" s="1"/>
  <c r="P87" i="14"/>
  <c r="Q87" i="14" s="1"/>
  <c r="P91" i="14"/>
  <c r="Q91" i="14" s="1"/>
  <c r="P95" i="14"/>
  <c r="Q95" i="14" s="1"/>
  <c r="P99" i="14"/>
  <c r="Q99" i="14" s="1"/>
  <c r="P103" i="14"/>
  <c r="Q103" i="14" s="1"/>
  <c r="P107" i="14"/>
  <c r="Q107" i="14" s="1"/>
  <c r="P111" i="14"/>
  <c r="Q111" i="14" s="1"/>
  <c r="P115" i="14"/>
  <c r="Q115" i="14" s="1"/>
  <c r="P119" i="14"/>
  <c r="Q119" i="14" s="1"/>
  <c r="P123" i="14"/>
  <c r="Q123" i="14" s="1"/>
  <c r="P127" i="14"/>
  <c r="Q127" i="14" s="1"/>
  <c r="P134" i="14"/>
  <c r="Q134" i="14" s="1"/>
  <c r="P138" i="14"/>
  <c r="P146" i="14"/>
  <c r="X157" i="14"/>
  <c r="Y157" i="14" s="1"/>
  <c r="Z157" i="14" s="1"/>
  <c r="X130" i="14"/>
  <c r="Y130" i="14" s="1"/>
  <c r="Z130" i="14" s="1"/>
  <c r="X125" i="14"/>
  <c r="Y125" i="14" s="1"/>
  <c r="Z125" i="14" s="1"/>
  <c r="X116" i="14"/>
  <c r="Y116" i="14" s="1"/>
  <c r="Z116" i="14" s="1"/>
  <c r="X93" i="14"/>
  <c r="Y93" i="14" s="1"/>
  <c r="Z93" i="14" s="1"/>
  <c r="X84" i="14"/>
  <c r="Y84" i="14" s="1"/>
  <c r="Z84" i="14" s="1"/>
  <c r="X76" i="14"/>
  <c r="Y76" i="14" s="1"/>
  <c r="Z76" i="14" s="1"/>
  <c r="X68" i="14"/>
  <c r="Y68" i="14" s="1"/>
  <c r="Z68" i="14" s="1"/>
  <c r="P161" i="14"/>
  <c r="P165" i="14"/>
  <c r="Q165" i="14" s="1"/>
  <c r="P169" i="14"/>
  <c r="P173" i="14"/>
  <c r="Q173" i="14" s="1"/>
  <c r="P177" i="14"/>
  <c r="P181" i="14"/>
  <c r="Q181" i="14" s="1"/>
  <c r="P185" i="14"/>
  <c r="P188" i="14"/>
  <c r="Q188" i="14" s="1"/>
  <c r="P192" i="14"/>
  <c r="P196" i="14"/>
  <c r="Q196" i="14" s="1"/>
  <c r="X175" i="14"/>
  <c r="Y175" i="14" s="1"/>
  <c r="Z175" i="14" s="1"/>
  <c r="X178" i="14"/>
  <c r="Y178" i="14" s="1"/>
  <c r="Z178" i="14" s="1"/>
  <c r="X194" i="14"/>
  <c r="Y194" i="14" s="1"/>
  <c r="Z194" i="14" s="1"/>
  <c r="P154" i="14"/>
  <c r="X121" i="14"/>
  <c r="Y121" i="14" s="1"/>
  <c r="Z121" i="14" s="1"/>
  <c r="X112" i="14"/>
  <c r="Y112" i="14" s="1"/>
  <c r="Z112" i="14" s="1"/>
  <c r="X89" i="14"/>
  <c r="Y89" i="14" s="1"/>
  <c r="Z89" i="14" s="1"/>
  <c r="X80" i="14"/>
  <c r="Y80" i="14" s="1"/>
  <c r="Z80" i="14" s="1"/>
  <c r="X72" i="14"/>
  <c r="Y72" i="14" s="1"/>
  <c r="Z72" i="14" s="1"/>
  <c r="X56" i="14"/>
  <c r="Y56" i="14" s="1"/>
  <c r="Z56" i="14" s="1"/>
  <c r="X167" i="14"/>
  <c r="Y167" i="14" s="1"/>
  <c r="Z167" i="14" s="1"/>
  <c r="X170" i="14"/>
  <c r="Y170" i="14" s="1"/>
  <c r="Z170" i="14" s="1"/>
  <c r="X191" i="14"/>
  <c r="Y191" i="14" s="1"/>
  <c r="Z191" i="14" s="1"/>
  <c r="P13" i="14"/>
  <c r="Q13" i="14" s="1"/>
  <c r="P25" i="14"/>
  <c r="Q25" i="14" s="1"/>
  <c r="P29" i="14"/>
  <c r="Q29" i="14" s="1"/>
  <c r="P33" i="14"/>
  <c r="Q33" i="14" s="1"/>
  <c r="P37" i="14"/>
  <c r="Q37" i="14" s="1"/>
  <c r="P41" i="14"/>
  <c r="Q41" i="14" s="1"/>
  <c r="P46" i="14"/>
  <c r="Q46" i="14" s="1"/>
  <c r="P52" i="14"/>
  <c r="Q52" i="14" s="1"/>
  <c r="P59" i="14"/>
  <c r="Q59" i="14" s="1"/>
  <c r="X28" i="14"/>
  <c r="Y28" i="14" s="1"/>
  <c r="Z28" i="14" s="1"/>
  <c r="X20" i="14"/>
  <c r="Y20" i="14" s="1"/>
  <c r="Z20" i="14" s="1"/>
  <c r="P14" i="14"/>
  <c r="Q14" i="14" s="1"/>
  <c r="P18" i="14"/>
  <c r="Q18" i="14" s="1"/>
  <c r="P22" i="14"/>
  <c r="Q22" i="14" s="1"/>
  <c r="P26" i="14"/>
  <c r="Q26" i="14" s="1"/>
  <c r="P34" i="14"/>
  <c r="Q34" i="14" s="1"/>
  <c r="P45" i="14"/>
  <c r="Q45" i="14" s="1"/>
  <c r="P51" i="14"/>
  <c r="Q51" i="14" s="1"/>
  <c r="P58" i="14"/>
  <c r="P128" i="14"/>
  <c r="Q128" i="14" s="1"/>
  <c r="X32" i="14"/>
  <c r="Y32" i="14" s="1"/>
  <c r="Z32" i="14" s="1"/>
  <c r="P15" i="14"/>
  <c r="Q15" i="14" s="1"/>
  <c r="P23" i="14"/>
  <c r="Q23" i="14" s="1"/>
  <c r="P35" i="14"/>
  <c r="Q35" i="14" s="1"/>
  <c r="P43" i="14"/>
  <c r="Q43" i="14" s="1"/>
  <c r="P54" i="14"/>
  <c r="P50" i="14"/>
  <c r="Q50" i="14" s="1"/>
  <c r="P57" i="14"/>
  <c r="P19" i="14"/>
  <c r="Q19" i="14" s="1"/>
  <c r="P27" i="14"/>
  <c r="Q27" i="14" s="1"/>
  <c r="P39" i="14"/>
  <c r="Q39" i="14" s="1"/>
  <c r="X34" i="14"/>
  <c r="Y34" i="14" s="1"/>
  <c r="Z34" i="14" s="1"/>
  <c r="X40" i="14"/>
  <c r="Y40" i="14" s="1"/>
  <c r="Z40" i="14" s="1"/>
  <c r="P62" i="14"/>
  <c r="P66" i="14"/>
  <c r="P70" i="14"/>
  <c r="P74" i="14"/>
  <c r="P78" i="14"/>
  <c r="P82" i="14"/>
  <c r="P86" i="14"/>
  <c r="Q86" i="14" s="1"/>
  <c r="P90" i="14"/>
  <c r="P94" i="14"/>
  <c r="Q94" i="14" s="1"/>
  <c r="P98" i="14"/>
  <c r="P102" i="14"/>
  <c r="Q102" i="14" s="1"/>
  <c r="P106" i="14"/>
  <c r="P110" i="14"/>
  <c r="Q110" i="14" s="1"/>
  <c r="P114" i="14"/>
  <c r="P118" i="14"/>
  <c r="Q118" i="14" s="1"/>
  <c r="P122" i="14"/>
  <c r="P126" i="14"/>
  <c r="Q126" i="14" s="1"/>
  <c r="P140" i="14"/>
  <c r="P144" i="14"/>
  <c r="Q144" i="14" s="1"/>
  <c r="P148" i="14"/>
  <c r="P143" i="14"/>
  <c r="Q143" i="14" s="1"/>
  <c r="P142" i="14"/>
  <c r="Q142" i="14" s="1"/>
  <c r="P137" i="14"/>
  <c r="P136" i="14"/>
  <c r="Q136" i="14" s="1"/>
  <c r="P135" i="14"/>
  <c r="Q135" i="14" s="1"/>
  <c r="P55" i="14"/>
  <c r="Q55" i="14" s="1"/>
  <c r="X12" i="14"/>
  <c r="Y12" i="14" s="1"/>
  <c r="Z12" i="14" s="1"/>
  <c r="P44" i="14"/>
  <c r="Q44" i="14" s="1"/>
  <c r="P42" i="14"/>
  <c r="Q42" i="14" s="1"/>
  <c r="P38" i="14"/>
  <c r="Q38" i="14" s="1"/>
  <c r="P36" i="14"/>
  <c r="Q36" i="14" s="1"/>
  <c r="P31" i="14"/>
  <c r="Q31" i="14" s="1"/>
  <c r="P30" i="14"/>
  <c r="Q30" i="14" s="1"/>
  <c r="P24" i="14"/>
  <c r="Q24" i="14" s="1"/>
  <c r="P21" i="14"/>
  <c r="Q21" i="14" s="1"/>
  <c r="P17" i="14"/>
  <c r="Q17" i="14" s="1"/>
  <c r="P16" i="14"/>
  <c r="Q16" i="14" s="1"/>
  <c r="O7" i="14"/>
  <c r="O8" i="14"/>
  <c r="O9" i="14"/>
  <c r="O10" i="14"/>
  <c r="O11" i="14"/>
  <c r="O6" i="14"/>
  <c r="M7" i="14"/>
  <c r="M8" i="14"/>
  <c r="M9" i="14"/>
  <c r="M10" i="14"/>
  <c r="M11" i="14"/>
  <c r="M6" i="14"/>
  <c r="W6" i="14"/>
  <c r="W7" i="14"/>
  <c r="W9" i="14"/>
  <c r="W10" i="14"/>
  <c r="J16" i="3"/>
  <c r="I18" i="3"/>
  <c r="J18" i="3"/>
  <c r="J17" i="3"/>
  <c r="X132" i="14" l="1"/>
  <c r="Y132" i="14" s="1"/>
  <c r="Z132" i="14" s="1"/>
  <c r="X48" i="14"/>
  <c r="Y48" i="14" s="1"/>
  <c r="Z48" i="14" s="1"/>
  <c r="X33" i="14"/>
  <c r="Y33" i="14" s="1"/>
  <c r="Z33" i="14" s="1"/>
  <c r="X195" i="14"/>
  <c r="Y195" i="14" s="1"/>
  <c r="Z195" i="14" s="1"/>
  <c r="X183" i="14"/>
  <c r="Y183" i="14" s="1"/>
  <c r="Z183" i="14" s="1"/>
  <c r="X92" i="14"/>
  <c r="Y92" i="14" s="1"/>
  <c r="Z92" i="14" s="1"/>
  <c r="X149" i="14"/>
  <c r="Y149" i="14" s="1"/>
  <c r="Z149" i="14" s="1"/>
  <c r="X29" i="14"/>
  <c r="Y29" i="14" s="1"/>
  <c r="Z29" i="14" s="1"/>
  <c r="X64" i="14"/>
  <c r="Y64" i="14" s="1"/>
  <c r="Z64" i="14" s="1"/>
  <c r="X186" i="14"/>
  <c r="Y186" i="14" s="1"/>
  <c r="Z186" i="14" s="1"/>
  <c r="X60" i="14"/>
  <c r="Y60" i="14" s="1"/>
  <c r="Z60" i="14" s="1"/>
  <c r="X139" i="14"/>
  <c r="Y139" i="14" s="1"/>
  <c r="Z139" i="14" s="1"/>
  <c r="X77" i="14"/>
  <c r="Y77" i="14" s="1"/>
  <c r="Z77" i="14" s="1"/>
  <c r="X182" i="14"/>
  <c r="Y182" i="14" s="1"/>
  <c r="Z182" i="14" s="1"/>
  <c r="X163" i="14"/>
  <c r="Y163" i="14" s="1"/>
  <c r="Z163" i="14" s="1"/>
  <c r="X88" i="14"/>
  <c r="Y88" i="14" s="1"/>
  <c r="Z88" i="14" s="1"/>
  <c r="X120" i="14"/>
  <c r="Y120" i="14" s="1"/>
  <c r="Z120" i="14" s="1"/>
  <c r="X172" i="14"/>
  <c r="Y172" i="14" s="1"/>
  <c r="Z172" i="14" s="1"/>
  <c r="X91" i="14"/>
  <c r="Y91" i="14" s="1"/>
  <c r="Z91" i="14" s="1"/>
  <c r="X103" i="14"/>
  <c r="Y103" i="14" s="1"/>
  <c r="Z103" i="14" s="1"/>
  <c r="X113" i="14"/>
  <c r="Y113" i="14" s="1"/>
  <c r="Z113" i="14" s="1"/>
  <c r="X63" i="14"/>
  <c r="Y63" i="14" s="1"/>
  <c r="Z63" i="14" s="1"/>
  <c r="X134" i="14"/>
  <c r="Y134" i="14" s="1"/>
  <c r="Z134" i="14" s="1"/>
  <c r="X126" i="14"/>
  <c r="Y126" i="14" s="1"/>
  <c r="Z126" i="14" s="1"/>
  <c r="X85" i="14"/>
  <c r="Y85" i="14" s="1"/>
  <c r="Z85" i="14" s="1"/>
  <c r="X97" i="14"/>
  <c r="Y97" i="14" s="1"/>
  <c r="Z97" i="14" s="1"/>
  <c r="Q141" i="14"/>
  <c r="X141" i="14"/>
  <c r="Y141" i="14" s="1"/>
  <c r="Z141" i="14" s="1"/>
  <c r="X144" i="14"/>
  <c r="Y144" i="14" s="1"/>
  <c r="Z144" i="14" s="1"/>
  <c r="X193" i="14"/>
  <c r="Y193" i="14" s="1"/>
  <c r="Z193" i="14" s="1"/>
  <c r="X151" i="14"/>
  <c r="Y151" i="14" s="1"/>
  <c r="Z151" i="14" s="1"/>
  <c r="Q133" i="14"/>
  <c r="X133" i="14"/>
  <c r="Y133" i="14" s="1"/>
  <c r="Z133" i="14" s="1"/>
  <c r="Q101" i="14"/>
  <c r="X101" i="14"/>
  <c r="Y101" i="14" s="1"/>
  <c r="Z101" i="14" s="1"/>
  <c r="Q184" i="14"/>
  <c r="X184" i="14"/>
  <c r="Y184" i="14" s="1"/>
  <c r="Z184" i="14" s="1"/>
  <c r="X26" i="14"/>
  <c r="Y26" i="14" s="1"/>
  <c r="Z26" i="14" s="1"/>
  <c r="X117" i="14"/>
  <c r="Y117" i="14" s="1"/>
  <c r="Z117" i="14" s="1"/>
  <c r="X189" i="14"/>
  <c r="Y189" i="14" s="1"/>
  <c r="Z189" i="14" s="1"/>
  <c r="X155" i="14"/>
  <c r="Y155" i="14" s="1"/>
  <c r="Z155" i="14" s="1"/>
  <c r="X162" i="14"/>
  <c r="Y162" i="14" s="1"/>
  <c r="Z162" i="14" s="1"/>
  <c r="X86" i="14"/>
  <c r="Y86" i="14" s="1"/>
  <c r="Z86" i="14" s="1"/>
  <c r="X45" i="14"/>
  <c r="Y45" i="14" s="1"/>
  <c r="Z45" i="14" s="1"/>
  <c r="Q179" i="14"/>
  <c r="X179" i="14"/>
  <c r="Y179" i="14" s="1"/>
  <c r="Z179" i="14" s="1"/>
  <c r="X87" i="14"/>
  <c r="Y87" i="14" s="1"/>
  <c r="Z87" i="14" s="1"/>
  <c r="Q70" i="14"/>
  <c r="X70" i="14"/>
  <c r="Y70" i="14" s="1"/>
  <c r="Z70" i="14" s="1"/>
  <c r="Q154" i="14"/>
  <c r="X154" i="14"/>
  <c r="Y154" i="14" s="1"/>
  <c r="Z154" i="14" s="1"/>
  <c r="Q146" i="14"/>
  <c r="X146" i="14"/>
  <c r="Y146" i="14" s="1"/>
  <c r="Z146" i="14" s="1"/>
  <c r="X136" i="14"/>
  <c r="Y136" i="14" s="1"/>
  <c r="Z136" i="14" s="1"/>
  <c r="X55" i="14"/>
  <c r="Y55" i="14" s="1"/>
  <c r="Z55" i="14" s="1"/>
  <c r="X49" i="14"/>
  <c r="Y49" i="14" s="1"/>
  <c r="Z49" i="14" s="1"/>
  <c r="Q156" i="14"/>
  <c r="X156" i="14"/>
  <c r="Y156" i="14" s="1"/>
  <c r="Z156" i="14" s="1"/>
  <c r="Q140" i="14"/>
  <c r="X140" i="14"/>
  <c r="Y140" i="14" s="1"/>
  <c r="Z140" i="14" s="1"/>
  <c r="Q98" i="14"/>
  <c r="X98" i="14"/>
  <c r="Y98" i="14" s="1"/>
  <c r="Z98" i="14" s="1"/>
  <c r="Q66" i="14"/>
  <c r="X66" i="14"/>
  <c r="Y66" i="14" s="1"/>
  <c r="Z66" i="14" s="1"/>
  <c r="Q57" i="14"/>
  <c r="X57" i="14"/>
  <c r="Y57" i="14" s="1"/>
  <c r="Z57" i="14" s="1"/>
  <c r="X22" i="14"/>
  <c r="Y22" i="14" s="1"/>
  <c r="Z22" i="14" s="1"/>
  <c r="X13" i="14"/>
  <c r="Y13" i="14" s="1"/>
  <c r="Z13" i="14" s="1"/>
  <c r="Q192" i="14"/>
  <c r="X192" i="14"/>
  <c r="Y192" i="14" s="1"/>
  <c r="Z192" i="14" s="1"/>
  <c r="Q161" i="14"/>
  <c r="X161" i="14"/>
  <c r="Y161" i="14" s="1"/>
  <c r="Z161" i="14" s="1"/>
  <c r="X107" i="14"/>
  <c r="Y107" i="14" s="1"/>
  <c r="Z107" i="14" s="1"/>
  <c r="Q138" i="14"/>
  <c r="X138" i="14"/>
  <c r="Y138" i="14" s="1"/>
  <c r="Z138" i="14" s="1"/>
  <c r="X75" i="14"/>
  <c r="Y75" i="14" s="1"/>
  <c r="Z75" i="14" s="1"/>
  <c r="X67" i="14"/>
  <c r="Y67" i="14" s="1"/>
  <c r="Z67" i="14" s="1"/>
  <c r="Q106" i="14"/>
  <c r="X106" i="14"/>
  <c r="Y106" i="14" s="1"/>
  <c r="Z106" i="14" s="1"/>
  <c r="Q62" i="14"/>
  <c r="X62" i="14"/>
  <c r="Y62" i="14" s="1"/>
  <c r="Z62" i="14" s="1"/>
  <c r="X16" i="14"/>
  <c r="Y16" i="14" s="1"/>
  <c r="Z16" i="14" s="1"/>
  <c r="X37" i="14"/>
  <c r="Y37" i="14" s="1"/>
  <c r="Z37" i="14" s="1"/>
  <c r="X59" i="14"/>
  <c r="Y59" i="14" s="1"/>
  <c r="Z59" i="14" s="1"/>
  <c r="X52" i="14"/>
  <c r="Y52" i="14" s="1"/>
  <c r="Z52" i="14" s="1"/>
  <c r="X95" i="14"/>
  <c r="Y95" i="14" s="1"/>
  <c r="Z95" i="14" s="1"/>
  <c r="X118" i="14"/>
  <c r="Y118" i="14" s="1"/>
  <c r="Z118" i="14" s="1"/>
  <c r="X143" i="14"/>
  <c r="Y143" i="14" s="1"/>
  <c r="Z143" i="14" s="1"/>
  <c r="X119" i="14"/>
  <c r="Y119" i="14" s="1"/>
  <c r="Z119" i="14" s="1"/>
  <c r="X111" i="14"/>
  <c r="Y111" i="14" s="1"/>
  <c r="Z111" i="14" s="1"/>
  <c r="X196" i="14"/>
  <c r="Y196" i="14" s="1"/>
  <c r="Z196" i="14" s="1"/>
  <c r="Q74" i="14"/>
  <c r="X74" i="14"/>
  <c r="Y74" i="14" s="1"/>
  <c r="Z74" i="14" s="1"/>
  <c r="X46" i="14"/>
  <c r="Y46" i="14" s="1"/>
  <c r="Z46" i="14" s="1"/>
  <c r="Q122" i="14"/>
  <c r="X122" i="14"/>
  <c r="Y122" i="14" s="1"/>
  <c r="Z122" i="14" s="1"/>
  <c r="Q90" i="14"/>
  <c r="X90" i="14"/>
  <c r="Y90" i="14" s="1"/>
  <c r="Z90" i="14" s="1"/>
  <c r="Q54" i="14"/>
  <c r="X54" i="14"/>
  <c r="Y54" i="14" s="1"/>
  <c r="Z54" i="14" s="1"/>
  <c r="X36" i="14"/>
  <c r="Y36" i="14" s="1"/>
  <c r="Z36" i="14" s="1"/>
  <c r="X23" i="14"/>
  <c r="Y23" i="14" s="1"/>
  <c r="Z23" i="14" s="1"/>
  <c r="X14" i="14"/>
  <c r="Y14" i="14" s="1"/>
  <c r="Z14" i="14" s="1"/>
  <c r="X102" i="14"/>
  <c r="Y102" i="14" s="1"/>
  <c r="Z102" i="14" s="1"/>
  <c r="X83" i="14"/>
  <c r="Y83" i="14" s="1"/>
  <c r="Z83" i="14" s="1"/>
  <c r="Q185" i="14"/>
  <c r="X185" i="14"/>
  <c r="Y185" i="14" s="1"/>
  <c r="Z185" i="14" s="1"/>
  <c r="X99" i="14"/>
  <c r="Y99" i="14" s="1"/>
  <c r="Z99" i="14" s="1"/>
  <c r="X128" i="14"/>
  <c r="Y128" i="14" s="1"/>
  <c r="Z128" i="14" s="1"/>
  <c r="X123" i="14"/>
  <c r="Y123" i="14" s="1"/>
  <c r="Z123" i="14" s="1"/>
  <c r="X188" i="14"/>
  <c r="Y188" i="14" s="1"/>
  <c r="Z188" i="14" s="1"/>
  <c r="X110" i="14"/>
  <c r="Y110" i="14" s="1"/>
  <c r="Z110" i="14" s="1"/>
  <c r="X79" i="14"/>
  <c r="Y79" i="14" s="1"/>
  <c r="Z79" i="14" s="1"/>
  <c r="Q78" i="14"/>
  <c r="X78" i="14"/>
  <c r="Y78" i="14" s="1"/>
  <c r="Z78" i="14" s="1"/>
  <c r="Q58" i="14"/>
  <c r="X58" i="14"/>
  <c r="Y58" i="14" s="1"/>
  <c r="Z58" i="14" s="1"/>
  <c r="Q169" i="14"/>
  <c r="X169" i="14"/>
  <c r="Y169" i="14" s="1"/>
  <c r="Z169" i="14" s="1"/>
  <c r="X35" i="14"/>
  <c r="Y35" i="14" s="1"/>
  <c r="Z35" i="14" s="1"/>
  <c r="X115" i="14"/>
  <c r="Y115" i="14" s="1"/>
  <c r="Z115" i="14" s="1"/>
  <c r="X50" i="14"/>
  <c r="Y50" i="14" s="1"/>
  <c r="Z50" i="14" s="1"/>
  <c r="X94" i="14"/>
  <c r="Y94" i="14" s="1"/>
  <c r="Z94" i="14" s="1"/>
  <c r="X165" i="14"/>
  <c r="Y165" i="14" s="1"/>
  <c r="Z165" i="14" s="1"/>
  <c r="X181" i="14"/>
  <c r="Y181" i="14" s="1"/>
  <c r="Z181" i="14" s="1"/>
  <c r="Q148" i="14"/>
  <c r="X148" i="14"/>
  <c r="Y148" i="14" s="1"/>
  <c r="Z148" i="14" s="1"/>
  <c r="Q137" i="14"/>
  <c r="X137" i="14"/>
  <c r="Y137" i="14" s="1"/>
  <c r="Z137" i="14" s="1"/>
  <c r="Q114" i="14"/>
  <c r="X114" i="14"/>
  <c r="Y114" i="14" s="1"/>
  <c r="Z114" i="14" s="1"/>
  <c r="Q82" i="14"/>
  <c r="X82" i="14"/>
  <c r="Y82" i="14" s="1"/>
  <c r="Z82" i="14" s="1"/>
  <c r="X25" i="14"/>
  <c r="Y25" i="14" s="1"/>
  <c r="Z25" i="14" s="1"/>
  <c r="X51" i="14"/>
  <c r="Y51" i="14" s="1"/>
  <c r="Z51" i="14" s="1"/>
  <c r="Q177" i="14"/>
  <c r="X177" i="14"/>
  <c r="Y177" i="14" s="1"/>
  <c r="Z177" i="14" s="1"/>
  <c r="X135" i="14"/>
  <c r="Y135" i="14" s="1"/>
  <c r="Z135" i="14" s="1"/>
  <c r="X71" i="14"/>
  <c r="Y71" i="14" s="1"/>
  <c r="Z71" i="14" s="1"/>
  <c r="Q53" i="14"/>
  <c r="X53" i="14"/>
  <c r="Y53" i="14" s="1"/>
  <c r="Z53" i="14" s="1"/>
  <c r="X173" i="14"/>
  <c r="Y173" i="14" s="1"/>
  <c r="Z173" i="14" s="1"/>
  <c r="X47" i="14"/>
  <c r="Y47" i="14" s="1"/>
  <c r="Z47" i="14" s="1"/>
  <c r="X142" i="14"/>
  <c r="Y142" i="14" s="1"/>
  <c r="Z142" i="14" s="1"/>
  <c r="X39" i="14"/>
  <c r="Y39" i="14" s="1"/>
  <c r="Z39" i="14" s="1"/>
  <c r="X38" i="14"/>
  <c r="Y38" i="14" s="1"/>
  <c r="Z38" i="14" s="1"/>
  <c r="X24" i="14"/>
  <c r="Y24" i="14" s="1"/>
  <c r="Z24" i="14" s="1"/>
  <c r="X17" i="14"/>
  <c r="Y17" i="14" s="1"/>
  <c r="Z17" i="14" s="1"/>
  <c r="X15" i="14"/>
  <c r="Y15" i="14" s="1"/>
  <c r="Z15" i="14" s="1"/>
  <c r="X31" i="14"/>
  <c r="Y31" i="14" s="1"/>
  <c r="Z31" i="14" s="1"/>
  <c r="X44" i="14"/>
  <c r="Y44" i="14" s="1"/>
  <c r="Z44" i="14" s="1"/>
  <c r="X42" i="14"/>
  <c r="Y42" i="14" s="1"/>
  <c r="Z42" i="14" s="1"/>
  <c r="X41" i="14"/>
  <c r="Y41" i="14" s="1"/>
  <c r="Z41" i="14" s="1"/>
  <c r="X43" i="14"/>
  <c r="Y43" i="14" s="1"/>
  <c r="Z43" i="14" s="1"/>
  <c r="X27" i="14"/>
  <c r="Y27" i="14" s="1"/>
  <c r="Z27" i="14" s="1"/>
  <c r="X18" i="14"/>
  <c r="Y18" i="14" s="1"/>
  <c r="Z18" i="14" s="1"/>
  <c r="X30" i="14"/>
  <c r="Y30" i="14" s="1"/>
  <c r="Z30" i="14" s="1"/>
  <c r="X21" i="14"/>
  <c r="Y21" i="14" s="1"/>
  <c r="Z21" i="14" s="1"/>
  <c r="X19" i="14"/>
  <c r="Y19" i="14" s="1"/>
  <c r="Z19" i="14" s="1"/>
  <c r="P9" i="14"/>
  <c r="X9" i="14" s="1"/>
  <c r="P7" i="14"/>
  <c r="P10" i="14"/>
  <c r="X10" i="14" s="1"/>
  <c r="P8" i="14"/>
  <c r="P11" i="14"/>
  <c r="X11" i="14" s="1"/>
  <c r="Y11" i="14" s="1"/>
  <c r="Z11" i="14" s="1"/>
  <c r="P6" i="14"/>
  <c r="X6" i="14" s="1"/>
  <c r="Y6" i="14" s="1"/>
  <c r="Z6" i="14" s="1"/>
  <c r="K3" i="3"/>
  <c r="J3" i="3"/>
  <c r="I3" i="3"/>
  <c r="H3" i="3"/>
  <c r="G3" i="3"/>
  <c r="K4" i="3"/>
  <c r="J4" i="3"/>
  <c r="I4" i="3"/>
  <c r="H4" i="3"/>
  <c r="G4" i="3"/>
  <c r="K5" i="3"/>
  <c r="J5" i="3"/>
  <c r="I5" i="3"/>
  <c r="H5" i="3"/>
  <c r="G5" i="3"/>
  <c r="H6" i="3"/>
  <c r="I6" i="3"/>
  <c r="J6" i="3"/>
  <c r="K6" i="3"/>
  <c r="G6" i="3"/>
  <c r="H7" i="3"/>
  <c r="I7" i="3"/>
  <c r="J7" i="3"/>
  <c r="K7" i="3"/>
  <c r="G7" i="3"/>
  <c r="H16" i="3"/>
  <c r="I16" i="3"/>
  <c r="G16" i="3"/>
  <c r="H17" i="3"/>
  <c r="I17" i="3"/>
  <c r="G17" i="3"/>
  <c r="H18" i="3"/>
  <c r="G18" i="3"/>
  <c r="Y10" i="14" l="1"/>
  <c r="Z10" i="14" s="1"/>
  <c r="Q7" i="14"/>
  <c r="Y9" i="14"/>
  <c r="Z9" i="14" s="1"/>
  <c r="X7" i="14"/>
  <c r="Y7" i="14" s="1"/>
  <c r="Z7" i="14" s="1"/>
  <c r="Q8" i="14"/>
  <c r="X8" i="14"/>
  <c r="Y8" i="14" s="1"/>
  <c r="Z8" i="14" s="1"/>
  <c r="Q9" i="14"/>
  <c r="Q11" i="14"/>
  <c r="Q6" i="14"/>
  <c r="Q10" i="14"/>
</calcChain>
</file>

<file path=xl/sharedStrings.xml><?xml version="1.0" encoding="utf-8"?>
<sst xmlns="http://schemas.openxmlformats.org/spreadsheetml/2006/main" count="1795" uniqueCount="296">
  <si>
    <t xml:space="preserve">RUTINARIA </t>
  </si>
  <si>
    <t>NO RUTINARIA</t>
  </si>
  <si>
    <t>EXPUESTOS</t>
  </si>
  <si>
    <t>Fijo</t>
  </si>
  <si>
    <t>Temporal</t>
  </si>
  <si>
    <t>Contratista</t>
  </si>
  <si>
    <t>Visitante</t>
  </si>
  <si>
    <t>CARGO EXPUESTO</t>
  </si>
  <si>
    <t>GENERADO POR/ CAUSADO POR</t>
  </si>
  <si>
    <t>POSIBLE EFECTO/ CONSECUENCIA</t>
  </si>
  <si>
    <t>BIOLÓGICO:
Contacto con plantas urticantes</t>
  </si>
  <si>
    <t>*Dermatosis, reacciones alérgicas, enfermedades infecto contagiosas, alteraciones en los diferentes sistemas.</t>
  </si>
  <si>
    <t>BIOLÓGICO:
Fluidos o excrementos</t>
  </si>
  <si>
    <t>*Contacto con fluídos corporales y secreciones.</t>
  </si>
  <si>
    <t>BIOLÓGICO:
Microorganismos (Virus y bacterias)</t>
  </si>
  <si>
    <t>*Dermatosis, reacciones alérgicas, enfermedades infecto contagiosas, alteraciones en los diferentes sistemas, muerte.</t>
  </si>
  <si>
    <t>BIOLÓGICO:
Microorganismos (Virus-COVID-19)</t>
  </si>
  <si>
    <t>*Contacto directo entre personas portadoras del virus CODIV-19 u objetos contaminados.
*Contacto con fluídos corporales y secreciones.</t>
  </si>
  <si>
    <t>*IRA-Infección Respiratoria Aguda de leve a grave, neumonia, alteraciones en los diferentes sistemas, muerte.</t>
  </si>
  <si>
    <t>BIOLÓGICO:
Picaduras y mordeduras de animales</t>
  </si>
  <si>
    <t>*Contacto con insectos, roedores, serpientes.
*Contacto con insectos, roedores, serpientes, cuando se realizan actividades de campo.</t>
  </si>
  <si>
    <t>BIOLÓGICO: 
Hongos</t>
  </si>
  <si>
    <t>BIOMECÁNICO:
Esfuerzos</t>
  </si>
  <si>
    <t>*Levantamiento y/o traslado manual de cargas por encima del peso permisible.</t>
  </si>
  <si>
    <t>*Desórdenes de trauma acumulativo; lesiones del sistema músculo esquelético; fatiga; alteraciones lumbares, dorsales, cervicales y sacras; alteraciones del sistema vascular.</t>
  </si>
  <si>
    <t>BIOMECÁNICO:
Manipulación manual de cargas</t>
  </si>
  <si>
    <t>BIOMECÁNICO:
Movimiento repetitivo</t>
  </si>
  <si>
    <t>*Digitación.
*CAD: Quitar grapas.
*Escanear.
*Inclinación del cuello al contestar el telefóno y atención al cliente.
*Conducción de motocicletas y automóviles.</t>
  </si>
  <si>
    <t>BIOMECÁNICO:
Postura forzada</t>
  </si>
  <si>
    <t>*Desórdenes de trauma acumulativo; lesiones del sistema músculo esquelético; fatiga; alteraciones lumbares, dorsales, cervicales y sacras; alteraciones del sistema vascular, golpes.</t>
  </si>
  <si>
    <t>BIOMECÁNICO:
Postura inadecuada</t>
  </si>
  <si>
    <t>*Alcazar objetivos que están ubicados fuera del alcance.
*Labores en oficina en general.
*Actos inseguros.</t>
  </si>
  <si>
    <t>BIOMECÁNICO:
Postura prolongada mantenida</t>
  </si>
  <si>
    <t>FENÓMENOS NATURALES:
Arroyos</t>
  </si>
  <si>
    <t>*Lluvias, vendavales, tormentas eléctricas, arroyos.</t>
  </si>
  <si>
    <t>*Contusiones, asfixia, fracturas, amputaciones, muerte.</t>
  </si>
  <si>
    <t>FENÓMENOS NATURALES:
Derrumbe</t>
  </si>
  <si>
    <t>*Lluvias, vendavales, tormentas eléctricas.
*Movimientos de tierra.
*Excavaciones.</t>
  </si>
  <si>
    <t>*Contusiones, fracturas, amputaciones, muerte.</t>
  </si>
  <si>
    <t>FENÓMENOS NATURALES:
Inundación</t>
  </si>
  <si>
    <t>FENÓMENOS NATURALES:
Mar de leva o marea alta</t>
  </si>
  <si>
    <t>*Lluvias, vendavales, tormentas eléctricas, fuertes vientos.
*Ubicación de las instalaciones cerca del mar.
*Traslado vía marítima.</t>
  </si>
  <si>
    <t>FENÓMENOS NATURALES:
Maremotos</t>
  </si>
  <si>
    <t>*Lluvias, vendavales, tormentas eléctricas, fuertes vientos.
*Terremotos, sismos.
*Ubicación de las instalaciones cerca del mar.
*Traslado vía marítima.</t>
  </si>
  <si>
    <t>FENÓMENOS NATURALES:
Sismo</t>
  </si>
  <si>
    <t>*Movimientos de tierra.
*Excavaciones.</t>
  </si>
  <si>
    <t>*Contusiones, fracturas, amputaciones, muerte.
*Caída de objetos, derrumbes.</t>
  </si>
  <si>
    <t>FENÓMENOS NATURALES:
Terremoto</t>
  </si>
  <si>
    <t>FENÓMENOS NATURALES:
Tormenta eléctrica</t>
  </si>
  <si>
    <t>*Lluvias, tormentas, cambios atmósféricos.</t>
  </si>
  <si>
    <t>*Contusiones, fracturas, amputaciones, muerte.
*Caída de objetivos, accidentes de tránsito, perdida de visibilidad.</t>
  </si>
  <si>
    <t>FENÓMENOS NATURALES:
Vendaval</t>
  </si>
  <si>
    <t>FÍSICO:
Iluminación excesiva o deficiente</t>
  </si>
  <si>
    <t>*Fatiga visual, cefalea, disminución de la destreza y precisión, estrés, pérdida de la capacidad de visión</t>
  </si>
  <si>
    <t>FÍSICO:
Presión atmosférica anormal o ajustada</t>
  </si>
  <si>
    <t>*Anormales: Afectaciones del sistema nervioso, trastornos o problemas pulmonares, muerte.</t>
  </si>
  <si>
    <t>FÍSICO:
Radiaciones ionizantes, rayos X, alfa, gama y beta</t>
  </si>
  <si>
    <t xml:space="preserve">*Alteraciones de la piel, deshidratación, alteración en algunos tejidos blandos (ojos).
*Heridas, golpes, contusiones, laceraciones, electrocución, lumbagos, pérdida de audición, intoxicaciones, muerte. </t>
  </si>
  <si>
    <t>FÍSICO:
Radiaciones No ionizantes láser, ultravioleta, infrarroja</t>
  </si>
  <si>
    <t>*Alteraciones de la piel, deshidratación, alteración en algunos tejidos blandos (ojos).</t>
  </si>
  <si>
    <t>FÍSICO:
Ruido intermitente o continuo</t>
  </si>
  <si>
    <t>*Fatiga auditiva, pérdida de la audición (Hipoacusia), estrés laboral.</t>
  </si>
  <si>
    <t>FÍSICO: 
Temperaturas extremas frío, calor</t>
  </si>
  <si>
    <t>*Disconfort térmico.
*Afecciones respiratorias, alergias.
*Fatiga que puede producir disminución la destreza manual y la rapidez, mareos, desmayos agravamiento de trastornos cardiovasculares.
*Deshidratación.</t>
  </si>
  <si>
    <t>FÍSICO: 
Vibración cuerpo entero o segmentado</t>
  </si>
  <si>
    <t>*Uso de vehículos o motocicletas.
*Uso de máquinas, equipos o herramientas.</t>
  </si>
  <si>
    <t>*Vibraciones de cuerpo entero: Trastornos respiratorios, músculo-esqueléticos, sensoriales, cardiovasculares, efectos sobre el sistema nervioso, sobre el sistema circulatorio o sobre el sistema digestivo.
*Vibraciones mano-brazo: Trastornos vasculares, nerviosos, musculares, de los huesos y de las articulaciones de las extremidades superiores.</t>
  </si>
  <si>
    <t>PSICOSOCIAL:
Demanda de las jornadas de trabajo: Trabajo noturno, horas  extras, turnos de trabajo.</t>
  </si>
  <si>
    <t>*Acumulación de trabajo.
*Perfiles de cargo mal diseñados.
*No remplazo de personas ausentes.
*Supresión de cargos.</t>
  </si>
  <si>
    <t>*Problemas familiares.
*Estrés, enfermedades psicosomáticas, ansiedad y depresión.</t>
  </si>
  <si>
    <t xml:space="preserve">PSICOSOCIAL:
Demandas emocionales: Exigencia de responsabilidad del cargo, reconocimiento y compensación, demandas de carga mental, claridad en rol, control y autonomía sobre el trabajo, participación y manejo del cambio. </t>
  </si>
  <si>
    <t>*Perfiles de cargo mal diseñados.
*Supresión de cargos.
*No remplazo de personas ausentes.
*Acumulación de trabajo.
*Trabajos que impliquen el manejo de dinero.
*Conflictos personales y  familiares.</t>
  </si>
  <si>
    <t>*Estrés, enfermedades psicosomáticas, ansiedad y depresión.</t>
  </si>
  <si>
    <t>*Desacuerdo entre compañeros.
*Perfiles de cargo mal diseñados.
*Conflictos personales y  familiares.</t>
  </si>
  <si>
    <t>PÚBLICO:
Agresiones de usuarios - Comunidad</t>
  </si>
  <si>
    <t>*Realizar tareas en campo.
*Atención de público.
*Atención de público, en las instaciones de la empresa, donde se encuentran las oficinas administrativas.
*Disturbios públicos.
*Vandalismo
*Paros, manifestaciones.
*Ingresar a zonas de riesgo.</t>
  </si>
  <si>
    <t>*Muerte, agresiones verbales y físicas, heridas, estrés laboral, pérdidas económicas.</t>
  </si>
  <si>
    <t>PÚBLICO:
Asalto</t>
  </si>
  <si>
    <t>*Realizar tareas en la calle.
*Disturbios públicos.
*Vandalismo
*Paros, manifestaciones.
*Ingresar a zonas de riesgo.</t>
  </si>
  <si>
    <t>PÚBLICO:
Secuestro</t>
  </si>
  <si>
    <t>QUÍMICOS:
Fibras</t>
  </si>
  <si>
    <t>*Cefaleas, falta de coordinación, náuseas, vómitos, irritación de vías respiratorias, ojos, piel y tracto gastrointestinal, Quemaduras, dermatitis, reacciones alérgicas Asfixia, alteraciones del sistema nervioso central, paros cardiorrespiratorios, muerte.</t>
  </si>
  <si>
    <t>QUÍMICOS:
Gases y vapores</t>
  </si>
  <si>
    <t>QUÍMICOS:
Humos metálicos y no metálicos</t>
  </si>
  <si>
    <t>QUÍMICOS:
Líquidos, nieblas, rocíos</t>
  </si>
  <si>
    <t>QUÍMICOS:
Polvos orgánicos e inorgánicos</t>
  </si>
  <si>
    <t>SEGURIDAD:
Accidentes de tránsito</t>
  </si>
  <si>
    <t>*Muerte, fracturas, contusiones, daño cervical, pérdidas económicas.</t>
  </si>
  <si>
    <t>SEGURIDAD:
Eléctrico-Equipos energizados (alta o baja)</t>
  </si>
  <si>
    <t>*Electrocución, paro cardiaco, paro respiratorio, fibrilación ventricular, tetanización, quemaduras severas, shock eléctrico, muerte.
*Golpes, heridas, fracturas, atrapamientos, electrocución, quemaduras, muerte.</t>
  </si>
  <si>
    <t>SEGURIDAD:
Locativo-Buceo</t>
  </si>
  <si>
    <t>CONTRATISTA:
*Buceo, construcción o manteniemitno de líneas construidas en el lecho marino o sobre el río.</t>
  </si>
  <si>
    <t>*Asfixia, muerte.
*Trastornos o problemas pulmonares.
*Embolias.
*Colapso del sistema circulatorio.</t>
  </si>
  <si>
    <t>SEGURIDAD:
Locativo-Caída de objetos</t>
  </si>
  <si>
    <t>*Fracturas, contusiones.</t>
  </si>
  <si>
    <t>SEGURIDAD:
Locativo-Condiciones de orden y aseo</t>
  </si>
  <si>
    <t>*Desorden.
*Realizar actividades de campo.
*Transitar por las instalaciones.
*Obstáculos en el piso.</t>
  </si>
  <si>
    <t>*Golpes, heridas, contusiones, fracturas, esguinces, luxaciones, muerte.</t>
  </si>
  <si>
    <t>SEGURIDAD:
Locativo-Falta de señalización y demarcación</t>
  </si>
  <si>
    <t>*Traslado para realizar actividades.</t>
  </si>
  <si>
    <t>*Hombre al agua o desaparecido, asfixia por inmersión.
*Choque de embarcaciones.</t>
  </si>
  <si>
    <t>SEGURIDAD:
Locativo-Superficie de trabajo irregular, deslizante, con diferencia de nivel</t>
  </si>
  <si>
    <t>*Golpes, heridas, contusiones, fracturas, esguinces, luxaciones, traumas del sistema osteomuscular, heridas, muerte.</t>
  </si>
  <si>
    <t>*Trabajo en escaleras.
*Trabajo en andamios</t>
  </si>
  <si>
    <t>*Fracturas, contusiones, muerte.</t>
  </si>
  <si>
    <t>*Asfixia, sofocamiento, choques eléctricos, caídas y fatiga por el calor, atrapamientos, intoxicaciones por atmosferas peligrosas, muerte .</t>
  </si>
  <si>
    <t>SEGURIDAD:
Mecánico-Contacto con objetos calientes</t>
  </si>
  <si>
    <t>*Quemaduras, heridas.</t>
  </si>
  <si>
    <t>*Heridas, amputaciones, trastornos de tejidos blandos.</t>
  </si>
  <si>
    <t>SEGURIDAD:
Mecánico-Elementos de máquinas</t>
  </si>
  <si>
    <t>*Uso de máquinas, partes de la misma.</t>
  </si>
  <si>
    <t>*Golpes, heridas, fracturas, contusiones, amputaciones, quemaduras.</t>
  </si>
  <si>
    <t>SEGURIDAD:
Mecánico-Herramientas</t>
  </si>
  <si>
    <t>*Uso de herramientas, partes de las mismas.</t>
  </si>
  <si>
    <t>SEGURIDAD:
Mecánico-Materiales proyectados sólidos o fluido</t>
  </si>
  <si>
    <t>*Fracturas, contusiones, heridas, golpes, quemaduras, lesiones en los ojos.</t>
  </si>
  <si>
    <t>SEGURIDAD:
Mecánico-Piezas a trabajar</t>
  </si>
  <si>
    <t>*Fracturas, contusiones, heridas, golpes, quemaduras.</t>
  </si>
  <si>
    <t>*Golpes, heridas, fracturas, atrapamientos, quemaduras, muerte.
*Cefaleas, falta de coordinación, náuseas, vómitos, irritación de vías respiratorias, ojos, piel y tracto gastrointestinal, dermatitis, reacciones alérgicas Asfixia, alteraciones del sistema nervioso central, paros cardiorrespiratorios, muerte.
*Daños materiales.</t>
  </si>
  <si>
    <t>SEGURIDAD: 
Eléctrico-Estática</t>
  </si>
  <si>
    <t>*Equipos mal aislados eléctricamente.
*Acumulado el vehículo durante la marcha.</t>
  </si>
  <si>
    <t>*Calambre al tocar a otra persona, o un objeto metálico.</t>
  </si>
  <si>
    <t>SEGURIDAD: 
Locativo-Traslados áereos</t>
  </si>
  <si>
    <t>*Falta de orden y aseo.
*Estructuras sin anclajes.
*Obstáculos en el piso.
*Falta de señalización y demarcación.
*Cargas mal apiladas, o almacenadas de forma insegura o irresponsable.</t>
  </si>
  <si>
    <t>*Golpes, heridas, contusiones, fracturas, resbalones.
*Caída de objetos.</t>
  </si>
  <si>
    <t>SEGURIDAD:
Locativo-Almacenamiento</t>
  </si>
  <si>
    <t>PROBABILIDAD</t>
  </si>
  <si>
    <t>El evento no ha ocurrido, pero puede suceder únicamente en casos extremos.</t>
  </si>
  <si>
    <t>2. BAJA</t>
  </si>
  <si>
    <t>El evento puede suceder y ha ocurrido en organizaciones similares, por lo menos 1 vez al año.</t>
  </si>
  <si>
    <t>El evento puede suceder y ha ocurrido en la organización, por lo menos 1 vez al año.</t>
  </si>
  <si>
    <t>4. ALTA</t>
  </si>
  <si>
    <t>El evento puede suceder con facilidad, por lo menos 1 vez al mes.</t>
  </si>
  <si>
    <t>5. MUY ALTA</t>
  </si>
  <si>
    <t>El evento sucede frecuentemente, al menos 1 vez a la semana.</t>
  </si>
  <si>
    <t>CONSECUENCIA - SST</t>
  </si>
  <si>
    <t>1. INSIGNIFICANTE</t>
  </si>
  <si>
    <t>Ninguna lesión y/o enfermedad laboral.</t>
  </si>
  <si>
    <t>Lesiones leves o con primeros auxilios o con tratamiento médico, sin incapacidad o con incapacidad de 1 día.</t>
  </si>
  <si>
    <t>Accidentes de Trabajo y/o Enfermedades Laborales con Incapacidad temporal mayor a 1 día.</t>
  </si>
  <si>
    <t>Accidentes de Trabajo y/o Enfermedades Laborales con Incapacidad permanente- parcial o total.</t>
  </si>
  <si>
    <t>Una o más fatalidades por  accidentes de trabajo y/o enfermedades laborales.</t>
  </si>
  <si>
    <t>CONSECUENCIA</t>
  </si>
  <si>
    <t>NIVEL DE RIESGO RESIDUAL</t>
  </si>
  <si>
    <t>PLAN DE ACCIÓN</t>
  </si>
  <si>
    <t>Reforzar la divulgación y aplicación de los controles existentes para mejorar su eficacia o complementar dichos controles estableciendo el plan de acción necesario, teniendo en cuenta la jerarquía de definición de controles.</t>
  </si>
  <si>
    <t>PROCESO:</t>
  </si>
  <si>
    <t xml:space="preserve">FECHA DE ELABORACIÓN: </t>
  </si>
  <si>
    <t>NIVEL DEL RIESGO INHERENTE
(Probabilidad x Consecuencia)</t>
  </si>
  <si>
    <t xml:space="preserve">CONTROLES ACTUALES </t>
  </si>
  <si>
    <t>En la fuente</t>
  </si>
  <si>
    <t>En el medio</t>
  </si>
  <si>
    <t>En la persona</t>
  </si>
  <si>
    <t>Administrativo</t>
  </si>
  <si>
    <t>MAPA DE RIESGOS INHERENTES</t>
  </si>
  <si>
    <t>MAPA DE RIESGOS RESIDUALES</t>
  </si>
  <si>
    <t>RIESGO INHERENTE</t>
  </si>
  <si>
    <t>EFICACIA DE LOS CONTROLES
(% DE REDUCCIÓN ESTIMADA DEL RIESGO INHERENTE)</t>
  </si>
  <si>
    <t>90% FUERTE</t>
  </si>
  <si>
    <t>40% MODERADA</t>
  </si>
  <si>
    <t>15% DÉBIL</t>
  </si>
  <si>
    <t>Hay pleno entendimiento del riesgo, existen y mantienen actualizados procedimientos y programas que se divulgan de manera permanente.</t>
  </si>
  <si>
    <t>Hay conciencia del riesgo, existen procedimientos y programas, pero no se actualizan, ni se divulgan con la periodicidad establecida.</t>
  </si>
  <si>
    <t>No hay conciencia del riesgo; no existen procedimientos, ni programas formales para evitar la materialización del riesgo.</t>
  </si>
  <si>
    <t>BAJO</t>
  </si>
  <si>
    <t>MODERADO</t>
  </si>
  <si>
    <t>ALTO</t>
  </si>
  <si>
    <t>EXTREMO</t>
  </si>
  <si>
    <r>
      <t xml:space="preserve">Mantener los controles existentes, si se tiene la certeza de que se están cumpliendo los </t>
    </r>
    <r>
      <rPr>
        <sz val="9"/>
        <color rgb="FFFF0000"/>
        <rFont val="Tahoma"/>
        <family val="2"/>
      </rPr>
      <t>requisitos legales vigentes</t>
    </r>
    <r>
      <rPr>
        <sz val="9"/>
        <color rgb="FF000000"/>
        <rFont val="Tahoma"/>
        <family val="2"/>
      </rPr>
      <t>; en caso contrario, se debe establecer un plan de acción para darle cumplimiento a dichos requisitos, considerando la eliminación o sustitución, si aplica.</t>
    </r>
  </si>
  <si>
    <t xml:space="preserve">Realizar el análisis de riesgos por la tarea "ART", definiendo los controles específicos o adicionales para su realización según los respectivos procedimientos de trabajo seguro y divulgarlos al personal.  </t>
  </si>
  <si>
    <t xml:space="preserve">No debe realizarse ningún trabajo sin  asegurarse que el riesgo está bajo control antes de iniciar cualquier tarea. </t>
  </si>
  <si>
    <t>1. MUY BAJA</t>
  </si>
  <si>
    <t>3. MODERADA</t>
  </si>
  <si>
    <t>2. LEVE</t>
  </si>
  <si>
    <t>3. IMPORTANTE</t>
  </si>
  <si>
    <t>4. CRÍTICA</t>
  </si>
  <si>
    <t>5. CATASTRÓFICA</t>
  </si>
  <si>
    <t>DÉBIL</t>
  </si>
  <si>
    <t>MODERADA</t>
  </si>
  <si>
    <t>FUERTE</t>
  </si>
  <si>
    <t xml:space="preserve">BAJO </t>
  </si>
  <si>
    <t xml:space="preserve">ALTO </t>
  </si>
  <si>
    <t xml:space="preserve">EXTREMO </t>
  </si>
  <si>
    <t>ALTA</t>
  </si>
  <si>
    <t>BAJA</t>
  </si>
  <si>
    <t>MUY BAJA</t>
  </si>
  <si>
    <t>INSIGNIFICANTE</t>
  </si>
  <si>
    <t>LEVE</t>
  </si>
  <si>
    <t>IMPORTANTE</t>
  </si>
  <si>
    <t>CRÍTICA</t>
  </si>
  <si>
    <t>CATASTRÓFICA</t>
  </si>
  <si>
    <t xml:space="preserve">EFICACIA DE(LOS) CONTRO(LES) </t>
  </si>
  <si>
    <t>MUY ALTA</t>
  </si>
  <si>
    <r>
      <t xml:space="preserve">TIPO DE ACTIVIDAD: </t>
    </r>
    <r>
      <rPr>
        <b/>
        <sz val="9"/>
        <color indexed="8"/>
        <rFont val="Tahoma"/>
        <family val="2"/>
      </rPr>
      <t xml:space="preserve"> </t>
    </r>
  </si>
  <si>
    <t>Valor probabilidad</t>
  </si>
  <si>
    <t>Valor Consecuencia</t>
  </si>
  <si>
    <t>Valor NRI</t>
  </si>
  <si>
    <t>% Reducción</t>
  </si>
  <si>
    <t>VALOR DE RIESGO RESIDUAL</t>
  </si>
  <si>
    <t>*Realizar trabajos al aire libre, sol.
*Pantallas de computador.
*Lámparas.
*Sistemas de radiocomunicaciones.
*Microondas.</t>
  </si>
  <si>
    <t>ACTIVIDAD/ TAREA</t>
  </si>
  <si>
    <t>ANÁLISIS DEL RIESGO</t>
  </si>
  <si>
    <t xml:space="preserve">CAUSA </t>
  </si>
  <si>
    <t>FACTOR DE RIESGO (PELIGRO)</t>
  </si>
  <si>
    <t>MATRIZ DE RIESGOS DE SST</t>
  </si>
  <si>
    <t xml:space="preserve">*Traslado para realizar actividades.
* Realizar tareas cerca de cuerpos de agua profundas. </t>
  </si>
  <si>
    <t xml:space="preserve">
*Actividades de soldadura.</t>
  </si>
  <si>
    <t xml:space="preserve">*Luminarias.
*Luz natural.   
*Trabajos Nocturnos </t>
  </si>
  <si>
    <t xml:space="preserve">SEGURIDAD:
Mecánico-Contacto con objetos cortantes / Punzantes </t>
  </si>
  <si>
    <t>PSICOSOCIAL:
Relaciones sociales en el trabajo: Tabajo en equipo, relación con los colaboradores.</t>
  </si>
  <si>
    <t>*Labores en oficina en general.
*Actividades de vigilancia.
*Conducción de vehículosy motos.
*Operar maquinaria pesada. 
*Traslados terretres como pasajeros.</t>
  </si>
  <si>
    <t>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PEATONES:
*Trabajo y/o transito en zonas con trafico vehicular y/o operación de maquinaria pesada. 
*Cruzar las calles sin respetar las señales de trásito y semáforos.</t>
  </si>
  <si>
    <t>*Almacenamiento de sustancias químicas.
*Almacenamiento de polvora 
*Desniveles en el piso.</t>
  </si>
  <si>
    <t>SEGURIDAD:
Tecnológico: Explosión.</t>
  </si>
  <si>
    <t>SEGURIDAD:
Tecnológico: incendios</t>
  </si>
  <si>
    <t>SEGURIDAD:
Tecnológico: Fugas</t>
  </si>
  <si>
    <t>SEGURIDAD:
Tecnológico: Derrames.</t>
  </si>
  <si>
    <t>*Fibras naturales minerales (amianto, arcillas y zeolitas fibrosas,
etc.) y fibras naturales procedentes de animales o vegetales (seda,
lana, algodón, lino, cáñamo, yute, etc.)
*Fibras artificiales de origen natural (rayón de viscosa, proteínas,
éster celulósico, fibras de vidrio, de cerámicas o de roca y las lanas
de roca, de vidrio, etc.) y fibras artificiales de origen sintético ( poliamidas, poliéster, polipropilenos, polimetanos, carbón y grafito.)</t>
  </si>
  <si>
    <t>QUÍMICOS:
Material particulado.</t>
  </si>
  <si>
    <t xml:space="preserve">*Actividades realizadas en campo donde hay maleza.
*Contacto con plantas urticantes.
</t>
  </si>
  <si>
    <t>*Actividades de mantenimiento a gasoductos.
*Actividades de mantenimiento locativo (Pintura, lavado, etc.)
*Levantamiento de planos instrumentales.
*Buceo en actividades de construcción o mantenimiento de líneas construidas en el lecho marino o sobre el río.
*Trabajos en espacios confinados.</t>
  </si>
  <si>
    <t>*Desnivel en el suelo.
*Desorden.
*Realizar actividades de campo.
*Subir y bajar escaleras.
*Subir y bajar estribos 
*Transitar por las instalaciones.
*Obstáculos en el piso.
*Piso resbaloso.</t>
  </si>
  <si>
    <t xml:space="preserve">*Uso de elementos de oficina: Ganchos legajadores, hojas, grapas, guillotina, exactos, bisturi, etc.
*Uso de herramientas de corte (segueta, pinzas, etc.)
*Superficies de trabajo con residuos cortantes y/o punzantes.
*Manipulacion de materiales de trabajo. </t>
  </si>
  <si>
    <t xml:space="preserve">*Falta de orden y aseo.
*Estructuras sin anclajes.
*Cargas suspendidas por maquinarias. 
*Alcanzar objetos, herramientas o materiales, almacenados en estantes. 
*Herramientas ubicadas en niveles superiores. </t>
  </si>
  <si>
    <t xml:space="preserve">*Pulido de metales.
*Martillado.
*Corte de piezas.
*Vientos en el sitio de trabajo. 
*Revision preoperacional de maquinas y/o equipos 
*Operación de la maquinaria. 
* Arena, particulas de residuos. 
*Corte de maleza en el sitio de trabajo con herramientas manuales, equipos y/o maquina. </t>
  </si>
  <si>
    <t>* Fallas operativas en los equipos.
* Operación en lagunas de lixiviado.
* Sobre carga de equipos de recoleccion de residuos solidos.   
* Fenómenos naturales como sismos o huracanes</t>
  </si>
  <si>
    <t xml:space="preserve">SEGURIDAD:
Locativo: - Navegación marítima o fluvial
- Exposicion a cuerpos de agua profundas </t>
  </si>
  <si>
    <t xml:space="preserve">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 Operación de maquinaria. </t>
  </si>
  <si>
    <t>*Contacto con tomacorrientes.
*Uso de extensión eléctricas defectuosas.
*Construcción de energía fotovoltaíca.</t>
  </si>
  <si>
    <t xml:space="preserve">*Realizar tareas en la calle.
*Disturbios públicos.
*Vandalismo
*Paros, manifestaciones.
*Ingresar a zonas de riesgo.
*Transito de rutas por diversas zonas de la ciudad. </t>
  </si>
  <si>
    <t xml:space="preserve">*Contacto con agua caliente de dispensadores.
*Contacto con el ploter en uso.
*Contacto con  hornos, calentadoras, estufas, cautin)
*Contacto con superficies y /o partes del vehiculo /maquina. 
*Herramientas de trabajo calientes. </t>
  </si>
  <si>
    <t xml:space="preserve">*Alcazar objetivos que están ubicados fuera del alcance.
*Ubicar objetos fuera del alcance.
* Manipular y/o realizar tareas que requieran extension de los brazos </t>
  </si>
  <si>
    <t>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maquinas. 
*Quemas de biogás</t>
  </si>
  <si>
    <t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*Quemas de biogás</t>
  </si>
  <si>
    <t xml:space="preserve">*Almacenamiento de sustancias quimicas. 
*Malas condiciones de sistemas de almacenamiento y/o transporte de sustancias quimicas. 
*Almacenamiento inadecuado de los recipientes.
* Fallas en la laguna de aguas residuales.
* Fallas en la laguna de lixiviado. 
* Fallas en los equipos de compactacion. </t>
  </si>
  <si>
    <t xml:space="preserve">
*Contacto con fluídos corporales y secreciones. 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*Manipulacion de residuos. </t>
  </si>
  <si>
    <t xml:space="preserve">*Contacto con fluídos corporales y secreciones.
*Ingestión de alimentos/agua contaminados.
*Retención de orina o heces por desempeño laboral fuera de la sede de la empresa.
*Realizar labores de campo de lugares de riesgo de enfermedades de salud pública.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Contacto con lixiviado tratado. </t>
  </si>
  <si>
    <t xml:space="preserve">FECHA </t>
  </si>
  <si>
    <t>REVISION N°</t>
  </si>
  <si>
    <t>*Uso de aerosoles.
*Actividades de soldadura.</t>
  </si>
  <si>
    <t xml:space="preserve">*Limpieza de áreas.
*Material partículado polvo de madera, fibra de vidrio.
*Material particulado. </t>
  </si>
  <si>
    <t xml:space="preserve">*Limpieza de áreas.
*Material partículado polvo de madera, fibra de vidrio.
*Manipulacion de residuos. 
*Manipulacion de sustancias quimicas. </t>
  </si>
  <si>
    <t>SEGURIDAD:
Tabajo en alturas</t>
  </si>
  <si>
    <t>SEGURIDAD:
Trabajo en espacios confinados</t>
  </si>
  <si>
    <t>*Actividades de mantenimiento a gaseoductos.
*Actividades de mantenimiento locativo (Pintura, lavado, etc.)
*Levantamiento de planos instrumentales.
*Trabajos en espacios confinados.</t>
  </si>
  <si>
    <t>*Construcción de estaciones / Construcción de tuberías / Logística.</t>
  </si>
  <si>
    <t xml:space="preserve">*Salpicadura de químicos al realizar el trasvase. 
*Salpicadura de químicos manipulacion de residuos. 
*Uso de aerosoles.
*Uso de pinturas.
*Manipulacion de sustancias para la limpieza.
*Manipulacion de sustancias quimicas para el proceso. 
*Preparacion de quimicos para el proceso. 
*Manipulacion de empaques contaminados. </t>
  </si>
  <si>
    <t xml:space="preserve">*Uso o manipulacion de cloro gas
*Uso o manipulacion de combustibles.
*Uso o manipulacion de aerosoles.
*Uso o manipulacion de pegantes.
*Uso o manipulacion de varsol.
*Uso o manipulacion de pinturas.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* Manipulacion de sustancias quimicas.
* Manipulacion de residuos de sustancias quimicas. </t>
  </si>
  <si>
    <t xml:space="preserve">CONTROL DE ACTUALIZACIONES </t>
  </si>
  <si>
    <t xml:space="preserve">REALIZADO POR </t>
  </si>
  <si>
    <t>DESCRIPCION DE LA ACTUALIZACION</t>
  </si>
  <si>
    <r>
      <t xml:space="preserve">MC-ST-FR-92
Version: </t>
    </r>
    <r>
      <rPr>
        <sz val="16"/>
        <color theme="1"/>
        <rFont val="Tahoma"/>
        <family val="2"/>
      </rPr>
      <t>00</t>
    </r>
    <r>
      <rPr>
        <b/>
        <sz val="16"/>
        <color theme="1"/>
        <rFont val="Tahoma"/>
        <family val="2"/>
      </rPr>
      <t xml:space="preserve">
Fecha: </t>
    </r>
    <r>
      <rPr>
        <sz val="16"/>
        <color theme="1"/>
        <rFont val="Tahoma"/>
        <family val="2"/>
      </rPr>
      <t>24/07/2023</t>
    </r>
  </si>
  <si>
    <r>
      <t xml:space="preserve">MC-ST-FR-92
Version: </t>
    </r>
    <r>
      <rPr>
        <sz val="11"/>
        <color theme="1"/>
        <rFont val="Tahoma"/>
        <family val="2"/>
      </rPr>
      <t>00</t>
    </r>
    <r>
      <rPr>
        <b/>
        <sz val="11"/>
        <color theme="1"/>
        <rFont val="Tahoma"/>
        <family val="2"/>
      </rPr>
      <t xml:space="preserve">
Fecha: </t>
    </r>
    <r>
      <rPr>
        <sz val="11"/>
        <color theme="1"/>
        <rFont val="Tahoma"/>
        <family val="2"/>
      </rPr>
      <t xml:space="preserve">24/07/2023
</t>
    </r>
  </si>
  <si>
    <t xml:space="preserve">*Aires acondicionados.
*Altas temperaturas por exposición al sol.
*Cambios de temperatura al entrar o salir de la oficina.
*Fallas en el aire acondicionado.
*Deficiencia de ventilacion natural y/o artificial. </t>
  </si>
  <si>
    <t>DISPOSICION FINAL</t>
  </si>
  <si>
    <t>MENSAJERO</t>
  </si>
  <si>
    <t>X</t>
  </si>
  <si>
    <t>AUXILIAR ADMINISTRATIVO
ANAISTA EN SU ESPECIALIDAD</t>
  </si>
  <si>
    <t xml:space="preserve">RECEPCION DOCUMENTOS FISICOS- DIGITAL RADICACION DE CORRESPONDENCIA RECEPCION DE FACTURAS </t>
  </si>
  <si>
    <t xml:space="preserve">DIGITALIZACION INDEXACION </t>
  </si>
  <si>
    <t>USO DE EPP</t>
  </si>
  <si>
    <t>LIMPIEZA Y DESINFECCION DE PUESTO DE TRABAJO</t>
  </si>
  <si>
    <t>CHARLAS DE CAPACITACION DE ORDEN Y ASEO</t>
  </si>
  <si>
    <t xml:space="preserve">USO DE TABABOCAS
ESQUEMA DE VACUNACION 
</t>
  </si>
  <si>
    <t>CHARLAS DE PREVENCION Y CAMPAÑAS DE AUTOCUIDADO</t>
  </si>
  <si>
    <t xml:space="preserve">FUMIGACION Y CONTROL DE PLAGAS </t>
  </si>
  <si>
    <t>ANALISIS DEL PUESTO DE TRABAJO
EVALUACIONES MEDICAS OCUPACIONALES
PROGRAMA DE VIGILANCIA EPIDEMIOLOGICA BIOMECANICO</t>
  </si>
  <si>
    <t xml:space="preserve">PAUSAS ACTIVAS 
</t>
  </si>
  <si>
    <t xml:space="preserve">PLAN DE PREVENCION, CONTROL Y RESPUESTA ANTE EMERGENCIA  </t>
  </si>
  <si>
    <t>MANTENIMIENTO PREVENTIVO Y/O CORRECTIVO DE LUMINARIAS</t>
  </si>
  <si>
    <t>MANTENIMIENTO PREVENTIVO Y/O CORRECTIVO DE AIRES ACONDICIONADOS</t>
  </si>
  <si>
    <t>PAUSAS ACTIVAS</t>
  </si>
  <si>
    <t>APLICACIÓN DE LA BATERIA DE RIESGOS PSICOSOCIAL</t>
  </si>
  <si>
    <t>ESQUEMA Y VIGILANCIA DE SEGURIDAD FISICA</t>
  </si>
  <si>
    <t>MANTENIMIENTO PREVENTIVO Y/O CORRECTIVO DE VEHICULOS</t>
  </si>
  <si>
    <t>PESV
CAPACITACIONES Y CHARLAS EN SEGURIDAD VIAL</t>
  </si>
  <si>
    <t xml:space="preserve">MANTENIMIENTO PREVENTIVO Y/O CORRECTIVO DE REDES ELECTRICAS </t>
  </si>
  <si>
    <t>CAPACITACIONES EN PREVENCION DE CAIDAS A NIVEL Y A DISTINTOS NIVELES</t>
  </si>
  <si>
    <t>CAPACITACIONES SOBRE EL USO DE EQUIPOS O ELECTRODOMESTICOS CON SUPERFICIES CALIENTES</t>
  </si>
  <si>
    <t>CAPACITACION DE USO ADECUADO DE HERRAMIENTAS MANUALES</t>
  </si>
  <si>
    <t>IMPLEMENTAR PROGRAMA DE CONSERVACION VISUAL</t>
  </si>
  <si>
    <t>PAUSAS ACTIVAS 
USO DE CINTURONES</t>
  </si>
  <si>
    <t>DISPOSICION DE DUCHAS, LAVAOJOS Y ELEMENTOS DE ASEO PARA PERSONAS</t>
  </si>
  <si>
    <t>AYUDAS MECANICAS PARA MOVER OBJETOS PESADOS</t>
  </si>
  <si>
    <t xml:space="preserve">EVITAR LA GENERACION DE VIBRACIONES OCACIONADAS POR RODACMIENTOS DESGASTADOS O AVERIADOS </t>
  </si>
  <si>
    <t>SISTEMAS DE AMORTIGUADORES</t>
  </si>
  <si>
    <t>REDUCCION DEL TIEMPO DE EXPOSICION</t>
  </si>
  <si>
    <t>EMPLEAR MEDIOS DE PROTECCION PERSONAL COMO GUANTES ANTIVIBRATORIOS</t>
  </si>
  <si>
    <t>SUMINISTRAR OBJETOS Y HERRAMIENTAS QUE TENGAN POTENCIAL PARA REDUCIR FATIGA FISICA Y POSTURAS INADECUADAS</t>
  </si>
  <si>
    <t>TENER EN CUENTA UBICACIÓN  DE LOS PUESTOS DE TRABAJO</t>
  </si>
  <si>
    <t>AUXILIAR ADMINISTRATIVO EN SU ESPECIALIDAD</t>
  </si>
  <si>
    <t>JEFE DE GESTION DOCUMENTAL
COORDINADOR GESTION DOCUMENTAL</t>
  </si>
  <si>
    <t>equipos de protección personal</t>
  </si>
  <si>
    <t>Jefatura de Gestion Documental</t>
  </si>
  <si>
    <t>MENSAJERIA</t>
  </si>
  <si>
    <t xml:space="preserve"> JEFATURA Y COORDINACION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</si>
</sst>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Tahoma"/>
      <family val="2"/>
    </font>
    <font>
      <b/>
      <sz val="16"/>
      <name val="Tahoma"/>
      <family val="2"/>
    </font>
    <font>
      <sz val="16"/>
      <color theme="1"/>
      <name val="Tahoma"/>
      <family val="2"/>
    </font>
    <font>
      <sz val="16"/>
      <color rgb="FFFF0000"/>
      <name val="Tahoma"/>
      <family val="2"/>
    </font>
    <font>
      <sz val="16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12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color rgb="FFFF0000"/>
      <name val="Tahoma"/>
      <family val="2"/>
    </font>
    <font>
      <b/>
      <sz val="9"/>
      <color indexed="8"/>
      <name val="Tahoma"/>
      <family val="2"/>
    </font>
    <font>
      <b/>
      <sz val="12"/>
      <color rgb="FFFF0000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8"/>
      <name val="Tahoma"/>
      <family val="2"/>
    </font>
    <font>
      <b/>
      <sz val="20"/>
      <color theme="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805"/>
        <bgColor indexed="64"/>
      </patternFill>
    </fill>
    <fill>
      <patternFill patternType="solid">
        <fgColor rgb="FF1DE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9A805"/>
        <bgColor rgb="FF000000"/>
      </patternFill>
    </fill>
    <fill>
      <patternFill patternType="solid">
        <fgColor rgb="FF00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4" fillId="0" borderId="0"/>
    <xf numFmtId="0" fontId="1" fillId="0" borderId="0"/>
    <xf numFmtId="0" fontId="4" fillId="0" borderId="0"/>
  </cellStyleXfs>
  <cellXfs count="155">
    <xf numFmtId="0" fontId="0" fillId="0" borderId="0" xfId="0"/>
    <xf numFmtId="0" fontId="6" fillId="0" borderId="2" xfId="0" applyFont="1" applyBorder="1" applyAlignment="1">
      <alignment horizontal="left" vertical="center"/>
    </xf>
    <xf numFmtId="0" fontId="6" fillId="0" borderId="2" xfId="2" applyFont="1" applyBorder="1" applyAlignment="1">
      <alignment horizontal="left"/>
    </xf>
    <xf numFmtId="0" fontId="6" fillId="0" borderId="2" xfId="2" applyFont="1" applyBorder="1" applyAlignment="1">
      <alignment vertical="center" wrapText="1"/>
    </xf>
    <xf numFmtId="0" fontId="7" fillId="0" borderId="6" xfId="2" applyFont="1" applyBorder="1" applyAlignment="1">
      <alignment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2" xfId="2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2" applyFont="1" applyBorder="1" applyAlignment="1">
      <alignment vertical="center" wrapText="1"/>
    </xf>
    <xf numFmtId="0" fontId="10" fillId="0" borderId="0" xfId="4" applyFont="1"/>
    <xf numFmtId="0" fontId="10" fillId="0" borderId="0" xfId="4" applyFont="1" applyAlignment="1">
      <alignment vertical="center"/>
    </xf>
    <xf numFmtId="0" fontId="10" fillId="0" borderId="0" xfId="4" applyFont="1" applyAlignment="1">
      <alignment vertical="center" wrapText="1"/>
    </xf>
    <xf numFmtId="0" fontId="14" fillId="0" borderId="0" xfId="5" applyFont="1"/>
    <xf numFmtId="0" fontId="14" fillId="0" borderId="2" xfId="5" applyFont="1" applyBorder="1" applyAlignment="1">
      <alignment horizontal="center" vertical="center" wrapText="1"/>
    </xf>
    <xf numFmtId="0" fontId="16" fillId="16" borderId="2" xfId="5" applyFont="1" applyFill="1" applyBorder="1" applyAlignment="1">
      <alignment vertical="center" wrapText="1"/>
    </xf>
    <xf numFmtId="0" fontId="15" fillId="9" borderId="2" xfId="5" applyFont="1" applyFill="1" applyBorder="1" applyAlignment="1">
      <alignment horizontal="left" vertical="center" readingOrder="1"/>
    </xf>
    <xf numFmtId="0" fontId="15" fillId="12" borderId="2" xfId="5" applyFont="1" applyFill="1" applyBorder="1" applyAlignment="1">
      <alignment horizontal="left" vertical="center" readingOrder="1"/>
    </xf>
    <xf numFmtId="0" fontId="17" fillId="0" borderId="2" xfId="5" applyFont="1" applyBorder="1" applyAlignment="1">
      <alignment horizontal="left" vertical="center" wrapText="1"/>
    </xf>
    <xf numFmtId="0" fontId="16" fillId="9" borderId="2" xfId="5" applyFont="1" applyFill="1" applyBorder="1" applyAlignment="1">
      <alignment vertical="center" wrapText="1"/>
    </xf>
    <xf numFmtId="0" fontId="16" fillId="12" borderId="2" xfId="5" applyFont="1" applyFill="1" applyBorder="1" applyAlignment="1">
      <alignment vertical="center" wrapText="1"/>
    </xf>
    <xf numFmtId="0" fontId="15" fillId="17" borderId="2" xfId="5" applyFont="1" applyFill="1" applyBorder="1" applyAlignment="1">
      <alignment horizontal="justify" vertical="center" wrapText="1"/>
    </xf>
    <xf numFmtId="0" fontId="15" fillId="18" borderId="2" xfId="5" applyFont="1" applyFill="1" applyBorder="1" applyAlignment="1">
      <alignment horizontal="justify" vertical="center" wrapText="1"/>
    </xf>
    <xf numFmtId="0" fontId="15" fillId="18" borderId="2" xfId="5" applyFont="1" applyFill="1" applyBorder="1" applyAlignment="1">
      <alignment vertical="center" wrapText="1"/>
    </xf>
    <xf numFmtId="0" fontId="12" fillId="8" borderId="0" xfId="3" applyFont="1" applyFill="1"/>
    <xf numFmtId="0" fontId="12" fillId="0" borderId="0" xfId="3" applyFont="1"/>
    <xf numFmtId="0" fontId="12" fillId="0" borderId="0" xfId="3" applyFont="1" applyAlignment="1">
      <alignment vertical="center" wrapText="1"/>
    </xf>
    <xf numFmtId="0" fontId="10" fillId="0" borderId="0" xfId="3" applyFont="1" applyAlignment="1">
      <alignment horizontal="center"/>
    </xf>
    <xf numFmtId="0" fontId="12" fillId="8" borderId="0" xfId="3" applyFont="1" applyFill="1" applyAlignment="1">
      <alignment horizontal="center"/>
    </xf>
    <xf numFmtId="0" fontId="12" fillId="8" borderId="0" xfId="3" applyFont="1" applyFill="1" applyAlignment="1">
      <alignment horizontal="left"/>
    </xf>
    <xf numFmtId="0" fontId="12" fillId="8" borderId="0" xfId="3" applyFont="1" applyFill="1" applyAlignment="1">
      <alignment horizontal="left" vertical="center"/>
    </xf>
    <xf numFmtId="0" fontId="12" fillId="8" borderId="0" xfId="3" applyFont="1" applyFill="1" applyAlignment="1">
      <alignment horizontal="center" vertical="center"/>
    </xf>
    <xf numFmtId="0" fontId="12" fillId="8" borderId="0" xfId="3" applyFont="1" applyFill="1" applyAlignment="1">
      <alignment horizontal="left" vertical="center" wrapText="1"/>
    </xf>
    <xf numFmtId="0" fontId="19" fillId="3" borderId="0" xfId="0" applyFont="1" applyFill="1"/>
    <xf numFmtId="0" fontId="21" fillId="0" borderId="0" xfId="0" applyFont="1"/>
    <xf numFmtId="0" fontId="22" fillId="3" borderId="0" xfId="0" applyFont="1" applyFill="1"/>
    <xf numFmtId="0" fontId="19" fillId="6" borderId="0" xfId="0" applyFont="1" applyFill="1"/>
    <xf numFmtId="0" fontId="23" fillId="3" borderId="0" xfId="0" applyFont="1" applyFill="1" applyAlignment="1">
      <alignment vertical="center"/>
    </xf>
    <xf numFmtId="0" fontId="23" fillId="3" borderId="0" xfId="0" applyFont="1" applyFill="1" applyAlignment="1">
      <alignment horizontal="center" vertical="center"/>
    </xf>
    <xf numFmtId="0" fontId="24" fillId="4" borderId="2" xfId="0" applyFont="1" applyFill="1" applyBorder="1" applyAlignment="1">
      <alignment horizontal="center" vertical="center" wrapText="1"/>
    </xf>
    <xf numFmtId="0" fontId="24" fillId="9" borderId="2" xfId="0" applyFont="1" applyFill="1" applyBorder="1" applyAlignment="1">
      <alignment horizontal="center" vertical="center" wrapText="1"/>
    </xf>
    <xf numFmtId="0" fontId="24" fillId="10" borderId="2" xfId="0" applyFont="1" applyFill="1" applyBorder="1" applyAlignment="1">
      <alignment horizontal="center" vertical="center" wrapText="1"/>
    </xf>
    <xf numFmtId="0" fontId="24" fillId="5" borderId="2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/>
    </xf>
    <xf numFmtId="0" fontId="19" fillId="7" borderId="0" xfId="0" applyFont="1" applyFill="1"/>
    <xf numFmtId="0" fontId="23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3" fillId="3" borderId="0" xfId="0" applyFont="1" applyFill="1" applyAlignment="1">
      <alignment horizontal="center" vertical="center" wrapText="1"/>
    </xf>
    <xf numFmtId="0" fontId="24" fillId="8" borderId="0" xfId="0" applyFont="1" applyFill="1" applyAlignment="1">
      <alignment horizontal="center"/>
    </xf>
    <xf numFmtId="0" fontId="23" fillId="3" borderId="0" xfId="0" applyFont="1" applyFill="1" applyAlignment="1">
      <alignment vertical="center" wrapText="1"/>
    </xf>
    <xf numFmtId="9" fontId="23" fillId="3" borderId="0" xfId="0" applyNumberFormat="1" applyFont="1" applyFill="1" applyAlignment="1">
      <alignment horizontal="center" vertical="center" wrapText="1"/>
    </xf>
    <xf numFmtId="0" fontId="24" fillId="11" borderId="2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15" fillId="13" borderId="2" xfId="5" applyFont="1" applyFill="1" applyBorder="1" applyAlignment="1">
      <alignment horizontal="left" vertical="center" readingOrder="1"/>
    </xf>
    <xf numFmtId="0" fontId="15" fillId="10" borderId="2" xfId="5" applyFont="1" applyFill="1" applyBorder="1" applyAlignment="1">
      <alignment horizontal="left" vertical="center" readingOrder="1"/>
    </xf>
    <xf numFmtId="0" fontId="16" fillId="13" borderId="2" xfId="5" applyFont="1" applyFill="1" applyBorder="1" applyAlignment="1">
      <alignment vertical="center" wrapText="1"/>
    </xf>
    <xf numFmtId="0" fontId="16" fillId="10" borderId="2" xfId="5" applyFont="1" applyFill="1" applyBorder="1" applyAlignment="1">
      <alignment vertical="center" wrapText="1"/>
    </xf>
    <xf numFmtId="0" fontId="15" fillId="20" borderId="2" xfId="5" applyFont="1" applyFill="1" applyBorder="1" applyAlignment="1">
      <alignment vertical="center" wrapText="1"/>
    </xf>
    <xf numFmtId="0" fontId="15" fillId="21" borderId="2" xfId="5" applyFont="1" applyFill="1" applyBorder="1" applyAlignment="1">
      <alignment vertical="center" wrapText="1"/>
    </xf>
    <xf numFmtId="0" fontId="18" fillId="18" borderId="2" xfId="5" applyFont="1" applyFill="1" applyBorder="1" applyAlignment="1">
      <alignment vertical="center" wrapText="1"/>
    </xf>
    <xf numFmtId="0" fontId="16" fillId="20" borderId="2" xfId="5" applyFont="1" applyFill="1" applyBorder="1" applyAlignment="1">
      <alignment vertical="center" wrapText="1"/>
    </xf>
    <xf numFmtId="0" fontId="18" fillId="21" borderId="2" xfId="5" applyFont="1" applyFill="1" applyBorder="1" applyAlignment="1">
      <alignment vertical="center" wrapText="1"/>
    </xf>
    <xf numFmtId="0" fontId="15" fillId="22" borderId="2" xfId="5" applyFont="1" applyFill="1" applyBorder="1" applyAlignment="1">
      <alignment horizontal="justify" vertical="center" wrapText="1"/>
    </xf>
    <xf numFmtId="0" fontId="18" fillId="0" borderId="2" xfId="5" applyFont="1" applyBorder="1" applyAlignment="1">
      <alignment horizontal="left" vertical="center" wrapText="1"/>
    </xf>
    <xf numFmtId="0" fontId="15" fillId="22" borderId="2" xfId="5" applyFont="1" applyFill="1" applyBorder="1" applyAlignment="1">
      <alignment vertical="center" wrapText="1"/>
    </xf>
    <xf numFmtId="0" fontId="18" fillId="22" borderId="2" xfId="5" applyFont="1" applyFill="1" applyBorder="1" applyAlignment="1">
      <alignment vertical="center" wrapText="1"/>
    </xf>
    <xf numFmtId="0" fontId="15" fillId="23" borderId="2" xfId="5" applyFont="1" applyFill="1" applyBorder="1" applyAlignment="1">
      <alignment vertical="center" wrapText="1"/>
    </xf>
    <xf numFmtId="0" fontId="18" fillId="23" borderId="2" xfId="5" applyFont="1" applyFill="1" applyBorder="1" applyAlignment="1">
      <alignment vertical="center" wrapText="1"/>
    </xf>
    <xf numFmtId="0" fontId="24" fillId="18" borderId="2" xfId="0" applyFont="1" applyFill="1" applyBorder="1" applyAlignment="1">
      <alignment horizontal="center" vertical="center" wrapText="1"/>
    </xf>
    <xf numFmtId="0" fontId="24" fillId="23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24" fillId="24" borderId="3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vertical="center"/>
    </xf>
    <xf numFmtId="0" fontId="24" fillId="3" borderId="2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 wrapText="1"/>
    </xf>
    <xf numFmtId="0" fontId="12" fillId="0" borderId="0" xfId="4" applyFont="1" applyAlignment="1">
      <alignment vertical="center"/>
    </xf>
    <xf numFmtId="0" fontId="10" fillId="8" borderId="2" xfId="4" applyFont="1" applyFill="1" applyBorder="1" applyAlignment="1">
      <alignment vertical="center" wrapText="1"/>
    </xf>
    <xf numFmtId="0" fontId="12" fillId="0" borderId="2" xfId="6" applyFont="1" applyBorder="1" applyAlignment="1">
      <alignment vertical="center" wrapText="1"/>
    </xf>
    <xf numFmtId="0" fontId="10" fillId="0" borderId="2" xfId="6" applyFont="1" applyBorder="1" applyAlignment="1">
      <alignment vertical="center" wrapText="1"/>
    </xf>
    <xf numFmtId="0" fontId="9" fillId="8" borderId="8" xfId="3" applyFont="1" applyFill="1" applyBorder="1" applyAlignment="1">
      <alignment horizontal="left" vertical="center" wrapText="1"/>
    </xf>
    <xf numFmtId="0" fontId="9" fillId="8" borderId="2" xfId="3" applyFont="1" applyFill="1" applyBorder="1" applyAlignment="1">
      <alignment horizontal="left" vertical="center" wrapText="1"/>
    </xf>
    <xf numFmtId="0" fontId="9" fillId="8" borderId="7" xfId="5" applyFont="1" applyFill="1" applyBorder="1" applyAlignment="1">
      <alignment horizontal="center" vertical="center" wrapText="1"/>
    </xf>
    <xf numFmtId="0" fontId="8" fillId="8" borderId="2" xfId="3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horizontal="center" vertical="center" textRotation="90" wrapText="1"/>
    </xf>
    <xf numFmtId="0" fontId="9" fillId="8" borderId="8" xfId="5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vertical="center" wrapText="1"/>
    </xf>
    <xf numFmtId="0" fontId="28" fillId="8" borderId="2" xfId="5" applyFont="1" applyFill="1" applyBorder="1" applyAlignment="1" applyProtection="1">
      <alignment horizontal="center" vertical="center" textRotation="255" wrapText="1"/>
      <protection locked="0"/>
    </xf>
    <xf numFmtId="0" fontId="19" fillId="8" borderId="2" xfId="5" applyFont="1" applyFill="1" applyBorder="1" applyAlignment="1" applyProtection="1">
      <alignment horizontal="center" vertical="center" textRotation="255" wrapText="1"/>
      <protection locked="0"/>
    </xf>
    <xf numFmtId="9" fontId="11" fillId="8" borderId="2" xfId="1" applyFont="1" applyFill="1" applyBorder="1" applyAlignment="1" applyProtection="1">
      <alignment horizontal="center" vertical="center" wrapText="1"/>
      <protection locked="0"/>
    </xf>
    <xf numFmtId="0" fontId="19" fillId="8" borderId="2" xfId="5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30" fillId="2" borderId="2" xfId="2" applyFont="1" applyFill="1" applyBorder="1" applyAlignment="1">
      <alignment horizontal="center" vertical="center"/>
    </xf>
    <xf numFmtId="49" fontId="31" fillId="0" borderId="2" xfId="2" applyNumberFormat="1" applyFont="1" applyBorder="1" applyAlignment="1">
      <alignment horizontal="center" vertical="center"/>
    </xf>
    <xf numFmtId="0" fontId="31" fillId="0" borderId="2" xfId="2" applyFont="1" applyBorder="1" applyAlignment="1">
      <alignment horizontal="justify" vertical="top" wrapText="1"/>
    </xf>
    <xf numFmtId="14" fontId="31" fillId="0" borderId="2" xfId="0" applyNumberFormat="1" applyFont="1" applyBorder="1" applyAlignment="1">
      <alignment horizontal="center" vertical="center" wrapText="1"/>
    </xf>
    <xf numFmtId="0" fontId="0" fillId="0" borderId="2" xfId="0" applyBorder="1"/>
    <xf numFmtId="0" fontId="29" fillId="0" borderId="2" xfId="0" applyFont="1" applyBorder="1" applyAlignment="1">
      <alignment vertical="center" wrapText="1"/>
    </xf>
    <xf numFmtId="0" fontId="8" fillId="14" borderId="2" xfId="6" applyFont="1" applyFill="1" applyBorder="1" applyAlignment="1">
      <alignment horizontal="center" vertical="center" wrapText="1"/>
    </xf>
    <xf numFmtId="0" fontId="10" fillId="0" borderId="2" xfId="6" applyFont="1" applyBorder="1" applyAlignment="1">
      <alignment horizontal="left" vertical="center" wrapText="1"/>
    </xf>
    <xf numFmtId="0" fontId="32" fillId="0" borderId="2" xfId="6" applyFont="1" applyBorder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30" fillId="2" borderId="2" xfId="2" applyFont="1" applyFill="1" applyBorder="1" applyAlignment="1">
      <alignment horizontal="center" vertical="center" wrapText="1"/>
    </xf>
    <xf numFmtId="0" fontId="8" fillId="8" borderId="2" xfId="3" applyFont="1" applyFill="1" applyBorder="1" applyAlignment="1">
      <alignment horizontal="left" vertical="center" wrapText="1"/>
    </xf>
    <xf numFmtId="0" fontId="28" fillId="0" borderId="2" xfId="5" applyFont="1" applyBorder="1" applyAlignment="1" applyProtection="1">
      <alignment horizontal="center" vertical="center" textRotation="255" wrapText="1"/>
      <protection locked="0"/>
    </xf>
    <xf numFmtId="0" fontId="12" fillId="0" borderId="0" xfId="3" applyFont="1" applyAlignment="1">
      <alignment horizontal="center" vertical="center"/>
    </xf>
    <xf numFmtId="0" fontId="10" fillId="0" borderId="2" xfId="6" applyFont="1" applyBorder="1" applyAlignment="1">
      <alignment horizontal="center" vertical="center" wrapText="1"/>
    </xf>
    <xf numFmtId="0" fontId="10" fillId="8" borderId="2" xfId="4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 wrapText="1"/>
    </xf>
    <xf numFmtId="0" fontId="30" fillId="8" borderId="2" xfId="2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9" fillId="8" borderId="8" xfId="5" applyFont="1" applyFill="1" applyBorder="1" applyAlignment="1">
      <alignment horizontal="center" vertical="center" wrapText="1"/>
    </xf>
    <xf numFmtId="0" fontId="9" fillId="8" borderId="9" xfId="5" applyFont="1" applyFill="1" applyBorder="1" applyAlignment="1">
      <alignment horizontal="center" vertical="center" wrapText="1"/>
    </xf>
    <xf numFmtId="0" fontId="9" fillId="8" borderId="10" xfId="5" applyFont="1" applyFill="1" applyBorder="1" applyAlignment="1">
      <alignment horizontal="center" vertical="center" wrapText="1"/>
    </xf>
    <xf numFmtId="0" fontId="9" fillId="8" borderId="5" xfId="5" applyFont="1" applyFill="1" applyBorder="1" applyAlignment="1">
      <alignment horizontal="center" vertical="center" wrapText="1"/>
    </xf>
    <xf numFmtId="0" fontId="9" fillId="8" borderId="3" xfId="5" applyFont="1" applyFill="1" applyBorder="1" applyAlignment="1">
      <alignment horizontal="center" vertical="center" wrapText="1"/>
    </xf>
    <xf numFmtId="0" fontId="9" fillId="8" borderId="1" xfId="5" applyFont="1" applyFill="1" applyBorder="1" applyAlignment="1">
      <alignment horizontal="center" vertical="center" textRotation="90" wrapText="1"/>
    </xf>
    <xf numFmtId="0" fontId="9" fillId="8" borderId="3" xfId="5" applyFont="1" applyFill="1" applyBorder="1" applyAlignment="1">
      <alignment horizontal="center" vertical="center" textRotation="90" wrapText="1"/>
    </xf>
    <xf numFmtId="0" fontId="33" fillId="8" borderId="9" xfId="3" applyFont="1" applyFill="1" applyBorder="1" applyAlignment="1">
      <alignment horizontal="center" vertical="center"/>
    </xf>
    <xf numFmtId="0" fontId="8" fillId="8" borderId="8" xfId="3" applyFont="1" applyFill="1" applyBorder="1" applyAlignment="1">
      <alignment horizontal="center" vertical="center"/>
    </xf>
    <xf numFmtId="0" fontId="8" fillId="8" borderId="9" xfId="3" applyFont="1" applyFill="1" applyBorder="1" applyAlignment="1">
      <alignment horizontal="center" vertical="center"/>
    </xf>
    <xf numFmtId="0" fontId="8" fillId="8" borderId="2" xfId="3" applyFont="1" applyFill="1" applyBorder="1" applyAlignment="1">
      <alignment horizontal="center" vertical="center" wrapText="1"/>
    </xf>
    <xf numFmtId="0" fontId="16" fillId="8" borderId="8" xfId="3" applyFont="1" applyFill="1" applyBorder="1" applyAlignment="1">
      <alignment horizontal="center" vertical="center" wrapText="1"/>
    </xf>
    <xf numFmtId="0" fontId="16" fillId="8" borderId="10" xfId="3" applyFont="1" applyFill="1" applyBorder="1" applyAlignment="1">
      <alignment horizontal="center" vertical="center" wrapText="1"/>
    </xf>
    <xf numFmtId="0" fontId="16" fillId="8" borderId="9" xfId="3" applyFont="1" applyFill="1" applyBorder="1" applyAlignment="1">
      <alignment horizontal="center" vertical="center" wrapText="1"/>
    </xf>
    <xf numFmtId="0" fontId="8" fillId="8" borderId="1" xfId="3" applyFont="1" applyFill="1" applyBorder="1" applyAlignment="1">
      <alignment horizontal="center" vertical="center" wrapText="1"/>
    </xf>
    <xf numFmtId="0" fontId="8" fillId="8" borderId="3" xfId="3" applyFont="1" applyFill="1" applyBorder="1" applyAlignment="1">
      <alignment horizontal="center" vertical="center" wrapText="1"/>
    </xf>
    <xf numFmtId="0" fontId="8" fillId="8" borderId="1" xfId="6" applyFont="1" applyFill="1" applyBorder="1" applyAlignment="1">
      <alignment horizontal="center" vertical="center" wrapText="1"/>
    </xf>
    <xf numFmtId="0" fontId="8" fillId="8" borderId="3" xfId="6" applyFont="1" applyFill="1" applyBorder="1" applyAlignment="1">
      <alignment horizontal="center" vertical="center" wrapText="1"/>
    </xf>
    <xf numFmtId="0" fontId="23" fillId="8" borderId="5" xfId="5" applyFont="1" applyFill="1" applyBorder="1" applyAlignment="1">
      <alignment horizontal="center" vertical="center" textRotation="90" wrapText="1"/>
    </xf>
    <xf numFmtId="0" fontId="23" fillId="8" borderId="3" xfId="5" applyFont="1" applyFill="1" applyBorder="1" applyAlignment="1">
      <alignment horizontal="center" vertical="center" textRotation="90" wrapText="1"/>
    </xf>
    <xf numFmtId="0" fontId="9" fillId="8" borderId="8" xfId="3" applyFont="1" applyFill="1" applyBorder="1" applyAlignment="1">
      <alignment horizontal="left" vertical="center" wrapText="1"/>
    </xf>
    <xf numFmtId="0" fontId="9" fillId="8" borderId="9" xfId="3" applyFont="1" applyFill="1" applyBorder="1" applyAlignment="1">
      <alignment horizontal="left" vertical="center" wrapText="1"/>
    </xf>
    <xf numFmtId="0" fontId="9" fillId="8" borderId="10" xfId="3" applyFont="1" applyFill="1" applyBorder="1" applyAlignment="1">
      <alignment horizontal="left" vertical="center" wrapText="1"/>
    </xf>
    <xf numFmtId="14" fontId="9" fillId="8" borderId="8" xfId="3" applyNumberFormat="1" applyFont="1" applyFill="1" applyBorder="1" applyAlignment="1">
      <alignment horizontal="left" vertical="center" wrapText="1"/>
    </xf>
    <xf numFmtId="0" fontId="9" fillId="8" borderId="5" xfId="5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horizontal="center" vertical="center" wrapText="1"/>
    </xf>
    <xf numFmtId="0" fontId="9" fillId="0" borderId="5" xfId="5" applyFont="1" applyBorder="1" applyAlignment="1">
      <alignment horizontal="center" vertical="center" textRotation="90" wrapText="1"/>
    </xf>
    <xf numFmtId="0" fontId="9" fillId="0" borderId="3" xfId="5" applyFont="1" applyBorder="1" applyAlignment="1">
      <alignment horizontal="center" vertical="center" textRotation="90" wrapText="1"/>
    </xf>
    <xf numFmtId="0" fontId="15" fillId="15" borderId="8" xfId="5" applyFont="1" applyFill="1" applyBorder="1" applyAlignment="1">
      <alignment horizontal="center" vertical="center" wrapText="1"/>
    </xf>
    <xf numFmtId="0" fontId="15" fillId="15" borderId="10" xfId="5" applyFont="1" applyFill="1" applyBorder="1" applyAlignment="1">
      <alignment horizontal="center" vertical="center" wrapText="1"/>
    </xf>
    <xf numFmtId="0" fontId="13" fillId="15" borderId="2" xfId="5" applyFont="1" applyFill="1" applyBorder="1" applyAlignment="1">
      <alignment horizontal="center" vertical="center" wrapText="1"/>
    </xf>
    <xf numFmtId="0" fontId="13" fillId="19" borderId="8" xfId="5" applyFont="1" applyFill="1" applyBorder="1" applyAlignment="1">
      <alignment horizontal="center" vertical="center" wrapText="1"/>
    </xf>
    <xf numFmtId="0" fontId="13" fillId="19" borderId="10" xfId="5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/>
    </xf>
    <xf numFmtId="0" fontId="29" fillId="14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 vertical="center" wrapText="1"/>
    </xf>
    <xf numFmtId="0" fontId="23" fillId="14" borderId="0" xfId="0" applyFont="1" applyFill="1" applyAlignment="1">
      <alignment horizontal="center" vertical="center" wrapText="1"/>
    </xf>
    <xf numFmtId="0" fontId="23" fillId="3" borderId="0" xfId="0" applyFont="1" applyFill="1" applyAlignment="1">
      <alignment horizontal="center" textRotation="90" wrapText="1"/>
    </xf>
    <xf numFmtId="0" fontId="23" fillId="14" borderId="0" xfId="0" applyFont="1" applyFill="1" applyAlignment="1">
      <alignment horizontal="center" vertical="center" textRotation="90"/>
    </xf>
    <xf numFmtId="0" fontId="25" fillId="14" borderId="0" xfId="0" applyFont="1" applyFill="1" applyAlignment="1">
      <alignment horizontal="center" vertical="center" textRotation="90" wrapText="1"/>
    </xf>
    <xf numFmtId="0" fontId="12" fillId="8" borderId="0" xfId="3" applyFont="1" applyFill="1" applyAlignment="1">
      <alignment vertical="center"/>
    </xf>
    <xf numFmtId="0" fontId="12" fillId="8" borderId="0" xfId="3" applyFont="1" applyFill="1" applyAlignment="1">
      <alignment vertical="center" wrapText="1"/>
    </xf>
  </cellXfs>
  <cellStyles count="8">
    <cellStyle name="Normal" xfId="0" builtinId="0"/>
    <cellStyle name="Normal 10" xfId="5" xr:uid="{00000000-0005-0000-0000-000001000000}"/>
    <cellStyle name="Normal 2" xfId="2" xr:uid="{00000000-0005-0000-0000-000002000000}"/>
    <cellStyle name="Normal 2 2" xfId="7" xr:uid="{00000000-0005-0000-0000-000003000000}"/>
    <cellStyle name="Normal 3" xfId="3" xr:uid="{00000000-0005-0000-0000-000004000000}"/>
    <cellStyle name="Normal 6" xfId="4" xr:uid="{00000000-0005-0000-0000-000005000000}"/>
    <cellStyle name="Normal 6 2" xfId="6" xr:uid="{00000000-0005-0000-0000-000006000000}"/>
    <cellStyle name="Porcentaje" xfId="1" builtinId="5"/>
  </cellStyles>
  <dxfs count="14"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6600"/>
      <color rgb="FF00FF00"/>
      <color rgb="FFF9A805"/>
      <color rgb="FFFF0000"/>
      <color rgb="FF85CA3A"/>
      <color rgb="FFFF3300"/>
      <color rgb="FFEAA316"/>
      <color rgb="FF1DE7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0</xdr:col>
      <xdr:colOff>1458711</xdr:colOff>
      <xdr:row>0</xdr:row>
      <xdr:rowOff>676276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E1628B-2E94-47EE-B78B-14A9F3E2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"/>
          <a:ext cx="1458711" cy="590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4719</xdr:colOff>
      <xdr:row>0</xdr:row>
      <xdr:rowOff>1070133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5C95BB-BDC4-3206-2778-4CBB78C86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21615" cy="10701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654281</xdr:colOff>
      <xdr:row>50</xdr:row>
      <xdr:rowOff>70139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2C5C79-0427-4BA0-B52B-06D658765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3182"/>
          <a:ext cx="5965190" cy="2771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</xdr:col>
      <xdr:colOff>442191</xdr:colOff>
      <xdr:row>14</xdr:row>
      <xdr:rowOff>3593465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1BADF8-217A-5897-0776-5EF553A8E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72"/>
        <a:stretch/>
      </xdr:blipFill>
      <xdr:spPr bwMode="auto">
        <a:xfrm>
          <a:off x="0" y="7539182"/>
          <a:ext cx="5753100" cy="35934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50801</xdr:rowOff>
    </xdr:from>
    <xdr:to>
      <xdr:col>11</xdr:col>
      <xdr:colOff>85725</xdr:colOff>
      <xdr:row>12</xdr:row>
      <xdr:rowOff>177801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432CF9D1-CBD1-40E7-9726-6BC08DD3F3D2}"/>
            </a:ext>
          </a:extLst>
        </xdr:cNvPr>
        <xdr:cNvSpPr>
          <a:spLocks noChangeArrowheads="1"/>
        </xdr:cNvSpPr>
      </xdr:nvSpPr>
      <xdr:spPr bwMode="auto">
        <a:xfrm rot="5400000">
          <a:off x="8704263" y="7437438"/>
          <a:ext cx="533400" cy="288925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98425</xdr:colOff>
      <xdr:row>0</xdr:row>
      <xdr:rowOff>257175</xdr:rowOff>
    </xdr:from>
    <xdr:to>
      <xdr:col>2</xdr:col>
      <xdr:colOff>117475</xdr:colOff>
      <xdr:row>2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462F11BB-2504-4534-AD28-036E4B0CA966}"/>
            </a:ext>
          </a:extLst>
        </xdr:cNvPr>
        <xdr:cNvSpPr>
          <a:spLocks noChangeArrowheads="1"/>
        </xdr:cNvSpPr>
      </xdr:nvSpPr>
      <xdr:spPr bwMode="auto">
        <a:xfrm>
          <a:off x="98425" y="257175"/>
          <a:ext cx="425450" cy="377825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21</xdr:row>
      <xdr:rowOff>63502</xdr:rowOff>
    </xdr:from>
    <xdr:to>
      <xdr:col>10</xdr:col>
      <xdr:colOff>190500</xdr:colOff>
      <xdr:row>23</xdr:row>
      <xdr:rowOff>152404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75721C8C-3B35-C641-A723-66CCAF7C28D1}"/>
            </a:ext>
          </a:extLst>
        </xdr:cNvPr>
        <xdr:cNvSpPr>
          <a:spLocks noChangeArrowheads="1"/>
        </xdr:cNvSpPr>
      </xdr:nvSpPr>
      <xdr:spPr bwMode="auto">
        <a:xfrm rot="5400000">
          <a:off x="7450136" y="12657140"/>
          <a:ext cx="495302" cy="200026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14</xdr:row>
      <xdr:rowOff>0</xdr:rowOff>
    </xdr:from>
    <xdr:to>
      <xdr:col>2</xdr:col>
      <xdr:colOff>123825</xdr:colOff>
      <xdr:row>15</xdr:row>
      <xdr:rowOff>19050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A7EC7E5D-8409-E642-98BF-C554938BD30B}"/>
            </a:ext>
          </a:extLst>
        </xdr:cNvPr>
        <xdr:cNvSpPr>
          <a:spLocks noChangeArrowheads="1"/>
        </xdr:cNvSpPr>
      </xdr:nvSpPr>
      <xdr:spPr bwMode="auto">
        <a:xfrm>
          <a:off x="85725" y="9728200"/>
          <a:ext cx="320675" cy="273050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Documents%20and%20Settings\brodriguez\Configuraci&#243;n%20local\Archivos%20temporales%20de%20Internet\OLK11\MATRIZ%20ET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sorayaarangoruiz\Downloads\h-003_herramienta%20gestion%20de%20riesgos%20_%20v7b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PERDOMO\Documents\1.%20Empresa%20familiar\1.%20Proyectos%202017\1.%20Proyecto%20sena+intersoftware\3.%20Talleres%20Perceptio\1.%20BOM\1.%20Conceptos%20Percept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cstand\Downloads\h-003_herramienta%20gestion%20de%20riesgos%20_%20v7%20Con%20observaciones%20sobre%20SS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%20SORAYA\Desktop\PANORAMA%20DE%20FACTORES%20DE%20RIESGOS%20ACTUALIZADO%202010%20-%20Cop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ArangoR\Desktop\GESTI&#211;N%20DEL%20RIESGO%20ISO%2031000\Documents%20and%20Settings\AGAVIRIA\Configuraci&#243;n%20local\Archivos%20temporales%20de%20Internet\Content.IE5\8967C9EF\Datos%20Flota%20Conducto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SST\AppData\Local\Microsoft\Windows\Temporary%20Internet%20Files\Content.Outlook\8N7KE2P1\file:\H:\CARACTERIZACION%20ANGE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"/>
      <sheetName val="BASE1"/>
      <sheetName val="GRAD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ORAMA RIESG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"/>
      <sheetName val="Crecimiento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Z DE ANALISIS"/>
      <sheetName val="PANORAMA RIESG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VO"/>
      <sheetName val="CARACTERIZACIÓN DE OFICIOS "/>
      <sheetName val="EJEMPLO"/>
      <sheetName val="Matriz de Peligros"/>
    </sheetNames>
    <sheetDataSet>
      <sheetData sheetId="0" refreshError="1"/>
      <sheetData sheetId="1" refreshError="1"/>
      <sheetData sheetId="2" refreshError="1"/>
      <sheetData sheetId="3" refreshError="1">
        <row r="495">
          <cell r="CG495">
            <v>2</v>
          </cell>
          <cell r="CH495" t="str">
            <v>Bajo</v>
          </cell>
          <cell r="CJ495">
            <v>20</v>
          </cell>
          <cell r="CK495" t="str">
            <v>IV Mantener las medidas de control existentes, pero se deberían considerar soluciones o mejoras y se deben hacer comprobaciones periódicas para asegurar que el riesgo aún es tolerable.</v>
          </cell>
          <cell r="CL495" t="str">
            <v>Aceptable</v>
          </cell>
        </row>
        <row r="496">
          <cell r="CG496">
            <v>4</v>
          </cell>
          <cell r="CH496" t="str">
            <v>Bajo</v>
          </cell>
          <cell r="CJ496">
            <v>40</v>
          </cell>
          <cell r="CK496" t="str">
            <v xml:space="preserve">III Mejorar si es posible.  Sería conveniente justificar la intervención y su rentabilidad. </v>
          </cell>
          <cell r="CL496" t="str">
            <v>Aceptable</v>
          </cell>
        </row>
        <row r="497">
          <cell r="CG497">
            <v>6</v>
          </cell>
          <cell r="CH497" t="str">
            <v>Medio</v>
          </cell>
          <cell r="CJ497">
            <v>50</v>
          </cell>
          <cell r="CK497" t="str">
            <v xml:space="preserve">III Mejorar si es posible.  Sería conveniente justificar la intervención y su rentabilidad. </v>
          </cell>
          <cell r="CL497" t="str">
            <v>Aceptable</v>
          </cell>
        </row>
        <row r="498">
          <cell r="CG498">
            <v>8</v>
          </cell>
          <cell r="CH498" t="str">
            <v>Medio</v>
          </cell>
          <cell r="CJ498">
            <v>60</v>
          </cell>
          <cell r="CK498" t="str">
            <v xml:space="preserve">III Mejorar si es posible.  Sería conveniente justificar la intervención y su rentabilidad. </v>
          </cell>
          <cell r="CL498" t="str">
            <v>Aceptable</v>
          </cell>
        </row>
        <row r="499">
          <cell r="CG499">
            <v>10</v>
          </cell>
          <cell r="CH499" t="str">
            <v>Alto</v>
          </cell>
          <cell r="CJ499">
            <v>80</v>
          </cell>
          <cell r="CK499" t="str">
            <v xml:space="preserve">III Mejorar si es posible.  Sería conveniente justificar la intervención y su rentabilidad. </v>
          </cell>
          <cell r="CL499" t="str">
            <v>Aceptable</v>
          </cell>
        </row>
        <row r="500">
          <cell r="CG500">
            <v>12</v>
          </cell>
          <cell r="CH500" t="str">
            <v>Alto</v>
          </cell>
          <cell r="CJ500">
            <v>100</v>
          </cell>
          <cell r="CK500" t="str">
            <v xml:space="preserve">III Mejorar si es posible.  Sería conveniente justificar la intervención y su rentabilidad. </v>
          </cell>
          <cell r="CL500" t="str">
            <v>Aceptable</v>
          </cell>
        </row>
        <row r="501">
          <cell r="CG501">
            <v>18</v>
          </cell>
          <cell r="CH501" t="str">
            <v>Alto</v>
          </cell>
          <cell r="CJ501">
            <v>120</v>
          </cell>
          <cell r="CK501" t="str">
            <v xml:space="preserve">III Mejorar si es posible.  Sería conveniente justificar la intervención y su rentabilidad. </v>
          </cell>
          <cell r="CL501" t="str">
            <v>Aceptable</v>
          </cell>
        </row>
        <row r="502">
          <cell r="CG502">
            <v>20</v>
          </cell>
          <cell r="CH502" t="str">
            <v>Alto</v>
          </cell>
          <cell r="CJ502">
            <v>150</v>
          </cell>
          <cell r="CK502" t="str">
            <v>II Corregir y adoptar medidas de control inmediato.  Sin embargo, suspenda actividades si el nivel de consecuencia está por encima de 60.</v>
          </cell>
          <cell r="CL502" t="str">
            <v>No Aceptable</v>
          </cell>
        </row>
        <row r="503">
          <cell r="CG503">
            <v>24</v>
          </cell>
          <cell r="CH503" t="str">
            <v>Muy Alto</v>
          </cell>
          <cell r="CJ503">
            <v>200</v>
          </cell>
          <cell r="CK503" t="str">
            <v>II Corregir y adoptar medidas de control inmediato.  Sin embargo, suspenda actividades si el nivel de consecuencia está por encima de 60.</v>
          </cell>
          <cell r="CL503" t="str">
            <v>No Aceptable</v>
          </cell>
        </row>
        <row r="504">
          <cell r="CG504">
            <v>30</v>
          </cell>
          <cell r="CH504" t="str">
            <v>Muy Alto</v>
          </cell>
          <cell r="CJ504">
            <v>240</v>
          </cell>
          <cell r="CK504" t="str">
            <v>II Corregir y adoptar medidas de control inmediato.  Sin embargo, suspenda actividades si el nivel de consecuencia está por encima de 60.</v>
          </cell>
          <cell r="CL504" t="str">
            <v>No Aceptable</v>
          </cell>
        </row>
        <row r="505">
          <cell r="CG505">
            <v>40</v>
          </cell>
          <cell r="CH505" t="str">
            <v>Muy Alto</v>
          </cell>
          <cell r="CJ505">
            <v>250</v>
          </cell>
          <cell r="CK505" t="str">
            <v>II Corregir y adoptar medidas de control inmediato.  Sin embargo, suspenda actividades si el nivel de consecuencia está por encima de 60.</v>
          </cell>
          <cell r="CL505" t="str">
            <v>No Aceptable</v>
          </cell>
        </row>
        <row r="506">
          <cell r="CJ506">
            <v>360</v>
          </cell>
          <cell r="CK506" t="str">
            <v>II Corregir y adoptar medidas de control inmediato.  Sin embargo, suspenda actividades si el nivel de consecuencia está por encima de 60.</v>
          </cell>
          <cell r="CL506" t="str">
            <v>No Aceptable</v>
          </cell>
        </row>
        <row r="507">
          <cell r="CJ507">
            <v>400</v>
          </cell>
          <cell r="CK507" t="str">
            <v>II Corregir y adoptar medidas de control inmediato.  Sin embargo, suspenda actividades si el nivel de consecuencia está por encima de 60.</v>
          </cell>
          <cell r="CL507" t="str">
            <v>No Aceptable</v>
          </cell>
        </row>
        <row r="508">
          <cell r="CJ508">
            <v>480</v>
          </cell>
          <cell r="CK508" t="str">
            <v>II Corregir y adoptar medidas de control inmediato.  Sin embargo, suspenda actividades si el nivel de consecuencia está por encima de 60.</v>
          </cell>
          <cell r="CL508" t="str">
            <v>No Aceptable</v>
          </cell>
        </row>
        <row r="509">
          <cell r="CJ509">
            <v>500</v>
          </cell>
          <cell r="CK509" t="str">
            <v>II Corregir y adoptar medidas de control inmediato.  Sin embargo, suspenda actividades si el nivel de consecuencia está por encima de 60.</v>
          </cell>
          <cell r="CL509" t="str">
            <v>No Aceptable</v>
          </cell>
        </row>
        <row r="510">
          <cell r="CJ510">
            <v>600</v>
          </cell>
          <cell r="CK510" t="str">
            <v>I Situación crítica.  Suspender actividades hasta que el riesgo esté bajo control.  Intervención urgente.</v>
          </cell>
          <cell r="CL510" t="str">
            <v>No Aceptable</v>
          </cell>
        </row>
        <row r="511">
          <cell r="CJ511">
            <v>800</v>
          </cell>
          <cell r="CK511" t="str">
            <v>I Situación crítica.  Suspender actividades hasta que el riesgo esté bajo control.  Intervención urgente.</v>
          </cell>
          <cell r="CL511" t="str">
            <v>No Aceptable</v>
          </cell>
        </row>
        <row r="512">
          <cell r="CJ512">
            <v>1000</v>
          </cell>
          <cell r="CK512" t="str">
            <v>I Situación crítica.  Suspender actividades hasta que el riesgo esté bajo control.  Intervención urgente.</v>
          </cell>
          <cell r="CL512" t="str">
            <v>No Aceptable</v>
          </cell>
        </row>
        <row r="513">
          <cell r="CJ513">
            <v>1200</v>
          </cell>
          <cell r="CK513" t="str">
            <v>I Situación crítica.  Suspender actividades hasta que el riesgo esté bajo control.  Intervención urgente.</v>
          </cell>
          <cell r="CL513" t="str">
            <v>No Aceptable</v>
          </cell>
        </row>
        <row r="514">
          <cell r="CJ514">
            <v>1440</v>
          </cell>
          <cell r="CK514" t="str">
            <v>I Situación crítica.  Suspender actividades hasta que el riesgo esté bajo control.  Intervención urgente.</v>
          </cell>
          <cell r="CL514" t="str">
            <v>No Aceptable</v>
          </cell>
        </row>
        <row r="515">
          <cell r="CJ515">
            <v>2000</v>
          </cell>
          <cell r="CK515" t="str">
            <v>I Situación crítica.  Suspender actividades hasta que el riesgo esté bajo control.  Intervención urgente.</v>
          </cell>
          <cell r="CL515" t="str">
            <v>No Aceptable</v>
          </cell>
        </row>
        <row r="516">
          <cell r="CJ516">
            <v>2400</v>
          </cell>
          <cell r="CK516" t="str">
            <v>I Situación crítica.  Suspender actividades hasta que el riesgo esté bajo control.  Intervención urgente.</v>
          </cell>
          <cell r="CL516" t="str">
            <v>No Aceptable</v>
          </cell>
        </row>
        <row r="517">
          <cell r="CJ517">
            <v>4000</v>
          </cell>
          <cell r="CK517" t="str">
            <v>I Situación crítica.  Suspender actividades hasta que el riesgo esté bajo control.  Intervención urgente.</v>
          </cell>
          <cell r="CL517" t="str">
            <v>No Aceptable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B5" sqref="B5"/>
    </sheetView>
  </sheetViews>
  <sheetFormatPr baseColWidth="10" defaultRowHeight="15" x14ac:dyDescent="0.25"/>
  <cols>
    <col min="1" max="1" width="23.42578125" customWidth="1"/>
    <col min="2" max="2" width="73.42578125" customWidth="1"/>
    <col min="3" max="3" width="25" customWidth="1"/>
    <col min="4" max="4" width="24.5703125" customWidth="1"/>
  </cols>
  <sheetData>
    <row r="1" spans="1:7" ht="56.25" customHeight="1" x14ac:dyDescent="0.25">
      <c r="A1" s="95"/>
      <c r="B1" s="110" t="s">
        <v>204</v>
      </c>
      <c r="C1" s="111"/>
      <c r="D1" s="96" t="s">
        <v>252</v>
      </c>
    </row>
    <row r="2" spans="1:7" ht="29.25" customHeight="1" x14ac:dyDescent="0.25">
      <c r="B2" s="100"/>
      <c r="C2" s="101"/>
    </row>
    <row r="3" spans="1:7" ht="27.75" customHeight="1" x14ac:dyDescent="0.25">
      <c r="A3" s="109" t="s">
        <v>248</v>
      </c>
      <c r="B3" s="109"/>
      <c r="C3" s="109"/>
      <c r="D3" s="109"/>
      <c r="G3" s="90"/>
    </row>
    <row r="4" spans="1:7" ht="24" customHeight="1" x14ac:dyDescent="0.25">
      <c r="A4" s="102" t="s">
        <v>238</v>
      </c>
      <c r="B4" s="91" t="s">
        <v>250</v>
      </c>
      <c r="C4" s="91" t="s">
        <v>237</v>
      </c>
      <c r="D4" s="91" t="s">
        <v>249</v>
      </c>
    </row>
    <row r="5" spans="1:7" ht="24.75" customHeight="1" x14ac:dyDescent="0.25">
      <c r="A5" s="92"/>
      <c r="B5" s="93"/>
      <c r="C5" s="94"/>
      <c r="D5" s="95"/>
    </row>
    <row r="6" spans="1:7" ht="24.75" customHeight="1" x14ac:dyDescent="0.25">
      <c r="A6" s="6"/>
      <c r="B6" s="3"/>
      <c r="C6" s="1"/>
      <c r="D6" s="95"/>
    </row>
    <row r="7" spans="1:7" ht="24.75" customHeight="1" x14ac:dyDescent="0.25">
      <c r="A7" s="6"/>
      <c r="B7" s="3"/>
      <c r="C7" s="1"/>
      <c r="D7" s="95"/>
    </row>
    <row r="8" spans="1:7" ht="24.75" customHeight="1" x14ac:dyDescent="0.25">
      <c r="A8" s="6"/>
      <c r="B8" s="3"/>
      <c r="C8" s="2"/>
      <c r="D8" s="95"/>
    </row>
    <row r="9" spans="1:7" ht="24.75" customHeight="1" x14ac:dyDescent="0.25">
      <c r="A9" s="6"/>
      <c r="B9" s="4"/>
      <c r="C9" s="2"/>
      <c r="D9" s="95"/>
    </row>
    <row r="10" spans="1:7" ht="24.75" customHeight="1" x14ac:dyDescent="0.25">
      <c r="A10" s="6"/>
      <c r="B10" s="8"/>
      <c r="C10" s="1"/>
      <c r="D10" s="95"/>
    </row>
    <row r="11" spans="1:7" ht="30.75" customHeight="1" x14ac:dyDescent="0.25">
      <c r="A11" s="6"/>
      <c r="B11" s="5"/>
      <c r="C11" s="7"/>
      <c r="D11" s="95"/>
    </row>
  </sheetData>
  <mergeCells count="2">
    <mergeCell ref="A3:D3"/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  <pageSetUpPr fitToPage="1"/>
  </sheetPr>
  <dimension ref="A1:AC235"/>
  <sheetViews>
    <sheetView tabSelected="1" zoomScale="55" zoomScaleNormal="55" zoomScaleSheetLayoutView="70" zoomScalePageLayoutView="70" workbookViewId="0">
      <pane ySplit="5" topLeftCell="A44" activePane="bottomLeft" state="frozen"/>
      <selection pane="bottomLeft" activeCell="B3" sqref="B3:Z3"/>
    </sheetView>
  </sheetViews>
  <sheetFormatPr baseColWidth="10" defaultColWidth="11.42578125" defaultRowHeight="19.5" x14ac:dyDescent="0.25"/>
  <cols>
    <col min="1" max="1" width="31.5703125" style="28" customWidth="1"/>
    <col min="2" max="2" width="8" style="29" customWidth="1"/>
    <col min="3" max="3" width="9" style="29" customWidth="1"/>
    <col min="4" max="6" width="4.140625" style="30" customWidth="1"/>
    <col min="7" max="7" width="4.140625" style="29" customWidth="1"/>
    <col min="8" max="8" width="24.140625" style="29" customWidth="1"/>
    <col min="9" max="10" width="26.42578125" style="29" customWidth="1"/>
    <col min="11" max="11" width="33.140625" style="29" customWidth="1"/>
    <col min="12" max="13" width="6.85546875" style="30" customWidth="1"/>
    <col min="14" max="17" width="11.42578125" style="30" customWidth="1"/>
    <col min="18" max="18" width="22" style="29" customWidth="1"/>
    <col min="19" max="19" width="24.42578125" style="29" customWidth="1"/>
    <col min="20" max="20" width="24.7109375" style="29" customWidth="1"/>
    <col min="21" max="21" width="27.5703125" style="29" customWidth="1"/>
    <col min="22" max="22" width="6.42578125" style="30" customWidth="1"/>
    <col min="23" max="23" width="13.28515625" style="30" customWidth="1"/>
    <col min="24" max="24" width="14.42578125" style="30" customWidth="1"/>
    <col min="25" max="25" width="8.28515625" style="105" customWidth="1"/>
    <col min="26" max="26" width="39.140625" style="31" customWidth="1"/>
    <col min="27" max="27" width="47.5703125" style="23" customWidth="1"/>
    <col min="28" max="16384" width="11.42578125" style="23"/>
  </cols>
  <sheetData>
    <row r="1" spans="1:26" ht="85.5" customHeight="1" x14ac:dyDescent="0.25">
      <c r="A1" s="120"/>
      <c r="B1" s="121"/>
      <c r="C1" s="119" t="s">
        <v>204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03" t="s">
        <v>251</v>
      </c>
    </row>
    <row r="2" spans="1:26" s="24" customFormat="1" ht="30.75" customHeight="1" x14ac:dyDescent="0.25">
      <c r="A2" s="79" t="s">
        <v>146</v>
      </c>
      <c r="B2" s="132" t="s">
        <v>293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4"/>
    </row>
    <row r="3" spans="1:26" s="25" customFormat="1" ht="39" customHeight="1" x14ac:dyDescent="0.25">
      <c r="A3" s="80" t="s">
        <v>147</v>
      </c>
      <c r="B3" s="135">
        <v>45477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4"/>
    </row>
    <row r="4" spans="1:26" s="26" customFormat="1" ht="41.25" customHeight="1" x14ac:dyDescent="0.25">
      <c r="A4" s="122" t="s">
        <v>200</v>
      </c>
      <c r="B4" s="123" t="s">
        <v>193</v>
      </c>
      <c r="C4" s="124"/>
      <c r="D4" s="123" t="s">
        <v>2</v>
      </c>
      <c r="E4" s="125"/>
      <c r="F4" s="125"/>
      <c r="G4" s="124"/>
      <c r="H4" s="126" t="s">
        <v>7</v>
      </c>
      <c r="I4" s="128" t="s">
        <v>203</v>
      </c>
      <c r="J4" s="128" t="s">
        <v>202</v>
      </c>
      <c r="K4" s="128" t="s">
        <v>142</v>
      </c>
      <c r="L4" s="112" t="s">
        <v>201</v>
      </c>
      <c r="M4" s="113"/>
      <c r="N4" s="113"/>
      <c r="O4" s="114"/>
      <c r="P4" s="81"/>
      <c r="Q4" s="136" t="s">
        <v>148</v>
      </c>
      <c r="R4" s="137" t="s">
        <v>149</v>
      </c>
      <c r="S4" s="137"/>
      <c r="T4" s="137"/>
      <c r="U4" s="137"/>
      <c r="V4" s="136" t="s">
        <v>191</v>
      </c>
      <c r="W4" s="117" t="s">
        <v>197</v>
      </c>
      <c r="X4" s="130" t="s">
        <v>198</v>
      </c>
      <c r="Y4" s="138" t="s">
        <v>143</v>
      </c>
      <c r="Z4" s="115" t="s">
        <v>144</v>
      </c>
    </row>
    <row r="5" spans="1:26" s="26" customFormat="1" ht="147.94999999999999" customHeight="1" x14ac:dyDescent="0.25">
      <c r="A5" s="122"/>
      <c r="B5" s="82" t="s">
        <v>0</v>
      </c>
      <c r="C5" s="82" t="s">
        <v>1</v>
      </c>
      <c r="D5" s="83" t="s">
        <v>3</v>
      </c>
      <c r="E5" s="83" t="s">
        <v>4</v>
      </c>
      <c r="F5" s="83" t="s">
        <v>5</v>
      </c>
      <c r="G5" s="84" t="s">
        <v>6</v>
      </c>
      <c r="H5" s="127"/>
      <c r="I5" s="129"/>
      <c r="J5" s="129" t="s">
        <v>8</v>
      </c>
      <c r="K5" s="129" t="s">
        <v>9</v>
      </c>
      <c r="L5" s="83" t="s">
        <v>126</v>
      </c>
      <c r="M5" s="83" t="s">
        <v>194</v>
      </c>
      <c r="N5" s="83" t="s">
        <v>142</v>
      </c>
      <c r="O5" s="83" t="s">
        <v>195</v>
      </c>
      <c r="P5" s="83" t="s">
        <v>196</v>
      </c>
      <c r="Q5" s="118"/>
      <c r="R5" s="85" t="s">
        <v>150</v>
      </c>
      <c r="S5" s="85" t="s">
        <v>151</v>
      </c>
      <c r="T5" s="85" t="s">
        <v>152</v>
      </c>
      <c r="U5" s="85" t="s">
        <v>153</v>
      </c>
      <c r="V5" s="118"/>
      <c r="W5" s="118"/>
      <c r="X5" s="131"/>
      <c r="Y5" s="139"/>
      <c r="Z5" s="116"/>
    </row>
    <row r="6" spans="1:26" s="27" customFormat="1" ht="156" customHeight="1" x14ac:dyDescent="0.25">
      <c r="A6" s="108" t="s">
        <v>258</v>
      </c>
      <c r="B6" s="106" t="s">
        <v>256</v>
      </c>
      <c r="C6" s="106"/>
      <c r="D6" s="106" t="s">
        <v>256</v>
      </c>
      <c r="E6" s="106"/>
      <c r="F6" s="106" t="s">
        <v>256</v>
      </c>
      <c r="G6" s="106"/>
      <c r="H6" s="106" t="s">
        <v>257</v>
      </c>
      <c r="I6" s="78" t="s">
        <v>14</v>
      </c>
      <c r="J6" s="77" t="s">
        <v>236</v>
      </c>
      <c r="K6" s="78" t="s">
        <v>15</v>
      </c>
      <c r="L6" s="86" t="s">
        <v>184</v>
      </c>
      <c r="M6" s="87">
        <f>VLOOKUP('MATRIZ DE RIESGOS DE SST'!L6,'MAPAS DE RIESGOS INHER Y RESID'!$E$3:$F$7,2,FALSE)</f>
        <v>2</v>
      </c>
      <c r="N6" s="86" t="s">
        <v>186</v>
      </c>
      <c r="O6" s="87">
        <f>VLOOKUP('MATRIZ DE RIESGOS DE SST'!N6,'MAPAS DE RIESGOS INHER Y RESID'!$O$3:$P$7,2,FALSE)</f>
        <v>2</v>
      </c>
      <c r="P6" s="87">
        <f>M6*O6</f>
        <v>4</v>
      </c>
      <c r="Q6" s="86" t="str">
        <f>IF(OR('MAPAS DE RIESGOS INHER Y RESID'!$G$7='MATRIZ DE RIESGOS DE SST'!P6,P6&lt;'MAPAS DE RIESGOS INHER Y RESID'!$G$3+1),'MAPAS DE RIESGOS INHER Y RESID'!$M$6,IF(OR('MAPAS DE RIESGOS INHER Y RESID'!$H$5='MATRIZ DE RIESGOS DE SST'!P6,P6&lt;'MAPAS DE RIESGOS INHER Y RESID'!$I$5+1),'MAPAS DE RIESGOS INHER Y RESID'!$M$5,IF(OR('MAPAS DE RIESGOS INHER Y RESID'!$I$4='MATRIZ DE RIESGOS DE SST'!P6,P6&lt;'MAPAS DE RIESGOS INHER Y RESID'!$J$4+1),'MAPAS DE RIESGOS INHER Y RESID'!$M$4,'MAPAS DE RIESGOS INHER Y RESID'!$M$3)))</f>
        <v>BAJO</v>
      </c>
      <c r="R6" s="76"/>
      <c r="S6" s="76" t="s">
        <v>261</v>
      </c>
      <c r="T6" s="76" t="s">
        <v>260</v>
      </c>
      <c r="U6" s="76" t="s">
        <v>262</v>
      </c>
      <c r="V6" s="86" t="s">
        <v>179</v>
      </c>
      <c r="W6" s="88">
        <f>VLOOKUP(V6,'MAPAS DE RIESGOS INHER Y RESID'!$E$16:$F$18,2,FALSE)</f>
        <v>0.9</v>
      </c>
      <c r="X6" s="89">
        <f>P6-(W6*P6)</f>
        <v>0.39999999999999991</v>
      </c>
      <c r="Y6" s="104" t="str">
        <f>IF(OR('MAPAS DE RIESGOS INHER Y RESID'!$G$18='MATRIZ DE RIESGOS DE SST'!X6,X6&lt;'MAPAS DE RIESGOS INHER Y RESID'!$G$16+1),'MAPAS DE RIESGOS INHER Y RESID'!$M$19,IF(OR('MAPAS DE RIESGOS INHER Y RESID'!$H$17='MATRIZ DE RIESGOS DE SST'!X6,X6&lt;'MAPAS DE RIESGOS INHER Y RESID'!$I$18+1),'MAPAS DE RIESGOS INHER Y RESID'!$M$18,IF(OR('MAPAS DE RIESGOS INHER Y RESID'!$I$17='MATRIZ DE RIESGOS DE SST'!X6,X6&lt;'MAPAS DE RIESGOS INHER Y RESID'!$J$17+1),'MAPAS DE RIESGOS INHER Y RESID'!$M$17,'MAPAS DE RIESGOS INHER Y RESID'!$M$16)))</f>
        <v>BAJO</v>
      </c>
      <c r="Z6" s="76" t="str">
        <f>VLOOKUP('MATRIZ DE RIESGOS DE SST'!Y6,'TABLA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" spans="1:26" s="27" customFormat="1" ht="141" customHeight="1" x14ac:dyDescent="0.25">
      <c r="B7" s="106"/>
      <c r="C7" s="106"/>
      <c r="D7" s="106"/>
      <c r="E7" s="106"/>
      <c r="F7" s="106"/>
      <c r="G7" s="106"/>
      <c r="H7" s="107"/>
      <c r="I7" s="78" t="s">
        <v>16</v>
      </c>
      <c r="J7" s="77" t="s">
        <v>17</v>
      </c>
      <c r="K7" s="78" t="s">
        <v>18</v>
      </c>
      <c r="L7" s="86" t="s">
        <v>183</v>
      </c>
      <c r="M7" s="87">
        <f>VLOOKUP('MATRIZ DE RIESGOS DE SST'!L7,'MAPAS DE RIESGOS INHER Y RESID'!$E$3:$F$7,2,FALSE)</f>
        <v>4</v>
      </c>
      <c r="N7" s="86" t="s">
        <v>188</v>
      </c>
      <c r="O7" s="87">
        <f>VLOOKUP('MATRIZ DE RIESGOS DE SST'!N7,'MAPAS DE RIESGOS INHER Y RESID'!$O$3:$P$7,2,FALSE)</f>
        <v>16</v>
      </c>
      <c r="P7" s="87">
        <f>+M7*O7</f>
        <v>64</v>
      </c>
      <c r="Q7" s="86" t="str">
        <f>IF(OR('MAPAS DE RIESGOS INHER Y RESID'!$G$7='MATRIZ DE RIESGOS DE SST'!P7,P7&lt;'MAPAS DE RIESGOS INHER Y RESID'!$G$3+1),'MAPAS DE RIESGOS INHER Y RESID'!$M$6,IF(OR('MAPAS DE RIESGOS INHER Y RESID'!$H$5='MATRIZ DE RIESGOS DE SST'!P7,P7&lt;'MAPAS DE RIESGOS INHER Y RESID'!$I$5+1),'MAPAS DE RIESGOS INHER Y RESID'!$M$5,IF(OR('MAPAS DE RIESGOS INHER Y RESID'!$I$4='MATRIZ DE RIESGOS DE SST'!P7,P7&lt;'MAPAS DE RIESGOS INHER Y RESID'!$J$4+1),'MAPAS DE RIESGOS INHER Y RESID'!$M$4,'MAPAS DE RIESGOS INHER Y RESID'!$M$3)))</f>
        <v>ALTO</v>
      </c>
      <c r="R7" s="76"/>
      <c r="S7" s="76" t="s">
        <v>261</v>
      </c>
      <c r="T7" s="76" t="s">
        <v>263</v>
      </c>
      <c r="U7" s="76" t="s">
        <v>264</v>
      </c>
      <c r="V7" s="86" t="s">
        <v>179</v>
      </c>
      <c r="W7" s="88">
        <f>VLOOKUP(V7,'MAPAS DE RIESGOS INHER Y RESID'!$E$16:$F$18,2,FALSE)</f>
        <v>0.9</v>
      </c>
      <c r="X7" s="89">
        <f>P7-(W7*P7)</f>
        <v>6.3999999999999986</v>
      </c>
      <c r="Y7" s="104" t="str">
        <f>IF(OR('MAPAS DE RIESGOS INHER Y RESID'!$G$18='MATRIZ DE RIESGOS DE SST'!X7,X7&lt;'MAPAS DE RIESGOS INHER Y RESID'!$G$16+1),'MAPAS DE RIESGOS INHER Y RESID'!$M$19,IF(OR('MAPAS DE RIESGOS INHER Y RESID'!$H$17='MATRIZ DE RIESGOS DE SST'!X7,X7&lt;'MAPAS DE RIESGOS INHER Y RESID'!$I$18+1),'MAPAS DE RIESGOS INHER Y RESID'!$M$18,IF(OR('MAPAS DE RIESGOS INHER Y RESID'!$I$17='MATRIZ DE RIESGOS DE SST'!X7,X7&lt;'MAPAS DE RIESGOS INHER Y RESID'!$J$17+1),'MAPAS DE RIESGOS INHER Y RESID'!$M$17,'MAPAS DE RIESGOS INHER Y RESID'!$M$16)))</f>
        <v>BAJO</v>
      </c>
      <c r="Z7" s="76" t="str">
        <f>VLOOKUP('MATRIZ DE RIESGOS DE SST'!Y7,'TABLA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" spans="1:26" ht="136.5" customHeight="1" x14ac:dyDescent="0.25">
      <c r="A8" s="78"/>
      <c r="B8" s="106"/>
      <c r="C8" s="106"/>
      <c r="D8" s="106"/>
      <c r="E8" s="106"/>
      <c r="F8" s="106"/>
      <c r="G8" s="106"/>
      <c r="H8" s="107"/>
      <c r="I8" s="78" t="s">
        <v>19</v>
      </c>
      <c r="J8" s="77" t="s">
        <v>20</v>
      </c>
      <c r="K8" s="78" t="s">
        <v>15</v>
      </c>
      <c r="L8" s="86" t="s">
        <v>184</v>
      </c>
      <c r="M8" s="87">
        <f>VLOOKUP('MATRIZ DE RIESGOS DE SST'!L8,'MAPAS DE RIESGOS INHER Y RESID'!$E$3:$F$7,2,FALSE)</f>
        <v>2</v>
      </c>
      <c r="N8" s="86" t="s">
        <v>187</v>
      </c>
      <c r="O8" s="87">
        <f>VLOOKUP('MATRIZ DE RIESGOS DE SST'!N8,'MAPAS DE RIESGOS INHER Y RESID'!$O$3:$P$7,2,FALSE)</f>
        <v>4</v>
      </c>
      <c r="P8" s="87">
        <f>M8*O8</f>
        <v>8</v>
      </c>
      <c r="Q8" s="86" t="str">
        <f>IF(OR('MAPAS DE RIESGOS INHER Y RESID'!$G$7='MATRIZ DE RIESGOS DE SST'!P8,P8&lt;'MAPAS DE RIESGOS INHER Y RESID'!$G$3+1),'MAPAS DE RIESGOS INHER Y RESID'!$M$6,IF(OR('MAPAS DE RIESGOS INHER Y RESID'!$H$5='MATRIZ DE RIESGOS DE SST'!P8,P8&lt;'MAPAS DE RIESGOS INHER Y RESID'!$I$5+1),'MAPAS DE RIESGOS INHER Y RESID'!$M$5,IF(OR('MAPAS DE RIESGOS INHER Y RESID'!$I$4='MATRIZ DE RIESGOS DE SST'!P8,P8&lt;'MAPAS DE RIESGOS INHER Y RESID'!$J$4+1),'MAPAS DE RIESGOS INHER Y RESID'!$M$4,'MAPAS DE RIESGOS INHER Y RESID'!$M$3)))</f>
        <v>BAJO</v>
      </c>
      <c r="R8" s="76"/>
      <c r="S8" s="76"/>
      <c r="T8" s="76"/>
      <c r="U8" s="76" t="s">
        <v>265</v>
      </c>
      <c r="V8" s="86" t="s">
        <v>178</v>
      </c>
      <c r="W8" s="88">
        <f>VLOOKUP(V8,'MAPAS DE RIESGOS INHER Y RESID'!$E$16:$F$18,2,FALSE)</f>
        <v>0.4</v>
      </c>
      <c r="X8" s="89">
        <f>P8-(W8*P8)</f>
        <v>4.8</v>
      </c>
      <c r="Y8" s="104" t="str">
        <f>IF(OR('MAPAS DE RIESGOS INHER Y RESID'!$G$18='MATRIZ DE RIESGOS DE SST'!X8,X8&lt;'MAPAS DE RIESGOS INHER Y RESID'!$G$16+1),'MAPAS DE RIESGOS INHER Y RESID'!$M$19,IF(OR('MAPAS DE RIESGOS INHER Y RESID'!$H$17='MATRIZ DE RIESGOS DE SST'!X8,X8&lt;'MAPAS DE RIESGOS INHER Y RESID'!$I$18+1),'MAPAS DE RIESGOS INHER Y RESID'!$M$18,IF(OR('MAPAS DE RIESGOS INHER Y RESID'!$I$17='MATRIZ DE RIESGOS DE SST'!X8,X8&lt;'MAPAS DE RIESGOS INHER Y RESID'!$J$17+1),'MAPAS DE RIESGOS INHER Y RESID'!$M$17,'MAPAS DE RIESGOS INHER Y RESID'!$M$16)))</f>
        <v>BAJO</v>
      </c>
      <c r="Z8" s="76" t="str">
        <f>VLOOKUP('MATRIZ DE RIESGOS DE SST'!Y8,'TABLA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" spans="1:26" ht="142.5" customHeight="1" x14ac:dyDescent="0.25">
      <c r="A9" s="78"/>
      <c r="B9" s="106"/>
      <c r="C9" s="106"/>
      <c r="D9" s="106"/>
      <c r="E9" s="106"/>
      <c r="F9" s="106"/>
      <c r="G9" s="106"/>
      <c r="H9" s="107"/>
      <c r="I9" s="78" t="s">
        <v>21</v>
      </c>
      <c r="J9" s="77" t="s">
        <v>235</v>
      </c>
      <c r="K9" s="78" t="s">
        <v>15</v>
      </c>
      <c r="L9" s="86" t="s">
        <v>184</v>
      </c>
      <c r="M9" s="87">
        <f>VLOOKUP('MATRIZ DE RIESGOS DE SST'!L9,'MAPAS DE RIESGOS INHER Y RESID'!$E$3:$F$7,2,FALSE)</f>
        <v>2</v>
      </c>
      <c r="N9" s="86" t="s">
        <v>187</v>
      </c>
      <c r="O9" s="87">
        <f>VLOOKUP('MATRIZ DE RIESGOS DE SST'!N9,'MAPAS DE RIESGOS INHER Y RESID'!$O$3:$P$7,2,FALSE)</f>
        <v>4</v>
      </c>
      <c r="P9" s="87">
        <f t="shared" ref="P9:P11" si="0">+M9*O9</f>
        <v>8</v>
      </c>
      <c r="Q9" s="86" t="str">
        <f>IF(OR('MAPAS DE RIESGOS INHER Y RESID'!$G$7='MATRIZ DE RIESGOS DE SST'!P9,P9&lt;'MAPAS DE RIESGOS INHER Y RESID'!$G$3+1),'MAPAS DE RIESGOS INHER Y RESID'!$M$6,IF(OR('MAPAS DE RIESGOS INHER Y RESID'!$H$5='MATRIZ DE RIESGOS DE SST'!P9,P9&lt;'MAPAS DE RIESGOS INHER Y RESID'!$I$5+1),'MAPAS DE RIESGOS INHER Y RESID'!$M$5,IF(OR('MAPAS DE RIESGOS INHER Y RESID'!$I$4='MATRIZ DE RIESGOS DE SST'!P9,P9&lt;'MAPAS DE RIESGOS INHER Y RESID'!$J$4+1),'MAPAS DE RIESGOS INHER Y RESID'!$M$4,'MAPAS DE RIESGOS INHER Y RESID'!$M$3)))</f>
        <v>BAJO</v>
      </c>
      <c r="R9" s="76"/>
      <c r="S9" s="76" t="s">
        <v>261</v>
      </c>
      <c r="T9" s="76" t="s">
        <v>260</v>
      </c>
      <c r="U9" s="76" t="s">
        <v>262</v>
      </c>
      <c r="V9" s="86" t="s">
        <v>179</v>
      </c>
      <c r="W9" s="88">
        <f>VLOOKUP(V9,'MAPAS DE RIESGOS INHER Y RESID'!$E$16:$F$18,2,FALSE)</f>
        <v>0.9</v>
      </c>
      <c r="X9" s="89">
        <f t="shared" ref="X9:X10" si="1">P9-(P9*W9)</f>
        <v>0.79999999999999982</v>
      </c>
      <c r="Y9" s="104" t="str">
        <f>IF(OR('MAPAS DE RIESGOS INHER Y RESID'!$G$18='MATRIZ DE RIESGOS DE SST'!X9,X9&lt;'MAPAS DE RIESGOS INHER Y RESID'!$G$16+1),'MAPAS DE RIESGOS INHER Y RESID'!$M$19,IF(OR('MAPAS DE RIESGOS INHER Y RESID'!$H$17='MATRIZ DE RIESGOS DE SST'!X9,X9&lt;'MAPAS DE RIESGOS INHER Y RESID'!$I$18+1),'MAPAS DE RIESGOS INHER Y RESID'!$M$18,IF(OR('MAPAS DE RIESGOS INHER Y RESID'!$I$17='MATRIZ DE RIESGOS DE SST'!X9,X9&lt;'MAPAS DE RIESGOS INHER Y RESID'!$J$17+1),'MAPAS DE RIESGOS INHER Y RESID'!$M$17,'MAPAS DE RIESGOS INHER Y RESID'!$M$16)))</f>
        <v>BAJO</v>
      </c>
      <c r="Z9" s="76" t="str">
        <f>VLOOKUP('MATRIZ DE RIESGOS DE SST'!Y9,'TABLA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" spans="1:26" ht="133.5" customHeight="1" x14ac:dyDescent="0.25">
      <c r="A10" s="78"/>
      <c r="B10" s="106"/>
      <c r="C10" s="106"/>
      <c r="D10" s="106"/>
      <c r="E10" s="106"/>
      <c r="F10" s="106"/>
      <c r="G10" s="106"/>
      <c r="H10" s="107"/>
      <c r="I10" s="78" t="s">
        <v>22</v>
      </c>
      <c r="J10" s="77" t="s">
        <v>23</v>
      </c>
      <c r="K10" s="78" t="s">
        <v>24</v>
      </c>
      <c r="L10" s="86" t="s">
        <v>178</v>
      </c>
      <c r="M10" s="87">
        <f>VLOOKUP('MATRIZ DE RIESGOS DE SST'!L10,'MAPAS DE RIESGOS INHER Y RESID'!$E$3:$F$7,2,FALSE)</f>
        <v>3</v>
      </c>
      <c r="N10" s="86" t="s">
        <v>187</v>
      </c>
      <c r="O10" s="87">
        <f>VLOOKUP('MATRIZ DE RIESGOS DE SST'!N10,'MAPAS DE RIESGOS INHER Y RESID'!$O$3:$P$7,2,FALSE)</f>
        <v>4</v>
      </c>
      <c r="P10" s="87">
        <f t="shared" si="0"/>
        <v>12</v>
      </c>
      <c r="Q10" s="86" t="str">
        <f>IF(OR('MAPAS DE RIESGOS INHER Y RESID'!$G$7='MATRIZ DE RIESGOS DE SST'!P10,P10&lt;'MAPAS DE RIESGOS INHER Y RESID'!$G$3+1),'MAPAS DE RIESGOS INHER Y RESID'!$M$6,IF(OR('MAPAS DE RIESGOS INHER Y RESID'!$H$5='MATRIZ DE RIESGOS DE SST'!P10,P10&lt;'MAPAS DE RIESGOS INHER Y RESID'!$I$5+1),'MAPAS DE RIESGOS INHER Y RESID'!$M$5,IF(OR('MAPAS DE RIESGOS INHER Y RESID'!$I$4='MATRIZ DE RIESGOS DE SST'!P10,P10&lt;'MAPAS DE RIESGOS INHER Y RESID'!$J$4+1),'MAPAS DE RIESGOS INHER Y RESID'!$M$4,'MAPAS DE RIESGOS INHER Y RESID'!$M$3)))</f>
        <v>MODERADO</v>
      </c>
      <c r="R10" s="76"/>
      <c r="S10" s="76"/>
      <c r="T10" s="76" t="s">
        <v>267</v>
      </c>
      <c r="U10" s="76" t="s">
        <v>266</v>
      </c>
      <c r="V10" s="86" t="s">
        <v>179</v>
      </c>
      <c r="W10" s="88">
        <f>VLOOKUP(V10,'MAPAS DE RIESGOS INHER Y RESID'!$E$16:$F$18,2,FALSE)</f>
        <v>0.9</v>
      </c>
      <c r="X10" s="89">
        <f t="shared" si="1"/>
        <v>1.1999999999999993</v>
      </c>
      <c r="Y10" s="104" t="str">
        <f>IF(OR('MAPAS DE RIESGOS INHER Y RESID'!$G$18='MATRIZ DE RIESGOS DE SST'!X10,X10&lt;'MAPAS DE RIESGOS INHER Y RESID'!$G$16+1),'MAPAS DE RIESGOS INHER Y RESID'!$M$19,IF(OR('MAPAS DE RIESGOS INHER Y RESID'!$H$17='MATRIZ DE RIESGOS DE SST'!X10,X10&lt;'MAPAS DE RIESGOS INHER Y RESID'!$I$18+1),'MAPAS DE RIESGOS INHER Y RESID'!$M$18,IF(OR('MAPAS DE RIESGOS INHER Y RESID'!$I$17='MATRIZ DE RIESGOS DE SST'!X10,X10&lt;'MAPAS DE RIESGOS INHER Y RESID'!$J$17+1),'MAPAS DE RIESGOS INHER Y RESID'!$M$17,'MAPAS DE RIESGOS INHER Y RESID'!$M$16)))</f>
        <v>BAJO</v>
      </c>
      <c r="Z10" s="76" t="str">
        <f>VLOOKUP('MATRIZ DE RIESGOS DE SST'!Y10,'TABLA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" spans="1:26" ht="174.75" customHeight="1" x14ac:dyDescent="0.25">
      <c r="A11" s="78"/>
      <c r="B11" s="106"/>
      <c r="C11" s="106"/>
      <c r="D11" s="106"/>
      <c r="E11" s="106"/>
      <c r="F11" s="106"/>
      <c r="G11" s="106"/>
      <c r="H11" s="107"/>
      <c r="I11" s="78" t="s">
        <v>25</v>
      </c>
      <c r="J11" s="77" t="s">
        <v>23</v>
      </c>
      <c r="K11" s="78" t="s">
        <v>24</v>
      </c>
      <c r="L11" s="86" t="s">
        <v>184</v>
      </c>
      <c r="M11" s="87">
        <f>VLOOKUP('MATRIZ DE RIESGOS DE SST'!L11,'MAPAS DE RIESGOS INHER Y RESID'!$E$3:$F$7,2,FALSE)</f>
        <v>2</v>
      </c>
      <c r="N11" s="86" t="s">
        <v>187</v>
      </c>
      <c r="O11" s="87">
        <f>VLOOKUP('MATRIZ DE RIESGOS DE SST'!N11,'MAPAS DE RIESGOS INHER Y RESID'!$O$3:$P$7,2,FALSE)</f>
        <v>4</v>
      </c>
      <c r="P11" s="87">
        <f t="shared" si="0"/>
        <v>8</v>
      </c>
      <c r="Q11" s="86" t="str">
        <f>IF(OR('MAPAS DE RIESGOS INHER Y RESID'!$G$7='MATRIZ DE RIESGOS DE SST'!P11,P11&lt;'MAPAS DE RIESGOS INHER Y RESID'!$G$3+1),'MAPAS DE RIESGOS INHER Y RESID'!$M$6,IF(OR('MAPAS DE RIESGOS INHER Y RESID'!$H$5='MATRIZ DE RIESGOS DE SST'!P11,P11&lt;'MAPAS DE RIESGOS INHER Y RESID'!$I$5+1),'MAPAS DE RIESGOS INHER Y RESID'!$M$5,IF(OR('MAPAS DE RIESGOS INHER Y RESID'!$I$4='MATRIZ DE RIESGOS DE SST'!P11,P11&lt;'MAPAS DE RIESGOS INHER Y RESID'!$J$4+1),'MAPAS DE RIESGOS INHER Y RESID'!$M$4,'MAPAS DE RIESGOS INHER Y RESID'!$M$3)))</f>
        <v>BAJO</v>
      </c>
      <c r="R11" s="76"/>
      <c r="S11" s="76"/>
      <c r="T11" s="76" t="s">
        <v>267</v>
      </c>
      <c r="U11" s="76" t="s">
        <v>266</v>
      </c>
      <c r="V11" s="86" t="s">
        <v>179</v>
      </c>
      <c r="W11" s="88">
        <f>VLOOKUP(V11,'MAPAS DE RIESGOS INHER Y RESID'!$E$16:$F$18,2,FALSE)</f>
        <v>0.9</v>
      </c>
      <c r="X11" s="89">
        <f t="shared" ref="X11" si="2">P11-(P11*W11)</f>
        <v>0.79999999999999982</v>
      </c>
      <c r="Y11" s="104" t="str">
        <f>IF(OR('MAPAS DE RIESGOS INHER Y RESID'!$G$18='MATRIZ DE RIESGOS DE SST'!X11,X11&lt;'MAPAS DE RIESGOS INHER Y RESID'!$G$16+1),'MAPAS DE RIESGOS INHER Y RESID'!$M$19,IF(OR('MAPAS DE RIESGOS INHER Y RESID'!$H$17='MATRIZ DE RIESGOS DE SST'!X11,X11&lt;'MAPAS DE RIESGOS INHER Y RESID'!$I$18+1),'MAPAS DE RIESGOS INHER Y RESID'!$M$18,IF(OR('MAPAS DE RIESGOS INHER Y RESID'!$I$17='MATRIZ DE RIESGOS DE SST'!X11,X11&lt;'MAPAS DE RIESGOS INHER Y RESID'!$J$17+1),'MAPAS DE RIESGOS INHER Y RESID'!$M$17,'MAPAS DE RIESGOS INHER Y RESID'!$M$16)))</f>
        <v>BAJO</v>
      </c>
      <c r="Z11" s="76" t="str">
        <f>VLOOKUP('MATRIZ DE RIESGOS DE SST'!Y11,'TABLA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" spans="1:26" ht="174.75" customHeight="1" x14ac:dyDescent="0.25">
      <c r="A12" s="78"/>
      <c r="B12" s="106"/>
      <c r="C12" s="106"/>
      <c r="D12" s="106"/>
      <c r="E12" s="106"/>
      <c r="F12" s="106"/>
      <c r="G12" s="106"/>
      <c r="H12" s="107"/>
      <c r="I12" s="78" t="s">
        <v>26</v>
      </c>
      <c r="J12" s="77" t="s">
        <v>27</v>
      </c>
      <c r="K12" s="78" t="s">
        <v>24</v>
      </c>
      <c r="L12" s="86" t="s">
        <v>184</v>
      </c>
      <c r="M12" s="87">
        <f>VLOOKUP('MATRIZ DE RIESGOS DE SST'!L12,'MAPAS DE RIESGOS INHER Y RESID'!$E$3:$F$7,2,FALSE)</f>
        <v>2</v>
      </c>
      <c r="N12" s="86" t="s">
        <v>187</v>
      </c>
      <c r="O12" s="87">
        <f>VLOOKUP('MATRIZ DE RIESGOS DE SST'!N12,'MAPAS DE RIESGOS INHER Y RESID'!$O$3:$P$7,2,FALSE)</f>
        <v>4</v>
      </c>
      <c r="P12" s="87">
        <f t="shared" ref="P12" si="3">+M12*O12</f>
        <v>8</v>
      </c>
      <c r="Q12" s="86" t="str">
        <f>IF(OR('MAPAS DE RIESGOS INHER Y RESID'!$G$7='MATRIZ DE RIESGOS DE SST'!P12,P12&lt;'MAPAS DE RIESGOS INHER Y RESID'!$G$3+1),'MAPAS DE RIESGOS INHER Y RESID'!$M$6,IF(OR('MAPAS DE RIESGOS INHER Y RESID'!$H$5='MATRIZ DE RIESGOS DE SST'!P12,P12&lt;'MAPAS DE RIESGOS INHER Y RESID'!$I$5+1),'MAPAS DE RIESGOS INHER Y RESID'!$M$5,IF(OR('MAPAS DE RIESGOS INHER Y RESID'!$I$4='MATRIZ DE RIESGOS DE SST'!P12,P12&lt;'MAPAS DE RIESGOS INHER Y RESID'!$J$4+1),'MAPAS DE RIESGOS INHER Y RESID'!$M$4,'MAPAS DE RIESGOS INHER Y RESID'!$M$3)))</f>
        <v>BAJO</v>
      </c>
      <c r="R12" s="76"/>
      <c r="S12" s="76"/>
      <c r="T12" s="76" t="s">
        <v>267</v>
      </c>
      <c r="U12" s="76" t="s">
        <v>266</v>
      </c>
      <c r="V12" s="86" t="s">
        <v>178</v>
      </c>
      <c r="W12" s="88">
        <f>VLOOKUP(V12,'MAPAS DE RIESGOS INHER Y RESID'!$E$16:$F$18,2,FALSE)</f>
        <v>0.4</v>
      </c>
      <c r="X12" s="89">
        <f t="shared" ref="X12" si="4">P12-(P12*W12)</f>
        <v>4.8</v>
      </c>
      <c r="Y12" s="104" t="str">
        <f>IF(OR('MAPAS DE RIESGOS INHER Y RESID'!$G$18='MATRIZ DE RIESGOS DE SST'!X12,X12&lt;'MAPAS DE RIESGOS INHER Y RESID'!$G$16+1),'MAPAS DE RIESGOS INHER Y RESID'!$M$19,IF(OR('MAPAS DE RIESGOS INHER Y RESID'!$H$17='MATRIZ DE RIESGOS DE SST'!X12,X12&lt;'MAPAS DE RIESGOS INHER Y RESID'!$I$18+1),'MAPAS DE RIESGOS INHER Y RESID'!$M$18,IF(OR('MAPAS DE RIESGOS INHER Y RESID'!$I$17='MATRIZ DE RIESGOS DE SST'!X12,X12&lt;'MAPAS DE RIESGOS INHER Y RESID'!$J$17+1),'MAPAS DE RIESGOS INHER Y RESID'!$M$17,'MAPAS DE RIESGOS INHER Y RESID'!$M$16)))</f>
        <v>BAJO</v>
      </c>
      <c r="Z12" s="76" t="str">
        <f>VLOOKUP('MATRIZ DE RIESGOS DE SST'!Y12,'TABLA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" spans="1:26" ht="174.75" customHeight="1" x14ac:dyDescent="0.25">
      <c r="A13" s="78"/>
      <c r="B13" s="106"/>
      <c r="C13" s="106"/>
      <c r="D13" s="106"/>
      <c r="E13" s="106"/>
      <c r="F13" s="106"/>
      <c r="G13" s="106"/>
      <c r="H13" s="107"/>
      <c r="I13" s="78" t="s">
        <v>28</v>
      </c>
      <c r="J13" s="77" t="s">
        <v>231</v>
      </c>
      <c r="K13" s="78" t="s">
        <v>29</v>
      </c>
      <c r="L13" s="86" t="s">
        <v>184</v>
      </c>
      <c r="M13" s="87">
        <f>VLOOKUP('MATRIZ DE RIESGOS DE SST'!L13,'MAPAS DE RIESGOS INHER Y RESID'!$E$3:$F$7,2,FALSE)</f>
        <v>2</v>
      </c>
      <c r="N13" s="86" t="s">
        <v>187</v>
      </c>
      <c r="O13" s="87">
        <f>VLOOKUP('MATRIZ DE RIESGOS DE SST'!N13,'MAPAS DE RIESGOS INHER Y RESID'!$O$3:$P$7,2,FALSE)</f>
        <v>4</v>
      </c>
      <c r="P13" s="87">
        <f t="shared" ref="P13:P15" si="5">+M13*O13</f>
        <v>8</v>
      </c>
      <c r="Q13" s="86" t="str">
        <f>IF(OR('MAPAS DE RIESGOS INHER Y RESID'!$G$7='MATRIZ DE RIESGOS DE SST'!P13,P13&lt;'MAPAS DE RIESGOS INHER Y RESID'!$G$3+1),'MAPAS DE RIESGOS INHER Y RESID'!$M$6,IF(OR('MAPAS DE RIESGOS INHER Y RESID'!$H$5='MATRIZ DE RIESGOS DE SST'!P13,P13&lt;'MAPAS DE RIESGOS INHER Y RESID'!$I$5+1),'MAPAS DE RIESGOS INHER Y RESID'!$M$5,IF(OR('MAPAS DE RIESGOS INHER Y RESID'!$I$4='MATRIZ DE RIESGOS DE SST'!P13,P13&lt;'MAPAS DE RIESGOS INHER Y RESID'!$J$4+1),'MAPAS DE RIESGOS INHER Y RESID'!$M$4,'MAPAS DE RIESGOS INHER Y RESID'!$M$3)))</f>
        <v>BAJO</v>
      </c>
      <c r="R13" s="76"/>
      <c r="S13" s="76" t="s">
        <v>288</v>
      </c>
      <c r="T13" s="76" t="s">
        <v>267</v>
      </c>
      <c r="U13" s="76" t="s">
        <v>266</v>
      </c>
      <c r="V13" s="86" t="s">
        <v>179</v>
      </c>
      <c r="W13" s="88">
        <f>VLOOKUP(V13,'MAPAS DE RIESGOS INHER Y RESID'!$E$16:$F$18,2,FALSE)</f>
        <v>0.9</v>
      </c>
      <c r="X13" s="89">
        <f t="shared" ref="X13" si="6">P13-(P13*W13)</f>
        <v>0.79999999999999982</v>
      </c>
      <c r="Y13" s="104" t="str">
        <f>IF(OR('MAPAS DE RIESGOS INHER Y RESID'!$G$18='MATRIZ DE RIESGOS DE SST'!X13,X13&lt;'MAPAS DE RIESGOS INHER Y RESID'!$G$16+1),'MAPAS DE RIESGOS INHER Y RESID'!$M$19,IF(OR('MAPAS DE RIESGOS INHER Y RESID'!$H$17='MATRIZ DE RIESGOS DE SST'!X13,X13&lt;'MAPAS DE RIESGOS INHER Y RESID'!$I$18+1),'MAPAS DE RIESGOS INHER Y RESID'!$M$18,IF(OR('MAPAS DE RIESGOS INHER Y RESID'!$I$17='MATRIZ DE RIESGOS DE SST'!X13,X13&lt;'MAPAS DE RIESGOS INHER Y RESID'!$J$17+1),'MAPAS DE RIESGOS INHER Y RESID'!$M$17,'MAPAS DE RIESGOS INHER Y RESID'!$M$16)))</f>
        <v>BAJO</v>
      </c>
      <c r="Z13" s="76" t="str">
        <f>VLOOKUP('MATRIZ DE RIESGOS DE SST'!Y13,'TABLA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" spans="1:26" ht="174.75" customHeight="1" x14ac:dyDescent="0.25">
      <c r="A14" s="78"/>
      <c r="B14" s="78"/>
      <c r="C14" s="106"/>
      <c r="D14" s="106"/>
      <c r="E14" s="106"/>
      <c r="F14" s="106"/>
      <c r="G14" s="106"/>
      <c r="H14" s="107"/>
      <c r="I14" s="78" t="s">
        <v>30</v>
      </c>
      <c r="J14" s="77" t="s">
        <v>31</v>
      </c>
      <c r="K14" s="78" t="s">
        <v>24</v>
      </c>
      <c r="L14" s="86" t="s">
        <v>178</v>
      </c>
      <c r="M14" s="87">
        <f>VLOOKUP('MATRIZ DE RIESGOS DE SST'!L14,'MAPAS DE RIESGOS INHER Y RESID'!$E$3:$F$7,2,FALSE)</f>
        <v>3</v>
      </c>
      <c r="N14" s="86" t="s">
        <v>187</v>
      </c>
      <c r="O14" s="87">
        <f>VLOOKUP('MATRIZ DE RIESGOS DE SST'!N14,'MAPAS DE RIESGOS INHER Y RESID'!$O$3:$P$7,2,FALSE)</f>
        <v>4</v>
      </c>
      <c r="P14" s="87">
        <f t="shared" si="5"/>
        <v>12</v>
      </c>
      <c r="Q14" s="86" t="str">
        <f>IF(OR('MAPAS DE RIESGOS INHER Y RESID'!$G$7='MATRIZ DE RIESGOS DE SST'!P14,P14&lt;'MAPAS DE RIESGOS INHER Y RESID'!$G$3+1),'MAPAS DE RIESGOS INHER Y RESID'!$M$6,IF(OR('MAPAS DE RIESGOS INHER Y RESID'!$H$5='MATRIZ DE RIESGOS DE SST'!P14,P14&lt;'MAPAS DE RIESGOS INHER Y RESID'!$I$5+1),'MAPAS DE RIESGOS INHER Y RESID'!$M$5,IF(OR('MAPAS DE RIESGOS INHER Y RESID'!$I$4='MATRIZ DE RIESGOS DE SST'!P14,P14&lt;'MAPAS DE RIESGOS INHER Y RESID'!$J$4+1),'MAPAS DE RIESGOS INHER Y RESID'!$M$4,'MAPAS DE RIESGOS INHER Y RESID'!$M$3)))</f>
        <v>MODERADO</v>
      </c>
      <c r="R14" s="76"/>
      <c r="S14" s="76" t="s">
        <v>288</v>
      </c>
      <c r="T14" s="76" t="s">
        <v>267</v>
      </c>
      <c r="U14" s="76" t="s">
        <v>266</v>
      </c>
      <c r="V14" s="86" t="s">
        <v>179</v>
      </c>
      <c r="W14" s="88">
        <f>VLOOKUP(V14,'MAPAS DE RIESGOS INHER Y RESID'!$E$16:$F$18,2,FALSE)</f>
        <v>0.9</v>
      </c>
      <c r="X14" s="89">
        <f t="shared" ref="X14" si="7">P14-(P14*W14)</f>
        <v>1.1999999999999993</v>
      </c>
      <c r="Y14" s="104" t="str">
        <f>IF(OR('MAPAS DE RIESGOS INHER Y RESID'!$G$18='MATRIZ DE RIESGOS DE SST'!X14,X14&lt;'MAPAS DE RIESGOS INHER Y RESID'!$G$16+1),'MAPAS DE RIESGOS INHER Y RESID'!$M$19,IF(OR('MAPAS DE RIESGOS INHER Y RESID'!$H$17='MATRIZ DE RIESGOS DE SST'!X14,X14&lt;'MAPAS DE RIESGOS INHER Y RESID'!$I$18+1),'MAPAS DE RIESGOS INHER Y RESID'!$M$18,IF(OR('MAPAS DE RIESGOS INHER Y RESID'!$I$17='MATRIZ DE RIESGOS DE SST'!X14,X14&lt;'MAPAS DE RIESGOS INHER Y RESID'!$J$17+1),'MAPAS DE RIESGOS INHER Y RESID'!$M$17,'MAPAS DE RIESGOS INHER Y RESID'!$M$16)))</f>
        <v>BAJO</v>
      </c>
      <c r="Z14" s="76" t="str">
        <f>VLOOKUP('MATRIZ DE RIESGOS DE SST'!Y14,'TABLA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" spans="1:26" ht="174.75" customHeight="1" x14ac:dyDescent="0.25">
      <c r="A15" s="78"/>
      <c r="B15" s="78"/>
      <c r="C15" s="106"/>
      <c r="D15" s="106"/>
      <c r="E15" s="106"/>
      <c r="F15" s="106"/>
      <c r="G15" s="106"/>
      <c r="H15" s="107"/>
      <c r="I15" s="78" t="s">
        <v>32</v>
      </c>
      <c r="J15" s="77" t="s">
        <v>210</v>
      </c>
      <c r="K15" s="78" t="s">
        <v>24</v>
      </c>
      <c r="L15" s="86" t="s">
        <v>178</v>
      </c>
      <c r="M15" s="87">
        <f>VLOOKUP('MATRIZ DE RIESGOS DE SST'!L15,'MAPAS DE RIESGOS INHER Y RESID'!$E$3:$F$7,2,FALSE)</f>
        <v>3</v>
      </c>
      <c r="N15" s="86" t="s">
        <v>187</v>
      </c>
      <c r="O15" s="87">
        <f>VLOOKUP('MATRIZ DE RIESGOS DE SST'!N15,'MAPAS DE RIESGOS INHER Y RESID'!$O$3:$P$7,2,FALSE)</f>
        <v>4</v>
      </c>
      <c r="P15" s="87">
        <f t="shared" si="5"/>
        <v>12</v>
      </c>
      <c r="Q15" s="86" t="str">
        <f>IF(OR('MAPAS DE RIESGOS INHER Y RESID'!$G$7='MATRIZ DE RIESGOS DE SST'!P15,P15&lt;'MAPAS DE RIESGOS INHER Y RESID'!$G$3+1),'MAPAS DE RIESGOS INHER Y RESID'!$M$6,IF(OR('MAPAS DE RIESGOS INHER Y RESID'!$H$5='MATRIZ DE RIESGOS DE SST'!P15,P15&lt;'MAPAS DE RIESGOS INHER Y RESID'!$I$5+1),'MAPAS DE RIESGOS INHER Y RESID'!$M$5,IF(OR('MAPAS DE RIESGOS INHER Y RESID'!$I$4='MATRIZ DE RIESGOS DE SST'!P15,P15&lt;'MAPAS DE RIESGOS INHER Y RESID'!$J$4+1),'MAPAS DE RIESGOS INHER Y RESID'!$M$4,'MAPAS DE RIESGOS INHER Y RESID'!$M$3)))</f>
        <v>MODERADO</v>
      </c>
      <c r="R15" s="76"/>
      <c r="S15" s="76" t="s">
        <v>288</v>
      </c>
      <c r="T15" s="76" t="s">
        <v>267</v>
      </c>
      <c r="U15" s="76" t="s">
        <v>266</v>
      </c>
      <c r="V15" s="86" t="s">
        <v>178</v>
      </c>
      <c r="W15" s="88">
        <f>VLOOKUP(V15,'MAPAS DE RIESGOS INHER Y RESID'!$E$16:$F$18,2,FALSE)</f>
        <v>0.4</v>
      </c>
      <c r="X15" s="89">
        <f t="shared" ref="X15" si="8">P15-(P15*W15)</f>
        <v>7.1999999999999993</v>
      </c>
      <c r="Y15" s="104" t="str">
        <f>IF(OR('MAPAS DE RIESGOS INHER Y RESID'!$G$18='MATRIZ DE RIESGOS DE SST'!X15,X15&lt;'MAPAS DE RIESGOS INHER Y RESID'!$G$16+1),'MAPAS DE RIESGOS INHER Y RESID'!$M$19,IF(OR('MAPAS DE RIESGOS INHER Y RESID'!$H$17='MATRIZ DE RIESGOS DE SST'!X15,X15&lt;'MAPAS DE RIESGOS INHER Y RESID'!$I$18+1),'MAPAS DE RIESGOS INHER Y RESID'!$M$18,IF(OR('MAPAS DE RIESGOS INHER Y RESID'!$I$17='MATRIZ DE RIESGOS DE SST'!X15,X15&lt;'MAPAS DE RIESGOS INHER Y RESID'!$J$17+1),'MAPAS DE RIESGOS INHER Y RESID'!$M$17,'MAPAS DE RIESGOS INHER Y RESID'!$M$16)))</f>
        <v>BAJO</v>
      </c>
      <c r="Z15" s="76" t="str">
        <f>VLOOKUP('MATRIZ DE RIESGOS DE SST'!Y15,'TABLA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" spans="1:26" ht="174.75" customHeight="1" x14ac:dyDescent="0.25">
      <c r="A16" s="78"/>
      <c r="B16" s="78"/>
      <c r="C16" s="106"/>
      <c r="D16" s="106"/>
      <c r="E16" s="106"/>
      <c r="F16" s="106"/>
      <c r="G16" s="106"/>
      <c r="H16" s="107"/>
      <c r="I16" s="78" t="s">
        <v>39</v>
      </c>
      <c r="J16" s="77" t="s">
        <v>34</v>
      </c>
      <c r="K16" s="78" t="s">
        <v>35</v>
      </c>
      <c r="L16" s="86" t="s">
        <v>184</v>
      </c>
      <c r="M16" s="87">
        <f>VLOOKUP('MATRIZ DE RIESGOS DE SST'!L16,'MAPAS DE RIESGOS INHER Y RESID'!$E$3:$F$7,2,FALSE)</f>
        <v>2</v>
      </c>
      <c r="N16" s="86" t="s">
        <v>188</v>
      </c>
      <c r="O16" s="87">
        <f>VLOOKUP('MATRIZ DE RIESGOS DE SST'!N16,'MAPAS DE RIESGOS INHER Y RESID'!$O$3:$P$7,2,FALSE)</f>
        <v>16</v>
      </c>
      <c r="P16" s="87">
        <f t="shared" ref="P16" si="9">+M16*O16</f>
        <v>32</v>
      </c>
      <c r="Q16" s="86" t="str">
        <f>IF(OR('MAPAS DE RIESGOS INHER Y RESID'!$G$7='MATRIZ DE RIESGOS DE SST'!P16,P16&lt;'MAPAS DE RIESGOS INHER Y RESID'!$G$3+1),'MAPAS DE RIESGOS INHER Y RESID'!$M$6,IF(OR('MAPAS DE RIESGOS INHER Y RESID'!$H$5='MATRIZ DE RIESGOS DE SST'!P16,P16&lt;'MAPAS DE RIESGOS INHER Y RESID'!$I$5+1),'MAPAS DE RIESGOS INHER Y RESID'!$M$5,IF(OR('MAPAS DE RIESGOS INHER Y RESID'!$I$4='MATRIZ DE RIESGOS DE SST'!P16,P16&lt;'MAPAS DE RIESGOS INHER Y RESID'!$J$4+1),'MAPAS DE RIESGOS INHER Y RESID'!$M$4,'MAPAS DE RIESGOS INHER Y RESID'!$M$3)))</f>
        <v>MODERADO</v>
      </c>
      <c r="R16" s="76"/>
      <c r="S16" s="76"/>
      <c r="T16" s="76"/>
      <c r="U16" s="76" t="s">
        <v>268</v>
      </c>
      <c r="V16" s="86" t="s">
        <v>178</v>
      </c>
      <c r="W16" s="88">
        <f>VLOOKUP(V16,'MAPAS DE RIESGOS INHER Y RESID'!$E$16:$F$18,2,FALSE)</f>
        <v>0.4</v>
      </c>
      <c r="X16" s="89">
        <f t="shared" ref="X16" si="10">P16-(P16*W16)</f>
        <v>19.2</v>
      </c>
      <c r="Y16" s="104" t="str">
        <f>IF(OR('MAPAS DE RIESGOS INHER Y RESID'!$G$18='MATRIZ DE RIESGOS DE SST'!X16,X16&lt;'MAPAS DE RIESGOS INHER Y RESID'!$G$16+1),'MAPAS DE RIESGOS INHER Y RESID'!$M$19,IF(OR('MAPAS DE RIESGOS INHER Y RESID'!$H$17='MATRIZ DE RIESGOS DE SST'!X16,X16&lt;'MAPAS DE RIESGOS INHER Y RESID'!$I$18+1),'MAPAS DE RIESGOS INHER Y RESID'!$M$18,IF(OR('MAPAS DE RIESGOS INHER Y RESID'!$I$17='MATRIZ DE RIESGOS DE SST'!X16,X16&lt;'MAPAS DE RIESGOS INHER Y RESID'!$J$17+1),'MAPAS DE RIESGOS INHER Y RESID'!$M$17,'MAPAS DE RIESGOS INHER Y RESID'!$M$16)))</f>
        <v>MODERADO</v>
      </c>
      <c r="Z16" s="76" t="str">
        <f>VLOOKUP('MATRIZ DE RIESGOS DE SST'!Y16,'TABLA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7" spans="1:26" ht="174.75" customHeight="1" x14ac:dyDescent="0.25">
      <c r="A17" s="78"/>
      <c r="B17" s="78"/>
      <c r="C17" s="106"/>
      <c r="D17" s="106"/>
      <c r="E17" s="106"/>
      <c r="F17" s="106"/>
      <c r="G17" s="106"/>
      <c r="H17" s="107"/>
      <c r="I17" s="78" t="s">
        <v>44</v>
      </c>
      <c r="J17" s="77" t="s">
        <v>45</v>
      </c>
      <c r="K17" s="78" t="s">
        <v>46</v>
      </c>
      <c r="L17" s="86" t="s">
        <v>184</v>
      </c>
      <c r="M17" s="87">
        <f>VLOOKUP('MATRIZ DE RIESGOS DE SST'!L17,'MAPAS DE RIESGOS INHER Y RESID'!$E$3:$F$7,2,FALSE)</f>
        <v>2</v>
      </c>
      <c r="N17" s="86" t="s">
        <v>187</v>
      </c>
      <c r="O17" s="87">
        <f>VLOOKUP('MATRIZ DE RIESGOS DE SST'!N17,'MAPAS DE RIESGOS INHER Y RESID'!$O$3:$P$7,2,FALSE)</f>
        <v>4</v>
      </c>
      <c r="P17" s="87">
        <f t="shared" ref="P17" si="11">+M17*O17</f>
        <v>8</v>
      </c>
      <c r="Q17" s="86" t="str">
        <f>IF(OR('MAPAS DE RIESGOS INHER Y RESID'!$G$7='MATRIZ DE RIESGOS DE SST'!P17,P17&lt;'MAPAS DE RIESGOS INHER Y RESID'!$G$3+1),'MAPAS DE RIESGOS INHER Y RESID'!$M$6,IF(OR('MAPAS DE RIESGOS INHER Y RESID'!$H$5='MATRIZ DE RIESGOS DE SST'!P17,P17&lt;'MAPAS DE RIESGOS INHER Y RESID'!$I$5+1),'MAPAS DE RIESGOS INHER Y RESID'!$M$5,IF(OR('MAPAS DE RIESGOS INHER Y RESID'!$I$4='MATRIZ DE RIESGOS DE SST'!P17,P17&lt;'MAPAS DE RIESGOS INHER Y RESID'!$J$4+1),'MAPAS DE RIESGOS INHER Y RESID'!$M$4,'MAPAS DE RIESGOS INHER Y RESID'!$M$3)))</f>
        <v>BAJO</v>
      </c>
      <c r="R17" s="76"/>
      <c r="S17" s="76"/>
      <c r="T17" s="76"/>
      <c r="U17" s="76" t="s">
        <v>268</v>
      </c>
      <c r="V17" s="86" t="s">
        <v>178</v>
      </c>
      <c r="W17" s="88">
        <f>VLOOKUP(V17,'MAPAS DE RIESGOS INHER Y RESID'!$E$16:$F$18,2,FALSE)</f>
        <v>0.4</v>
      </c>
      <c r="X17" s="89">
        <f t="shared" ref="X17:X21" si="12">P17-(P17*W17)</f>
        <v>4.8</v>
      </c>
      <c r="Y17" s="104" t="str">
        <f>IF(OR('MAPAS DE RIESGOS INHER Y RESID'!$G$18='MATRIZ DE RIESGOS DE SST'!X17,X17&lt;'MAPAS DE RIESGOS INHER Y RESID'!$G$16+1),'MAPAS DE RIESGOS INHER Y RESID'!$M$19,IF(OR('MAPAS DE RIESGOS INHER Y RESID'!$H$17='MATRIZ DE RIESGOS DE SST'!X17,X17&lt;'MAPAS DE RIESGOS INHER Y RESID'!$I$18+1),'MAPAS DE RIESGOS INHER Y RESID'!$M$18,IF(OR('MAPAS DE RIESGOS INHER Y RESID'!$I$17='MATRIZ DE RIESGOS DE SST'!X17,X17&lt;'MAPAS DE RIESGOS INHER Y RESID'!$J$17+1),'MAPAS DE RIESGOS INHER Y RESID'!$M$17,'MAPAS DE RIESGOS INHER Y RESID'!$M$16)))</f>
        <v>BAJO</v>
      </c>
      <c r="Z17" s="76" t="str">
        <f>VLOOKUP('MATRIZ DE RIESGOS DE SST'!Y17,'TABLA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" spans="1:26" ht="174.75" customHeight="1" x14ac:dyDescent="0.25">
      <c r="A18" s="78"/>
      <c r="B18" s="78"/>
      <c r="C18" s="106"/>
      <c r="D18" s="106"/>
      <c r="E18" s="106"/>
      <c r="F18" s="106"/>
      <c r="G18" s="106"/>
      <c r="H18" s="107"/>
      <c r="I18" s="78" t="s">
        <v>47</v>
      </c>
      <c r="J18" s="77" t="s">
        <v>45</v>
      </c>
      <c r="K18" s="78" t="s">
        <v>38</v>
      </c>
      <c r="L18" s="86" t="s">
        <v>184</v>
      </c>
      <c r="M18" s="87">
        <f>VLOOKUP('MATRIZ DE RIESGOS DE SST'!L18,'MAPAS DE RIESGOS INHER Y RESID'!$E$3:$F$7,2,FALSE)</f>
        <v>2</v>
      </c>
      <c r="N18" s="86" t="s">
        <v>187</v>
      </c>
      <c r="O18" s="87">
        <f>VLOOKUP('MATRIZ DE RIESGOS DE SST'!N18,'MAPAS DE RIESGOS INHER Y RESID'!$O$3:$P$7,2,FALSE)</f>
        <v>4</v>
      </c>
      <c r="P18" s="87">
        <f t="shared" ref="P18" si="13">+M18*O18</f>
        <v>8</v>
      </c>
      <c r="Q18" s="86" t="str">
        <f>IF(OR('MAPAS DE RIESGOS INHER Y RESID'!$G$7='MATRIZ DE RIESGOS DE SST'!P18,P18&lt;'MAPAS DE RIESGOS INHER Y RESID'!$G$3+1),'MAPAS DE RIESGOS INHER Y RESID'!$M$6,IF(OR('MAPAS DE RIESGOS INHER Y RESID'!$H$5='MATRIZ DE RIESGOS DE SST'!P18,P18&lt;'MAPAS DE RIESGOS INHER Y RESID'!$I$5+1),'MAPAS DE RIESGOS INHER Y RESID'!$M$5,IF(OR('MAPAS DE RIESGOS INHER Y RESID'!$I$4='MATRIZ DE RIESGOS DE SST'!P18,P18&lt;'MAPAS DE RIESGOS INHER Y RESID'!$J$4+1),'MAPAS DE RIESGOS INHER Y RESID'!$M$4,'MAPAS DE RIESGOS INHER Y RESID'!$M$3)))</f>
        <v>BAJO</v>
      </c>
      <c r="R18" s="76"/>
      <c r="S18" s="76"/>
      <c r="T18" s="76"/>
      <c r="U18" s="76" t="s">
        <v>268</v>
      </c>
      <c r="V18" s="86" t="s">
        <v>178</v>
      </c>
      <c r="W18" s="88">
        <f>VLOOKUP(V18,'MAPAS DE RIESGOS INHER Y RESID'!$E$16:$F$18,2,FALSE)</f>
        <v>0.4</v>
      </c>
      <c r="X18" s="89">
        <f t="shared" si="12"/>
        <v>4.8</v>
      </c>
      <c r="Y18" s="104" t="str">
        <f>IF(OR('MAPAS DE RIESGOS INHER Y RESID'!$G$18='MATRIZ DE RIESGOS DE SST'!X18,X18&lt;'MAPAS DE RIESGOS INHER Y RESID'!$G$16+1),'MAPAS DE RIESGOS INHER Y RESID'!$M$19,IF(OR('MAPAS DE RIESGOS INHER Y RESID'!$H$17='MATRIZ DE RIESGOS DE SST'!X18,X18&lt;'MAPAS DE RIESGOS INHER Y RESID'!$I$18+1),'MAPAS DE RIESGOS INHER Y RESID'!$M$18,IF(OR('MAPAS DE RIESGOS INHER Y RESID'!$I$17='MATRIZ DE RIESGOS DE SST'!X18,X18&lt;'MAPAS DE RIESGOS INHER Y RESID'!$J$17+1),'MAPAS DE RIESGOS INHER Y RESID'!$M$17,'MAPAS DE RIESGOS INHER Y RESID'!$M$16)))</f>
        <v>BAJO</v>
      </c>
      <c r="Z18" s="76" t="str">
        <f>VLOOKUP('MATRIZ DE RIESGOS DE SST'!Y18,'TABLA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" spans="1:26" ht="174.75" customHeight="1" x14ac:dyDescent="0.25">
      <c r="A19" s="78"/>
      <c r="B19" s="78"/>
      <c r="C19" s="106"/>
      <c r="D19" s="106"/>
      <c r="E19" s="106"/>
      <c r="F19" s="106"/>
      <c r="G19" s="106"/>
      <c r="H19" s="107"/>
      <c r="I19" s="78" t="s">
        <v>48</v>
      </c>
      <c r="J19" s="77" t="s">
        <v>49</v>
      </c>
      <c r="K19" s="78" t="s">
        <v>50</v>
      </c>
      <c r="L19" s="86" t="s">
        <v>184</v>
      </c>
      <c r="M19" s="87">
        <f>VLOOKUP('MATRIZ DE RIESGOS DE SST'!L19,'MAPAS DE RIESGOS INHER Y RESID'!$E$3:$F$7,2,FALSE)</f>
        <v>2</v>
      </c>
      <c r="N19" s="86" t="s">
        <v>187</v>
      </c>
      <c r="O19" s="87">
        <f>VLOOKUP('MATRIZ DE RIESGOS DE SST'!N19,'MAPAS DE RIESGOS INHER Y RESID'!$O$3:$P$7,2,FALSE)</f>
        <v>4</v>
      </c>
      <c r="P19" s="87">
        <f t="shared" ref="P19" si="14">+M19*O19</f>
        <v>8</v>
      </c>
      <c r="Q19" s="86" t="str">
        <f>IF(OR('MAPAS DE RIESGOS INHER Y RESID'!$G$7='MATRIZ DE RIESGOS DE SST'!P19,P19&lt;'MAPAS DE RIESGOS INHER Y RESID'!$G$3+1),'MAPAS DE RIESGOS INHER Y RESID'!$M$6,IF(OR('MAPAS DE RIESGOS INHER Y RESID'!$H$5='MATRIZ DE RIESGOS DE SST'!P19,P19&lt;'MAPAS DE RIESGOS INHER Y RESID'!$I$5+1),'MAPAS DE RIESGOS INHER Y RESID'!$M$5,IF(OR('MAPAS DE RIESGOS INHER Y RESID'!$I$4='MATRIZ DE RIESGOS DE SST'!P19,P19&lt;'MAPAS DE RIESGOS INHER Y RESID'!$J$4+1),'MAPAS DE RIESGOS INHER Y RESID'!$M$4,'MAPAS DE RIESGOS INHER Y RESID'!$M$3)))</f>
        <v>BAJO</v>
      </c>
      <c r="R19" s="76"/>
      <c r="S19" s="76"/>
      <c r="T19" s="76"/>
      <c r="U19" s="76" t="s">
        <v>268</v>
      </c>
      <c r="V19" s="86" t="s">
        <v>178</v>
      </c>
      <c r="W19" s="88">
        <f>VLOOKUP(V19,'MAPAS DE RIESGOS INHER Y RESID'!$E$16:$F$18,2,FALSE)</f>
        <v>0.4</v>
      </c>
      <c r="X19" s="89">
        <f t="shared" si="12"/>
        <v>4.8</v>
      </c>
      <c r="Y19" s="104" t="str">
        <f>IF(OR('MAPAS DE RIESGOS INHER Y RESID'!$G$18='MATRIZ DE RIESGOS DE SST'!X19,X19&lt;'MAPAS DE RIESGOS INHER Y RESID'!$G$16+1),'MAPAS DE RIESGOS INHER Y RESID'!$M$19,IF(OR('MAPAS DE RIESGOS INHER Y RESID'!$H$17='MATRIZ DE RIESGOS DE SST'!X19,X19&lt;'MAPAS DE RIESGOS INHER Y RESID'!$I$18+1),'MAPAS DE RIESGOS INHER Y RESID'!$M$18,IF(OR('MAPAS DE RIESGOS INHER Y RESID'!$I$17='MATRIZ DE RIESGOS DE SST'!X19,X19&lt;'MAPAS DE RIESGOS INHER Y RESID'!$J$17+1),'MAPAS DE RIESGOS INHER Y RESID'!$M$17,'MAPAS DE RIESGOS INHER Y RESID'!$M$16)))</f>
        <v>BAJO</v>
      </c>
      <c r="Z19" s="76" t="str">
        <f>VLOOKUP('MATRIZ DE RIESGOS DE SST'!Y19,'TABLA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" spans="1:26" ht="174.75" customHeight="1" x14ac:dyDescent="0.25">
      <c r="A20" s="78"/>
      <c r="B20" s="78"/>
      <c r="C20" s="106"/>
      <c r="D20" s="106"/>
      <c r="E20" s="106"/>
      <c r="F20" s="106"/>
      <c r="G20" s="106"/>
      <c r="H20" s="107"/>
      <c r="I20" s="78" t="s">
        <v>51</v>
      </c>
      <c r="J20" s="77" t="s">
        <v>49</v>
      </c>
      <c r="K20" s="78" t="s">
        <v>50</v>
      </c>
      <c r="L20" s="86" t="s">
        <v>184</v>
      </c>
      <c r="M20" s="87">
        <f>VLOOKUP('MATRIZ DE RIESGOS DE SST'!L20,'MAPAS DE RIESGOS INHER Y RESID'!$E$3:$F$7,2,FALSE)</f>
        <v>2</v>
      </c>
      <c r="N20" s="86" t="s">
        <v>187</v>
      </c>
      <c r="O20" s="87">
        <f>VLOOKUP('MATRIZ DE RIESGOS DE SST'!N20,'MAPAS DE RIESGOS INHER Y RESID'!$O$3:$P$7,2,FALSE)</f>
        <v>4</v>
      </c>
      <c r="P20" s="87">
        <f t="shared" ref="P20" si="15">+M20*O20</f>
        <v>8</v>
      </c>
      <c r="Q20" s="86" t="str">
        <f>IF(OR('MAPAS DE RIESGOS INHER Y RESID'!$G$7='MATRIZ DE RIESGOS DE SST'!P20,P20&lt;'MAPAS DE RIESGOS INHER Y RESID'!$G$3+1),'MAPAS DE RIESGOS INHER Y RESID'!$M$6,IF(OR('MAPAS DE RIESGOS INHER Y RESID'!$H$5='MATRIZ DE RIESGOS DE SST'!P20,P20&lt;'MAPAS DE RIESGOS INHER Y RESID'!$I$5+1),'MAPAS DE RIESGOS INHER Y RESID'!$M$5,IF(OR('MAPAS DE RIESGOS INHER Y RESID'!$I$4='MATRIZ DE RIESGOS DE SST'!P20,P20&lt;'MAPAS DE RIESGOS INHER Y RESID'!$J$4+1),'MAPAS DE RIESGOS INHER Y RESID'!$M$4,'MAPAS DE RIESGOS INHER Y RESID'!$M$3)))</f>
        <v>BAJO</v>
      </c>
      <c r="R20" s="76"/>
      <c r="S20" s="76"/>
      <c r="T20" s="76"/>
      <c r="U20" s="76" t="s">
        <v>268</v>
      </c>
      <c r="V20" s="86" t="s">
        <v>178</v>
      </c>
      <c r="W20" s="88">
        <f>VLOOKUP(V20,'MAPAS DE RIESGOS INHER Y RESID'!$E$16:$F$18,2,FALSE)</f>
        <v>0.4</v>
      </c>
      <c r="X20" s="89">
        <f t="shared" si="12"/>
        <v>4.8</v>
      </c>
      <c r="Y20" s="104" t="str">
        <f>IF(OR('MAPAS DE RIESGOS INHER Y RESID'!$G$18='MATRIZ DE RIESGOS DE SST'!X20,X20&lt;'MAPAS DE RIESGOS INHER Y RESID'!$G$16+1),'MAPAS DE RIESGOS INHER Y RESID'!$M$19,IF(OR('MAPAS DE RIESGOS INHER Y RESID'!$H$17='MATRIZ DE RIESGOS DE SST'!X20,X20&lt;'MAPAS DE RIESGOS INHER Y RESID'!$I$18+1),'MAPAS DE RIESGOS INHER Y RESID'!$M$18,IF(OR('MAPAS DE RIESGOS INHER Y RESID'!$I$17='MATRIZ DE RIESGOS DE SST'!X20,X20&lt;'MAPAS DE RIESGOS INHER Y RESID'!$J$17+1),'MAPAS DE RIESGOS INHER Y RESID'!$M$17,'MAPAS DE RIESGOS INHER Y RESID'!$M$16)))</f>
        <v>BAJO</v>
      </c>
      <c r="Z20" s="76" t="str">
        <f>VLOOKUP('MATRIZ DE RIESGOS DE SST'!Y20,'TABLA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" spans="1:26" ht="174.75" customHeight="1" x14ac:dyDescent="0.25">
      <c r="A21" s="78"/>
      <c r="B21" s="78"/>
      <c r="C21" s="106"/>
      <c r="D21" s="106"/>
      <c r="E21" s="106"/>
      <c r="F21" s="106"/>
      <c r="G21" s="106"/>
      <c r="H21" s="107"/>
      <c r="I21" s="78" t="s">
        <v>52</v>
      </c>
      <c r="J21" s="77" t="s">
        <v>207</v>
      </c>
      <c r="K21" s="78" t="s">
        <v>53</v>
      </c>
      <c r="L21" s="86" t="s">
        <v>184</v>
      </c>
      <c r="M21" s="87">
        <f>VLOOKUP('MATRIZ DE RIESGOS DE SST'!L21,'MAPAS DE RIESGOS INHER Y RESID'!$E$3:$F$7,2,FALSE)</f>
        <v>2</v>
      </c>
      <c r="N21" s="86" t="s">
        <v>188</v>
      </c>
      <c r="O21" s="87">
        <f>VLOOKUP('MATRIZ DE RIESGOS DE SST'!N21,'MAPAS DE RIESGOS INHER Y RESID'!$O$3:$P$7,2,FALSE)</f>
        <v>16</v>
      </c>
      <c r="P21" s="87">
        <f t="shared" ref="P21" si="16">+M21*O21</f>
        <v>32</v>
      </c>
      <c r="Q21" s="86" t="str">
        <f>IF(OR('MAPAS DE RIESGOS INHER Y RESID'!$G$7='MATRIZ DE RIESGOS DE SST'!P21,P21&lt;'MAPAS DE RIESGOS INHER Y RESID'!$G$3+1),'MAPAS DE RIESGOS INHER Y RESID'!$M$6,IF(OR('MAPAS DE RIESGOS INHER Y RESID'!$H$5='MATRIZ DE RIESGOS DE SST'!P21,P21&lt;'MAPAS DE RIESGOS INHER Y RESID'!$I$5+1),'MAPAS DE RIESGOS INHER Y RESID'!$M$5,IF(OR('MAPAS DE RIESGOS INHER Y RESID'!$I$4='MATRIZ DE RIESGOS DE SST'!P21,P21&lt;'MAPAS DE RIESGOS INHER Y RESID'!$J$4+1),'MAPAS DE RIESGOS INHER Y RESID'!$M$4,'MAPAS DE RIESGOS INHER Y RESID'!$M$3)))</f>
        <v>MODERADO</v>
      </c>
      <c r="R21" s="76" t="s">
        <v>269</v>
      </c>
      <c r="S21" s="76" t="s">
        <v>289</v>
      </c>
      <c r="T21" s="76"/>
      <c r="U21" s="76" t="s">
        <v>280</v>
      </c>
      <c r="V21" s="86" t="s">
        <v>179</v>
      </c>
      <c r="W21" s="88">
        <f>VLOOKUP(V21,'MAPAS DE RIESGOS INHER Y RESID'!$E$16:$F$18,2,FALSE)</f>
        <v>0.9</v>
      </c>
      <c r="X21" s="89">
        <f t="shared" si="12"/>
        <v>3.1999999999999993</v>
      </c>
      <c r="Y21" s="104" t="str">
        <f>IF(OR('MAPAS DE RIESGOS INHER Y RESID'!$G$18='MATRIZ DE RIESGOS DE SST'!X21,X21&lt;'MAPAS DE RIESGOS INHER Y RESID'!$G$16+1),'MAPAS DE RIESGOS INHER Y RESID'!$M$19,IF(OR('MAPAS DE RIESGOS INHER Y RESID'!$H$17='MATRIZ DE RIESGOS DE SST'!X21,X21&lt;'MAPAS DE RIESGOS INHER Y RESID'!$I$18+1),'MAPAS DE RIESGOS INHER Y RESID'!$M$18,IF(OR('MAPAS DE RIESGOS INHER Y RESID'!$I$17='MATRIZ DE RIESGOS DE SST'!X21,X21&lt;'MAPAS DE RIESGOS INHER Y RESID'!$J$17+1),'MAPAS DE RIESGOS INHER Y RESID'!$M$17,'MAPAS DE RIESGOS INHER Y RESID'!$M$16)))</f>
        <v>BAJO</v>
      </c>
      <c r="Z21" s="76" t="str">
        <f>VLOOKUP('MATRIZ DE RIESGOS DE SST'!Y21,'TABLA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" spans="1:26" ht="174.75" customHeight="1" x14ac:dyDescent="0.25">
      <c r="A22" s="78"/>
      <c r="B22" s="78"/>
      <c r="C22" s="106"/>
      <c r="D22" s="106"/>
      <c r="E22" s="106"/>
      <c r="F22" s="106"/>
      <c r="G22" s="106"/>
      <c r="H22" s="107"/>
      <c r="I22" s="78" t="s">
        <v>58</v>
      </c>
      <c r="J22" s="77" t="s">
        <v>199</v>
      </c>
      <c r="K22" s="78" t="s">
        <v>59</v>
      </c>
      <c r="L22" s="86" t="s">
        <v>184</v>
      </c>
      <c r="M22" s="87">
        <f>VLOOKUP('MATRIZ DE RIESGOS DE SST'!L22,'MAPAS DE RIESGOS INHER Y RESID'!$E$3:$F$7,2,FALSE)</f>
        <v>2</v>
      </c>
      <c r="N22" s="86" t="s">
        <v>188</v>
      </c>
      <c r="O22" s="87">
        <f>VLOOKUP('MATRIZ DE RIESGOS DE SST'!N22,'MAPAS DE RIESGOS INHER Y RESID'!$O$3:$P$7,2,FALSE)</f>
        <v>16</v>
      </c>
      <c r="P22" s="87">
        <f t="shared" ref="P22" si="17">+M22*O22</f>
        <v>32</v>
      </c>
      <c r="Q22" s="86" t="str">
        <f>IF(OR('MAPAS DE RIESGOS INHER Y RESID'!$G$7='MATRIZ DE RIESGOS DE SST'!P22,P22&lt;'MAPAS DE RIESGOS INHER Y RESID'!$G$3+1),'MAPAS DE RIESGOS INHER Y RESID'!$M$6,IF(OR('MAPAS DE RIESGOS INHER Y RESID'!$H$5='MATRIZ DE RIESGOS DE SST'!P22,P22&lt;'MAPAS DE RIESGOS INHER Y RESID'!$I$5+1),'MAPAS DE RIESGOS INHER Y RESID'!$M$5,IF(OR('MAPAS DE RIESGOS INHER Y RESID'!$I$4='MATRIZ DE RIESGOS DE SST'!P22,P22&lt;'MAPAS DE RIESGOS INHER Y RESID'!$J$4+1),'MAPAS DE RIESGOS INHER Y RESID'!$M$4,'MAPAS DE RIESGOS INHER Y RESID'!$M$3)))</f>
        <v>MODERADO</v>
      </c>
      <c r="R22" s="76" t="s">
        <v>269</v>
      </c>
      <c r="S22" s="76"/>
      <c r="T22" s="76"/>
      <c r="U22" s="76"/>
      <c r="V22" s="86" t="s">
        <v>179</v>
      </c>
      <c r="W22" s="88">
        <f>VLOOKUP(V22,'MAPAS DE RIESGOS INHER Y RESID'!$E$16:$F$18,2,FALSE)</f>
        <v>0.9</v>
      </c>
      <c r="X22" s="89">
        <f t="shared" ref="X22" si="18">P22-(P22*W22)</f>
        <v>3.1999999999999993</v>
      </c>
      <c r="Y22" s="104" t="str">
        <f>IF(OR('MAPAS DE RIESGOS INHER Y RESID'!$G$18='MATRIZ DE RIESGOS DE SST'!X22,X22&lt;'MAPAS DE RIESGOS INHER Y RESID'!$G$16+1),'MAPAS DE RIESGOS INHER Y RESID'!$M$19,IF(OR('MAPAS DE RIESGOS INHER Y RESID'!$H$17='MATRIZ DE RIESGOS DE SST'!X22,X22&lt;'MAPAS DE RIESGOS INHER Y RESID'!$I$18+1),'MAPAS DE RIESGOS INHER Y RESID'!$M$18,IF(OR('MAPAS DE RIESGOS INHER Y RESID'!$I$17='MATRIZ DE RIESGOS DE SST'!X22,X22&lt;'MAPAS DE RIESGOS INHER Y RESID'!$J$17+1),'MAPAS DE RIESGOS INHER Y RESID'!$M$17,'MAPAS DE RIESGOS INHER Y RESID'!$M$16)))</f>
        <v>BAJO</v>
      </c>
      <c r="Z22" s="76" t="str">
        <f>VLOOKUP('MATRIZ DE RIESGOS DE SST'!Y22,'TABLA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" spans="1:26" ht="174.75" customHeight="1" x14ac:dyDescent="0.25">
      <c r="A23" s="78"/>
      <c r="B23" s="78"/>
      <c r="C23" s="106"/>
      <c r="D23" s="106"/>
      <c r="E23" s="106"/>
      <c r="F23" s="106"/>
      <c r="G23" s="106"/>
      <c r="H23" s="107"/>
      <c r="I23" s="78" t="s">
        <v>60</v>
      </c>
      <c r="J23" s="77" t="s">
        <v>227</v>
      </c>
      <c r="K23" s="78" t="s">
        <v>61</v>
      </c>
      <c r="L23" s="86" t="s">
        <v>184</v>
      </c>
      <c r="M23" s="87">
        <f>VLOOKUP('MATRIZ DE RIESGOS DE SST'!L23,'MAPAS DE RIESGOS INHER Y RESID'!$E$3:$F$7,2,FALSE)</f>
        <v>2</v>
      </c>
      <c r="N23" s="86" t="s">
        <v>188</v>
      </c>
      <c r="O23" s="87">
        <f>VLOOKUP('MATRIZ DE RIESGOS DE SST'!N23,'MAPAS DE RIESGOS INHER Y RESID'!$O$3:$P$7,2,FALSE)</f>
        <v>16</v>
      </c>
      <c r="P23" s="87">
        <f t="shared" ref="P23" si="19">+M23*O23</f>
        <v>32</v>
      </c>
      <c r="Q23" s="86" t="str">
        <f>IF(OR('MAPAS DE RIESGOS INHER Y RESID'!$G$7='MATRIZ DE RIESGOS DE SST'!P23,P23&lt;'MAPAS DE RIESGOS INHER Y RESID'!$G$3+1),'MAPAS DE RIESGOS INHER Y RESID'!$M$6,IF(OR('MAPAS DE RIESGOS INHER Y RESID'!$H$5='MATRIZ DE RIESGOS DE SST'!P23,P23&lt;'MAPAS DE RIESGOS INHER Y RESID'!$I$5+1),'MAPAS DE RIESGOS INHER Y RESID'!$M$5,IF(OR('MAPAS DE RIESGOS INHER Y RESID'!$I$4='MATRIZ DE RIESGOS DE SST'!P23,P23&lt;'MAPAS DE RIESGOS INHER Y RESID'!$J$4+1),'MAPAS DE RIESGOS INHER Y RESID'!$M$4,'MAPAS DE RIESGOS INHER Y RESID'!$M$3)))</f>
        <v>MODERADO</v>
      </c>
      <c r="R23" s="76" t="s">
        <v>270</v>
      </c>
      <c r="S23" s="76"/>
      <c r="T23" s="76"/>
      <c r="U23" s="76"/>
      <c r="V23" s="86" t="s">
        <v>178</v>
      </c>
      <c r="W23" s="88">
        <f>VLOOKUP(V23,'MAPAS DE RIESGOS INHER Y RESID'!$E$16:$F$18,2,FALSE)</f>
        <v>0.4</v>
      </c>
      <c r="X23" s="89">
        <f t="shared" ref="X23" si="20">P23-(P23*W23)</f>
        <v>19.2</v>
      </c>
      <c r="Y23" s="104" t="str">
        <f>IF(OR('MAPAS DE RIESGOS INHER Y RESID'!$G$18='MATRIZ DE RIESGOS DE SST'!X23,X23&lt;'MAPAS DE RIESGOS INHER Y RESID'!$G$16+1),'MAPAS DE RIESGOS INHER Y RESID'!$M$19,IF(OR('MAPAS DE RIESGOS INHER Y RESID'!$H$17='MATRIZ DE RIESGOS DE SST'!X23,X23&lt;'MAPAS DE RIESGOS INHER Y RESID'!$I$18+1),'MAPAS DE RIESGOS INHER Y RESID'!$M$18,IF(OR('MAPAS DE RIESGOS INHER Y RESID'!$I$17='MATRIZ DE RIESGOS DE SST'!X23,X23&lt;'MAPAS DE RIESGOS INHER Y RESID'!$J$17+1),'MAPAS DE RIESGOS INHER Y RESID'!$M$17,'MAPAS DE RIESGOS INHER Y RESID'!$M$16)))</f>
        <v>MODERADO</v>
      </c>
      <c r="Z23" s="76" t="str">
        <f>VLOOKUP('MATRIZ DE RIESGOS DE SST'!Y23,'TABLA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4" spans="1:26" ht="174.75" customHeight="1" x14ac:dyDescent="0.25">
      <c r="A24" s="78"/>
      <c r="B24" s="78"/>
      <c r="C24" s="106"/>
      <c r="D24" s="106"/>
      <c r="E24" s="106"/>
      <c r="F24" s="106"/>
      <c r="G24" s="106"/>
      <c r="H24" s="107"/>
      <c r="I24" s="78" t="s">
        <v>62</v>
      </c>
      <c r="J24" s="99" t="s">
        <v>253</v>
      </c>
      <c r="K24" s="78" t="s">
        <v>63</v>
      </c>
      <c r="L24" s="86" t="s">
        <v>184</v>
      </c>
      <c r="M24" s="87">
        <f>VLOOKUP('MATRIZ DE RIESGOS DE SST'!L24,'MAPAS DE RIESGOS INHER Y RESID'!$E$3:$F$7,2,FALSE)</f>
        <v>2</v>
      </c>
      <c r="N24" s="86" t="s">
        <v>187</v>
      </c>
      <c r="O24" s="87">
        <f>VLOOKUP('MATRIZ DE RIESGOS DE SST'!N24,'MAPAS DE RIESGOS INHER Y RESID'!$O$3:$P$7,2,FALSE)</f>
        <v>4</v>
      </c>
      <c r="P24" s="87">
        <f t="shared" ref="P24" si="21">+M24*O24</f>
        <v>8</v>
      </c>
      <c r="Q24" s="86" t="str">
        <f>IF(OR('MAPAS DE RIESGOS INHER Y RESID'!$G$7='MATRIZ DE RIESGOS DE SST'!P24,P24&lt;'MAPAS DE RIESGOS INHER Y RESID'!$G$3+1),'MAPAS DE RIESGOS INHER Y RESID'!$M$6,IF(OR('MAPAS DE RIESGOS INHER Y RESID'!$H$5='MATRIZ DE RIESGOS DE SST'!P24,P24&lt;'MAPAS DE RIESGOS INHER Y RESID'!$I$5+1),'MAPAS DE RIESGOS INHER Y RESID'!$M$5,IF(OR('MAPAS DE RIESGOS INHER Y RESID'!$I$4='MATRIZ DE RIESGOS DE SST'!P24,P24&lt;'MAPAS DE RIESGOS INHER Y RESID'!$J$4+1),'MAPAS DE RIESGOS INHER Y RESID'!$M$4,'MAPAS DE RIESGOS INHER Y RESID'!$M$3)))</f>
        <v>BAJO</v>
      </c>
      <c r="R24" s="76" t="s">
        <v>270</v>
      </c>
      <c r="S24" s="76"/>
      <c r="T24" s="76"/>
      <c r="U24" s="76"/>
      <c r="V24" s="86" t="s">
        <v>179</v>
      </c>
      <c r="W24" s="88">
        <f>VLOOKUP(V24,'MAPAS DE RIESGOS INHER Y RESID'!$E$16:$F$18,2,FALSE)</f>
        <v>0.9</v>
      </c>
      <c r="X24" s="89">
        <f t="shared" ref="X24" si="22">P24-(P24*W24)</f>
        <v>0.79999999999999982</v>
      </c>
      <c r="Y24" s="104" t="str">
        <f>IF(OR('MAPAS DE RIESGOS INHER Y RESID'!$G$18='MATRIZ DE RIESGOS DE SST'!X24,X24&lt;'MAPAS DE RIESGOS INHER Y RESID'!$G$16+1),'MAPAS DE RIESGOS INHER Y RESID'!$M$19,IF(OR('MAPAS DE RIESGOS INHER Y RESID'!$H$17='MATRIZ DE RIESGOS DE SST'!X24,X24&lt;'MAPAS DE RIESGOS INHER Y RESID'!$I$18+1),'MAPAS DE RIESGOS INHER Y RESID'!$M$18,IF(OR('MAPAS DE RIESGOS INHER Y RESID'!$I$17='MATRIZ DE RIESGOS DE SST'!X24,X24&lt;'MAPAS DE RIESGOS INHER Y RESID'!$J$17+1),'MAPAS DE RIESGOS INHER Y RESID'!$M$17,'MAPAS DE RIESGOS INHER Y RESID'!$M$16)))</f>
        <v>BAJO</v>
      </c>
      <c r="Z24" s="76" t="str">
        <f>VLOOKUP('MATRIZ DE RIESGOS DE SST'!Y24,'TABLA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" spans="1:26" ht="174.75" customHeight="1" x14ac:dyDescent="0.25">
      <c r="A25" s="78"/>
      <c r="B25" s="78"/>
      <c r="C25" s="106"/>
      <c r="D25" s="106"/>
      <c r="E25" s="106"/>
      <c r="F25" s="106"/>
      <c r="G25" s="106"/>
      <c r="H25" s="107"/>
      <c r="I25" s="78" t="s">
        <v>209</v>
      </c>
      <c r="J25" s="77" t="s">
        <v>73</v>
      </c>
      <c r="K25" s="78" t="s">
        <v>72</v>
      </c>
      <c r="L25" s="86" t="s">
        <v>184</v>
      </c>
      <c r="M25" s="87">
        <f>VLOOKUP('MATRIZ DE RIESGOS DE SST'!L25,'MAPAS DE RIESGOS INHER Y RESID'!$E$3:$F$7,2,FALSE)</f>
        <v>2</v>
      </c>
      <c r="N25" s="86" t="s">
        <v>187</v>
      </c>
      <c r="O25" s="87">
        <f>VLOOKUP('MATRIZ DE RIESGOS DE SST'!N25,'MAPAS DE RIESGOS INHER Y RESID'!$O$3:$P$7,2,FALSE)</f>
        <v>4</v>
      </c>
      <c r="P25" s="87">
        <f t="shared" ref="P25:P26" si="23">+M25*O25</f>
        <v>8</v>
      </c>
      <c r="Q25" s="86" t="str">
        <f>IF(OR('MAPAS DE RIESGOS INHER Y RESID'!$G$7='MATRIZ DE RIESGOS DE SST'!P25,P25&lt;'MAPAS DE RIESGOS INHER Y RESID'!$G$3+1),'MAPAS DE RIESGOS INHER Y RESID'!$M$6,IF(OR('MAPAS DE RIESGOS INHER Y RESID'!$H$5='MATRIZ DE RIESGOS DE SST'!P25,P25&lt;'MAPAS DE RIESGOS INHER Y RESID'!$I$5+1),'MAPAS DE RIESGOS INHER Y RESID'!$M$5,IF(OR('MAPAS DE RIESGOS INHER Y RESID'!$I$4='MATRIZ DE RIESGOS DE SST'!P25,P25&lt;'MAPAS DE RIESGOS INHER Y RESID'!$J$4+1),'MAPAS DE RIESGOS INHER Y RESID'!$M$4,'MAPAS DE RIESGOS INHER Y RESID'!$M$3)))</f>
        <v>BAJO</v>
      </c>
      <c r="R25" s="76"/>
      <c r="S25" s="76"/>
      <c r="T25" s="76" t="s">
        <v>271</v>
      </c>
      <c r="U25" s="76" t="s">
        <v>272</v>
      </c>
      <c r="V25" s="86" t="s">
        <v>178</v>
      </c>
      <c r="W25" s="88">
        <f>VLOOKUP(V25,'MAPAS DE RIESGOS INHER Y RESID'!$E$16:$F$18,2,FALSE)</f>
        <v>0.4</v>
      </c>
      <c r="X25" s="89">
        <f t="shared" ref="X25" si="24">P25-(P25*W25)</f>
        <v>4.8</v>
      </c>
      <c r="Y25" s="104" t="str">
        <f>IF(OR('MAPAS DE RIESGOS INHER Y RESID'!$G$18='MATRIZ DE RIESGOS DE SST'!X25,X25&lt;'MAPAS DE RIESGOS INHER Y RESID'!$G$16+1),'MAPAS DE RIESGOS INHER Y RESID'!$M$19,IF(OR('MAPAS DE RIESGOS INHER Y RESID'!$H$17='MATRIZ DE RIESGOS DE SST'!X25,X25&lt;'MAPAS DE RIESGOS INHER Y RESID'!$I$18+1),'MAPAS DE RIESGOS INHER Y RESID'!$M$18,IF(OR('MAPAS DE RIESGOS INHER Y RESID'!$I$17='MATRIZ DE RIESGOS DE SST'!X25,X25&lt;'MAPAS DE RIESGOS INHER Y RESID'!$J$17+1),'MAPAS DE RIESGOS INHER Y RESID'!$M$17,'MAPAS DE RIESGOS INHER Y RESID'!$M$16)))</f>
        <v>BAJO</v>
      </c>
      <c r="Z25" s="76" t="str">
        <f>VLOOKUP('MATRIZ DE RIESGOS DE SST'!Y25,'TABLA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" spans="1:26" ht="174.75" customHeight="1" x14ac:dyDescent="0.25">
      <c r="A26" s="78"/>
      <c r="B26" s="78"/>
      <c r="C26" s="106"/>
      <c r="D26" s="106"/>
      <c r="E26" s="106"/>
      <c r="F26" s="106"/>
      <c r="G26" s="106"/>
      <c r="H26" s="107"/>
      <c r="I26" s="78" t="s">
        <v>74</v>
      </c>
      <c r="J26" s="77" t="s">
        <v>75</v>
      </c>
      <c r="K26" s="78" t="s">
        <v>76</v>
      </c>
      <c r="L26" s="86" t="s">
        <v>184</v>
      </c>
      <c r="M26" s="87">
        <f>VLOOKUP('MATRIZ DE RIESGOS DE SST'!L26,'MAPAS DE RIESGOS INHER Y RESID'!$E$3:$F$7,2,FALSE)</f>
        <v>2</v>
      </c>
      <c r="N26" s="86" t="s">
        <v>187</v>
      </c>
      <c r="O26" s="87">
        <f>VLOOKUP('MATRIZ DE RIESGOS DE SST'!N26,'MAPAS DE RIESGOS INHER Y RESID'!$O$3:$P$7,2,FALSE)</f>
        <v>4</v>
      </c>
      <c r="P26" s="87">
        <f t="shared" si="23"/>
        <v>8</v>
      </c>
      <c r="Q26" s="86" t="str">
        <f>IF(OR('MAPAS DE RIESGOS INHER Y RESID'!$G$7='MATRIZ DE RIESGOS DE SST'!P26,P26&lt;'MAPAS DE RIESGOS INHER Y RESID'!$G$3+1),'MAPAS DE RIESGOS INHER Y RESID'!$M$6,IF(OR('MAPAS DE RIESGOS INHER Y RESID'!$H$5='MATRIZ DE RIESGOS DE SST'!P26,P26&lt;'MAPAS DE RIESGOS INHER Y RESID'!$I$5+1),'MAPAS DE RIESGOS INHER Y RESID'!$M$5,IF(OR('MAPAS DE RIESGOS INHER Y RESID'!$I$4='MATRIZ DE RIESGOS DE SST'!P26,P26&lt;'MAPAS DE RIESGOS INHER Y RESID'!$J$4+1),'MAPAS DE RIESGOS INHER Y RESID'!$M$4,'MAPAS DE RIESGOS INHER Y RESID'!$M$3)))</f>
        <v>BAJO</v>
      </c>
      <c r="R26" s="76"/>
      <c r="S26" s="76" t="s">
        <v>273</v>
      </c>
      <c r="T26" s="76"/>
      <c r="U26" s="76"/>
      <c r="V26" s="86" t="s">
        <v>178</v>
      </c>
      <c r="W26" s="88">
        <f>VLOOKUP(V26,'MAPAS DE RIESGOS INHER Y RESID'!$E$16:$F$18,2,FALSE)</f>
        <v>0.4</v>
      </c>
      <c r="X26" s="89">
        <f t="shared" ref="X26" si="25">P26-(P26*W26)</f>
        <v>4.8</v>
      </c>
      <c r="Y26" s="104" t="str">
        <f>IF(OR('MAPAS DE RIESGOS INHER Y RESID'!$G$18='MATRIZ DE RIESGOS DE SST'!X26,X26&lt;'MAPAS DE RIESGOS INHER Y RESID'!$G$16+1),'MAPAS DE RIESGOS INHER Y RESID'!$M$19,IF(OR('MAPAS DE RIESGOS INHER Y RESID'!$H$17='MATRIZ DE RIESGOS DE SST'!X26,X26&lt;'MAPAS DE RIESGOS INHER Y RESID'!$I$18+1),'MAPAS DE RIESGOS INHER Y RESID'!$M$18,IF(OR('MAPAS DE RIESGOS INHER Y RESID'!$I$17='MATRIZ DE RIESGOS DE SST'!X26,X26&lt;'MAPAS DE RIESGOS INHER Y RESID'!$J$17+1),'MAPAS DE RIESGOS INHER Y RESID'!$M$17,'MAPAS DE RIESGOS INHER Y RESID'!$M$16)))</f>
        <v>BAJO</v>
      </c>
      <c r="Z26" s="76" t="str">
        <f>VLOOKUP('MATRIZ DE RIESGOS DE SST'!Y26,'TABLA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7" spans="1:26" ht="174.75" customHeight="1" x14ac:dyDescent="0.25">
      <c r="A27" s="78"/>
      <c r="B27" s="78"/>
      <c r="C27" s="106"/>
      <c r="D27" s="106"/>
      <c r="E27" s="106"/>
      <c r="F27" s="106"/>
      <c r="G27" s="106"/>
      <c r="H27" s="107"/>
      <c r="I27" s="78" t="s">
        <v>77</v>
      </c>
      <c r="J27" s="77" t="s">
        <v>229</v>
      </c>
      <c r="K27" s="78" t="s">
        <v>76</v>
      </c>
      <c r="L27" s="86" t="s">
        <v>178</v>
      </c>
      <c r="M27" s="87">
        <f>VLOOKUP('MATRIZ DE RIESGOS DE SST'!L27,'MAPAS DE RIESGOS INHER Y RESID'!$E$3:$F$7,2,FALSE)</f>
        <v>3</v>
      </c>
      <c r="N27" s="86" t="s">
        <v>187</v>
      </c>
      <c r="O27" s="87">
        <f>VLOOKUP('MATRIZ DE RIESGOS DE SST'!N27,'MAPAS DE RIESGOS INHER Y RESID'!$O$3:$P$7,2,FALSE)</f>
        <v>4</v>
      </c>
      <c r="P27" s="87">
        <f t="shared" ref="P27" si="26">+M27*O27</f>
        <v>12</v>
      </c>
      <c r="Q27" s="86" t="str">
        <f>IF(OR('MAPAS DE RIESGOS INHER Y RESID'!$G$7='MATRIZ DE RIESGOS DE SST'!P27,P27&lt;'MAPAS DE RIESGOS INHER Y RESID'!$G$3+1),'MAPAS DE RIESGOS INHER Y RESID'!$M$6,IF(OR('MAPAS DE RIESGOS INHER Y RESID'!$H$5='MATRIZ DE RIESGOS DE SST'!P27,P27&lt;'MAPAS DE RIESGOS INHER Y RESID'!$I$5+1),'MAPAS DE RIESGOS INHER Y RESID'!$M$5,IF(OR('MAPAS DE RIESGOS INHER Y RESID'!$I$4='MATRIZ DE RIESGOS DE SST'!P27,P27&lt;'MAPAS DE RIESGOS INHER Y RESID'!$J$4+1),'MAPAS DE RIESGOS INHER Y RESID'!$M$4,'MAPAS DE RIESGOS INHER Y RESID'!$M$3)))</f>
        <v>MODERADO</v>
      </c>
      <c r="R27" s="76"/>
      <c r="S27" s="76" t="s">
        <v>273</v>
      </c>
      <c r="T27" s="76"/>
      <c r="U27" s="76"/>
      <c r="V27" s="86" t="s">
        <v>178</v>
      </c>
      <c r="W27" s="88">
        <f>VLOOKUP(V27,'MAPAS DE RIESGOS INHER Y RESID'!$E$16:$F$18,2,FALSE)</f>
        <v>0.4</v>
      </c>
      <c r="X27" s="89">
        <f t="shared" ref="X27" si="27">P27-(P27*W27)</f>
        <v>7.1999999999999993</v>
      </c>
      <c r="Y27" s="104" t="str">
        <f>IF(OR('MAPAS DE RIESGOS INHER Y RESID'!$G$18='MATRIZ DE RIESGOS DE SST'!X27,X27&lt;'MAPAS DE RIESGOS INHER Y RESID'!$G$16+1),'MAPAS DE RIESGOS INHER Y RESID'!$M$19,IF(OR('MAPAS DE RIESGOS INHER Y RESID'!$H$17='MATRIZ DE RIESGOS DE SST'!X27,X27&lt;'MAPAS DE RIESGOS INHER Y RESID'!$I$18+1),'MAPAS DE RIESGOS INHER Y RESID'!$M$18,IF(OR('MAPAS DE RIESGOS INHER Y RESID'!$I$17='MATRIZ DE RIESGOS DE SST'!X27,X27&lt;'MAPAS DE RIESGOS INHER Y RESID'!$J$17+1),'MAPAS DE RIESGOS INHER Y RESID'!$M$17,'MAPAS DE RIESGOS INHER Y RESID'!$M$16)))</f>
        <v>BAJO</v>
      </c>
      <c r="Z27" s="76" t="str">
        <f>VLOOKUP('MATRIZ DE RIESGOS DE SST'!Y27,'TABLA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8" spans="1:26" ht="174.75" customHeight="1" x14ac:dyDescent="0.25">
      <c r="A28" s="78"/>
      <c r="B28" s="78"/>
      <c r="C28" s="106"/>
      <c r="D28" s="106"/>
      <c r="E28" s="106"/>
      <c r="F28" s="106"/>
      <c r="G28" s="106"/>
      <c r="H28" s="107"/>
      <c r="I28" s="78" t="s">
        <v>79</v>
      </c>
      <c r="J28" s="77" t="s">
        <v>78</v>
      </c>
      <c r="K28" s="78" t="s">
        <v>76</v>
      </c>
      <c r="L28" s="86" t="s">
        <v>184</v>
      </c>
      <c r="M28" s="87">
        <f>VLOOKUP('MATRIZ DE RIESGOS DE SST'!L28,'MAPAS DE RIESGOS INHER Y RESID'!$E$3:$F$7,2,FALSE)</f>
        <v>2</v>
      </c>
      <c r="N28" s="86" t="s">
        <v>187</v>
      </c>
      <c r="O28" s="87">
        <f>VLOOKUP('MATRIZ DE RIESGOS DE SST'!N28,'MAPAS DE RIESGOS INHER Y RESID'!$O$3:$P$7,2,FALSE)</f>
        <v>4</v>
      </c>
      <c r="P28" s="87">
        <f t="shared" ref="P28" si="28">+M28*O28</f>
        <v>8</v>
      </c>
      <c r="Q28" s="86" t="str">
        <f>IF(OR('MAPAS DE RIESGOS INHER Y RESID'!$G$7='MATRIZ DE RIESGOS DE SST'!P28,P28&lt;'MAPAS DE RIESGOS INHER Y RESID'!$G$3+1),'MAPAS DE RIESGOS INHER Y RESID'!$M$6,IF(OR('MAPAS DE RIESGOS INHER Y RESID'!$H$5='MATRIZ DE RIESGOS DE SST'!P28,P28&lt;'MAPAS DE RIESGOS INHER Y RESID'!$I$5+1),'MAPAS DE RIESGOS INHER Y RESID'!$M$5,IF(OR('MAPAS DE RIESGOS INHER Y RESID'!$I$4='MATRIZ DE RIESGOS DE SST'!P28,P28&lt;'MAPAS DE RIESGOS INHER Y RESID'!$J$4+1),'MAPAS DE RIESGOS INHER Y RESID'!$M$4,'MAPAS DE RIESGOS INHER Y RESID'!$M$3)))</f>
        <v>BAJO</v>
      </c>
      <c r="R28" s="76"/>
      <c r="S28" s="76" t="s">
        <v>273</v>
      </c>
      <c r="T28" s="76"/>
      <c r="U28" s="76"/>
      <c r="V28" s="86" t="s">
        <v>178</v>
      </c>
      <c r="W28" s="88">
        <f>VLOOKUP(V28,'MAPAS DE RIESGOS INHER Y RESID'!$E$16:$F$18,2,FALSE)</f>
        <v>0.4</v>
      </c>
      <c r="X28" s="89">
        <f t="shared" ref="X28:X29" si="29">P28-(P28*W28)</f>
        <v>4.8</v>
      </c>
      <c r="Y28" s="104" t="str">
        <f>IF(OR('MAPAS DE RIESGOS INHER Y RESID'!$G$18='MATRIZ DE RIESGOS DE SST'!X28,X28&lt;'MAPAS DE RIESGOS INHER Y RESID'!$G$16+1),'MAPAS DE RIESGOS INHER Y RESID'!$M$19,IF(OR('MAPAS DE RIESGOS INHER Y RESID'!$H$17='MATRIZ DE RIESGOS DE SST'!X28,X28&lt;'MAPAS DE RIESGOS INHER Y RESID'!$I$18+1),'MAPAS DE RIESGOS INHER Y RESID'!$M$18,IF(OR('MAPAS DE RIESGOS INHER Y RESID'!$I$17='MATRIZ DE RIESGOS DE SST'!X28,X28&lt;'MAPAS DE RIESGOS INHER Y RESID'!$J$17+1),'MAPAS DE RIESGOS INHER Y RESID'!$M$17,'MAPAS DE RIESGOS INHER Y RESID'!$M$16)))</f>
        <v>BAJO</v>
      </c>
      <c r="Z28" s="76" t="str">
        <f>VLOOKUP('MATRIZ DE RIESGOS DE SST'!Y28,'TABLA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9" spans="1:26" ht="174.75" customHeight="1" x14ac:dyDescent="0.25">
      <c r="A29" s="78"/>
      <c r="B29" s="78"/>
      <c r="C29" s="106"/>
      <c r="D29" s="106"/>
      <c r="E29" s="106"/>
      <c r="F29" s="106"/>
      <c r="G29" s="106"/>
      <c r="H29" s="107"/>
      <c r="I29" s="78" t="s">
        <v>80</v>
      </c>
      <c r="J29" s="77" t="s">
        <v>217</v>
      </c>
      <c r="K29" s="78" t="s">
        <v>81</v>
      </c>
      <c r="L29" s="86" t="s">
        <v>184</v>
      </c>
      <c r="M29" s="87">
        <f>VLOOKUP('MATRIZ DE RIESGOS DE SST'!L29,'MAPAS DE RIESGOS INHER Y RESID'!$E$3:$F$7,2,FALSE)</f>
        <v>2</v>
      </c>
      <c r="N29" s="86" t="s">
        <v>187</v>
      </c>
      <c r="O29" s="87">
        <f>VLOOKUP('MATRIZ DE RIESGOS DE SST'!N29,'MAPAS DE RIESGOS INHER Y RESID'!$O$3:$P$7,2,FALSE)</f>
        <v>4</v>
      </c>
      <c r="P29" s="87">
        <f t="shared" ref="P29" si="30">+M29*O29</f>
        <v>8</v>
      </c>
      <c r="Q29" s="86" t="str">
        <f>IF(OR('MAPAS DE RIESGOS INHER Y RESID'!$G$7='MATRIZ DE RIESGOS DE SST'!P29,P29&lt;'MAPAS DE RIESGOS INHER Y RESID'!$G$3+1),'MAPAS DE RIESGOS INHER Y RESID'!$M$6,IF(OR('MAPAS DE RIESGOS INHER Y RESID'!$H$5='MATRIZ DE RIESGOS DE SST'!P29,P29&lt;'MAPAS DE RIESGOS INHER Y RESID'!$I$5+1),'MAPAS DE RIESGOS INHER Y RESID'!$M$5,IF(OR('MAPAS DE RIESGOS INHER Y RESID'!$I$4='MATRIZ DE RIESGOS DE SST'!P29,P29&lt;'MAPAS DE RIESGOS INHER Y RESID'!$J$4+1),'MAPAS DE RIESGOS INHER Y RESID'!$M$4,'MAPAS DE RIESGOS INHER Y RESID'!$M$3)))</f>
        <v>BAJO</v>
      </c>
      <c r="R29" s="76"/>
      <c r="S29" s="76" t="s">
        <v>261</v>
      </c>
      <c r="T29" s="76" t="s">
        <v>260</v>
      </c>
      <c r="U29" s="76" t="s">
        <v>262</v>
      </c>
      <c r="V29" s="86" t="s">
        <v>178</v>
      </c>
      <c r="W29" s="88">
        <f>VLOOKUP(V29,'MAPAS DE RIESGOS INHER Y RESID'!$E$16:$F$18,2,FALSE)</f>
        <v>0.4</v>
      </c>
      <c r="X29" s="89">
        <f t="shared" si="29"/>
        <v>4.8</v>
      </c>
      <c r="Y29" s="104" t="str">
        <f>IF(OR('MAPAS DE RIESGOS INHER Y RESID'!$G$18='MATRIZ DE RIESGOS DE SST'!X29,X29&lt;'MAPAS DE RIESGOS INHER Y RESID'!$G$16+1),'MAPAS DE RIESGOS INHER Y RESID'!$M$19,IF(OR('MAPAS DE RIESGOS INHER Y RESID'!$H$17='MATRIZ DE RIESGOS DE SST'!X29,X29&lt;'MAPAS DE RIESGOS INHER Y RESID'!$I$18+1),'MAPAS DE RIESGOS INHER Y RESID'!$M$18,IF(OR('MAPAS DE RIESGOS INHER Y RESID'!$I$17='MATRIZ DE RIESGOS DE SST'!X29,X29&lt;'MAPAS DE RIESGOS INHER Y RESID'!$J$17+1),'MAPAS DE RIESGOS INHER Y RESID'!$M$17,'MAPAS DE RIESGOS INHER Y RESID'!$M$16)))</f>
        <v>BAJO</v>
      </c>
      <c r="Z29" s="76" t="str">
        <f>VLOOKUP('MATRIZ DE RIESGOS DE SST'!Y29,'TABLA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0" spans="1:26" ht="174.75" customHeight="1" x14ac:dyDescent="0.25">
      <c r="A30" s="78"/>
      <c r="B30" s="78"/>
      <c r="C30" s="106"/>
      <c r="D30" s="106"/>
      <c r="E30" s="106"/>
      <c r="F30" s="106"/>
      <c r="G30" s="106"/>
      <c r="H30" s="107"/>
      <c r="I30" s="78" t="s">
        <v>82</v>
      </c>
      <c r="J30" s="77" t="s">
        <v>247</v>
      </c>
      <c r="K30" s="78" t="s">
        <v>81</v>
      </c>
      <c r="L30" s="86" t="s">
        <v>178</v>
      </c>
      <c r="M30" s="87">
        <f>VLOOKUP('MATRIZ DE RIESGOS DE SST'!L30,'MAPAS DE RIESGOS INHER Y RESID'!$E$3:$F$7,2,FALSE)</f>
        <v>3</v>
      </c>
      <c r="N30" s="86" t="s">
        <v>188</v>
      </c>
      <c r="O30" s="87">
        <f>VLOOKUP('MATRIZ DE RIESGOS DE SST'!N30,'MAPAS DE RIESGOS INHER Y RESID'!$O$3:$P$7,2,FALSE)</f>
        <v>16</v>
      </c>
      <c r="P30" s="87">
        <f t="shared" ref="P30" si="31">+M30*O30</f>
        <v>48</v>
      </c>
      <c r="Q30" s="86" t="str">
        <f>IF(OR('MAPAS DE RIESGOS INHER Y RESID'!$G$7='MATRIZ DE RIESGOS DE SST'!P30,P30&lt;'MAPAS DE RIESGOS INHER Y RESID'!$G$3+1),'MAPAS DE RIESGOS INHER Y RESID'!$M$6,IF(OR('MAPAS DE RIESGOS INHER Y RESID'!$H$5='MATRIZ DE RIESGOS DE SST'!P30,P30&lt;'MAPAS DE RIESGOS INHER Y RESID'!$I$5+1),'MAPAS DE RIESGOS INHER Y RESID'!$M$5,IF(OR('MAPAS DE RIESGOS INHER Y RESID'!$I$4='MATRIZ DE RIESGOS DE SST'!P30,P30&lt;'MAPAS DE RIESGOS INHER Y RESID'!$J$4+1),'MAPAS DE RIESGOS INHER Y RESID'!$M$4,'MAPAS DE RIESGOS INHER Y RESID'!$M$3)))</f>
        <v>MODERADO</v>
      </c>
      <c r="R30" s="76"/>
      <c r="S30" s="76"/>
      <c r="T30" s="76"/>
      <c r="U30" s="76" t="s">
        <v>268</v>
      </c>
      <c r="V30" s="86" t="s">
        <v>179</v>
      </c>
      <c r="W30" s="88">
        <f>VLOOKUP(V30,'MAPAS DE RIESGOS INHER Y RESID'!$E$16:$F$18,2,FALSE)</f>
        <v>0.9</v>
      </c>
      <c r="X30" s="89">
        <f t="shared" ref="X30" si="32">P30-(P30*W30)</f>
        <v>4.7999999999999972</v>
      </c>
      <c r="Y30" s="104" t="str">
        <f>IF(OR('MAPAS DE RIESGOS INHER Y RESID'!$G$18='MATRIZ DE RIESGOS DE SST'!X30,X30&lt;'MAPAS DE RIESGOS INHER Y RESID'!$G$16+1),'MAPAS DE RIESGOS INHER Y RESID'!$M$19,IF(OR('MAPAS DE RIESGOS INHER Y RESID'!$H$17='MATRIZ DE RIESGOS DE SST'!X30,X30&lt;'MAPAS DE RIESGOS INHER Y RESID'!$I$18+1),'MAPAS DE RIESGOS INHER Y RESID'!$M$18,IF(OR('MAPAS DE RIESGOS INHER Y RESID'!$I$17='MATRIZ DE RIESGOS DE SST'!X30,X30&lt;'MAPAS DE RIESGOS INHER Y RESID'!$J$17+1),'MAPAS DE RIESGOS INHER Y RESID'!$M$17,'MAPAS DE RIESGOS INHER Y RESID'!$M$16)))</f>
        <v>BAJO</v>
      </c>
      <c r="Z30" s="76" t="str">
        <f>VLOOKUP('MATRIZ DE RIESGOS DE SST'!Y30,'TABLA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1" spans="1:26" ht="174.75" customHeight="1" x14ac:dyDescent="0.25">
      <c r="A31" s="78"/>
      <c r="B31" s="78"/>
      <c r="C31" s="106"/>
      <c r="D31" s="106"/>
      <c r="E31" s="106"/>
      <c r="F31" s="106"/>
      <c r="G31" s="106"/>
      <c r="H31" s="107"/>
      <c r="I31" s="78" t="s">
        <v>85</v>
      </c>
      <c r="J31" s="77" t="s">
        <v>240</v>
      </c>
      <c r="K31" s="78" t="s">
        <v>81</v>
      </c>
      <c r="L31" s="86" t="s">
        <v>178</v>
      </c>
      <c r="M31" s="87">
        <f>VLOOKUP('MATRIZ DE RIESGOS DE SST'!L31,'MAPAS DE RIESGOS INHER Y RESID'!$E$3:$F$7,2,FALSE)</f>
        <v>3</v>
      </c>
      <c r="N31" s="86" t="s">
        <v>187</v>
      </c>
      <c r="O31" s="87">
        <f>VLOOKUP('MATRIZ DE RIESGOS DE SST'!N31,'MAPAS DE RIESGOS INHER Y RESID'!$O$3:$P$7,2,FALSE)</f>
        <v>4</v>
      </c>
      <c r="P31" s="87">
        <f t="shared" ref="P31" si="33">+M31*O31</f>
        <v>12</v>
      </c>
      <c r="Q31" s="86" t="str">
        <f>IF(OR('MAPAS DE RIESGOS INHER Y RESID'!$G$7='MATRIZ DE RIESGOS DE SST'!P31,P31&lt;'MAPAS DE RIESGOS INHER Y RESID'!$G$3+1),'MAPAS DE RIESGOS INHER Y RESID'!$M$6,IF(OR('MAPAS DE RIESGOS INHER Y RESID'!$H$5='MATRIZ DE RIESGOS DE SST'!P31,P31&lt;'MAPAS DE RIESGOS INHER Y RESID'!$I$5+1),'MAPAS DE RIESGOS INHER Y RESID'!$M$5,IF(OR('MAPAS DE RIESGOS INHER Y RESID'!$I$4='MATRIZ DE RIESGOS DE SST'!P31,P31&lt;'MAPAS DE RIESGOS INHER Y RESID'!$J$4+1),'MAPAS DE RIESGOS INHER Y RESID'!$M$4,'MAPAS DE RIESGOS INHER Y RESID'!$M$3)))</f>
        <v>MODERADO</v>
      </c>
      <c r="R31" s="76"/>
      <c r="S31" s="76" t="s">
        <v>261</v>
      </c>
      <c r="T31" s="76" t="s">
        <v>260</v>
      </c>
      <c r="U31" s="76" t="s">
        <v>262</v>
      </c>
      <c r="V31" s="86" t="s">
        <v>178</v>
      </c>
      <c r="W31" s="88">
        <f>VLOOKUP(V31,'MAPAS DE RIESGOS INHER Y RESID'!$E$16:$F$18,2,FALSE)</f>
        <v>0.4</v>
      </c>
      <c r="X31" s="89">
        <f t="shared" ref="X31" si="34">P31-(P31*W31)</f>
        <v>7.1999999999999993</v>
      </c>
      <c r="Y31" s="104" t="str">
        <f>IF(OR('MAPAS DE RIESGOS INHER Y RESID'!$G$18='MATRIZ DE RIESGOS DE SST'!X31,X31&lt;'MAPAS DE RIESGOS INHER Y RESID'!$G$16+1),'MAPAS DE RIESGOS INHER Y RESID'!$M$19,IF(OR('MAPAS DE RIESGOS INHER Y RESID'!$H$17='MATRIZ DE RIESGOS DE SST'!X31,X31&lt;'MAPAS DE RIESGOS INHER Y RESID'!$I$18+1),'MAPAS DE RIESGOS INHER Y RESID'!$M$18,IF(OR('MAPAS DE RIESGOS INHER Y RESID'!$I$17='MATRIZ DE RIESGOS DE SST'!X31,X31&lt;'MAPAS DE RIESGOS INHER Y RESID'!$J$17+1),'MAPAS DE RIESGOS INHER Y RESID'!$M$17,'MAPAS DE RIESGOS INHER Y RESID'!$M$16)))</f>
        <v>BAJO</v>
      </c>
      <c r="Z31" s="76" t="str">
        <f>VLOOKUP('MATRIZ DE RIESGOS DE SST'!Y31,'TABLA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2" spans="1:26" ht="174.75" customHeight="1" x14ac:dyDescent="0.25">
      <c r="A32" s="78"/>
      <c r="B32" s="78"/>
      <c r="C32" s="106"/>
      <c r="D32" s="106"/>
      <c r="E32" s="106"/>
      <c r="F32" s="106"/>
      <c r="G32" s="106"/>
      <c r="H32" s="107"/>
      <c r="I32" s="78" t="s">
        <v>218</v>
      </c>
      <c r="J32" s="77" t="s">
        <v>241</v>
      </c>
      <c r="K32" s="78" t="s">
        <v>81</v>
      </c>
      <c r="L32" s="86" t="s">
        <v>178</v>
      </c>
      <c r="M32" s="87">
        <f>VLOOKUP('MATRIZ DE RIESGOS DE SST'!L32,'MAPAS DE RIESGOS INHER Y RESID'!$E$3:$F$7,2,FALSE)</f>
        <v>3</v>
      </c>
      <c r="N32" s="86" t="s">
        <v>187</v>
      </c>
      <c r="O32" s="87">
        <f>VLOOKUP('MATRIZ DE RIESGOS DE SST'!N32,'MAPAS DE RIESGOS INHER Y RESID'!$O$3:$P$7,2,FALSE)</f>
        <v>4</v>
      </c>
      <c r="P32" s="87">
        <f t="shared" ref="P32:P33" si="35">+M32*O32</f>
        <v>12</v>
      </c>
      <c r="Q32" s="86" t="str">
        <f>IF(OR('MAPAS DE RIESGOS INHER Y RESID'!$G$7='MATRIZ DE RIESGOS DE SST'!P32,P32&lt;'MAPAS DE RIESGOS INHER Y RESID'!$G$3+1),'MAPAS DE RIESGOS INHER Y RESID'!$M$6,IF(OR('MAPAS DE RIESGOS INHER Y RESID'!$H$5='MATRIZ DE RIESGOS DE SST'!P32,P32&lt;'MAPAS DE RIESGOS INHER Y RESID'!$I$5+1),'MAPAS DE RIESGOS INHER Y RESID'!$M$5,IF(OR('MAPAS DE RIESGOS INHER Y RESID'!$I$4='MATRIZ DE RIESGOS DE SST'!P32,P32&lt;'MAPAS DE RIESGOS INHER Y RESID'!$J$4+1),'MAPAS DE RIESGOS INHER Y RESID'!$M$4,'MAPAS DE RIESGOS INHER Y RESID'!$M$3)))</f>
        <v>MODERADO</v>
      </c>
      <c r="R32" s="76"/>
      <c r="S32" s="76" t="s">
        <v>261</v>
      </c>
      <c r="T32" s="76" t="s">
        <v>260</v>
      </c>
      <c r="U32" s="76" t="s">
        <v>262</v>
      </c>
      <c r="V32" s="86" t="s">
        <v>178</v>
      </c>
      <c r="W32" s="88">
        <f>VLOOKUP(V32,'MAPAS DE RIESGOS INHER Y RESID'!$E$16:$F$18,2,FALSE)</f>
        <v>0.4</v>
      </c>
      <c r="X32" s="89">
        <f t="shared" ref="X32:X35" si="36">P32-(P32*W32)</f>
        <v>7.1999999999999993</v>
      </c>
      <c r="Y32" s="104" t="str">
        <f>IF(OR('MAPAS DE RIESGOS INHER Y RESID'!$G$18='MATRIZ DE RIESGOS DE SST'!X32,X32&lt;'MAPAS DE RIESGOS INHER Y RESID'!$G$16+1),'MAPAS DE RIESGOS INHER Y RESID'!$M$19,IF(OR('MAPAS DE RIESGOS INHER Y RESID'!$H$17='MATRIZ DE RIESGOS DE SST'!X32,X32&lt;'MAPAS DE RIESGOS INHER Y RESID'!$I$18+1),'MAPAS DE RIESGOS INHER Y RESID'!$M$18,IF(OR('MAPAS DE RIESGOS INHER Y RESID'!$I$17='MATRIZ DE RIESGOS DE SST'!X32,X32&lt;'MAPAS DE RIESGOS INHER Y RESID'!$J$17+1),'MAPAS DE RIESGOS INHER Y RESID'!$M$17,'MAPAS DE RIESGOS INHER Y RESID'!$M$16)))</f>
        <v>BAJO</v>
      </c>
      <c r="Z32" s="76" t="str">
        <f>VLOOKUP('MATRIZ DE RIESGOS DE SST'!Y32,'TABLA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3" spans="1:26" ht="174.75" customHeight="1" x14ac:dyDescent="0.25">
      <c r="A33" s="78"/>
      <c r="B33" s="78"/>
      <c r="C33" s="106"/>
      <c r="D33" s="106"/>
      <c r="E33" s="106"/>
      <c r="F33" s="106"/>
      <c r="G33" s="106"/>
      <c r="H33" s="107"/>
      <c r="I33" s="78" t="s">
        <v>86</v>
      </c>
      <c r="J33" s="77" t="s">
        <v>211</v>
      </c>
      <c r="K33" s="78" t="s">
        <v>87</v>
      </c>
      <c r="L33" s="86" t="s">
        <v>178</v>
      </c>
      <c r="M33" s="87">
        <f>VLOOKUP('MATRIZ DE RIESGOS DE SST'!L33,'MAPAS DE RIESGOS INHER Y RESID'!$E$3:$F$7,2,FALSE)</f>
        <v>3</v>
      </c>
      <c r="N33" s="86" t="s">
        <v>187</v>
      </c>
      <c r="O33" s="87">
        <f>VLOOKUP('MATRIZ DE RIESGOS DE SST'!N33,'MAPAS DE RIESGOS INHER Y RESID'!$O$3:$P$7,2,FALSE)</f>
        <v>4</v>
      </c>
      <c r="P33" s="87">
        <f t="shared" si="35"/>
        <v>12</v>
      </c>
      <c r="Q33" s="86" t="str">
        <f>IF(OR('MAPAS DE RIESGOS INHER Y RESID'!$G$7='MATRIZ DE RIESGOS DE SST'!P33,P33&lt;'MAPAS DE RIESGOS INHER Y RESID'!$G$3+1),'MAPAS DE RIESGOS INHER Y RESID'!$M$6,IF(OR('MAPAS DE RIESGOS INHER Y RESID'!$H$5='MATRIZ DE RIESGOS DE SST'!P33,P33&lt;'MAPAS DE RIESGOS INHER Y RESID'!$I$5+1),'MAPAS DE RIESGOS INHER Y RESID'!$M$5,IF(OR('MAPAS DE RIESGOS INHER Y RESID'!$I$4='MATRIZ DE RIESGOS DE SST'!P33,P33&lt;'MAPAS DE RIESGOS INHER Y RESID'!$J$4+1),'MAPAS DE RIESGOS INHER Y RESID'!$M$4,'MAPAS DE RIESGOS INHER Y RESID'!$M$3)))</f>
        <v>MODERADO</v>
      </c>
      <c r="R33" s="76"/>
      <c r="S33" s="76" t="s">
        <v>274</v>
      </c>
      <c r="T33" s="76"/>
      <c r="U33" s="76" t="s">
        <v>275</v>
      </c>
      <c r="V33" s="86" t="s">
        <v>178</v>
      </c>
      <c r="W33" s="88">
        <f>VLOOKUP(V33,'MAPAS DE RIESGOS INHER Y RESID'!$E$16:$F$18,2,FALSE)</f>
        <v>0.4</v>
      </c>
      <c r="X33" s="89">
        <f t="shared" si="36"/>
        <v>7.1999999999999993</v>
      </c>
      <c r="Y33" s="104" t="str">
        <f>IF(OR('MAPAS DE RIESGOS INHER Y RESID'!$G$18='MATRIZ DE RIESGOS DE SST'!X33,X33&lt;'MAPAS DE RIESGOS INHER Y RESID'!$G$16+1),'MAPAS DE RIESGOS INHER Y RESID'!$M$19,IF(OR('MAPAS DE RIESGOS INHER Y RESID'!$H$17='MATRIZ DE RIESGOS DE SST'!X33,X33&lt;'MAPAS DE RIESGOS INHER Y RESID'!$I$18+1),'MAPAS DE RIESGOS INHER Y RESID'!$M$18,IF(OR('MAPAS DE RIESGOS INHER Y RESID'!$I$17='MATRIZ DE RIESGOS DE SST'!X33,X33&lt;'MAPAS DE RIESGOS INHER Y RESID'!$J$17+1),'MAPAS DE RIESGOS INHER Y RESID'!$M$17,'MAPAS DE RIESGOS INHER Y RESID'!$M$16)))</f>
        <v>BAJO</v>
      </c>
      <c r="Z33" s="76" t="str">
        <f>VLOOKUP('MATRIZ DE RIESGOS DE SST'!Y33,'TABLA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4" spans="1:26" ht="174.75" customHeight="1" x14ac:dyDescent="0.25">
      <c r="A34" s="78"/>
      <c r="B34" s="78"/>
      <c r="C34" s="106"/>
      <c r="D34" s="106"/>
      <c r="E34" s="106"/>
      <c r="F34" s="106"/>
      <c r="G34" s="106"/>
      <c r="H34" s="107"/>
      <c r="I34" s="78" t="s">
        <v>88</v>
      </c>
      <c r="J34" s="77" t="s">
        <v>228</v>
      </c>
      <c r="K34" s="78" t="s">
        <v>89</v>
      </c>
      <c r="L34" s="86" t="s">
        <v>184</v>
      </c>
      <c r="M34" s="87">
        <f>VLOOKUP('MATRIZ DE RIESGOS DE SST'!L34,'MAPAS DE RIESGOS INHER Y RESID'!$E$3:$F$7,2,FALSE)</f>
        <v>2</v>
      </c>
      <c r="N34" s="86" t="s">
        <v>187</v>
      </c>
      <c r="O34" s="87">
        <f>VLOOKUP('MATRIZ DE RIESGOS DE SST'!N34,'MAPAS DE RIESGOS INHER Y RESID'!$O$3:$P$7,2,FALSE)</f>
        <v>4</v>
      </c>
      <c r="P34" s="87">
        <f t="shared" ref="P34" si="37">+M34*O34</f>
        <v>8</v>
      </c>
      <c r="Q34" s="86" t="str">
        <f>IF(OR('MAPAS DE RIESGOS INHER Y RESID'!$G$7='MATRIZ DE RIESGOS DE SST'!P34,P34&lt;'MAPAS DE RIESGOS INHER Y RESID'!$G$3+1),'MAPAS DE RIESGOS INHER Y RESID'!$M$6,IF(OR('MAPAS DE RIESGOS INHER Y RESID'!$H$5='MATRIZ DE RIESGOS DE SST'!P34,P34&lt;'MAPAS DE RIESGOS INHER Y RESID'!$I$5+1),'MAPAS DE RIESGOS INHER Y RESID'!$M$5,IF(OR('MAPAS DE RIESGOS INHER Y RESID'!$I$4='MATRIZ DE RIESGOS DE SST'!P34,P34&lt;'MAPAS DE RIESGOS INHER Y RESID'!$J$4+1),'MAPAS DE RIESGOS INHER Y RESID'!$M$4,'MAPAS DE RIESGOS INHER Y RESID'!$M$3)))</f>
        <v>BAJO</v>
      </c>
      <c r="R34" s="76"/>
      <c r="S34" s="76" t="s">
        <v>276</v>
      </c>
      <c r="T34" s="76"/>
      <c r="U34" s="76"/>
      <c r="V34" s="86" t="s">
        <v>178</v>
      </c>
      <c r="W34" s="88">
        <f>VLOOKUP(V34,'MAPAS DE RIESGOS INHER Y RESID'!$E$16:$F$18,2,FALSE)</f>
        <v>0.4</v>
      </c>
      <c r="X34" s="89">
        <f t="shared" si="36"/>
        <v>4.8</v>
      </c>
      <c r="Y34" s="104" t="str">
        <f>IF(OR('MAPAS DE RIESGOS INHER Y RESID'!$G$18='MATRIZ DE RIESGOS DE SST'!X34,X34&lt;'MAPAS DE RIESGOS INHER Y RESID'!$G$16+1),'MAPAS DE RIESGOS INHER Y RESID'!$M$19,IF(OR('MAPAS DE RIESGOS INHER Y RESID'!$H$17='MATRIZ DE RIESGOS DE SST'!X34,X34&lt;'MAPAS DE RIESGOS INHER Y RESID'!$I$18+1),'MAPAS DE RIESGOS INHER Y RESID'!$M$18,IF(OR('MAPAS DE RIESGOS INHER Y RESID'!$I$17='MATRIZ DE RIESGOS DE SST'!X34,X34&lt;'MAPAS DE RIESGOS INHER Y RESID'!$J$17+1),'MAPAS DE RIESGOS INHER Y RESID'!$M$17,'MAPAS DE RIESGOS INHER Y RESID'!$M$16)))</f>
        <v>BAJO</v>
      </c>
      <c r="Z34" s="76" t="str">
        <f>VLOOKUP('MATRIZ DE RIESGOS DE SST'!Y34,'TABLA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5" spans="1:26" ht="174.75" customHeight="1" x14ac:dyDescent="0.25">
      <c r="A35" s="78"/>
      <c r="B35" s="78"/>
      <c r="C35" s="106"/>
      <c r="D35" s="106"/>
      <c r="E35" s="106"/>
      <c r="F35" s="106"/>
      <c r="G35" s="106"/>
      <c r="H35" s="107"/>
      <c r="I35" s="78" t="s">
        <v>93</v>
      </c>
      <c r="J35" s="77" t="s">
        <v>223</v>
      </c>
      <c r="K35" s="78" t="s">
        <v>94</v>
      </c>
      <c r="L35" s="86" t="s">
        <v>184</v>
      </c>
      <c r="M35" s="87">
        <f>VLOOKUP('MATRIZ DE RIESGOS DE SST'!L35,'MAPAS DE RIESGOS INHER Y RESID'!$E$3:$F$7,2,FALSE)</f>
        <v>2</v>
      </c>
      <c r="N35" s="86" t="s">
        <v>187</v>
      </c>
      <c r="O35" s="87">
        <f>VLOOKUP('MATRIZ DE RIESGOS DE SST'!N35,'MAPAS DE RIESGOS INHER Y RESID'!$O$3:$P$7,2,FALSE)</f>
        <v>4</v>
      </c>
      <c r="P35" s="87">
        <f t="shared" ref="P35:P36" si="38">+M35*O35</f>
        <v>8</v>
      </c>
      <c r="Q35" s="86" t="str">
        <f>IF(OR('MAPAS DE RIESGOS INHER Y RESID'!$G$7='MATRIZ DE RIESGOS DE SST'!P35,P35&lt;'MAPAS DE RIESGOS INHER Y RESID'!$G$3+1),'MAPAS DE RIESGOS INHER Y RESID'!$M$6,IF(OR('MAPAS DE RIESGOS INHER Y RESID'!$H$5='MATRIZ DE RIESGOS DE SST'!P35,P35&lt;'MAPAS DE RIESGOS INHER Y RESID'!$I$5+1),'MAPAS DE RIESGOS INHER Y RESID'!$M$5,IF(OR('MAPAS DE RIESGOS INHER Y RESID'!$I$4='MATRIZ DE RIESGOS DE SST'!P35,P35&lt;'MAPAS DE RIESGOS INHER Y RESID'!$J$4+1),'MAPAS DE RIESGOS INHER Y RESID'!$M$4,'MAPAS DE RIESGOS INHER Y RESID'!$M$3)))</f>
        <v>BAJO</v>
      </c>
      <c r="R35" s="76"/>
      <c r="S35" s="76"/>
      <c r="T35" s="76"/>
      <c r="U35" s="76" t="s">
        <v>262</v>
      </c>
      <c r="V35" s="86" t="s">
        <v>178</v>
      </c>
      <c r="W35" s="88">
        <f>VLOOKUP(V35,'MAPAS DE RIESGOS INHER Y RESID'!$E$16:$F$18,2,FALSE)</f>
        <v>0.4</v>
      </c>
      <c r="X35" s="89">
        <f t="shared" si="36"/>
        <v>4.8</v>
      </c>
      <c r="Y35" s="104" t="str">
        <f>IF(OR('MAPAS DE RIESGOS INHER Y RESID'!$G$18='MATRIZ DE RIESGOS DE SST'!X35,X35&lt;'MAPAS DE RIESGOS INHER Y RESID'!$G$16+1),'MAPAS DE RIESGOS INHER Y RESID'!$M$19,IF(OR('MAPAS DE RIESGOS INHER Y RESID'!$H$17='MATRIZ DE RIESGOS DE SST'!X35,X35&lt;'MAPAS DE RIESGOS INHER Y RESID'!$I$18+1),'MAPAS DE RIESGOS INHER Y RESID'!$M$18,IF(OR('MAPAS DE RIESGOS INHER Y RESID'!$I$17='MATRIZ DE RIESGOS DE SST'!X35,X35&lt;'MAPAS DE RIESGOS INHER Y RESID'!$J$17+1),'MAPAS DE RIESGOS INHER Y RESID'!$M$17,'MAPAS DE RIESGOS INHER Y RESID'!$M$16)))</f>
        <v>BAJO</v>
      </c>
      <c r="Z35" s="76" t="str">
        <f>VLOOKUP('MATRIZ DE RIESGOS DE SST'!Y35,'TABLA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6" spans="1:26" ht="174.75" customHeight="1" x14ac:dyDescent="0.25">
      <c r="A36" s="78"/>
      <c r="B36" s="78"/>
      <c r="C36" s="106"/>
      <c r="D36" s="106"/>
      <c r="E36" s="106"/>
      <c r="F36" s="106"/>
      <c r="G36" s="106"/>
      <c r="H36" s="107"/>
      <c r="I36" s="78" t="s">
        <v>95</v>
      </c>
      <c r="J36" s="77" t="s">
        <v>96</v>
      </c>
      <c r="K36" s="78" t="s">
        <v>97</v>
      </c>
      <c r="L36" s="86" t="s">
        <v>184</v>
      </c>
      <c r="M36" s="87">
        <f>VLOOKUP('MATRIZ DE RIESGOS DE SST'!L36,'MAPAS DE RIESGOS INHER Y RESID'!$E$3:$F$7,2,FALSE)</f>
        <v>2</v>
      </c>
      <c r="N36" s="86" t="s">
        <v>188</v>
      </c>
      <c r="O36" s="87">
        <f>VLOOKUP('MATRIZ DE RIESGOS DE SST'!N36,'MAPAS DE RIESGOS INHER Y RESID'!$O$3:$P$7,2,FALSE)</f>
        <v>16</v>
      </c>
      <c r="P36" s="87">
        <f t="shared" si="38"/>
        <v>32</v>
      </c>
      <c r="Q36" s="86" t="str">
        <f>IF(OR('MAPAS DE RIESGOS INHER Y RESID'!$G$7='MATRIZ DE RIESGOS DE SST'!P36,P36&lt;'MAPAS DE RIESGOS INHER Y RESID'!$G$3+1),'MAPAS DE RIESGOS INHER Y RESID'!$M$6,IF(OR('MAPAS DE RIESGOS INHER Y RESID'!$H$5='MATRIZ DE RIESGOS DE SST'!P36,P36&lt;'MAPAS DE RIESGOS INHER Y RESID'!$I$5+1),'MAPAS DE RIESGOS INHER Y RESID'!$M$5,IF(OR('MAPAS DE RIESGOS INHER Y RESID'!$I$4='MATRIZ DE RIESGOS DE SST'!P36,P36&lt;'MAPAS DE RIESGOS INHER Y RESID'!$J$4+1),'MAPAS DE RIESGOS INHER Y RESID'!$M$4,'MAPAS DE RIESGOS INHER Y RESID'!$M$3)))</f>
        <v>MODERADO</v>
      </c>
      <c r="R36" s="76"/>
      <c r="S36" s="76"/>
      <c r="T36" s="76"/>
      <c r="U36" s="76" t="s">
        <v>262</v>
      </c>
      <c r="V36" s="86" t="s">
        <v>178</v>
      </c>
      <c r="W36" s="88">
        <f>VLOOKUP(V36,'MAPAS DE RIESGOS INHER Y RESID'!$E$16:$F$18,2,FALSE)</f>
        <v>0.4</v>
      </c>
      <c r="X36" s="89">
        <f t="shared" ref="X36" si="39">P36-(P36*W36)</f>
        <v>19.2</v>
      </c>
      <c r="Y36" s="104" t="str">
        <f>IF(OR('MAPAS DE RIESGOS INHER Y RESID'!$G$18='MATRIZ DE RIESGOS DE SST'!X36,X36&lt;'MAPAS DE RIESGOS INHER Y RESID'!$G$16+1),'MAPAS DE RIESGOS INHER Y RESID'!$M$19,IF(OR('MAPAS DE RIESGOS INHER Y RESID'!$H$17='MATRIZ DE RIESGOS DE SST'!X36,X36&lt;'MAPAS DE RIESGOS INHER Y RESID'!$I$18+1),'MAPAS DE RIESGOS INHER Y RESID'!$M$18,IF(OR('MAPAS DE RIESGOS INHER Y RESID'!$I$17='MATRIZ DE RIESGOS DE SST'!X36,X36&lt;'MAPAS DE RIESGOS INHER Y RESID'!$J$17+1),'MAPAS DE RIESGOS INHER Y RESID'!$M$17,'MAPAS DE RIESGOS INHER Y RESID'!$M$16)))</f>
        <v>MODERADO</v>
      </c>
      <c r="Z36" s="76" t="str">
        <f>VLOOKUP('MATRIZ DE RIESGOS DE SST'!Y36,'TABLA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7" spans="1:26" ht="174.75" customHeight="1" x14ac:dyDescent="0.25">
      <c r="A37" s="78"/>
      <c r="B37" s="78"/>
      <c r="C37" s="106"/>
      <c r="D37" s="106"/>
      <c r="E37" s="106"/>
      <c r="F37" s="106"/>
      <c r="G37" s="106"/>
      <c r="H37" s="107"/>
      <c r="I37" s="78" t="s">
        <v>98</v>
      </c>
      <c r="J37" s="77" t="s">
        <v>212</v>
      </c>
      <c r="K37" s="78" t="s">
        <v>97</v>
      </c>
      <c r="L37" s="86" t="s">
        <v>184</v>
      </c>
      <c r="M37" s="87">
        <f>VLOOKUP('MATRIZ DE RIESGOS DE SST'!L37,'MAPAS DE RIESGOS INHER Y RESID'!$E$3:$F$7,2,FALSE)</f>
        <v>2</v>
      </c>
      <c r="N37" s="86" t="s">
        <v>188</v>
      </c>
      <c r="O37" s="87">
        <f>VLOOKUP('MATRIZ DE RIESGOS DE SST'!N37,'MAPAS DE RIESGOS INHER Y RESID'!$O$3:$P$7,2,FALSE)</f>
        <v>16</v>
      </c>
      <c r="P37" s="87">
        <f t="shared" ref="P37:P38" si="40">+M37*O37</f>
        <v>32</v>
      </c>
      <c r="Q37" s="86" t="str">
        <f>IF(OR('MAPAS DE RIESGOS INHER Y RESID'!$G$7='MATRIZ DE RIESGOS DE SST'!P37,P37&lt;'MAPAS DE RIESGOS INHER Y RESID'!$G$3+1),'MAPAS DE RIESGOS INHER Y RESID'!$M$6,IF(OR('MAPAS DE RIESGOS INHER Y RESID'!$H$5='MATRIZ DE RIESGOS DE SST'!P37,P37&lt;'MAPAS DE RIESGOS INHER Y RESID'!$I$5+1),'MAPAS DE RIESGOS INHER Y RESID'!$M$5,IF(OR('MAPAS DE RIESGOS INHER Y RESID'!$I$4='MATRIZ DE RIESGOS DE SST'!P37,P37&lt;'MAPAS DE RIESGOS INHER Y RESID'!$J$4+1),'MAPAS DE RIESGOS INHER Y RESID'!$M$4,'MAPAS DE RIESGOS INHER Y RESID'!$M$3)))</f>
        <v>MODERADO</v>
      </c>
      <c r="R37" s="76"/>
      <c r="S37" s="76"/>
      <c r="T37" s="76"/>
      <c r="U37" s="76" t="s">
        <v>277</v>
      </c>
      <c r="V37" s="86" t="s">
        <v>179</v>
      </c>
      <c r="W37" s="88">
        <f>VLOOKUP(V37,'MAPAS DE RIESGOS INHER Y RESID'!$E$16:$F$18,2,FALSE)</f>
        <v>0.9</v>
      </c>
      <c r="X37" s="89">
        <f t="shared" ref="X37" si="41">P37-(P37*W37)</f>
        <v>3.1999999999999993</v>
      </c>
      <c r="Y37" s="104" t="str">
        <f>IF(OR('MAPAS DE RIESGOS INHER Y RESID'!$G$18='MATRIZ DE RIESGOS DE SST'!X37,X37&lt;'MAPAS DE RIESGOS INHER Y RESID'!$G$16+1),'MAPAS DE RIESGOS INHER Y RESID'!$M$19,IF(OR('MAPAS DE RIESGOS INHER Y RESID'!$H$17='MATRIZ DE RIESGOS DE SST'!X37,X37&lt;'MAPAS DE RIESGOS INHER Y RESID'!$I$18+1),'MAPAS DE RIESGOS INHER Y RESID'!$M$18,IF(OR('MAPAS DE RIESGOS INHER Y RESID'!$I$17='MATRIZ DE RIESGOS DE SST'!X37,X37&lt;'MAPAS DE RIESGOS INHER Y RESID'!$J$17+1),'MAPAS DE RIESGOS INHER Y RESID'!$M$17,'MAPAS DE RIESGOS INHER Y RESID'!$M$16)))</f>
        <v>BAJO</v>
      </c>
      <c r="Z37" s="76" t="str">
        <f>VLOOKUP('MATRIZ DE RIESGOS DE SST'!Y37,'TABLA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8" spans="1:26" ht="174.75" customHeight="1" x14ac:dyDescent="0.25">
      <c r="A38" s="78"/>
      <c r="B38" s="78"/>
      <c r="C38" s="106"/>
      <c r="D38" s="106"/>
      <c r="E38" s="106"/>
      <c r="F38" s="106"/>
      <c r="G38" s="106"/>
      <c r="H38" s="107"/>
      <c r="I38" s="78" t="s">
        <v>101</v>
      </c>
      <c r="J38" s="77" t="s">
        <v>221</v>
      </c>
      <c r="K38" s="78" t="s">
        <v>102</v>
      </c>
      <c r="L38" s="86" t="s">
        <v>184</v>
      </c>
      <c r="M38" s="87">
        <f>VLOOKUP('MATRIZ DE RIESGOS DE SST'!L38,'MAPAS DE RIESGOS INHER Y RESID'!$E$3:$F$7,2,FALSE)</f>
        <v>2</v>
      </c>
      <c r="N38" s="86" t="s">
        <v>187</v>
      </c>
      <c r="O38" s="87">
        <f>VLOOKUP('MATRIZ DE RIESGOS DE SST'!N38,'MAPAS DE RIESGOS INHER Y RESID'!$O$3:$P$7,2,FALSE)</f>
        <v>4</v>
      </c>
      <c r="P38" s="87">
        <f t="shared" si="40"/>
        <v>8</v>
      </c>
      <c r="Q38" s="86" t="str">
        <f>IF(OR('MAPAS DE RIESGOS INHER Y RESID'!$G$7='MATRIZ DE RIESGOS DE SST'!P38,P38&lt;'MAPAS DE RIESGOS INHER Y RESID'!$G$3+1),'MAPAS DE RIESGOS INHER Y RESID'!$M$6,IF(OR('MAPAS DE RIESGOS INHER Y RESID'!$H$5='MATRIZ DE RIESGOS DE SST'!P38,P38&lt;'MAPAS DE RIESGOS INHER Y RESID'!$I$5+1),'MAPAS DE RIESGOS INHER Y RESID'!$M$5,IF(OR('MAPAS DE RIESGOS INHER Y RESID'!$I$4='MATRIZ DE RIESGOS DE SST'!P38,P38&lt;'MAPAS DE RIESGOS INHER Y RESID'!$J$4+1),'MAPAS DE RIESGOS INHER Y RESID'!$M$4,'MAPAS DE RIESGOS INHER Y RESID'!$M$3)))</f>
        <v>BAJO</v>
      </c>
      <c r="R38" s="76"/>
      <c r="S38" s="76"/>
      <c r="T38" s="76"/>
      <c r="U38" s="76" t="s">
        <v>277</v>
      </c>
      <c r="V38" s="86" t="s">
        <v>178</v>
      </c>
      <c r="W38" s="88">
        <f>VLOOKUP(V38,'MAPAS DE RIESGOS INHER Y RESID'!$E$16:$F$18,2,FALSE)</f>
        <v>0.4</v>
      </c>
      <c r="X38" s="89">
        <f t="shared" ref="X38" si="42">P38-(P38*W38)</f>
        <v>4.8</v>
      </c>
      <c r="Y38" s="104" t="str">
        <f>IF(OR('MAPAS DE RIESGOS INHER Y RESID'!$G$18='MATRIZ DE RIESGOS DE SST'!X38,X38&lt;'MAPAS DE RIESGOS INHER Y RESID'!$G$16+1),'MAPAS DE RIESGOS INHER Y RESID'!$M$19,IF(OR('MAPAS DE RIESGOS INHER Y RESID'!$H$17='MATRIZ DE RIESGOS DE SST'!X38,X38&lt;'MAPAS DE RIESGOS INHER Y RESID'!$I$18+1),'MAPAS DE RIESGOS INHER Y RESID'!$M$18,IF(OR('MAPAS DE RIESGOS INHER Y RESID'!$I$17='MATRIZ DE RIESGOS DE SST'!X38,X38&lt;'MAPAS DE RIESGOS INHER Y RESID'!$J$17+1),'MAPAS DE RIESGOS INHER Y RESID'!$M$17,'MAPAS DE RIESGOS INHER Y RESID'!$M$16)))</f>
        <v>BAJO</v>
      </c>
      <c r="Z38" s="76" t="str">
        <f>VLOOKUP('MATRIZ DE RIESGOS DE SST'!Y38,'TABLA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9" spans="1:26" ht="174.75" customHeight="1" x14ac:dyDescent="0.25">
      <c r="A39" s="78"/>
      <c r="B39" s="78"/>
      <c r="C39" s="106"/>
      <c r="D39" s="106"/>
      <c r="E39" s="106"/>
      <c r="F39" s="106"/>
      <c r="G39" s="106"/>
      <c r="H39" s="107"/>
      <c r="I39" s="78" t="s">
        <v>106</v>
      </c>
      <c r="J39" s="77" t="s">
        <v>230</v>
      </c>
      <c r="K39" s="78" t="s">
        <v>107</v>
      </c>
      <c r="L39" s="86" t="s">
        <v>184</v>
      </c>
      <c r="M39" s="87">
        <f>VLOOKUP('MATRIZ DE RIESGOS DE SST'!L39,'MAPAS DE RIESGOS INHER Y RESID'!$E$3:$F$7,2,FALSE)</f>
        <v>2</v>
      </c>
      <c r="N39" s="86" t="s">
        <v>187</v>
      </c>
      <c r="O39" s="87">
        <f>VLOOKUP('MATRIZ DE RIESGOS DE SST'!N39,'MAPAS DE RIESGOS INHER Y RESID'!$O$3:$P$7,2,FALSE)</f>
        <v>4</v>
      </c>
      <c r="P39" s="87">
        <f t="shared" ref="P39:P42" si="43">+M39*O39</f>
        <v>8</v>
      </c>
      <c r="Q39" s="86" t="str">
        <f>IF(OR('MAPAS DE RIESGOS INHER Y RESID'!$G$7='MATRIZ DE RIESGOS DE SST'!P39,P39&lt;'MAPAS DE RIESGOS INHER Y RESID'!$G$3+1),'MAPAS DE RIESGOS INHER Y RESID'!$M$6,IF(OR('MAPAS DE RIESGOS INHER Y RESID'!$H$5='MATRIZ DE RIESGOS DE SST'!P39,P39&lt;'MAPAS DE RIESGOS INHER Y RESID'!$I$5+1),'MAPAS DE RIESGOS INHER Y RESID'!$M$5,IF(OR('MAPAS DE RIESGOS INHER Y RESID'!$I$4='MATRIZ DE RIESGOS DE SST'!P39,P39&lt;'MAPAS DE RIESGOS INHER Y RESID'!$J$4+1),'MAPAS DE RIESGOS INHER Y RESID'!$M$4,'MAPAS DE RIESGOS INHER Y RESID'!$M$3)))</f>
        <v>BAJO</v>
      </c>
      <c r="R39" s="76"/>
      <c r="S39" s="76"/>
      <c r="T39" s="76"/>
      <c r="U39" s="76" t="s">
        <v>278</v>
      </c>
      <c r="V39" s="86" t="s">
        <v>178</v>
      </c>
      <c r="W39" s="88">
        <f>VLOOKUP(V39,'MAPAS DE RIESGOS INHER Y RESID'!$E$16:$F$18,2,FALSE)</f>
        <v>0.4</v>
      </c>
      <c r="X39" s="89">
        <f t="shared" ref="X39" si="44">P39-(P39*W39)</f>
        <v>4.8</v>
      </c>
      <c r="Y39" s="104" t="str">
        <f>IF(OR('MAPAS DE RIESGOS INHER Y RESID'!$G$18='MATRIZ DE RIESGOS DE SST'!X39,X39&lt;'MAPAS DE RIESGOS INHER Y RESID'!$G$16+1),'MAPAS DE RIESGOS INHER Y RESID'!$M$19,IF(OR('MAPAS DE RIESGOS INHER Y RESID'!$H$17='MATRIZ DE RIESGOS DE SST'!X39,X39&lt;'MAPAS DE RIESGOS INHER Y RESID'!$I$18+1),'MAPAS DE RIESGOS INHER Y RESID'!$M$18,IF(OR('MAPAS DE RIESGOS INHER Y RESID'!$I$17='MATRIZ DE RIESGOS DE SST'!X39,X39&lt;'MAPAS DE RIESGOS INHER Y RESID'!$J$17+1),'MAPAS DE RIESGOS INHER Y RESID'!$M$17,'MAPAS DE RIESGOS INHER Y RESID'!$M$16)))</f>
        <v>BAJO</v>
      </c>
      <c r="Z39" s="76" t="str">
        <f>VLOOKUP('MATRIZ DE RIESGOS DE SST'!Y39,'TABLA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0" spans="1:26" ht="174.75" customHeight="1" x14ac:dyDescent="0.25">
      <c r="A40" s="78"/>
      <c r="B40" s="78"/>
      <c r="C40" s="106"/>
      <c r="D40" s="106"/>
      <c r="E40" s="106"/>
      <c r="F40" s="106"/>
      <c r="G40" s="106"/>
      <c r="H40" s="107"/>
      <c r="I40" s="78" t="s">
        <v>208</v>
      </c>
      <c r="J40" s="77" t="s">
        <v>222</v>
      </c>
      <c r="K40" s="78" t="s">
        <v>108</v>
      </c>
      <c r="L40" s="86" t="s">
        <v>184</v>
      </c>
      <c r="M40" s="87">
        <f>VLOOKUP('MATRIZ DE RIESGOS DE SST'!L40,'MAPAS DE RIESGOS INHER Y RESID'!$E$3:$F$7,2,FALSE)</f>
        <v>2</v>
      </c>
      <c r="N40" s="86" t="s">
        <v>187</v>
      </c>
      <c r="O40" s="87">
        <f>VLOOKUP('MATRIZ DE RIESGOS DE SST'!N40,'MAPAS DE RIESGOS INHER Y RESID'!$O$3:$P$7,2,FALSE)</f>
        <v>4</v>
      </c>
      <c r="P40" s="87">
        <f t="shared" si="43"/>
        <v>8</v>
      </c>
      <c r="Q40" s="86" t="str">
        <f>IF(OR('MAPAS DE RIESGOS INHER Y RESID'!$G$7='MATRIZ DE RIESGOS DE SST'!P40,P40&lt;'MAPAS DE RIESGOS INHER Y RESID'!$G$3+1),'MAPAS DE RIESGOS INHER Y RESID'!$M$6,IF(OR('MAPAS DE RIESGOS INHER Y RESID'!$H$5='MATRIZ DE RIESGOS DE SST'!P40,P40&lt;'MAPAS DE RIESGOS INHER Y RESID'!$I$5+1),'MAPAS DE RIESGOS INHER Y RESID'!$M$5,IF(OR('MAPAS DE RIESGOS INHER Y RESID'!$I$4='MATRIZ DE RIESGOS DE SST'!P40,P40&lt;'MAPAS DE RIESGOS INHER Y RESID'!$J$4+1),'MAPAS DE RIESGOS INHER Y RESID'!$M$4,'MAPAS DE RIESGOS INHER Y RESID'!$M$3)))</f>
        <v>BAJO</v>
      </c>
      <c r="R40" s="76"/>
      <c r="S40" s="76"/>
      <c r="T40" s="76"/>
      <c r="U40" s="76" t="s">
        <v>279</v>
      </c>
      <c r="V40" s="86" t="s">
        <v>179</v>
      </c>
      <c r="W40" s="88">
        <f>VLOOKUP(V40,'MAPAS DE RIESGOS INHER Y RESID'!$E$16:$F$18,2,FALSE)</f>
        <v>0.9</v>
      </c>
      <c r="X40" s="89">
        <f t="shared" ref="X40:X41" si="45">P40-(P40*W40)</f>
        <v>0.79999999999999982</v>
      </c>
      <c r="Y40" s="104" t="str">
        <f>IF(OR('MAPAS DE RIESGOS INHER Y RESID'!$G$18='MATRIZ DE RIESGOS DE SST'!X40,X40&lt;'MAPAS DE RIESGOS INHER Y RESID'!$G$16+1),'MAPAS DE RIESGOS INHER Y RESID'!$M$19,IF(OR('MAPAS DE RIESGOS INHER Y RESID'!$H$17='MATRIZ DE RIESGOS DE SST'!X40,X40&lt;'MAPAS DE RIESGOS INHER Y RESID'!$I$18+1),'MAPAS DE RIESGOS INHER Y RESID'!$M$18,IF(OR('MAPAS DE RIESGOS INHER Y RESID'!$I$17='MATRIZ DE RIESGOS DE SST'!X40,X40&lt;'MAPAS DE RIESGOS INHER Y RESID'!$J$17+1),'MAPAS DE RIESGOS INHER Y RESID'!$M$17,'MAPAS DE RIESGOS INHER Y RESID'!$M$16)))</f>
        <v>BAJO</v>
      </c>
      <c r="Z40" s="76" t="str">
        <f>VLOOKUP('MATRIZ DE RIESGOS DE SST'!Y40,'TABLA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1" spans="1:26" ht="174.75" customHeight="1" x14ac:dyDescent="0.25">
      <c r="A41" s="78"/>
      <c r="B41" s="78"/>
      <c r="C41" s="106"/>
      <c r="D41" s="106"/>
      <c r="E41" s="106"/>
      <c r="F41" s="106"/>
      <c r="G41" s="106"/>
      <c r="H41" s="107"/>
      <c r="I41" s="78" t="s">
        <v>213</v>
      </c>
      <c r="J41" s="77" t="s">
        <v>233</v>
      </c>
      <c r="K41" s="78" t="s">
        <v>118</v>
      </c>
      <c r="L41" s="86" t="s">
        <v>184</v>
      </c>
      <c r="M41" s="87">
        <f>VLOOKUP('MATRIZ DE RIESGOS DE SST'!L41,'MAPAS DE RIESGOS INHER Y RESID'!$E$3:$F$7,2,FALSE)</f>
        <v>2</v>
      </c>
      <c r="N41" s="86" t="s">
        <v>187</v>
      </c>
      <c r="O41" s="87">
        <f>VLOOKUP('MATRIZ DE RIESGOS DE SST'!N41,'MAPAS DE RIESGOS INHER Y RESID'!$O$3:$P$7,2,FALSE)</f>
        <v>4</v>
      </c>
      <c r="P41" s="87">
        <f t="shared" si="43"/>
        <v>8</v>
      </c>
      <c r="Q41" s="86" t="str">
        <f>IF(OR('MAPAS DE RIESGOS INHER Y RESID'!$G$7='MATRIZ DE RIESGOS DE SST'!P41,P41&lt;'MAPAS DE RIESGOS INHER Y RESID'!$G$3+1),'MAPAS DE RIESGOS INHER Y RESID'!$M$6,IF(OR('MAPAS DE RIESGOS INHER Y RESID'!$H$5='MATRIZ DE RIESGOS DE SST'!P41,P41&lt;'MAPAS DE RIESGOS INHER Y RESID'!$I$5+1),'MAPAS DE RIESGOS INHER Y RESID'!$M$5,IF(OR('MAPAS DE RIESGOS INHER Y RESID'!$I$4='MATRIZ DE RIESGOS DE SST'!P41,P41&lt;'MAPAS DE RIESGOS INHER Y RESID'!$J$4+1),'MAPAS DE RIESGOS INHER Y RESID'!$M$4,'MAPAS DE RIESGOS INHER Y RESID'!$M$3)))</f>
        <v>BAJO</v>
      </c>
      <c r="R41" s="76"/>
      <c r="S41" s="76"/>
      <c r="T41" s="76"/>
      <c r="U41" s="76" t="s">
        <v>268</v>
      </c>
      <c r="V41" s="86" t="s">
        <v>178</v>
      </c>
      <c r="W41" s="88">
        <f>VLOOKUP(V41,'MAPAS DE RIESGOS INHER Y RESID'!$E$16:$F$18,2,FALSE)</f>
        <v>0.4</v>
      </c>
      <c r="X41" s="89">
        <f t="shared" si="45"/>
        <v>4.8</v>
      </c>
      <c r="Y41" s="104" t="str">
        <f>IF(OR('MAPAS DE RIESGOS INHER Y RESID'!$G$18='MATRIZ DE RIESGOS DE SST'!X41,X41&lt;'MAPAS DE RIESGOS INHER Y RESID'!$G$16+1),'MAPAS DE RIESGOS INHER Y RESID'!$M$19,IF(OR('MAPAS DE RIESGOS INHER Y RESID'!$H$17='MATRIZ DE RIESGOS DE SST'!X41,X41&lt;'MAPAS DE RIESGOS INHER Y RESID'!$I$18+1),'MAPAS DE RIESGOS INHER Y RESID'!$M$18,IF(OR('MAPAS DE RIESGOS INHER Y RESID'!$I$17='MATRIZ DE RIESGOS DE SST'!X41,X41&lt;'MAPAS DE RIESGOS INHER Y RESID'!$J$17+1),'MAPAS DE RIESGOS INHER Y RESID'!$M$17,'MAPAS DE RIESGOS INHER Y RESID'!$M$16)))</f>
        <v>BAJO</v>
      </c>
      <c r="Z41" s="76" t="str">
        <f>VLOOKUP('MATRIZ DE RIESGOS DE SST'!Y41,'TABLA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2" spans="1:26" ht="174.75" customHeight="1" x14ac:dyDescent="0.25">
      <c r="A42" s="78"/>
      <c r="B42" s="78"/>
      <c r="C42" s="106"/>
      <c r="D42" s="106"/>
      <c r="E42" s="106"/>
      <c r="F42" s="106"/>
      <c r="G42" s="106"/>
      <c r="H42" s="107"/>
      <c r="I42" s="78" t="s">
        <v>214</v>
      </c>
      <c r="J42" s="77" t="s">
        <v>232</v>
      </c>
      <c r="K42" s="78" t="s">
        <v>118</v>
      </c>
      <c r="L42" s="86" t="s">
        <v>184</v>
      </c>
      <c r="M42" s="87">
        <f>VLOOKUP('MATRIZ DE RIESGOS DE SST'!L42,'MAPAS DE RIESGOS INHER Y RESID'!$E$3:$F$7,2,FALSE)</f>
        <v>2</v>
      </c>
      <c r="N42" s="86" t="s">
        <v>188</v>
      </c>
      <c r="O42" s="87">
        <f>VLOOKUP('MATRIZ DE RIESGOS DE SST'!N42,'MAPAS DE RIESGOS INHER Y RESID'!$O$3:$P$7,2,FALSE)</f>
        <v>16</v>
      </c>
      <c r="P42" s="87">
        <f t="shared" si="43"/>
        <v>32</v>
      </c>
      <c r="Q42" s="86" t="str">
        <f>IF(OR('MAPAS DE RIESGOS INHER Y RESID'!$G$7='MATRIZ DE RIESGOS DE SST'!P42,P42&lt;'MAPAS DE RIESGOS INHER Y RESID'!$G$3+1),'MAPAS DE RIESGOS INHER Y RESID'!$M$6,IF(OR('MAPAS DE RIESGOS INHER Y RESID'!$H$5='MATRIZ DE RIESGOS DE SST'!P42,P42&lt;'MAPAS DE RIESGOS INHER Y RESID'!$I$5+1),'MAPAS DE RIESGOS INHER Y RESID'!$M$5,IF(OR('MAPAS DE RIESGOS INHER Y RESID'!$I$4='MATRIZ DE RIESGOS DE SST'!P42,P42&lt;'MAPAS DE RIESGOS INHER Y RESID'!$J$4+1),'MAPAS DE RIESGOS INHER Y RESID'!$M$4,'MAPAS DE RIESGOS INHER Y RESID'!$M$3)))</f>
        <v>MODERADO</v>
      </c>
      <c r="R42" s="76"/>
      <c r="S42" s="76"/>
      <c r="T42" s="76"/>
      <c r="U42" s="76" t="s">
        <v>268</v>
      </c>
      <c r="V42" s="86" t="s">
        <v>179</v>
      </c>
      <c r="W42" s="88">
        <f>VLOOKUP(V42,'MAPAS DE RIESGOS INHER Y RESID'!$E$16:$F$18,2,FALSE)</f>
        <v>0.9</v>
      </c>
      <c r="X42" s="89">
        <f t="shared" ref="X42" si="46">P42-(P42*W42)</f>
        <v>3.1999999999999993</v>
      </c>
      <c r="Y42" s="104" t="str">
        <f>IF(OR('MAPAS DE RIESGOS INHER Y RESID'!$G$18='MATRIZ DE RIESGOS DE SST'!X42,X42&lt;'MAPAS DE RIESGOS INHER Y RESID'!$G$16+1),'MAPAS DE RIESGOS INHER Y RESID'!$M$19,IF(OR('MAPAS DE RIESGOS INHER Y RESID'!$H$17='MATRIZ DE RIESGOS DE SST'!X42,X42&lt;'MAPAS DE RIESGOS INHER Y RESID'!$I$18+1),'MAPAS DE RIESGOS INHER Y RESID'!$M$18,IF(OR('MAPAS DE RIESGOS INHER Y RESID'!$I$17='MATRIZ DE RIESGOS DE SST'!X42,X42&lt;'MAPAS DE RIESGOS INHER Y RESID'!$J$17+1),'MAPAS DE RIESGOS INHER Y RESID'!$M$17,'MAPAS DE RIESGOS INHER Y RESID'!$M$16)))</f>
        <v>BAJO</v>
      </c>
      <c r="Z42" s="76" t="str">
        <f>VLOOKUP('MATRIZ DE RIESGOS DE SST'!Y42,'TABLA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3" spans="1:26" ht="174.75" customHeight="1" x14ac:dyDescent="0.25">
      <c r="A43" s="78"/>
      <c r="B43" s="78"/>
      <c r="C43" s="106"/>
      <c r="D43" s="106"/>
      <c r="E43" s="106"/>
      <c r="F43" s="106"/>
      <c r="G43" s="106"/>
      <c r="H43" s="107"/>
      <c r="I43" s="78" t="s">
        <v>215</v>
      </c>
      <c r="J43" s="77" t="s">
        <v>234</v>
      </c>
      <c r="K43" s="78" t="s">
        <v>118</v>
      </c>
      <c r="L43" s="86" t="s">
        <v>184</v>
      </c>
      <c r="M43" s="87">
        <f>VLOOKUP('MATRIZ DE RIESGOS DE SST'!L43,'MAPAS DE RIESGOS INHER Y RESID'!$E$3:$F$7,2,FALSE)</f>
        <v>2</v>
      </c>
      <c r="N43" s="86" t="s">
        <v>188</v>
      </c>
      <c r="O43" s="87">
        <f>VLOOKUP('MATRIZ DE RIESGOS DE SST'!N43,'MAPAS DE RIESGOS INHER Y RESID'!$O$3:$P$7,2,FALSE)</f>
        <v>16</v>
      </c>
      <c r="P43" s="87">
        <f t="shared" ref="P43" si="47">+M43*O43</f>
        <v>32</v>
      </c>
      <c r="Q43" s="86" t="str">
        <f>IF(OR('MAPAS DE RIESGOS INHER Y RESID'!$G$7='MATRIZ DE RIESGOS DE SST'!P43,P43&lt;'MAPAS DE RIESGOS INHER Y RESID'!$G$3+1),'MAPAS DE RIESGOS INHER Y RESID'!$M$6,IF(OR('MAPAS DE RIESGOS INHER Y RESID'!$H$5='MATRIZ DE RIESGOS DE SST'!P43,P43&lt;'MAPAS DE RIESGOS INHER Y RESID'!$I$5+1),'MAPAS DE RIESGOS INHER Y RESID'!$M$5,IF(OR('MAPAS DE RIESGOS INHER Y RESID'!$I$4='MATRIZ DE RIESGOS DE SST'!P43,P43&lt;'MAPAS DE RIESGOS INHER Y RESID'!$J$4+1),'MAPAS DE RIESGOS INHER Y RESID'!$M$4,'MAPAS DE RIESGOS INHER Y RESID'!$M$3)))</f>
        <v>MODERADO</v>
      </c>
      <c r="R43" s="76"/>
      <c r="S43" s="76"/>
      <c r="T43" s="76" t="s">
        <v>282</v>
      </c>
      <c r="U43" s="76" t="s">
        <v>268</v>
      </c>
      <c r="V43" s="86" t="s">
        <v>178</v>
      </c>
      <c r="W43" s="88">
        <f>VLOOKUP(V43,'MAPAS DE RIESGOS INHER Y RESID'!$E$16:$F$18,2,FALSE)</f>
        <v>0.4</v>
      </c>
      <c r="X43" s="89">
        <f t="shared" ref="X43" si="48">P43-(P43*W43)</f>
        <v>19.2</v>
      </c>
      <c r="Y43" s="104" t="str">
        <f>IF(OR('MAPAS DE RIESGOS INHER Y RESID'!$G$18='MATRIZ DE RIESGOS DE SST'!X43,X43&lt;'MAPAS DE RIESGOS INHER Y RESID'!$G$16+1),'MAPAS DE RIESGOS INHER Y RESID'!$M$19,IF(OR('MAPAS DE RIESGOS INHER Y RESID'!$H$17='MATRIZ DE RIESGOS DE SST'!X43,X43&lt;'MAPAS DE RIESGOS INHER Y RESID'!$I$18+1),'MAPAS DE RIESGOS INHER Y RESID'!$M$18,IF(OR('MAPAS DE RIESGOS INHER Y RESID'!$I$17='MATRIZ DE RIESGOS DE SST'!X43,X43&lt;'MAPAS DE RIESGOS INHER Y RESID'!$J$17+1),'MAPAS DE RIESGOS INHER Y RESID'!$M$17,'MAPAS DE RIESGOS INHER Y RESID'!$M$16)))</f>
        <v>MODERADO</v>
      </c>
      <c r="Z43" s="76" t="str">
        <f>VLOOKUP('MATRIZ DE RIESGOS DE SST'!Y43,'TABLA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4" spans="1:26" ht="174.75" customHeight="1" x14ac:dyDescent="0.25">
      <c r="A44" s="78"/>
      <c r="B44" s="78"/>
      <c r="C44" s="106"/>
      <c r="D44" s="106"/>
      <c r="E44" s="106"/>
      <c r="F44" s="106"/>
      <c r="G44" s="106"/>
      <c r="H44" s="107"/>
      <c r="I44" s="78" t="s">
        <v>125</v>
      </c>
      <c r="J44" s="77" t="s">
        <v>123</v>
      </c>
      <c r="K44" s="78" t="s">
        <v>124</v>
      </c>
      <c r="L44" s="86" t="s">
        <v>184</v>
      </c>
      <c r="M44" s="87">
        <f>VLOOKUP('MATRIZ DE RIESGOS DE SST'!L44,'MAPAS DE RIESGOS INHER Y RESID'!$E$3:$F$7,2,FALSE)</f>
        <v>2</v>
      </c>
      <c r="N44" s="86" t="s">
        <v>187</v>
      </c>
      <c r="O44" s="87">
        <f>VLOOKUP('MATRIZ DE RIESGOS DE SST'!N44,'MAPAS DE RIESGOS INHER Y RESID'!$O$3:$P$7,2,FALSE)</f>
        <v>4</v>
      </c>
      <c r="P44" s="87">
        <f t="shared" ref="P44" si="49">+M44*O44</f>
        <v>8</v>
      </c>
      <c r="Q44" s="86" t="str">
        <f>IF(OR('MAPAS DE RIESGOS INHER Y RESID'!$G$7='MATRIZ DE RIESGOS DE SST'!P44,P44&lt;'MAPAS DE RIESGOS INHER Y RESID'!$G$3+1),'MAPAS DE RIESGOS INHER Y RESID'!$M$6,IF(OR('MAPAS DE RIESGOS INHER Y RESID'!$H$5='MATRIZ DE RIESGOS DE SST'!P44,P44&lt;'MAPAS DE RIESGOS INHER Y RESID'!$I$5+1),'MAPAS DE RIESGOS INHER Y RESID'!$M$5,IF(OR('MAPAS DE RIESGOS INHER Y RESID'!$I$4='MATRIZ DE RIESGOS DE SST'!P44,P44&lt;'MAPAS DE RIESGOS INHER Y RESID'!$J$4+1),'MAPAS DE RIESGOS INHER Y RESID'!$M$4,'MAPAS DE RIESGOS INHER Y RESID'!$M$3)))</f>
        <v>BAJO</v>
      </c>
      <c r="R44" s="76"/>
      <c r="S44" s="76"/>
      <c r="T44" s="76"/>
      <c r="U44" s="76" t="s">
        <v>262</v>
      </c>
      <c r="V44" s="86" t="s">
        <v>178</v>
      </c>
      <c r="W44" s="88">
        <f>VLOOKUP(V44,'MAPAS DE RIESGOS INHER Y RESID'!$E$16:$F$18,2,FALSE)</f>
        <v>0.4</v>
      </c>
      <c r="X44" s="89">
        <f t="shared" ref="X44" si="50">P44-(P44*W44)</f>
        <v>4.8</v>
      </c>
      <c r="Y44" s="104" t="str">
        <f>IF(OR('MAPAS DE RIESGOS INHER Y RESID'!$G$18='MATRIZ DE RIESGOS DE SST'!X44,X44&lt;'MAPAS DE RIESGOS INHER Y RESID'!$G$16+1),'MAPAS DE RIESGOS INHER Y RESID'!$M$19,IF(OR('MAPAS DE RIESGOS INHER Y RESID'!$H$17='MATRIZ DE RIESGOS DE SST'!X44,X44&lt;'MAPAS DE RIESGOS INHER Y RESID'!$I$18+1),'MAPAS DE RIESGOS INHER Y RESID'!$M$18,IF(OR('MAPAS DE RIESGOS INHER Y RESID'!$I$17='MATRIZ DE RIESGOS DE SST'!X44,X44&lt;'MAPAS DE RIESGOS INHER Y RESID'!$J$17+1),'MAPAS DE RIESGOS INHER Y RESID'!$M$17,'MAPAS DE RIESGOS INHER Y RESID'!$M$16)))</f>
        <v>BAJO</v>
      </c>
      <c r="Z44" s="76" t="str">
        <f>VLOOKUP('MATRIZ DE RIESGOS DE SST'!Y44,'TABLA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5" spans="1:26" ht="174.75" customHeight="1" x14ac:dyDescent="0.25">
      <c r="A45" s="108" t="s">
        <v>259</v>
      </c>
      <c r="B45" s="78" t="s">
        <v>256</v>
      </c>
      <c r="C45" s="106"/>
      <c r="D45" s="106" t="s">
        <v>256</v>
      </c>
      <c r="E45" s="106" t="s">
        <v>256</v>
      </c>
      <c r="F45" s="106" t="s">
        <v>256</v>
      </c>
      <c r="G45" s="106"/>
      <c r="H45" s="107" t="s">
        <v>290</v>
      </c>
      <c r="I45" s="78" t="s">
        <v>14</v>
      </c>
      <c r="J45" s="77" t="s">
        <v>236</v>
      </c>
      <c r="K45" s="78" t="s">
        <v>15</v>
      </c>
      <c r="L45" s="86" t="s">
        <v>184</v>
      </c>
      <c r="M45" s="87">
        <f>VLOOKUP('MATRIZ DE RIESGOS DE SST'!L45,'MAPAS DE RIESGOS INHER Y RESID'!$E$3:$F$7,2,FALSE)</f>
        <v>2</v>
      </c>
      <c r="N45" s="86" t="s">
        <v>187</v>
      </c>
      <c r="O45" s="87">
        <f>VLOOKUP('MATRIZ DE RIESGOS DE SST'!N45,'MAPAS DE RIESGOS INHER Y RESID'!$O$3:$P$7,2,FALSE)</f>
        <v>4</v>
      </c>
      <c r="P45" s="87">
        <f t="shared" ref="P45:P48" si="51">+M45*O45</f>
        <v>8</v>
      </c>
      <c r="Q45" s="86" t="str">
        <f>IF(OR('MAPAS DE RIESGOS INHER Y RESID'!$G$7='MATRIZ DE RIESGOS DE SST'!P45,P45&lt;'MAPAS DE RIESGOS INHER Y RESID'!$G$3+1),'MAPAS DE RIESGOS INHER Y RESID'!$M$6,IF(OR('MAPAS DE RIESGOS INHER Y RESID'!$H$5='MATRIZ DE RIESGOS DE SST'!P45,P45&lt;'MAPAS DE RIESGOS INHER Y RESID'!$I$5+1),'MAPAS DE RIESGOS INHER Y RESID'!$M$5,IF(OR('MAPAS DE RIESGOS INHER Y RESID'!$I$4='MATRIZ DE RIESGOS DE SST'!P45,P45&lt;'MAPAS DE RIESGOS INHER Y RESID'!$J$4+1),'MAPAS DE RIESGOS INHER Y RESID'!$M$4,'MAPAS DE RIESGOS INHER Y RESID'!$M$3)))</f>
        <v>BAJO</v>
      </c>
      <c r="R45" s="76"/>
      <c r="S45" s="76" t="s">
        <v>261</v>
      </c>
      <c r="T45" s="76" t="s">
        <v>260</v>
      </c>
      <c r="U45" s="76" t="s">
        <v>262</v>
      </c>
      <c r="V45" s="86" t="s">
        <v>178</v>
      </c>
      <c r="W45" s="88">
        <f>VLOOKUP(V45,'MAPAS DE RIESGOS INHER Y RESID'!$E$16:$F$18,2,FALSE)</f>
        <v>0.4</v>
      </c>
      <c r="X45" s="89">
        <f t="shared" ref="X45:X49" si="52">P45-(P45*W45)</f>
        <v>4.8</v>
      </c>
      <c r="Y45" s="104" t="str">
        <f>IF(OR('MAPAS DE RIESGOS INHER Y RESID'!$G$18='MATRIZ DE RIESGOS DE SST'!X45,X45&lt;'MAPAS DE RIESGOS INHER Y RESID'!$G$16+1),'MAPAS DE RIESGOS INHER Y RESID'!$M$19,IF(OR('MAPAS DE RIESGOS INHER Y RESID'!$H$17='MATRIZ DE RIESGOS DE SST'!X45,X45&lt;'MAPAS DE RIESGOS INHER Y RESID'!$I$18+1),'MAPAS DE RIESGOS INHER Y RESID'!$M$18,IF(OR('MAPAS DE RIESGOS INHER Y RESID'!$I$17='MATRIZ DE RIESGOS DE SST'!X45,X45&lt;'MAPAS DE RIESGOS INHER Y RESID'!$J$17+1),'MAPAS DE RIESGOS INHER Y RESID'!$M$17,'MAPAS DE RIESGOS INHER Y RESID'!$M$16)))</f>
        <v>BAJO</v>
      </c>
      <c r="Z45" s="76" t="str">
        <f>VLOOKUP('MATRIZ DE RIESGOS DE SST'!Y45,'TABLA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6" spans="1:26" ht="174.75" customHeight="1" x14ac:dyDescent="0.25">
      <c r="A46" s="78"/>
      <c r="B46" s="78"/>
      <c r="C46" s="106"/>
      <c r="D46" s="106"/>
      <c r="E46" s="106"/>
      <c r="F46" s="106"/>
      <c r="G46" s="106"/>
      <c r="H46" s="107"/>
      <c r="I46" s="78" t="s">
        <v>16</v>
      </c>
      <c r="J46" s="77" t="s">
        <v>17</v>
      </c>
      <c r="K46" s="78" t="s">
        <v>18</v>
      </c>
      <c r="L46" s="86" t="s">
        <v>183</v>
      </c>
      <c r="M46" s="87">
        <f>VLOOKUP('MATRIZ DE RIESGOS DE SST'!L46,'MAPAS DE RIESGOS INHER Y RESID'!$E$3:$F$7,2,FALSE)</f>
        <v>4</v>
      </c>
      <c r="N46" s="86" t="s">
        <v>187</v>
      </c>
      <c r="O46" s="87">
        <f>VLOOKUP('MATRIZ DE RIESGOS DE SST'!N46,'MAPAS DE RIESGOS INHER Y RESID'!$O$3:$P$7,2,FALSE)</f>
        <v>4</v>
      </c>
      <c r="P46" s="87">
        <f t="shared" si="51"/>
        <v>16</v>
      </c>
      <c r="Q46" s="86" t="str">
        <f>IF(OR('MAPAS DE RIESGOS INHER Y RESID'!$G$7='MATRIZ DE RIESGOS DE SST'!P46,P46&lt;'MAPAS DE RIESGOS INHER Y RESID'!$G$3+1),'MAPAS DE RIESGOS INHER Y RESID'!$M$6,IF(OR('MAPAS DE RIESGOS INHER Y RESID'!$H$5='MATRIZ DE RIESGOS DE SST'!P46,P46&lt;'MAPAS DE RIESGOS INHER Y RESID'!$I$5+1),'MAPAS DE RIESGOS INHER Y RESID'!$M$5,IF(OR('MAPAS DE RIESGOS INHER Y RESID'!$I$4='MATRIZ DE RIESGOS DE SST'!P46,P46&lt;'MAPAS DE RIESGOS INHER Y RESID'!$J$4+1),'MAPAS DE RIESGOS INHER Y RESID'!$M$4,'MAPAS DE RIESGOS INHER Y RESID'!$M$3)))</f>
        <v>MODERADO</v>
      </c>
      <c r="R46" s="76"/>
      <c r="S46" s="76" t="s">
        <v>261</v>
      </c>
      <c r="T46" s="76" t="s">
        <v>263</v>
      </c>
      <c r="U46" s="76" t="s">
        <v>264</v>
      </c>
      <c r="V46" s="86" t="s">
        <v>178</v>
      </c>
      <c r="W46" s="88">
        <f>VLOOKUP(V46,'MAPAS DE RIESGOS INHER Y RESID'!$E$16:$F$18,2,FALSE)</f>
        <v>0.4</v>
      </c>
      <c r="X46" s="89">
        <f t="shared" si="52"/>
        <v>9.6</v>
      </c>
      <c r="Y46" s="104" t="str">
        <f>IF(OR('MAPAS DE RIESGOS INHER Y RESID'!$G$18='MATRIZ DE RIESGOS DE SST'!X46,X46&lt;'MAPAS DE RIESGOS INHER Y RESID'!$G$16+1),'MAPAS DE RIESGOS INHER Y RESID'!$M$19,IF(OR('MAPAS DE RIESGOS INHER Y RESID'!$H$17='MATRIZ DE RIESGOS DE SST'!X46,X46&lt;'MAPAS DE RIESGOS INHER Y RESID'!$I$18+1),'MAPAS DE RIESGOS INHER Y RESID'!$M$18,IF(OR('MAPAS DE RIESGOS INHER Y RESID'!$I$17='MATRIZ DE RIESGOS DE SST'!X46,X46&lt;'MAPAS DE RIESGOS INHER Y RESID'!$J$17+1),'MAPAS DE RIESGOS INHER Y RESID'!$M$17,'MAPAS DE RIESGOS INHER Y RESID'!$M$16)))</f>
        <v>MODERADO</v>
      </c>
      <c r="Z46" s="76" t="str">
        <f>VLOOKUP('MATRIZ DE RIESGOS DE SST'!Y46,'TABLA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7" spans="1:26" ht="174.75" customHeight="1" x14ac:dyDescent="0.25">
      <c r="A47" s="78"/>
      <c r="B47" s="78"/>
      <c r="C47" s="106"/>
      <c r="D47" s="106"/>
      <c r="E47" s="106"/>
      <c r="F47" s="106"/>
      <c r="G47" s="106"/>
      <c r="H47" s="107"/>
      <c r="I47" s="78" t="s">
        <v>19</v>
      </c>
      <c r="J47" s="77" t="s">
        <v>20</v>
      </c>
      <c r="K47" s="78" t="s">
        <v>15</v>
      </c>
      <c r="L47" s="86" t="s">
        <v>184</v>
      </c>
      <c r="M47" s="87">
        <f>VLOOKUP('MATRIZ DE RIESGOS DE SST'!L47,'MAPAS DE RIESGOS INHER Y RESID'!$E$3:$F$7,2,FALSE)</f>
        <v>2</v>
      </c>
      <c r="N47" s="86" t="s">
        <v>187</v>
      </c>
      <c r="O47" s="87">
        <f>VLOOKUP('MATRIZ DE RIESGOS DE SST'!N47,'MAPAS DE RIESGOS INHER Y RESID'!$O$3:$P$7,2,FALSE)</f>
        <v>4</v>
      </c>
      <c r="P47" s="87">
        <f t="shared" si="51"/>
        <v>8</v>
      </c>
      <c r="Q47" s="86" t="str">
        <f>IF(OR('MAPAS DE RIESGOS INHER Y RESID'!$G$7='MATRIZ DE RIESGOS DE SST'!P47,P47&lt;'MAPAS DE RIESGOS INHER Y RESID'!$G$3+1),'MAPAS DE RIESGOS INHER Y RESID'!$M$6,IF(OR('MAPAS DE RIESGOS INHER Y RESID'!$H$5='MATRIZ DE RIESGOS DE SST'!P47,P47&lt;'MAPAS DE RIESGOS INHER Y RESID'!$I$5+1),'MAPAS DE RIESGOS INHER Y RESID'!$M$5,IF(OR('MAPAS DE RIESGOS INHER Y RESID'!$I$4='MATRIZ DE RIESGOS DE SST'!P47,P47&lt;'MAPAS DE RIESGOS INHER Y RESID'!$J$4+1),'MAPAS DE RIESGOS INHER Y RESID'!$M$4,'MAPAS DE RIESGOS INHER Y RESID'!$M$3)))</f>
        <v>BAJO</v>
      </c>
      <c r="R47" s="76"/>
      <c r="S47" s="76"/>
      <c r="T47" s="76"/>
      <c r="U47" s="76" t="s">
        <v>265</v>
      </c>
      <c r="V47" s="86" t="s">
        <v>178</v>
      </c>
      <c r="W47" s="88">
        <f>VLOOKUP(V47,'MAPAS DE RIESGOS INHER Y RESID'!$E$16:$F$18,2,FALSE)</f>
        <v>0.4</v>
      </c>
      <c r="X47" s="89">
        <f t="shared" si="52"/>
        <v>4.8</v>
      </c>
      <c r="Y47" s="104" t="str">
        <f>IF(OR('MAPAS DE RIESGOS INHER Y RESID'!$G$18='MATRIZ DE RIESGOS DE SST'!X47,X47&lt;'MAPAS DE RIESGOS INHER Y RESID'!$G$16+1),'MAPAS DE RIESGOS INHER Y RESID'!$M$19,IF(OR('MAPAS DE RIESGOS INHER Y RESID'!$H$17='MATRIZ DE RIESGOS DE SST'!X47,X47&lt;'MAPAS DE RIESGOS INHER Y RESID'!$I$18+1),'MAPAS DE RIESGOS INHER Y RESID'!$M$18,IF(OR('MAPAS DE RIESGOS INHER Y RESID'!$I$17='MATRIZ DE RIESGOS DE SST'!X47,X47&lt;'MAPAS DE RIESGOS INHER Y RESID'!$J$17+1),'MAPAS DE RIESGOS INHER Y RESID'!$M$17,'MAPAS DE RIESGOS INHER Y RESID'!$M$16)))</f>
        <v>BAJO</v>
      </c>
      <c r="Z47" s="76" t="str">
        <f>VLOOKUP('MATRIZ DE RIESGOS DE SST'!Y47,'TABLA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8" spans="1:26" ht="174.75" customHeight="1" x14ac:dyDescent="0.25">
      <c r="A48" s="78"/>
      <c r="B48" s="78"/>
      <c r="C48" s="106"/>
      <c r="D48" s="106"/>
      <c r="E48" s="106"/>
      <c r="F48" s="106"/>
      <c r="G48" s="106"/>
      <c r="H48" s="107"/>
      <c r="I48" s="78" t="s">
        <v>21</v>
      </c>
      <c r="J48" s="77" t="s">
        <v>235</v>
      </c>
      <c r="K48" s="78" t="s">
        <v>15</v>
      </c>
      <c r="L48" s="86" t="s">
        <v>184</v>
      </c>
      <c r="M48" s="87">
        <f>VLOOKUP('MATRIZ DE RIESGOS DE SST'!L48,'MAPAS DE RIESGOS INHER Y RESID'!$E$3:$F$7,2,FALSE)</f>
        <v>2</v>
      </c>
      <c r="N48" s="86" t="s">
        <v>187</v>
      </c>
      <c r="O48" s="87">
        <f>VLOOKUP('MATRIZ DE RIESGOS DE SST'!N48,'MAPAS DE RIESGOS INHER Y RESID'!$O$3:$P$7,2,FALSE)</f>
        <v>4</v>
      </c>
      <c r="P48" s="87">
        <f t="shared" si="51"/>
        <v>8</v>
      </c>
      <c r="Q48" s="86" t="str">
        <f>IF(OR('MAPAS DE RIESGOS INHER Y RESID'!$G$7='MATRIZ DE RIESGOS DE SST'!P48,P48&lt;'MAPAS DE RIESGOS INHER Y RESID'!$G$3+1),'MAPAS DE RIESGOS INHER Y RESID'!$M$6,IF(OR('MAPAS DE RIESGOS INHER Y RESID'!$H$5='MATRIZ DE RIESGOS DE SST'!P48,P48&lt;'MAPAS DE RIESGOS INHER Y RESID'!$I$5+1),'MAPAS DE RIESGOS INHER Y RESID'!$M$5,IF(OR('MAPAS DE RIESGOS INHER Y RESID'!$I$4='MATRIZ DE RIESGOS DE SST'!P48,P48&lt;'MAPAS DE RIESGOS INHER Y RESID'!$J$4+1),'MAPAS DE RIESGOS INHER Y RESID'!$M$4,'MAPAS DE RIESGOS INHER Y RESID'!$M$3)))</f>
        <v>BAJO</v>
      </c>
      <c r="R48" s="76"/>
      <c r="S48" s="76" t="s">
        <v>261</v>
      </c>
      <c r="T48" s="76" t="s">
        <v>260</v>
      </c>
      <c r="U48" s="76" t="s">
        <v>262</v>
      </c>
      <c r="V48" s="86" t="s">
        <v>178</v>
      </c>
      <c r="W48" s="88">
        <f>VLOOKUP(V48,'MAPAS DE RIESGOS INHER Y RESID'!$E$16:$F$18,2,FALSE)</f>
        <v>0.4</v>
      </c>
      <c r="X48" s="89">
        <f t="shared" si="52"/>
        <v>4.8</v>
      </c>
      <c r="Y48" s="104" t="str">
        <f>IF(OR('MAPAS DE RIESGOS INHER Y RESID'!$G$18='MATRIZ DE RIESGOS DE SST'!X48,X48&lt;'MAPAS DE RIESGOS INHER Y RESID'!$G$16+1),'MAPAS DE RIESGOS INHER Y RESID'!$M$19,IF(OR('MAPAS DE RIESGOS INHER Y RESID'!$H$17='MATRIZ DE RIESGOS DE SST'!X48,X48&lt;'MAPAS DE RIESGOS INHER Y RESID'!$I$18+1),'MAPAS DE RIESGOS INHER Y RESID'!$M$18,IF(OR('MAPAS DE RIESGOS INHER Y RESID'!$I$17='MATRIZ DE RIESGOS DE SST'!X48,X48&lt;'MAPAS DE RIESGOS INHER Y RESID'!$J$17+1),'MAPAS DE RIESGOS INHER Y RESID'!$M$17,'MAPAS DE RIESGOS INHER Y RESID'!$M$16)))</f>
        <v>BAJO</v>
      </c>
      <c r="Z48" s="76" t="str">
        <f>VLOOKUP('MATRIZ DE RIESGOS DE SST'!Y48,'TABLA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9" spans="1:26" ht="174.75" customHeight="1" x14ac:dyDescent="0.25">
      <c r="A49" s="78"/>
      <c r="B49" s="78"/>
      <c r="C49" s="106"/>
      <c r="D49" s="106"/>
      <c r="E49" s="106"/>
      <c r="F49" s="106"/>
      <c r="G49" s="106"/>
      <c r="H49" s="107"/>
      <c r="I49" s="78" t="s">
        <v>22</v>
      </c>
      <c r="J49" s="77" t="s">
        <v>23</v>
      </c>
      <c r="K49" s="78" t="s">
        <v>24</v>
      </c>
      <c r="L49" s="86" t="s">
        <v>184</v>
      </c>
      <c r="M49" s="87">
        <f>VLOOKUP('MATRIZ DE RIESGOS DE SST'!L49,'MAPAS DE RIESGOS INHER Y RESID'!$E$3:$F$7,2,FALSE)</f>
        <v>2</v>
      </c>
      <c r="N49" s="86" t="s">
        <v>187</v>
      </c>
      <c r="O49" s="87">
        <f>VLOOKUP('MATRIZ DE RIESGOS DE SST'!N49,'MAPAS DE RIESGOS INHER Y RESID'!$O$3:$P$7,2,FALSE)</f>
        <v>4</v>
      </c>
      <c r="P49" s="87">
        <f t="shared" ref="P49:P54" si="53">+M49*O49</f>
        <v>8</v>
      </c>
      <c r="Q49" s="86" t="str">
        <f>IF(OR('MAPAS DE RIESGOS INHER Y RESID'!$G$7='MATRIZ DE RIESGOS DE SST'!P49,P49&lt;'MAPAS DE RIESGOS INHER Y RESID'!$G$3+1),'MAPAS DE RIESGOS INHER Y RESID'!$M$6,IF(OR('MAPAS DE RIESGOS INHER Y RESID'!$H$5='MATRIZ DE RIESGOS DE SST'!P49,P49&lt;'MAPAS DE RIESGOS INHER Y RESID'!$I$5+1),'MAPAS DE RIESGOS INHER Y RESID'!$M$5,IF(OR('MAPAS DE RIESGOS INHER Y RESID'!$I$4='MATRIZ DE RIESGOS DE SST'!P49,P49&lt;'MAPAS DE RIESGOS INHER Y RESID'!$J$4+1),'MAPAS DE RIESGOS INHER Y RESID'!$M$4,'MAPAS DE RIESGOS INHER Y RESID'!$M$3)))</f>
        <v>BAJO</v>
      </c>
      <c r="R49" s="76"/>
      <c r="S49" s="76"/>
      <c r="T49" s="76" t="s">
        <v>267</v>
      </c>
      <c r="U49" s="76" t="s">
        <v>266</v>
      </c>
      <c r="V49" s="86" t="s">
        <v>178</v>
      </c>
      <c r="W49" s="88">
        <f>VLOOKUP(V49,'MAPAS DE RIESGOS INHER Y RESID'!$E$16:$F$18,2,FALSE)</f>
        <v>0.4</v>
      </c>
      <c r="X49" s="89">
        <f t="shared" si="52"/>
        <v>4.8</v>
      </c>
      <c r="Y49" s="104" t="str">
        <f>IF(OR('MAPAS DE RIESGOS INHER Y RESID'!$G$18='MATRIZ DE RIESGOS DE SST'!X49,X49&lt;'MAPAS DE RIESGOS INHER Y RESID'!$G$16+1),'MAPAS DE RIESGOS INHER Y RESID'!$M$19,IF(OR('MAPAS DE RIESGOS INHER Y RESID'!$H$17='MATRIZ DE RIESGOS DE SST'!X49,X49&lt;'MAPAS DE RIESGOS INHER Y RESID'!$I$18+1),'MAPAS DE RIESGOS INHER Y RESID'!$M$18,IF(OR('MAPAS DE RIESGOS INHER Y RESID'!$I$17='MATRIZ DE RIESGOS DE SST'!X49,X49&lt;'MAPAS DE RIESGOS INHER Y RESID'!$J$17+1),'MAPAS DE RIESGOS INHER Y RESID'!$M$17,'MAPAS DE RIESGOS INHER Y RESID'!$M$16)))</f>
        <v>BAJO</v>
      </c>
      <c r="Z49" s="76" t="str">
        <f>VLOOKUP('MATRIZ DE RIESGOS DE SST'!Y49,'TABLA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0" spans="1:26" ht="174.75" customHeight="1" x14ac:dyDescent="0.25">
      <c r="A50" s="78"/>
      <c r="B50" s="78"/>
      <c r="C50" s="106"/>
      <c r="D50" s="106"/>
      <c r="E50" s="106"/>
      <c r="F50" s="106"/>
      <c r="G50" s="106"/>
      <c r="H50" s="107"/>
      <c r="I50" s="78" t="s">
        <v>25</v>
      </c>
      <c r="J50" s="77" t="s">
        <v>23</v>
      </c>
      <c r="K50" s="78" t="s">
        <v>24</v>
      </c>
      <c r="L50" s="86" t="s">
        <v>184</v>
      </c>
      <c r="M50" s="87">
        <f>VLOOKUP('MATRIZ DE RIESGOS DE SST'!L50,'MAPAS DE RIESGOS INHER Y RESID'!$E$3:$F$7,2,FALSE)</f>
        <v>2</v>
      </c>
      <c r="N50" s="86" t="s">
        <v>187</v>
      </c>
      <c r="O50" s="87">
        <f>VLOOKUP('MATRIZ DE RIESGOS DE SST'!N50,'MAPAS DE RIESGOS INHER Y RESID'!$O$3:$P$7,2,FALSE)</f>
        <v>4</v>
      </c>
      <c r="P50" s="87">
        <f t="shared" si="53"/>
        <v>8</v>
      </c>
      <c r="Q50" s="86" t="str">
        <f>IF(OR('MAPAS DE RIESGOS INHER Y RESID'!$G$7='MATRIZ DE RIESGOS DE SST'!P50,P50&lt;'MAPAS DE RIESGOS INHER Y RESID'!$G$3+1),'MAPAS DE RIESGOS INHER Y RESID'!$M$6,IF(OR('MAPAS DE RIESGOS INHER Y RESID'!$H$5='MATRIZ DE RIESGOS DE SST'!P50,P50&lt;'MAPAS DE RIESGOS INHER Y RESID'!$I$5+1),'MAPAS DE RIESGOS INHER Y RESID'!$M$5,IF(OR('MAPAS DE RIESGOS INHER Y RESID'!$I$4='MATRIZ DE RIESGOS DE SST'!P50,P50&lt;'MAPAS DE RIESGOS INHER Y RESID'!$J$4+1),'MAPAS DE RIESGOS INHER Y RESID'!$M$4,'MAPAS DE RIESGOS INHER Y RESID'!$M$3)))</f>
        <v>BAJO</v>
      </c>
      <c r="R50" s="76"/>
      <c r="S50" s="76"/>
      <c r="T50" s="76" t="s">
        <v>267</v>
      </c>
      <c r="U50" s="76" t="s">
        <v>266</v>
      </c>
      <c r="V50" s="86" t="s">
        <v>178</v>
      </c>
      <c r="W50" s="88">
        <f>VLOOKUP(V50,'MAPAS DE RIESGOS INHER Y RESID'!$E$16:$F$18,2,FALSE)</f>
        <v>0.4</v>
      </c>
      <c r="X50" s="89">
        <f t="shared" ref="X50:X113" si="54">P50-(P50*W50)</f>
        <v>4.8</v>
      </c>
      <c r="Y50" s="104" t="str">
        <f>IF(OR('MAPAS DE RIESGOS INHER Y RESID'!$G$18='MATRIZ DE RIESGOS DE SST'!X50,X50&lt;'MAPAS DE RIESGOS INHER Y RESID'!$G$16+1),'MAPAS DE RIESGOS INHER Y RESID'!$M$19,IF(OR('MAPAS DE RIESGOS INHER Y RESID'!$H$17='MATRIZ DE RIESGOS DE SST'!X50,X50&lt;'MAPAS DE RIESGOS INHER Y RESID'!$I$18+1),'MAPAS DE RIESGOS INHER Y RESID'!$M$18,IF(OR('MAPAS DE RIESGOS INHER Y RESID'!$I$17='MATRIZ DE RIESGOS DE SST'!X50,X50&lt;'MAPAS DE RIESGOS INHER Y RESID'!$J$17+1),'MAPAS DE RIESGOS INHER Y RESID'!$M$17,'MAPAS DE RIESGOS INHER Y RESID'!$M$16)))</f>
        <v>BAJO</v>
      </c>
      <c r="Z50" s="76" t="str">
        <f>VLOOKUP('MATRIZ DE RIESGOS DE SST'!Y50,'TABLA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1" spans="1:26" ht="174.75" customHeight="1" x14ac:dyDescent="0.25">
      <c r="A51" s="78"/>
      <c r="B51" s="78"/>
      <c r="C51" s="106"/>
      <c r="D51" s="106"/>
      <c r="E51" s="106"/>
      <c r="F51" s="106"/>
      <c r="G51" s="106"/>
      <c r="H51" s="107"/>
      <c r="I51" s="78" t="s">
        <v>26</v>
      </c>
      <c r="J51" s="77" t="s">
        <v>27</v>
      </c>
      <c r="K51" s="78" t="s">
        <v>24</v>
      </c>
      <c r="L51" s="86" t="s">
        <v>178</v>
      </c>
      <c r="M51" s="87">
        <f>VLOOKUP('MATRIZ DE RIESGOS DE SST'!L51,'MAPAS DE RIESGOS INHER Y RESID'!$E$3:$F$7,2,FALSE)</f>
        <v>3</v>
      </c>
      <c r="N51" s="86" t="s">
        <v>187</v>
      </c>
      <c r="O51" s="87">
        <f>VLOOKUP('MATRIZ DE RIESGOS DE SST'!N51,'MAPAS DE RIESGOS INHER Y RESID'!$O$3:$P$7,2,FALSE)</f>
        <v>4</v>
      </c>
      <c r="P51" s="87">
        <f t="shared" si="53"/>
        <v>12</v>
      </c>
      <c r="Q51" s="86" t="str">
        <f>IF(OR('MAPAS DE RIESGOS INHER Y RESID'!$G$7='MATRIZ DE RIESGOS DE SST'!P51,P51&lt;'MAPAS DE RIESGOS INHER Y RESID'!$G$3+1),'MAPAS DE RIESGOS INHER Y RESID'!$M$6,IF(OR('MAPAS DE RIESGOS INHER Y RESID'!$H$5='MATRIZ DE RIESGOS DE SST'!P51,P51&lt;'MAPAS DE RIESGOS INHER Y RESID'!$I$5+1),'MAPAS DE RIESGOS INHER Y RESID'!$M$5,IF(OR('MAPAS DE RIESGOS INHER Y RESID'!$I$4='MATRIZ DE RIESGOS DE SST'!P51,P51&lt;'MAPAS DE RIESGOS INHER Y RESID'!$J$4+1),'MAPAS DE RIESGOS INHER Y RESID'!$M$4,'MAPAS DE RIESGOS INHER Y RESID'!$M$3)))</f>
        <v>MODERADO</v>
      </c>
      <c r="R51" s="76"/>
      <c r="S51" s="76"/>
      <c r="T51" s="76" t="s">
        <v>267</v>
      </c>
      <c r="U51" s="76" t="s">
        <v>266</v>
      </c>
      <c r="V51" s="86" t="s">
        <v>178</v>
      </c>
      <c r="W51" s="88">
        <f>VLOOKUP(V51,'MAPAS DE RIESGOS INHER Y RESID'!$E$16:$F$18,2,FALSE)</f>
        <v>0.4</v>
      </c>
      <c r="X51" s="89">
        <f t="shared" si="54"/>
        <v>7.1999999999999993</v>
      </c>
      <c r="Y51" s="104" t="str">
        <f>IF(OR('MAPAS DE RIESGOS INHER Y RESID'!$G$18='MATRIZ DE RIESGOS DE SST'!X51,X51&lt;'MAPAS DE RIESGOS INHER Y RESID'!$G$16+1),'MAPAS DE RIESGOS INHER Y RESID'!$M$19,IF(OR('MAPAS DE RIESGOS INHER Y RESID'!$H$17='MATRIZ DE RIESGOS DE SST'!X51,X51&lt;'MAPAS DE RIESGOS INHER Y RESID'!$I$18+1),'MAPAS DE RIESGOS INHER Y RESID'!$M$18,IF(OR('MAPAS DE RIESGOS INHER Y RESID'!$I$17='MATRIZ DE RIESGOS DE SST'!X51,X51&lt;'MAPAS DE RIESGOS INHER Y RESID'!$J$17+1),'MAPAS DE RIESGOS INHER Y RESID'!$M$17,'MAPAS DE RIESGOS INHER Y RESID'!$M$16)))</f>
        <v>BAJO</v>
      </c>
      <c r="Z51" s="76" t="str">
        <f>VLOOKUP('MATRIZ DE RIESGOS DE SST'!Y51,'TABLA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2" spans="1:26" ht="174.75" customHeight="1" x14ac:dyDescent="0.25">
      <c r="A52" s="78"/>
      <c r="B52" s="78"/>
      <c r="C52" s="106"/>
      <c r="D52" s="106"/>
      <c r="E52" s="106"/>
      <c r="F52" s="106"/>
      <c r="G52" s="106"/>
      <c r="H52" s="107"/>
      <c r="I52" s="78" t="s">
        <v>28</v>
      </c>
      <c r="J52" s="77" t="s">
        <v>231</v>
      </c>
      <c r="K52" s="78" t="s">
        <v>29</v>
      </c>
      <c r="L52" s="86" t="s">
        <v>178</v>
      </c>
      <c r="M52" s="87">
        <f>VLOOKUP('MATRIZ DE RIESGOS DE SST'!L52,'MAPAS DE RIESGOS INHER Y RESID'!$E$3:$F$7,2,FALSE)</f>
        <v>3</v>
      </c>
      <c r="N52" s="86" t="s">
        <v>187</v>
      </c>
      <c r="O52" s="87">
        <f>VLOOKUP('MATRIZ DE RIESGOS DE SST'!N52,'MAPAS DE RIESGOS INHER Y RESID'!$O$3:$P$7,2,FALSE)</f>
        <v>4</v>
      </c>
      <c r="P52" s="87">
        <f t="shared" si="53"/>
        <v>12</v>
      </c>
      <c r="Q52" s="86" t="str">
        <f>IF(OR('MAPAS DE RIESGOS INHER Y RESID'!$G$7='MATRIZ DE RIESGOS DE SST'!P52,P52&lt;'MAPAS DE RIESGOS INHER Y RESID'!$G$3+1),'MAPAS DE RIESGOS INHER Y RESID'!$M$6,IF(OR('MAPAS DE RIESGOS INHER Y RESID'!$H$5='MATRIZ DE RIESGOS DE SST'!P52,P52&lt;'MAPAS DE RIESGOS INHER Y RESID'!$I$5+1),'MAPAS DE RIESGOS INHER Y RESID'!$M$5,IF(OR('MAPAS DE RIESGOS INHER Y RESID'!$I$4='MATRIZ DE RIESGOS DE SST'!P52,P52&lt;'MAPAS DE RIESGOS INHER Y RESID'!$J$4+1),'MAPAS DE RIESGOS INHER Y RESID'!$M$4,'MAPAS DE RIESGOS INHER Y RESID'!$M$3)))</f>
        <v>MODERADO</v>
      </c>
      <c r="R52" s="76"/>
      <c r="S52" s="76" t="s">
        <v>288</v>
      </c>
      <c r="T52" s="76" t="s">
        <v>267</v>
      </c>
      <c r="U52" s="76" t="s">
        <v>266</v>
      </c>
      <c r="V52" s="86" t="s">
        <v>178</v>
      </c>
      <c r="W52" s="88">
        <f>VLOOKUP(V52,'MAPAS DE RIESGOS INHER Y RESID'!$E$16:$F$18,2,FALSE)</f>
        <v>0.4</v>
      </c>
      <c r="X52" s="89">
        <f t="shared" si="54"/>
        <v>7.1999999999999993</v>
      </c>
      <c r="Y52" s="104" t="str">
        <f>IF(OR('MAPAS DE RIESGOS INHER Y RESID'!$G$18='MATRIZ DE RIESGOS DE SST'!X52,X52&lt;'MAPAS DE RIESGOS INHER Y RESID'!$G$16+1),'MAPAS DE RIESGOS INHER Y RESID'!$M$19,IF(OR('MAPAS DE RIESGOS INHER Y RESID'!$H$17='MATRIZ DE RIESGOS DE SST'!X52,X52&lt;'MAPAS DE RIESGOS INHER Y RESID'!$I$18+1),'MAPAS DE RIESGOS INHER Y RESID'!$M$18,IF(OR('MAPAS DE RIESGOS INHER Y RESID'!$I$17='MATRIZ DE RIESGOS DE SST'!X52,X52&lt;'MAPAS DE RIESGOS INHER Y RESID'!$J$17+1),'MAPAS DE RIESGOS INHER Y RESID'!$M$17,'MAPAS DE RIESGOS INHER Y RESID'!$M$16)))</f>
        <v>BAJO</v>
      </c>
      <c r="Z52" s="76" t="str">
        <f>VLOOKUP('MATRIZ DE RIESGOS DE SST'!Y52,'TABLA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3" spans="1:26" ht="174.75" customHeight="1" x14ac:dyDescent="0.25">
      <c r="A53" s="78"/>
      <c r="B53" s="78"/>
      <c r="C53" s="106"/>
      <c r="D53" s="106"/>
      <c r="E53" s="106"/>
      <c r="F53" s="106"/>
      <c r="G53" s="106"/>
      <c r="H53" s="107"/>
      <c r="I53" s="78" t="s">
        <v>30</v>
      </c>
      <c r="J53" s="77" t="s">
        <v>31</v>
      </c>
      <c r="K53" s="78" t="s">
        <v>24</v>
      </c>
      <c r="L53" s="86" t="s">
        <v>184</v>
      </c>
      <c r="M53" s="87">
        <f>VLOOKUP('MATRIZ DE RIESGOS DE SST'!L53,'MAPAS DE RIESGOS INHER Y RESID'!$E$3:$F$7,2,FALSE)</f>
        <v>2</v>
      </c>
      <c r="N53" s="86" t="s">
        <v>187</v>
      </c>
      <c r="O53" s="87">
        <f>VLOOKUP('MATRIZ DE RIESGOS DE SST'!N53,'MAPAS DE RIESGOS INHER Y RESID'!$O$3:$P$7,2,FALSE)</f>
        <v>4</v>
      </c>
      <c r="P53" s="87">
        <f t="shared" si="53"/>
        <v>8</v>
      </c>
      <c r="Q53" s="86" t="str">
        <f>IF(OR('MAPAS DE RIESGOS INHER Y RESID'!$G$7='MATRIZ DE RIESGOS DE SST'!P53,P53&lt;'MAPAS DE RIESGOS INHER Y RESID'!$G$3+1),'MAPAS DE RIESGOS INHER Y RESID'!$M$6,IF(OR('MAPAS DE RIESGOS INHER Y RESID'!$H$5='MATRIZ DE RIESGOS DE SST'!P53,P53&lt;'MAPAS DE RIESGOS INHER Y RESID'!$I$5+1),'MAPAS DE RIESGOS INHER Y RESID'!$M$5,IF(OR('MAPAS DE RIESGOS INHER Y RESID'!$I$4='MATRIZ DE RIESGOS DE SST'!P53,P53&lt;'MAPAS DE RIESGOS INHER Y RESID'!$J$4+1),'MAPAS DE RIESGOS INHER Y RESID'!$M$4,'MAPAS DE RIESGOS INHER Y RESID'!$M$3)))</f>
        <v>BAJO</v>
      </c>
      <c r="R53" s="76"/>
      <c r="S53" s="76" t="s">
        <v>288</v>
      </c>
      <c r="T53" s="76" t="s">
        <v>267</v>
      </c>
      <c r="U53" s="76" t="s">
        <v>266</v>
      </c>
      <c r="V53" s="86" t="s">
        <v>178</v>
      </c>
      <c r="W53" s="88">
        <f>VLOOKUP(V53,'MAPAS DE RIESGOS INHER Y RESID'!$E$16:$F$18,2,FALSE)</f>
        <v>0.4</v>
      </c>
      <c r="X53" s="89">
        <f t="shared" si="54"/>
        <v>4.8</v>
      </c>
      <c r="Y53" s="104" t="str">
        <f>IF(OR('MAPAS DE RIESGOS INHER Y RESID'!$G$18='MATRIZ DE RIESGOS DE SST'!X53,X53&lt;'MAPAS DE RIESGOS INHER Y RESID'!$G$16+1),'MAPAS DE RIESGOS INHER Y RESID'!$M$19,IF(OR('MAPAS DE RIESGOS INHER Y RESID'!$H$17='MATRIZ DE RIESGOS DE SST'!X53,X53&lt;'MAPAS DE RIESGOS INHER Y RESID'!$I$18+1),'MAPAS DE RIESGOS INHER Y RESID'!$M$18,IF(OR('MAPAS DE RIESGOS INHER Y RESID'!$I$17='MATRIZ DE RIESGOS DE SST'!X53,X53&lt;'MAPAS DE RIESGOS INHER Y RESID'!$J$17+1),'MAPAS DE RIESGOS INHER Y RESID'!$M$17,'MAPAS DE RIESGOS INHER Y RESID'!$M$16)))</f>
        <v>BAJO</v>
      </c>
      <c r="Z53" s="76" t="str">
        <f>VLOOKUP('MATRIZ DE RIESGOS DE SST'!Y53,'TABLA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4" spans="1:26" ht="174.75" customHeight="1" x14ac:dyDescent="0.25">
      <c r="A54" s="78"/>
      <c r="B54" s="78"/>
      <c r="C54" s="106"/>
      <c r="D54" s="106"/>
      <c r="E54" s="106"/>
      <c r="F54" s="106"/>
      <c r="G54" s="106"/>
      <c r="H54" s="107"/>
      <c r="I54" s="78" t="s">
        <v>32</v>
      </c>
      <c r="J54" s="77" t="s">
        <v>210</v>
      </c>
      <c r="K54" s="78" t="s">
        <v>24</v>
      </c>
      <c r="L54" s="86" t="s">
        <v>178</v>
      </c>
      <c r="M54" s="87">
        <f>VLOOKUP('MATRIZ DE RIESGOS DE SST'!L54,'MAPAS DE RIESGOS INHER Y RESID'!$E$3:$F$7,2,FALSE)</f>
        <v>3</v>
      </c>
      <c r="N54" s="86" t="s">
        <v>187</v>
      </c>
      <c r="O54" s="87">
        <f>VLOOKUP('MATRIZ DE RIESGOS DE SST'!N54,'MAPAS DE RIESGOS INHER Y RESID'!$O$3:$P$7,2,FALSE)</f>
        <v>4</v>
      </c>
      <c r="P54" s="87">
        <f t="shared" si="53"/>
        <v>12</v>
      </c>
      <c r="Q54" s="86" t="str">
        <f>IF(OR('MAPAS DE RIESGOS INHER Y RESID'!$G$7='MATRIZ DE RIESGOS DE SST'!P54,P54&lt;'MAPAS DE RIESGOS INHER Y RESID'!$G$3+1),'MAPAS DE RIESGOS INHER Y RESID'!$M$6,IF(OR('MAPAS DE RIESGOS INHER Y RESID'!$H$5='MATRIZ DE RIESGOS DE SST'!P54,P54&lt;'MAPAS DE RIESGOS INHER Y RESID'!$I$5+1),'MAPAS DE RIESGOS INHER Y RESID'!$M$5,IF(OR('MAPAS DE RIESGOS INHER Y RESID'!$I$4='MATRIZ DE RIESGOS DE SST'!P54,P54&lt;'MAPAS DE RIESGOS INHER Y RESID'!$J$4+1),'MAPAS DE RIESGOS INHER Y RESID'!$M$4,'MAPAS DE RIESGOS INHER Y RESID'!$M$3)))</f>
        <v>MODERADO</v>
      </c>
      <c r="R54" s="76"/>
      <c r="S54" s="76" t="s">
        <v>288</v>
      </c>
      <c r="T54" s="76" t="s">
        <v>267</v>
      </c>
      <c r="U54" s="76" t="s">
        <v>266</v>
      </c>
      <c r="V54" s="86" t="s">
        <v>178</v>
      </c>
      <c r="W54" s="88">
        <f>VLOOKUP(V54,'MAPAS DE RIESGOS INHER Y RESID'!$E$16:$F$18,2,FALSE)</f>
        <v>0.4</v>
      </c>
      <c r="X54" s="89">
        <f t="shared" si="54"/>
        <v>7.1999999999999993</v>
      </c>
      <c r="Y54" s="104" t="str">
        <f>IF(OR('MAPAS DE RIESGOS INHER Y RESID'!$G$18='MATRIZ DE RIESGOS DE SST'!X54,X54&lt;'MAPAS DE RIESGOS INHER Y RESID'!$G$16+1),'MAPAS DE RIESGOS INHER Y RESID'!$M$19,IF(OR('MAPAS DE RIESGOS INHER Y RESID'!$H$17='MATRIZ DE RIESGOS DE SST'!X54,X54&lt;'MAPAS DE RIESGOS INHER Y RESID'!$I$18+1),'MAPAS DE RIESGOS INHER Y RESID'!$M$18,IF(OR('MAPAS DE RIESGOS INHER Y RESID'!$I$17='MATRIZ DE RIESGOS DE SST'!X54,X54&lt;'MAPAS DE RIESGOS INHER Y RESID'!$J$17+1),'MAPAS DE RIESGOS INHER Y RESID'!$M$17,'MAPAS DE RIESGOS INHER Y RESID'!$M$16)))</f>
        <v>BAJO</v>
      </c>
      <c r="Z54" s="76" t="str">
        <f>VLOOKUP('MATRIZ DE RIESGOS DE SST'!Y54,'TABLA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5" spans="1:26" ht="174.75" customHeight="1" x14ac:dyDescent="0.25">
      <c r="A55" s="78"/>
      <c r="B55" s="78"/>
      <c r="C55" s="106"/>
      <c r="D55" s="106"/>
      <c r="E55" s="106"/>
      <c r="F55" s="106"/>
      <c r="G55" s="106"/>
      <c r="H55" s="107"/>
      <c r="I55" s="78" t="s">
        <v>39</v>
      </c>
      <c r="J55" s="77" t="s">
        <v>34</v>
      </c>
      <c r="K55" s="78" t="s">
        <v>35</v>
      </c>
      <c r="L55" s="86" t="s">
        <v>184</v>
      </c>
      <c r="M55" s="87">
        <f>VLOOKUP('MATRIZ DE RIESGOS DE SST'!L55,'MAPAS DE RIESGOS INHER Y RESID'!$E$3:$F$7,2,FALSE)</f>
        <v>2</v>
      </c>
      <c r="N55" s="86" t="s">
        <v>188</v>
      </c>
      <c r="O55" s="87">
        <f>VLOOKUP('MATRIZ DE RIESGOS DE SST'!N55,'MAPAS DE RIESGOS INHER Y RESID'!$O$3:$P$7,2,FALSE)</f>
        <v>16</v>
      </c>
      <c r="P55" s="87">
        <f t="shared" ref="P55:P83" si="55">+M55*O55</f>
        <v>32</v>
      </c>
      <c r="Q55" s="86" t="str">
        <f>IF(OR('MAPAS DE RIESGOS INHER Y RESID'!$G$7='MATRIZ DE RIESGOS DE SST'!P55,P55&lt;'MAPAS DE RIESGOS INHER Y RESID'!$G$3+1),'MAPAS DE RIESGOS INHER Y RESID'!$M$6,IF(OR('MAPAS DE RIESGOS INHER Y RESID'!$H$5='MATRIZ DE RIESGOS DE SST'!P55,P55&lt;'MAPAS DE RIESGOS INHER Y RESID'!$I$5+1),'MAPAS DE RIESGOS INHER Y RESID'!$M$5,IF(OR('MAPAS DE RIESGOS INHER Y RESID'!$I$4='MATRIZ DE RIESGOS DE SST'!P55,P55&lt;'MAPAS DE RIESGOS INHER Y RESID'!$J$4+1),'MAPAS DE RIESGOS INHER Y RESID'!$M$4,'MAPAS DE RIESGOS INHER Y RESID'!$M$3)))</f>
        <v>MODERADO</v>
      </c>
      <c r="R55" s="76"/>
      <c r="S55" s="76"/>
      <c r="T55" s="76"/>
      <c r="U55" s="76" t="s">
        <v>268</v>
      </c>
      <c r="V55" s="86" t="s">
        <v>178</v>
      </c>
      <c r="W55" s="88">
        <f>VLOOKUP(V55,'MAPAS DE RIESGOS INHER Y RESID'!$E$16:$F$18,2,FALSE)</f>
        <v>0.4</v>
      </c>
      <c r="X55" s="89">
        <f t="shared" si="54"/>
        <v>19.2</v>
      </c>
      <c r="Y55" s="104" t="str">
        <f>IF(OR('MAPAS DE RIESGOS INHER Y RESID'!$G$18='MATRIZ DE RIESGOS DE SST'!X55,X55&lt;'MAPAS DE RIESGOS INHER Y RESID'!$G$16+1),'MAPAS DE RIESGOS INHER Y RESID'!$M$19,IF(OR('MAPAS DE RIESGOS INHER Y RESID'!$H$17='MATRIZ DE RIESGOS DE SST'!X55,X55&lt;'MAPAS DE RIESGOS INHER Y RESID'!$I$18+1),'MAPAS DE RIESGOS INHER Y RESID'!$M$18,IF(OR('MAPAS DE RIESGOS INHER Y RESID'!$I$17='MATRIZ DE RIESGOS DE SST'!X55,X55&lt;'MAPAS DE RIESGOS INHER Y RESID'!$J$17+1),'MAPAS DE RIESGOS INHER Y RESID'!$M$17,'MAPAS DE RIESGOS INHER Y RESID'!$M$16)))</f>
        <v>MODERADO</v>
      </c>
      <c r="Z55" s="76" t="str">
        <f>VLOOKUP('MATRIZ DE RIESGOS DE SST'!Y55,'TABLA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6" spans="1:26" ht="174.75" customHeight="1" x14ac:dyDescent="0.25">
      <c r="A56" s="78"/>
      <c r="B56" s="78"/>
      <c r="C56" s="106"/>
      <c r="D56" s="106"/>
      <c r="E56" s="106"/>
      <c r="F56" s="106"/>
      <c r="G56" s="106"/>
      <c r="H56" s="107"/>
      <c r="I56" s="78" t="s">
        <v>44</v>
      </c>
      <c r="J56" s="77" t="s">
        <v>45</v>
      </c>
      <c r="K56" s="78" t="s">
        <v>46</v>
      </c>
      <c r="L56" s="86" t="s">
        <v>184</v>
      </c>
      <c r="M56" s="87">
        <f>VLOOKUP('MATRIZ DE RIESGOS DE SST'!L56,'MAPAS DE RIESGOS INHER Y RESID'!$E$3:$F$7,2,FALSE)</f>
        <v>2</v>
      </c>
      <c r="N56" s="86" t="s">
        <v>187</v>
      </c>
      <c r="O56" s="87">
        <f>VLOOKUP('MATRIZ DE RIESGOS DE SST'!N56,'MAPAS DE RIESGOS INHER Y RESID'!$O$3:$P$7,2,FALSE)</f>
        <v>4</v>
      </c>
      <c r="P56" s="87">
        <f t="shared" si="55"/>
        <v>8</v>
      </c>
      <c r="Q56" s="86" t="str">
        <f>IF(OR('MAPAS DE RIESGOS INHER Y RESID'!$G$7='MATRIZ DE RIESGOS DE SST'!P56,P56&lt;'MAPAS DE RIESGOS INHER Y RESID'!$G$3+1),'MAPAS DE RIESGOS INHER Y RESID'!$M$6,IF(OR('MAPAS DE RIESGOS INHER Y RESID'!$H$5='MATRIZ DE RIESGOS DE SST'!P56,P56&lt;'MAPAS DE RIESGOS INHER Y RESID'!$I$5+1),'MAPAS DE RIESGOS INHER Y RESID'!$M$5,IF(OR('MAPAS DE RIESGOS INHER Y RESID'!$I$4='MATRIZ DE RIESGOS DE SST'!P56,P56&lt;'MAPAS DE RIESGOS INHER Y RESID'!$J$4+1),'MAPAS DE RIESGOS INHER Y RESID'!$M$4,'MAPAS DE RIESGOS INHER Y RESID'!$M$3)))</f>
        <v>BAJO</v>
      </c>
      <c r="R56" s="76"/>
      <c r="S56" s="76"/>
      <c r="T56" s="76"/>
      <c r="U56" s="76" t="s">
        <v>268</v>
      </c>
      <c r="V56" s="86" t="s">
        <v>178</v>
      </c>
      <c r="W56" s="88">
        <f>VLOOKUP(V56,'MAPAS DE RIESGOS INHER Y RESID'!$E$16:$F$18,2,FALSE)</f>
        <v>0.4</v>
      </c>
      <c r="X56" s="89">
        <f t="shared" si="54"/>
        <v>4.8</v>
      </c>
      <c r="Y56" s="104" t="str">
        <f>IF(OR('MAPAS DE RIESGOS INHER Y RESID'!$G$18='MATRIZ DE RIESGOS DE SST'!X56,X56&lt;'MAPAS DE RIESGOS INHER Y RESID'!$G$16+1),'MAPAS DE RIESGOS INHER Y RESID'!$M$19,IF(OR('MAPAS DE RIESGOS INHER Y RESID'!$H$17='MATRIZ DE RIESGOS DE SST'!X56,X56&lt;'MAPAS DE RIESGOS INHER Y RESID'!$I$18+1),'MAPAS DE RIESGOS INHER Y RESID'!$M$18,IF(OR('MAPAS DE RIESGOS INHER Y RESID'!$I$17='MATRIZ DE RIESGOS DE SST'!X56,X56&lt;'MAPAS DE RIESGOS INHER Y RESID'!$J$17+1),'MAPAS DE RIESGOS INHER Y RESID'!$M$17,'MAPAS DE RIESGOS INHER Y RESID'!$M$16)))</f>
        <v>BAJO</v>
      </c>
      <c r="Z56" s="76" t="str">
        <f>VLOOKUP('MATRIZ DE RIESGOS DE SST'!Y56,'TABLA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7" spans="1:26" ht="174.75" customHeight="1" x14ac:dyDescent="0.25">
      <c r="A57" s="78"/>
      <c r="B57" s="78"/>
      <c r="C57" s="106"/>
      <c r="D57" s="106"/>
      <c r="E57" s="106"/>
      <c r="F57" s="106"/>
      <c r="G57" s="106"/>
      <c r="H57" s="107"/>
      <c r="I57" s="78" t="s">
        <v>47</v>
      </c>
      <c r="J57" s="77" t="s">
        <v>45</v>
      </c>
      <c r="K57" s="78" t="s">
        <v>38</v>
      </c>
      <c r="L57" s="86" t="s">
        <v>184</v>
      </c>
      <c r="M57" s="87">
        <f>VLOOKUP('MATRIZ DE RIESGOS DE SST'!L57,'MAPAS DE RIESGOS INHER Y RESID'!$E$3:$F$7,2,FALSE)</f>
        <v>2</v>
      </c>
      <c r="N57" s="86" t="s">
        <v>187</v>
      </c>
      <c r="O57" s="87">
        <f>VLOOKUP('MATRIZ DE RIESGOS DE SST'!N57,'MAPAS DE RIESGOS INHER Y RESID'!$O$3:$P$7,2,FALSE)</f>
        <v>4</v>
      </c>
      <c r="P57" s="87">
        <f t="shared" si="55"/>
        <v>8</v>
      </c>
      <c r="Q57" s="86" t="str">
        <f>IF(OR('MAPAS DE RIESGOS INHER Y RESID'!$G$7='MATRIZ DE RIESGOS DE SST'!P57,P57&lt;'MAPAS DE RIESGOS INHER Y RESID'!$G$3+1),'MAPAS DE RIESGOS INHER Y RESID'!$M$6,IF(OR('MAPAS DE RIESGOS INHER Y RESID'!$H$5='MATRIZ DE RIESGOS DE SST'!P57,P57&lt;'MAPAS DE RIESGOS INHER Y RESID'!$I$5+1),'MAPAS DE RIESGOS INHER Y RESID'!$M$5,IF(OR('MAPAS DE RIESGOS INHER Y RESID'!$I$4='MATRIZ DE RIESGOS DE SST'!P57,P57&lt;'MAPAS DE RIESGOS INHER Y RESID'!$J$4+1),'MAPAS DE RIESGOS INHER Y RESID'!$M$4,'MAPAS DE RIESGOS INHER Y RESID'!$M$3)))</f>
        <v>BAJO</v>
      </c>
      <c r="R57" s="76"/>
      <c r="S57" s="76"/>
      <c r="T57" s="76"/>
      <c r="U57" s="76" t="s">
        <v>268</v>
      </c>
      <c r="V57" s="86" t="s">
        <v>178</v>
      </c>
      <c r="W57" s="88">
        <f>VLOOKUP(V57,'MAPAS DE RIESGOS INHER Y RESID'!$E$16:$F$18,2,FALSE)</f>
        <v>0.4</v>
      </c>
      <c r="X57" s="89">
        <f t="shared" si="54"/>
        <v>4.8</v>
      </c>
      <c r="Y57" s="104" t="str">
        <f>IF(OR('MAPAS DE RIESGOS INHER Y RESID'!$G$18='MATRIZ DE RIESGOS DE SST'!X57,X57&lt;'MAPAS DE RIESGOS INHER Y RESID'!$G$16+1),'MAPAS DE RIESGOS INHER Y RESID'!$M$19,IF(OR('MAPAS DE RIESGOS INHER Y RESID'!$H$17='MATRIZ DE RIESGOS DE SST'!X57,X57&lt;'MAPAS DE RIESGOS INHER Y RESID'!$I$18+1),'MAPAS DE RIESGOS INHER Y RESID'!$M$18,IF(OR('MAPAS DE RIESGOS INHER Y RESID'!$I$17='MATRIZ DE RIESGOS DE SST'!X57,X57&lt;'MAPAS DE RIESGOS INHER Y RESID'!$J$17+1),'MAPAS DE RIESGOS INHER Y RESID'!$M$17,'MAPAS DE RIESGOS INHER Y RESID'!$M$16)))</f>
        <v>BAJO</v>
      </c>
      <c r="Z57" s="76" t="str">
        <f>VLOOKUP('MATRIZ DE RIESGOS DE SST'!Y57,'TABLA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8" spans="1:26" ht="174.75" customHeight="1" x14ac:dyDescent="0.25">
      <c r="A58" s="78"/>
      <c r="B58" s="78"/>
      <c r="C58" s="106"/>
      <c r="D58" s="106"/>
      <c r="E58" s="106"/>
      <c r="F58" s="106"/>
      <c r="G58" s="106"/>
      <c r="H58" s="107"/>
      <c r="I58" s="78" t="s">
        <v>48</v>
      </c>
      <c r="J58" s="77" t="s">
        <v>49</v>
      </c>
      <c r="K58" s="78" t="s">
        <v>50</v>
      </c>
      <c r="L58" s="86" t="s">
        <v>184</v>
      </c>
      <c r="M58" s="87">
        <f>VLOOKUP('MATRIZ DE RIESGOS DE SST'!L58,'MAPAS DE RIESGOS INHER Y RESID'!$E$3:$F$7,2,FALSE)</f>
        <v>2</v>
      </c>
      <c r="N58" s="86" t="s">
        <v>187</v>
      </c>
      <c r="O58" s="87">
        <f>VLOOKUP('MATRIZ DE RIESGOS DE SST'!N58,'MAPAS DE RIESGOS INHER Y RESID'!$O$3:$P$7,2,FALSE)</f>
        <v>4</v>
      </c>
      <c r="P58" s="87">
        <f t="shared" si="55"/>
        <v>8</v>
      </c>
      <c r="Q58" s="86" t="str">
        <f>IF(OR('MAPAS DE RIESGOS INHER Y RESID'!$G$7='MATRIZ DE RIESGOS DE SST'!P58,P58&lt;'MAPAS DE RIESGOS INHER Y RESID'!$G$3+1),'MAPAS DE RIESGOS INHER Y RESID'!$M$6,IF(OR('MAPAS DE RIESGOS INHER Y RESID'!$H$5='MATRIZ DE RIESGOS DE SST'!P58,P58&lt;'MAPAS DE RIESGOS INHER Y RESID'!$I$5+1),'MAPAS DE RIESGOS INHER Y RESID'!$M$5,IF(OR('MAPAS DE RIESGOS INHER Y RESID'!$I$4='MATRIZ DE RIESGOS DE SST'!P58,P58&lt;'MAPAS DE RIESGOS INHER Y RESID'!$J$4+1),'MAPAS DE RIESGOS INHER Y RESID'!$M$4,'MAPAS DE RIESGOS INHER Y RESID'!$M$3)))</f>
        <v>BAJO</v>
      </c>
      <c r="R58" s="76"/>
      <c r="S58" s="76"/>
      <c r="T58" s="76"/>
      <c r="U58" s="76" t="s">
        <v>268</v>
      </c>
      <c r="V58" s="86" t="s">
        <v>178</v>
      </c>
      <c r="W58" s="88">
        <f>VLOOKUP(V58,'MAPAS DE RIESGOS INHER Y RESID'!$E$16:$F$18,2,FALSE)</f>
        <v>0.4</v>
      </c>
      <c r="X58" s="89">
        <f t="shared" si="54"/>
        <v>4.8</v>
      </c>
      <c r="Y58" s="104" t="str">
        <f>IF(OR('MAPAS DE RIESGOS INHER Y RESID'!$G$18='MATRIZ DE RIESGOS DE SST'!X58,X58&lt;'MAPAS DE RIESGOS INHER Y RESID'!$G$16+1),'MAPAS DE RIESGOS INHER Y RESID'!$M$19,IF(OR('MAPAS DE RIESGOS INHER Y RESID'!$H$17='MATRIZ DE RIESGOS DE SST'!X58,X58&lt;'MAPAS DE RIESGOS INHER Y RESID'!$I$18+1),'MAPAS DE RIESGOS INHER Y RESID'!$M$18,IF(OR('MAPAS DE RIESGOS INHER Y RESID'!$I$17='MATRIZ DE RIESGOS DE SST'!X58,X58&lt;'MAPAS DE RIESGOS INHER Y RESID'!$J$17+1),'MAPAS DE RIESGOS INHER Y RESID'!$M$17,'MAPAS DE RIESGOS INHER Y RESID'!$M$16)))</f>
        <v>BAJO</v>
      </c>
      <c r="Z58" s="76" t="str">
        <f>VLOOKUP('MATRIZ DE RIESGOS DE SST'!Y58,'TABLA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9" spans="1:26" ht="174.75" customHeight="1" x14ac:dyDescent="0.25">
      <c r="A59" s="78"/>
      <c r="B59" s="78"/>
      <c r="C59" s="106"/>
      <c r="D59" s="106"/>
      <c r="E59" s="106"/>
      <c r="F59" s="106"/>
      <c r="G59" s="106"/>
      <c r="H59" s="107"/>
      <c r="I59" s="78" t="s">
        <v>51</v>
      </c>
      <c r="J59" s="77" t="s">
        <v>49</v>
      </c>
      <c r="K59" s="78" t="s">
        <v>50</v>
      </c>
      <c r="L59" s="86" t="s">
        <v>184</v>
      </c>
      <c r="M59" s="87">
        <f>VLOOKUP('MATRIZ DE RIESGOS DE SST'!L59,'MAPAS DE RIESGOS INHER Y RESID'!$E$3:$F$7,2,FALSE)</f>
        <v>2</v>
      </c>
      <c r="N59" s="86" t="s">
        <v>187</v>
      </c>
      <c r="O59" s="87">
        <f>VLOOKUP('MATRIZ DE RIESGOS DE SST'!N59,'MAPAS DE RIESGOS INHER Y RESID'!$O$3:$P$7,2,FALSE)</f>
        <v>4</v>
      </c>
      <c r="P59" s="87">
        <f t="shared" si="55"/>
        <v>8</v>
      </c>
      <c r="Q59" s="86" t="str">
        <f>IF(OR('MAPAS DE RIESGOS INHER Y RESID'!$G$7='MATRIZ DE RIESGOS DE SST'!P59,P59&lt;'MAPAS DE RIESGOS INHER Y RESID'!$G$3+1),'MAPAS DE RIESGOS INHER Y RESID'!$M$6,IF(OR('MAPAS DE RIESGOS INHER Y RESID'!$H$5='MATRIZ DE RIESGOS DE SST'!P59,P59&lt;'MAPAS DE RIESGOS INHER Y RESID'!$I$5+1),'MAPAS DE RIESGOS INHER Y RESID'!$M$5,IF(OR('MAPAS DE RIESGOS INHER Y RESID'!$I$4='MATRIZ DE RIESGOS DE SST'!P59,P59&lt;'MAPAS DE RIESGOS INHER Y RESID'!$J$4+1),'MAPAS DE RIESGOS INHER Y RESID'!$M$4,'MAPAS DE RIESGOS INHER Y RESID'!$M$3)))</f>
        <v>BAJO</v>
      </c>
      <c r="R59" s="76"/>
      <c r="S59" s="76"/>
      <c r="T59" s="76"/>
      <c r="U59" s="76" t="s">
        <v>268</v>
      </c>
      <c r="V59" s="86" t="s">
        <v>178</v>
      </c>
      <c r="W59" s="88">
        <f>VLOOKUP(V59,'MAPAS DE RIESGOS INHER Y RESID'!$E$16:$F$18,2,FALSE)</f>
        <v>0.4</v>
      </c>
      <c r="X59" s="89">
        <f t="shared" si="54"/>
        <v>4.8</v>
      </c>
      <c r="Y59" s="104" t="str">
        <f>IF(OR('MAPAS DE RIESGOS INHER Y RESID'!$G$18='MATRIZ DE RIESGOS DE SST'!X59,X59&lt;'MAPAS DE RIESGOS INHER Y RESID'!$G$16+1),'MAPAS DE RIESGOS INHER Y RESID'!$M$19,IF(OR('MAPAS DE RIESGOS INHER Y RESID'!$H$17='MATRIZ DE RIESGOS DE SST'!X59,X59&lt;'MAPAS DE RIESGOS INHER Y RESID'!$I$18+1),'MAPAS DE RIESGOS INHER Y RESID'!$M$18,IF(OR('MAPAS DE RIESGOS INHER Y RESID'!$I$17='MATRIZ DE RIESGOS DE SST'!X59,X59&lt;'MAPAS DE RIESGOS INHER Y RESID'!$J$17+1),'MAPAS DE RIESGOS INHER Y RESID'!$M$17,'MAPAS DE RIESGOS INHER Y RESID'!$M$16)))</f>
        <v>BAJO</v>
      </c>
      <c r="Z59" s="76" t="str">
        <f>VLOOKUP('MATRIZ DE RIESGOS DE SST'!Y59,'TABLA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0" spans="1:26" ht="174.75" customHeight="1" x14ac:dyDescent="0.25">
      <c r="A60" s="78"/>
      <c r="B60" s="78"/>
      <c r="C60" s="106"/>
      <c r="D60" s="106"/>
      <c r="E60" s="106"/>
      <c r="F60" s="106"/>
      <c r="G60" s="106"/>
      <c r="H60" s="107"/>
      <c r="I60" s="78" t="s">
        <v>52</v>
      </c>
      <c r="J60" s="77" t="s">
        <v>207</v>
      </c>
      <c r="K60" s="78" t="s">
        <v>53</v>
      </c>
      <c r="L60" s="86" t="s">
        <v>184</v>
      </c>
      <c r="M60" s="87">
        <f>VLOOKUP('MATRIZ DE RIESGOS DE SST'!L60,'MAPAS DE RIESGOS INHER Y RESID'!$E$3:$F$7,2,FALSE)</f>
        <v>2</v>
      </c>
      <c r="N60" s="86" t="s">
        <v>188</v>
      </c>
      <c r="O60" s="87">
        <f>VLOOKUP('MATRIZ DE RIESGOS DE SST'!N60,'MAPAS DE RIESGOS INHER Y RESID'!$O$3:$P$7,2,FALSE)</f>
        <v>16</v>
      </c>
      <c r="P60" s="87">
        <f t="shared" si="55"/>
        <v>32</v>
      </c>
      <c r="Q60" s="86" t="str">
        <f>IF(OR('MAPAS DE RIESGOS INHER Y RESID'!$G$7='MATRIZ DE RIESGOS DE SST'!P60,P60&lt;'MAPAS DE RIESGOS INHER Y RESID'!$G$3+1),'MAPAS DE RIESGOS INHER Y RESID'!$M$6,IF(OR('MAPAS DE RIESGOS INHER Y RESID'!$H$5='MATRIZ DE RIESGOS DE SST'!P60,P60&lt;'MAPAS DE RIESGOS INHER Y RESID'!$I$5+1),'MAPAS DE RIESGOS INHER Y RESID'!$M$5,IF(OR('MAPAS DE RIESGOS INHER Y RESID'!$I$4='MATRIZ DE RIESGOS DE SST'!P60,P60&lt;'MAPAS DE RIESGOS INHER Y RESID'!$J$4+1),'MAPAS DE RIESGOS INHER Y RESID'!$M$4,'MAPAS DE RIESGOS INHER Y RESID'!$M$3)))</f>
        <v>MODERADO</v>
      </c>
      <c r="R60" s="76" t="s">
        <v>269</v>
      </c>
      <c r="S60" s="76" t="s">
        <v>289</v>
      </c>
      <c r="T60" s="76"/>
      <c r="U60" s="76" t="s">
        <v>280</v>
      </c>
      <c r="V60" s="86" t="s">
        <v>178</v>
      </c>
      <c r="W60" s="88">
        <f>VLOOKUP(V60,'MAPAS DE RIESGOS INHER Y RESID'!$E$16:$F$18,2,FALSE)</f>
        <v>0.4</v>
      </c>
      <c r="X60" s="89">
        <f t="shared" si="54"/>
        <v>19.2</v>
      </c>
      <c r="Y60" s="104" t="str">
        <f>IF(OR('MAPAS DE RIESGOS INHER Y RESID'!$G$18='MATRIZ DE RIESGOS DE SST'!X60,X60&lt;'MAPAS DE RIESGOS INHER Y RESID'!$G$16+1),'MAPAS DE RIESGOS INHER Y RESID'!$M$19,IF(OR('MAPAS DE RIESGOS INHER Y RESID'!$H$17='MATRIZ DE RIESGOS DE SST'!X60,X60&lt;'MAPAS DE RIESGOS INHER Y RESID'!$I$18+1),'MAPAS DE RIESGOS INHER Y RESID'!$M$18,IF(OR('MAPAS DE RIESGOS INHER Y RESID'!$I$17='MATRIZ DE RIESGOS DE SST'!X60,X60&lt;'MAPAS DE RIESGOS INHER Y RESID'!$J$17+1),'MAPAS DE RIESGOS INHER Y RESID'!$M$17,'MAPAS DE RIESGOS INHER Y RESID'!$M$16)))</f>
        <v>MODERADO</v>
      </c>
      <c r="Z60" s="76" t="str">
        <f>VLOOKUP('MATRIZ DE RIESGOS DE SST'!Y60,'TABLA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1" spans="1:26" ht="174.75" customHeight="1" x14ac:dyDescent="0.25">
      <c r="A61" s="78"/>
      <c r="B61" s="78"/>
      <c r="C61" s="106"/>
      <c r="D61" s="106"/>
      <c r="E61" s="106"/>
      <c r="F61" s="106"/>
      <c r="G61" s="106"/>
      <c r="H61" s="107"/>
      <c r="I61" s="78" t="s">
        <v>58</v>
      </c>
      <c r="J61" s="77" t="s">
        <v>199</v>
      </c>
      <c r="K61" s="78" t="s">
        <v>59</v>
      </c>
      <c r="L61" s="86" t="s">
        <v>184</v>
      </c>
      <c r="M61" s="87">
        <f>VLOOKUP('MATRIZ DE RIESGOS DE SST'!L61,'MAPAS DE RIESGOS INHER Y RESID'!$E$3:$F$7,2,FALSE)</f>
        <v>2</v>
      </c>
      <c r="N61" s="86" t="s">
        <v>188</v>
      </c>
      <c r="O61" s="87">
        <f>VLOOKUP('MATRIZ DE RIESGOS DE SST'!N61,'MAPAS DE RIESGOS INHER Y RESID'!$O$3:$P$7,2,FALSE)</f>
        <v>16</v>
      </c>
      <c r="P61" s="87">
        <f t="shared" si="55"/>
        <v>32</v>
      </c>
      <c r="Q61" s="86" t="str">
        <f>IF(OR('MAPAS DE RIESGOS INHER Y RESID'!$G$7='MATRIZ DE RIESGOS DE SST'!P61,P61&lt;'MAPAS DE RIESGOS INHER Y RESID'!$G$3+1),'MAPAS DE RIESGOS INHER Y RESID'!$M$6,IF(OR('MAPAS DE RIESGOS INHER Y RESID'!$H$5='MATRIZ DE RIESGOS DE SST'!P61,P61&lt;'MAPAS DE RIESGOS INHER Y RESID'!$I$5+1),'MAPAS DE RIESGOS INHER Y RESID'!$M$5,IF(OR('MAPAS DE RIESGOS INHER Y RESID'!$I$4='MATRIZ DE RIESGOS DE SST'!P61,P61&lt;'MAPAS DE RIESGOS INHER Y RESID'!$J$4+1),'MAPAS DE RIESGOS INHER Y RESID'!$M$4,'MAPAS DE RIESGOS INHER Y RESID'!$M$3)))</f>
        <v>MODERADO</v>
      </c>
      <c r="R61" s="76" t="s">
        <v>269</v>
      </c>
      <c r="S61" s="76"/>
      <c r="T61" s="76"/>
      <c r="U61" s="76"/>
      <c r="V61" s="86" t="s">
        <v>178</v>
      </c>
      <c r="W61" s="88">
        <f>VLOOKUP(V61,'MAPAS DE RIESGOS INHER Y RESID'!$E$16:$F$18,2,FALSE)</f>
        <v>0.4</v>
      </c>
      <c r="X61" s="89">
        <f t="shared" si="54"/>
        <v>19.2</v>
      </c>
      <c r="Y61" s="104" t="str">
        <f>IF(OR('MAPAS DE RIESGOS INHER Y RESID'!$G$18='MATRIZ DE RIESGOS DE SST'!X61,X61&lt;'MAPAS DE RIESGOS INHER Y RESID'!$G$16+1),'MAPAS DE RIESGOS INHER Y RESID'!$M$19,IF(OR('MAPAS DE RIESGOS INHER Y RESID'!$H$17='MATRIZ DE RIESGOS DE SST'!X61,X61&lt;'MAPAS DE RIESGOS INHER Y RESID'!$I$18+1),'MAPAS DE RIESGOS INHER Y RESID'!$M$18,IF(OR('MAPAS DE RIESGOS INHER Y RESID'!$I$17='MATRIZ DE RIESGOS DE SST'!X61,X61&lt;'MAPAS DE RIESGOS INHER Y RESID'!$J$17+1),'MAPAS DE RIESGOS INHER Y RESID'!$M$17,'MAPAS DE RIESGOS INHER Y RESID'!$M$16)))</f>
        <v>MODERADO</v>
      </c>
      <c r="Z61" s="76" t="str">
        <f>VLOOKUP('MATRIZ DE RIESGOS DE SST'!Y61,'TABLA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2" spans="1:26" ht="174.75" customHeight="1" x14ac:dyDescent="0.25">
      <c r="A62" s="78"/>
      <c r="B62" s="78"/>
      <c r="C62" s="106"/>
      <c r="D62" s="106"/>
      <c r="E62" s="106"/>
      <c r="F62" s="106"/>
      <c r="G62" s="106"/>
      <c r="H62" s="107"/>
      <c r="I62" s="78" t="s">
        <v>60</v>
      </c>
      <c r="J62" s="77" t="s">
        <v>227</v>
      </c>
      <c r="K62" s="78" t="s">
        <v>61</v>
      </c>
      <c r="L62" s="86" t="s">
        <v>184</v>
      </c>
      <c r="M62" s="87">
        <f>VLOOKUP('MATRIZ DE RIESGOS DE SST'!L62,'MAPAS DE RIESGOS INHER Y RESID'!$E$3:$F$7,2,FALSE)</f>
        <v>2</v>
      </c>
      <c r="N62" s="86" t="s">
        <v>188</v>
      </c>
      <c r="O62" s="87">
        <f>VLOOKUP('MATRIZ DE RIESGOS DE SST'!N62,'MAPAS DE RIESGOS INHER Y RESID'!$O$3:$P$7,2,FALSE)</f>
        <v>16</v>
      </c>
      <c r="P62" s="87">
        <f t="shared" si="55"/>
        <v>32</v>
      </c>
      <c r="Q62" s="86" t="str">
        <f>IF(OR('MAPAS DE RIESGOS INHER Y RESID'!$G$7='MATRIZ DE RIESGOS DE SST'!P62,P62&lt;'MAPAS DE RIESGOS INHER Y RESID'!$G$3+1),'MAPAS DE RIESGOS INHER Y RESID'!$M$6,IF(OR('MAPAS DE RIESGOS INHER Y RESID'!$H$5='MATRIZ DE RIESGOS DE SST'!P62,P62&lt;'MAPAS DE RIESGOS INHER Y RESID'!$I$5+1),'MAPAS DE RIESGOS INHER Y RESID'!$M$5,IF(OR('MAPAS DE RIESGOS INHER Y RESID'!$I$4='MATRIZ DE RIESGOS DE SST'!P62,P62&lt;'MAPAS DE RIESGOS INHER Y RESID'!$J$4+1),'MAPAS DE RIESGOS INHER Y RESID'!$M$4,'MAPAS DE RIESGOS INHER Y RESID'!$M$3)))</f>
        <v>MODERADO</v>
      </c>
      <c r="R62" s="76" t="s">
        <v>270</v>
      </c>
      <c r="S62" s="76"/>
      <c r="T62" s="76"/>
      <c r="U62" s="76"/>
      <c r="V62" s="86" t="s">
        <v>178</v>
      </c>
      <c r="W62" s="88">
        <f>VLOOKUP(V62,'MAPAS DE RIESGOS INHER Y RESID'!$E$16:$F$18,2,FALSE)</f>
        <v>0.4</v>
      </c>
      <c r="X62" s="89">
        <f t="shared" si="54"/>
        <v>19.2</v>
      </c>
      <c r="Y62" s="104" t="str">
        <f>IF(OR('MAPAS DE RIESGOS INHER Y RESID'!$G$18='MATRIZ DE RIESGOS DE SST'!X62,X62&lt;'MAPAS DE RIESGOS INHER Y RESID'!$G$16+1),'MAPAS DE RIESGOS INHER Y RESID'!$M$19,IF(OR('MAPAS DE RIESGOS INHER Y RESID'!$H$17='MATRIZ DE RIESGOS DE SST'!X62,X62&lt;'MAPAS DE RIESGOS INHER Y RESID'!$I$18+1),'MAPAS DE RIESGOS INHER Y RESID'!$M$18,IF(OR('MAPAS DE RIESGOS INHER Y RESID'!$I$17='MATRIZ DE RIESGOS DE SST'!X62,X62&lt;'MAPAS DE RIESGOS INHER Y RESID'!$J$17+1),'MAPAS DE RIESGOS INHER Y RESID'!$M$17,'MAPAS DE RIESGOS INHER Y RESID'!$M$16)))</f>
        <v>MODERADO</v>
      </c>
      <c r="Z62" s="76" t="str">
        <f>VLOOKUP('MATRIZ DE RIESGOS DE SST'!Y62,'TABLA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3" spans="1:26" ht="174.75" customHeight="1" x14ac:dyDescent="0.25">
      <c r="A63" s="78"/>
      <c r="B63" s="78"/>
      <c r="C63" s="106"/>
      <c r="D63" s="106"/>
      <c r="E63" s="106"/>
      <c r="F63" s="106"/>
      <c r="G63" s="106"/>
      <c r="H63" s="107"/>
      <c r="I63" s="78" t="s">
        <v>62</v>
      </c>
      <c r="J63" s="99" t="s">
        <v>253</v>
      </c>
      <c r="K63" s="78" t="s">
        <v>63</v>
      </c>
      <c r="L63" s="86" t="s">
        <v>184</v>
      </c>
      <c r="M63" s="87">
        <f>VLOOKUP('MATRIZ DE RIESGOS DE SST'!L63,'MAPAS DE RIESGOS INHER Y RESID'!$E$3:$F$7,2,FALSE)</f>
        <v>2</v>
      </c>
      <c r="N63" s="86" t="s">
        <v>187</v>
      </c>
      <c r="O63" s="87">
        <f>VLOOKUP('MATRIZ DE RIESGOS DE SST'!N63,'MAPAS DE RIESGOS INHER Y RESID'!$O$3:$P$7,2,FALSE)</f>
        <v>4</v>
      </c>
      <c r="P63" s="87">
        <f t="shared" si="55"/>
        <v>8</v>
      </c>
      <c r="Q63" s="86" t="str">
        <f>IF(OR('MAPAS DE RIESGOS INHER Y RESID'!$G$7='MATRIZ DE RIESGOS DE SST'!P63,P63&lt;'MAPAS DE RIESGOS INHER Y RESID'!$G$3+1),'MAPAS DE RIESGOS INHER Y RESID'!$M$6,IF(OR('MAPAS DE RIESGOS INHER Y RESID'!$H$5='MATRIZ DE RIESGOS DE SST'!P63,P63&lt;'MAPAS DE RIESGOS INHER Y RESID'!$I$5+1),'MAPAS DE RIESGOS INHER Y RESID'!$M$5,IF(OR('MAPAS DE RIESGOS INHER Y RESID'!$I$4='MATRIZ DE RIESGOS DE SST'!P63,P63&lt;'MAPAS DE RIESGOS INHER Y RESID'!$J$4+1),'MAPAS DE RIESGOS INHER Y RESID'!$M$4,'MAPAS DE RIESGOS INHER Y RESID'!$M$3)))</f>
        <v>BAJO</v>
      </c>
      <c r="R63" s="76" t="s">
        <v>270</v>
      </c>
      <c r="S63" s="76"/>
      <c r="T63" s="76"/>
      <c r="U63" s="76"/>
      <c r="V63" s="86" t="s">
        <v>178</v>
      </c>
      <c r="W63" s="88">
        <f>VLOOKUP(V63,'MAPAS DE RIESGOS INHER Y RESID'!$E$16:$F$18,2,FALSE)</f>
        <v>0.4</v>
      </c>
      <c r="X63" s="89">
        <f t="shared" si="54"/>
        <v>4.8</v>
      </c>
      <c r="Y63" s="104" t="str">
        <f>IF(OR('MAPAS DE RIESGOS INHER Y RESID'!$G$18='MATRIZ DE RIESGOS DE SST'!X63,X63&lt;'MAPAS DE RIESGOS INHER Y RESID'!$G$16+1),'MAPAS DE RIESGOS INHER Y RESID'!$M$19,IF(OR('MAPAS DE RIESGOS INHER Y RESID'!$H$17='MATRIZ DE RIESGOS DE SST'!X63,X63&lt;'MAPAS DE RIESGOS INHER Y RESID'!$I$18+1),'MAPAS DE RIESGOS INHER Y RESID'!$M$18,IF(OR('MAPAS DE RIESGOS INHER Y RESID'!$I$17='MATRIZ DE RIESGOS DE SST'!X63,X63&lt;'MAPAS DE RIESGOS INHER Y RESID'!$J$17+1),'MAPAS DE RIESGOS INHER Y RESID'!$M$17,'MAPAS DE RIESGOS INHER Y RESID'!$M$16)))</f>
        <v>BAJO</v>
      </c>
      <c r="Z63" s="76" t="str">
        <f>VLOOKUP('MATRIZ DE RIESGOS DE SST'!Y63,'TABLA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4" spans="1:26" ht="174.75" customHeight="1" x14ac:dyDescent="0.25">
      <c r="A64" s="78"/>
      <c r="B64" s="78"/>
      <c r="C64" s="106"/>
      <c r="D64" s="106"/>
      <c r="E64" s="106"/>
      <c r="F64" s="106"/>
      <c r="G64" s="106"/>
      <c r="H64" s="107"/>
      <c r="I64" s="78" t="s">
        <v>209</v>
      </c>
      <c r="J64" s="77" t="s">
        <v>73</v>
      </c>
      <c r="K64" s="78" t="s">
        <v>72</v>
      </c>
      <c r="L64" s="86" t="s">
        <v>184</v>
      </c>
      <c r="M64" s="87">
        <f>VLOOKUP('MATRIZ DE RIESGOS DE SST'!L64,'MAPAS DE RIESGOS INHER Y RESID'!$E$3:$F$7,2,FALSE)</f>
        <v>2</v>
      </c>
      <c r="N64" s="86" t="s">
        <v>187</v>
      </c>
      <c r="O64" s="87">
        <f>VLOOKUP('MATRIZ DE RIESGOS DE SST'!N64,'MAPAS DE RIESGOS INHER Y RESID'!$O$3:$P$7,2,FALSE)</f>
        <v>4</v>
      </c>
      <c r="P64" s="87">
        <f t="shared" si="55"/>
        <v>8</v>
      </c>
      <c r="Q64" s="86" t="str">
        <f>IF(OR('MAPAS DE RIESGOS INHER Y RESID'!$G$7='MATRIZ DE RIESGOS DE SST'!P64,P64&lt;'MAPAS DE RIESGOS INHER Y RESID'!$G$3+1),'MAPAS DE RIESGOS INHER Y RESID'!$M$6,IF(OR('MAPAS DE RIESGOS INHER Y RESID'!$H$5='MATRIZ DE RIESGOS DE SST'!P64,P64&lt;'MAPAS DE RIESGOS INHER Y RESID'!$I$5+1),'MAPAS DE RIESGOS INHER Y RESID'!$M$5,IF(OR('MAPAS DE RIESGOS INHER Y RESID'!$I$4='MATRIZ DE RIESGOS DE SST'!P64,P64&lt;'MAPAS DE RIESGOS INHER Y RESID'!$J$4+1),'MAPAS DE RIESGOS INHER Y RESID'!$M$4,'MAPAS DE RIESGOS INHER Y RESID'!$M$3)))</f>
        <v>BAJO</v>
      </c>
      <c r="R64" s="76"/>
      <c r="S64" s="76"/>
      <c r="T64" s="76" t="s">
        <v>271</v>
      </c>
      <c r="U64" s="76" t="s">
        <v>272</v>
      </c>
      <c r="V64" s="86" t="s">
        <v>178</v>
      </c>
      <c r="W64" s="88">
        <f>VLOOKUP(V64,'MAPAS DE RIESGOS INHER Y RESID'!$E$16:$F$18,2,FALSE)</f>
        <v>0.4</v>
      </c>
      <c r="X64" s="89">
        <f t="shared" si="54"/>
        <v>4.8</v>
      </c>
      <c r="Y64" s="104" t="str">
        <f>IF(OR('MAPAS DE RIESGOS INHER Y RESID'!$G$18='MATRIZ DE RIESGOS DE SST'!X64,X64&lt;'MAPAS DE RIESGOS INHER Y RESID'!$G$16+1),'MAPAS DE RIESGOS INHER Y RESID'!$M$19,IF(OR('MAPAS DE RIESGOS INHER Y RESID'!$H$17='MATRIZ DE RIESGOS DE SST'!X64,X64&lt;'MAPAS DE RIESGOS INHER Y RESID'!$I$18+1),'MAPAS DE RIESGOS INHER Y RESID'!$M$18,IF(OR('MAPAS DE RIESGOS INHER Y RESID'!$I$17='MATRIZ DE RIESGOS DE SST'!X64,X64&lt;'MAPAS DE RIESGOS INHER Y RESID'!$J$17+1),'MAPAS DE RIESGOS INHER Y RESID'!$M$17,'MAPAS DE RIESGOS INHER Y RESID'!$M$16)))</f>
        <v>BAJO</v>
      </c>
      <c r="Z64" s="76" t="str">
        <f>VLOOKUP('MATRIZ DE RIESGOS DE SST'!Y64,'TABLA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5" spans="1:26" ht="174.75" customHeight="1" x14ac:dyDescent="0.25">
      <c r="A65" s="78"/>
      <c r="B65" s="78"/>
      <c r="C65" s="106"/>
      <c r="D65" s="106"/>
      <c r="E65" s="106"/>
      <c r="F65" s="106"/>
      <c r="G65" s="106"/>
      <c r="H65" s="107"/>
      <c r="I65" s="78" t="s">
        <v>74</v>
      </c>
      <c r="J65" s="77" t="s">
        <v>75</v>
      </c>
      <c r="K65" s="78" t="s">
        <v>76</v>
      </c>
      <c r="L65" s="86" t="s">
        <v>184</v>
      </c>
      <c r="M65" s="87">
        <f>VLOOKUP('MATRIZ DE RIESGOS DE SST'!L65,'MAPAS DE RIESGOS INHER Y RESID'!$E$3:$F$7,2,FALSE)</f>
        <v>2</v>
      </c>
      <c r="N65" s="86" t="s">
        <v>187</v>
      </c>
      <c r="O65" s="87">
        <f>VLOOKUP('MATRIZ DE RIESGOS DE SST'!N65,'MAPAS DE RIESGOS INHER Y RESID'!$O$3:$P$7,2,FALSE)</f>
        <v>4</v>
      </c>
      <c r="P65" s="87">
        <f t="shared" si="55"/>
        <v>8</v>
      </c>
      <c r="Q65" s="86" t="str">
        <f>IF(OR('MAPAS DE RIESGOS INHER Y RESID'!$G$7='MATRIZ DE RIESGOS DE SST'!P65,P65&lt;'MAPAS DE RIESGOS INHER Y RESID'!$G$3+1),'MAPAS DE RIESGOS INHER Y RESID'!$M$6,IF(OR('MAPAS DE RIESGOS INHER Y RESID'!$H$5='MATRIZ DE RIESGOS DE SST'!P65,P65&lt;'MAPAS DE RIESGOS INHER Y RESID'!$I$5+1),'MAPAS DE RIESGOS INHER Y RESID'!$M$5,IF(OR('MAPAS DE RIESGOS INHER Y RESID'!$I$4='MATRIZ DE RIESGOS DE SST'!P65,P65&lt;'MAPAS DE RIESGOS INHER Y RESID'!$J$4+1),'MAPAS DE RIESGOS INHER Y RESID'!$M$4,'MAPAS DE RIESGOS INHER Y RESID'!$M$3)))</f>
        <v>BAJO</v>
      </c>
      <c r="R65" s="76"/>
      <c r="S65" s="76" t="s">
        <v>273</v>
      </c>
      <c r="T65" s="76"/>
      <c r="U65" s="76"/>
      <c r="V65" s="86" t="s">
        <v>178</v>
      </c>
      <c r="W65" s="88">
        <f>VLOOKUP(V65,'MAPAS DE RIESGOS INHER Y RESID'!$E$16:$F$18,2,FALSE)</f>
        <v>0.4</v>
      </c>
      <c r="X65" s="89">
        <f t="shared" si="54"/>
        <v>4.8</v>
      </c>
      <c r="Y65" s="104" t="str">
        <f>IF(OR('MAPAS DE RIESGOS INHER Y RESID'!$G$18='MATRIZ DE RIESGOS DE SST'!X65,X65&lt;'MAPAS DE RIESGOS INHER Y RESID'!$G$16+1),'MAPAS DE RIESGOS INHER Y RESID'!$M$19,IF(OR('MAPAS DE RIESGOS INHER Y RESID'!$H$17='MATRIZ DE RIESGOS DE SST'!X65,X65&lt;'MAPAS DE RIESGOS INHER Y RESID'!$I$18+1),'MAPAS DE RIESGOS INHER Y RESID'!$M$18,IF(OR('MAPAS DE RIESGOS INHER Y RESID'!$I$17='MATRIZ DE RIESGOS DE SST'!X65,X65&lt;'MAPAS DE RIESGOS INHER Y RESID'!$J$17+1),'MAPAS DE RIESGOS INHER Y RESID'!$M$17,'MAPAS DE RIESGOS INHER Y RESID'!$M$16)))</f>
        <v>BAJO</v>
      </c>
      <c r="Z65" s="76" t="str">
        <f>VLOOKUP('MATRIZ DE RIESGOS DE SST'!Y65,'TABLA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6" spans="1:26" ht="174.75" customHeight="1" x14ac:dyDescent="0.25">
      <c r="A66" s="78"/>
      <c r="B66" s="78"/>
      <c r="C66" s="106"/>
      <c r="D66" s="106"/>
      <c r="E66" s="106"/>
      <c r="F66" s="106"/>
      <c r="G66" s="106"/>
      <c r="H66" s="107"/>
      <c r="I66" s="78" t="s">
        <v>77</v>
      </c>
      <c r="J66" s="77" t="s">
        <v>229</v>
      </c>
      <c r="K66" s="78" t="s">
        <v>76</v>
      </c>
      <c r="L66" s="86" t="s">
        <v>178</v>
      </c>
      <c r="M66" s="87">
        <f>VLOOKUP('MATRIZ DE RIESGOS DE SST'!L66,'MAPAS DE RIESGOS INHER Y RESID'!$E$3:$F$7,2,FALSE)</f>
        <v>3</v>
      </c>
      <c r="N66" s="86" t="s">
        <v>187</v>
      </c>
      <c r="O66" s="87">
        <f>VLOOKUP('MATRIZ DE RIESGOS DE SST'!N66,'MAPAS DE RIESGOS INHER Y RESID'!$O$3:$P$7,2,FALSE)</f>
        <v>4</v>
      </c>
      <c r="P66" s="87">
        <f t="shared" si="55"/>
        <v>12</v>
      </c>
      <c r="Q66" s="86" t="str">
        <f>IF(OR('MAPAS DE RIESGOS INHER Y RESID'!$G$7='MATRIZ DE RIESGOS DE SST'!P66,P66&lt;'MAPAS DE RIESGOS INHER Y RESID'!$G$3+1),'MAPAS DE RIESGOS INHER Y RESID'!$M$6,IF(OR('MAPAS DE RIESGOS INHER Y RESID'!$H$5='MATRIZ DE RIESGOS DE SST'!P66,P66&lt;'MAPAS DE RIESGOS INHER Y RESID'!$I$5+1),'MAPAS DE RIESGOS INHER Y RESID'!$M$5,IF(OR('MAPAS DE RIESGOS INHER Y RESID'!$I$4='MATRIZ DE RIESGOS DE SST'!P66,P66&lt;'MAPAS DE RIESGOS INHER Y RESID'!$J$4+1),'MAPAS DE RIESGOS INHER Y RESID'!$M$4,'MAPAS DE RIESGOS INHER Y RESID'!$M$3)))</f>
        <v>MODERADO</v>
      </c>
      <c r="R66" s="76"/>
      <c r="S66" s="76" t="s">
        <v>273</v>
      </c>
      <c r="T66" s="76"/>
      <c r="U66" s="76"/>
      <c r="V66" s="86" t="s">
        <v>178</v>
      </c>
      <c r="W66" s="88">
        <f>VLOOKUP(V66,'MAPAS DE RIESGOS INHER Y RESID'!$E$16:$F$18,2,FALSE)</f>
        <v>0.4</v>
      </c>
      <c r="X66" s="89">
        <f t="shared" si="54"/>
        <v>7.1999999999999993</v>
      </c>
      <c r="Y66" s="104" t="str">
        <f>IF(OR('MAPAS DE RIESGOS INHER Y RESID'!$G$18='MATRIZ DE RIESGOS DE SST'!X66,X66&lt;'MAPAS DE RIESGOS INHER Y RESID'!$G$16+1),'MAPAS DE RIESGOS INHER Y RESID'!$M$19,IF(OR('MAPAS DE RIESGOS INHER Y RESID'!$H$17='MATRIZ DE RIESGOS DE SST'!X66,X66&lt;'MAPAS DE RIESGOS INHER Y RESID'!$I$18+1),'MAPAS DE RIESGOS INHER Y RESID'!$M$18,IF(OR('MAPAS DE RIESGOS INHER Y RESID'!$I$17='MATRIZ DE RIESGOS DE SST'!X66,X66&lt;'MAPAS DE RIESGOS INHER Y RESID'!$J$17+1),'MAPAS DE RIESGOS INHER Y RESID'!$M$17,'MAPAS DE RIESGOS INHER Y RESID'!$M$16)))</f>
        <v>BAJO</v>
      </c>
      <c r="Z66" s="76" t="str">
        <f>VLOOKUP('MATRIZ DE RIESGOS DE SST'!Y66,'TABLA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7" spans="1:26" ht="174.75" customHeight="1" x14ac:dyDescent="0.25">
      <c r="A67" s="78"/>
      <c r="B67" s="78"/>
      <c r="C67" s="106"/>
      <c r="D67" s="106"/>
      <c r="E67" s="106"/>
      <c r="F67" s="106"/>
      <c r="G67" s="106"/>
      <c r="H67" s="107"/>
      <c r="I67" s="78" t="s">
        <v>79</v>
      </c>
      <c r="J67" s="77" t="s">
        <v>78</v>
      </c>
      <c r="K67" s="78" t="s">
        <v>76</v>
      </c>
      <c r="L67" s="86" t="s">
        <v>184</v>
      </c>
      <c r="M67" s="87">
        <f>VLOOKUP('MATRIZ DE RIESGOS DE SST'!L67,'MAPAS DE RIESGOS INHER Y RESID'!$E$3:$F$7,2,FALSE)</f>
        <v>2</v>
      </c>
      <c r="N67" s="86" t="s">
        <v>187</v>
      </c>
      <c r="O67" s="87">
        <f>VLOOKUP('MATRIZ DE RIESGOS DE SST'!N67,'MAPAS DE RIESGOS INHER Y RESID'!$O$3:$P$7,2,FALSE)</f>
        <v>4</v>
      </c>
      <c r="P67" s="87">
        <f t="shared" si="55"/>
        <v>8</v>
      </c>
      <c r="Q67" s="86" t="str">
        <f>IF(OR('MAPAS DE RIESGOS INHER Y RESID'!$G$7='MATRIZ DE RIESGOS DE SST'!P67,P67&lt;'MAPAS DE RIESGOS INHER Y RESID'!$G$3+1),'MAPAS DE RIESGOS INHER Y RESID'!$M$6,IF(OR('MAPAS DE RIESGOS INHER Y RESID'!$H$5='MATRIZ DE RIESGOS DE SST'!P67,P67&lt;'MAPAS DE RIESGOS INHER Y RESID'!$I$5+1),'MAPAS DE RIESGOS INHER Y RESID'!$M$5,IF(OR('MAPAS DE RIESGOS INHER Y RESID'!$I$4='MATRIZ DE RIESGOS DE SST'!P67,P67&lt;'MAPAS DE RIESGOS INHER Y RESID'!$J$4+1),'MAPAS DE RIESGOS INHER Y RESID'!$M$4,'MAPAS DE RIESGOS INHER Y RESID'!$M$3)))</f>
        <v>BAJO</v>
      </c>
      <c r="R67" s="76"/>
      <c r="S67" s="76" t="s">
        <v>273</v>
      </c>
      <c r="T67" s="76"/>
      <c r="U67" s="76"/>
      <c r="V67" s="86" t="s">
        <v>178</v>
      </c>
      <c r="W67" s="88">
        <f>VLOOKUP(V67,'MAPAS DE RIESGOS INHER Y RESID'!$E$16:$F$18,2,FALSE)</f>
        <v>0.4</v>
      </c>
      <c r="X67" s="89">
        <f t="shared" si="54"/>
        <v>4.8</v>
      </c>
      <c r="Y67" s="104" t="str">
        <f>IF(OR('MAPAS DE RIESGOS INHER Y RESID'!$G$18='MATRIZ DE RIESGOS DE SST'!X67,X67&lt;'MAPAS DE RIESGOS INHER Y RESID'!$G$16+1),'MAPAS DE RIESGOS INHER Y RESID'!$M$19,IF(OR('MAPAS DE RIESGOS INHER Y RESID'!$H$17='MATRIZ DE RIESGOS DE SST'!X67,X67&lt;'MAPAS DE RIESGOS INHER Y RESID'!$I$18+1),'MAPAS DE RIESGOS INHER Y RESID'!$M$18,IF(OR('MAPAS DE RIESGOS INHER Y RESID'!$I$17='MATRIZ DE RIESGOS DE SST'!X67,X67&lt;'MAPAS DE RIESGOS INHER Y RESID'!$J$17+1),'MAPAS DE RIESGOS INHER Y RESID'!$M$17,'MAPAS DE RIESGOS INHER Y RESID'!$M$16)))</f>
        <v>BAJO</v>
      </c>
      <c r="Z67" s="76" t="str">
        <f>VLOOKUP('MATRIZ DE RIESGOS DE SST'!Y67,'TABLA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8" spans="1:26" ht="174.75" customHeight="1" x14ac:dyDescent="0.25">
      <c r="A68" s="78"/>
      <c r="B68" s="78"/>
      <c r="C68" s="106"/>
      <c r="D68" s="106"/>
      <c r="E68" s="106"/>
      <c r="F68" s="106"/>
      <c r="G68" s="106"/>
      <c r="H68" s="107"/>
      <c r="I68" s="78" t="s">
        <v>80</v>
      </c>
      <c r="J68" s="77" t="s">
        <v>217</v>
      </c>
      <c r="K68" s="78" t="s">
        <v>81</v>
      </c>
      <c r="L68" s="86" t="s">
        <v>184</v>
      </c>
      <c r="M68" s="87">
        <f>VLOOKUP('MATRIZ DE RIESGOS DE SST'!L68,'MAPAS DE RIESGOS INHER Y RESID'!$E$3:$F$7,2,FALSE)</f>
        <v>2</v>
      </c>
      <c r="N68" s="86" t="s">
        <v>187</v>
      </c>
      <c r="O68" s="87">
        <f>VLOOKUP('MATRIZ DE RIESGOS DE SST'!N68,'MAPAS DE RIESGOS INHER Y RESID'!$O$3:$P$7,2,FALSE)</f>
        <v>4</v>
      </c>
      <c r="P68" s="87">
        <f t="shared" si="55"/>
        <v>8</v>
      </c>
      <c r="Q68" s="86" t="str">
        <f>IF(OR('MAPAS DE RIESGOS INHER Y RESID'!$G$7='MATRIZ DE RIESGOS DE SST'!P68,P68&lt;'MAPAS DE RIESGOS INHER Y RESID'!$G$3+1),'MAPAS DE RIESGOS INHER Y RESID'!$M$6,IF(OR('MAPAS DE RIESGOS INHER Y RESID'!$H$5='MATRIZ DE RIESGOS DE SST'!P68,P68&lt;'MAPAS DE RIESGOS INHER Y RESID'!$I$5+1),'MAPAS DE RIESGOS INHER Y RESID'!$M$5,IF(OR('MAPAS DE RIESGOS INHER Y RESID'!$I$4='MATRIZ DE RIESGOS DE SST'!P68,P68&lt;'MAPAS DE RIESGOS INHER Y RESID'!$J$4+1),'MAPAS DE RIESGOS INHER Y RESID'!$M$4,'MAPAS DE RIESGOS INHER Y RESID'!$M$3)))</f>
        <v>BAJO</v>
      </c>
      <c r="R68" s="76"/>
      <c r="S68" s="76" t="s">
        <v>261</v>
      </c>
      <c r="T68" s="76" t="s">
        <v>260</v>
      </c>
      <c r="U68" s="76" t="s">
        <v>262</v>
      </c>
      <c r="V68" s="86" t="s">
        <v>178</v>
      </c>
      <c r="W68" s="88">
        <f>VLOOKUP(V68,'MAPAS DE RIESGOS INHER Y RESID'!$E$16:$F$18,2,FALSE)</f>
        <v>0.4</v>
      </c>
      <c r="X68" s="89">
        <f t="shared" si="54"/>
        <v>4.8</v>
      </c>
      <c r="Y68" s="104" t="str">
        <f>IF(OR('MAPAS DE RIESGOS INHER Y RESID'!$G$18='MATRIZ DE RIESGOS DE SST'!X68,X68&lt;'MAPAS DE RIESGOS INHER Y RESID'!$G$16+1),'MAPAS DE RIESGOS INHER Y RESID'!$M$19,IF(OR('MAPAS DE RIESGOS INHER Y RESID'!$H$17='MATRIZ DE RIESGOS DE SST'!X68,X68&lt;'MAPAS DE RIESGOS INHER Y RESID'!$I$18+1),'MAPAS DE RIESGOS INHER Y RESID'!$M$18,IF(OR('MAPAS DE RIESGOS INHER Y RESID'!$I$17='MATRIZ DE RIESGOS DE SST'!X68,X68&lt;'MAPAS DE RIESGOS INHER Y RESID'!$J$17+1),'MAPAS DE RIESGOS INHER Y RESID'!$M$17,'MAPAS DE RIESGOS INHER Y RESID'!$M$16)))</f>
        <v>BAJO</v>
      </c>
      <c r="Z68" s="76" t="str">
        <f>VLOOKUP('MATRIZ DE RIESGOS DE SST'!Y68,'TABLA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9" spans="1:26" ht="174.75" customHeight="1" x14ac:dyDescent="0.25">
      <c r="A69" s="78"/>
      <c r="B69" s="78"/>
      <c r="C69" s="106"/>
      <c r="D69" s="106"/>
      <c r="E69" s="106"/>
      <c r="F69" s="106"/>
      <c r="G69" s="106"/>
      <c r="H69" s="107"/>
      <c r="I69" s="78" t="s">
        <v>82</v>
      </c>
      <c r="J69" s="77" t="s">
        <v>247</v>
      </c>
      <c r="K69" s="78" t="s">
        <v>81</v>
      </c>
      <c r="L69" s="86" t="s">
        <v>178</v>
      </c>
      <c r="M69" s="87">
        <f>VLOOKUP('MATRIZ DE RIESGOS DE SST'!L69,'MAPAS DE RIESGOS INHER Y RESID'!$E$3:$F$7,2,FALSE)</f>
        <v>3</v>
      </c>
      <c r="N69" s="86" t="s">
        <v>188</v>
      </c>
      <c r="O69" s="87">
        <f>VLOOKUP('MATRIZ DE RIESGOS DE SST'!N69,'MAPAS DE RIESGOS INHER Y RESID'!$O$3:$P$7,2,FALSE)</f>
        <v>16</v>
      </c>
      <c r="P69" s="87">
        <f t="shared" si="55"/>
        <v>48</v>
      </c>
      <c r="Q69" s="86" t="str">
        <f>IF(OR('MAPAS DE RIESGOS INHER Y RESID'!$G$7='MATRIZ DE RIESGOS DE SST'!P69,P69&lt;'MAPAS DE RIESGOS INHER Y RESID'!$G$3+1),'MAPAS DE RIESGOS INHER Y RESID'!$M$6,IF(OR('MAPAS DE RIESGOS INHER Y RESID'!$H$5='MATRIZ DE RIESGOS DE SST'!P69,P69&lt;'MAPAS DE RIESGOS INHER Y RESID'!$I$5+1),'MAPAS DE RIESGOS INHER Y RESID'!$M$5,IF(OR('MAPAS DE RIESGOS INHER Y RESID'!$I$4='MATRIZ DE RIESGOS DE SST'!P69,P69&lt;'MAPAS DE RIESGOS INHER Y RESID'!$J$4+1),'MAPAS DE RIESGOS INHER Y RESID'!$M$4,'MAPAS DE RIESGOS INHER Y RESID'!$M$3)))</f>
        <v>MODERADO</v>
      </c>
      <c r="R69" s="76"/>
      <c r="S69" s="76"/>
      <c r="T69" s="76"/>
      <c r="U69" s="76" t="s">
        <v>268</v>
      </c>
      <c r="V69" s="86" t="s">
        <v>178</v>
      </c>
      <c r="W69" s="88">
        <f>VLOOKUP(V69,'MAPAS DE RIESGOS INHER Y RESID'!$E$16:$F$18,2,FALSE)</f>
        <v>0.4</v>
      </c>
      <c r="X69" s="89">
        <f t="shared" si="54"/>
        <v>28.799999999999997</v>
      </c>
      <c r="Y69" s="104" t="str">
        <f>IF(OR('MAPAS DE RIESGOS INHER Y RESID'!$G$18='MATRIZ DE RIESGOS DE SST'!X69,X69&lt;'MAPAS DE RIESGOS INHER Y RESID'!$G$16+1),'MAPAS DE RIESGOS INHER Y RESID'!$M$19,IF(OR('MAPAS DE RIESGOS INHER Y RESID'!$H$17='MATRIZ DE RIESGOS DE SST'!X69,X69&lt;'MAPAS DE RIESGOS INHER Y RESID'!$I$18+1),'MAPAS DE RIESGOS INHER Y RESID'!$M$18,IF(OR('MAPAS DE RIESGOS INHER Y RESID'!$I$17='MATRIZ DE RIESGOS DE SST'!X69,X69&lt;'MAPAS DE RIESGOS INHER Y RESID'!$J$17+1),'MAPAS DE RIESGOS INHER Y RESID'!$M$17,'MAPAS DE RIESGOS INHER Y RESID'!$M$16)))</f>
        <v>MODERADO</v>
      </c>
      <c r="Z69" s="76" t="str">
        <f>VLOOKUP('MATRIZ DE RIESGOS DE SST'!Y69,'TABLA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0" spans="1:26" ht="174.75" customHeight="1" x14ac:dyDescent="0.25">
      <c r="A70" s="78"/>
      <c r="B70" s="78"/>
      <c r="C70" s="106"/>
      <c r="D70" s="106"/>
      <c r="E70" s="106"/>
      <c r="F70" s="106"/>
      <c r="G70" s="106"/>
      <c r="H70" s="107"/>
      <c r="I70" s="78" t="s">
        <v>85</v>
      </c>
      <c r="J70" s="77" t="s">
        <v>240</v>
      </c>
      <c r="K70" s="78" t="s">
        <v>81</v>
      </c>
      <c r="L70" s="86" t="s">
        <v>178</v>
      </c>
      <c r="M70" s="87">
        <f>VLOOKUP('MATRIZ DE RIESGOS DE SST'!L70,'MAPAS DE RIESGOS INHER Y RESID'!$E$3:$F$7,2,FALSE)</f>
        <v>3</v>
      </c>
      <c r="N70" s="86" t="s">
        <v>187</v>
      </c>
      <c r="O70" s="87">
        <f>VLOOKUP('MATRIZ DE RIESGOS DE SST'!N70,'MAPAS DE RIESGOS INHER Y RESID'!$O$3:$P$7,2,FALSE)</f>
        <v>4</v>
      </c>
      <c r="P70" s="87">
        <f t="shared" si="55"/>
        <v>12</v>
      </c>
      <c r="Q70" s="86" t="str">
        <f>IF(OR('MAPAS DE RIESGOS INHER Y RESID'!$G$7='MATRIZ DE RIESGOS DE SST'!P70,P70&lt;'MAPAS DE RIESGOS INHER Y RESID'!$G$3+1),'MAPAS DE RIESGOS INHER Y RESID'!$M$6,IF(OR('MAPAS DE RIESGOS INHER Y RESID'!$H$5='MATRIZ DE RIESGOS DE SST'!P70,P70&lt;'MAPAS DE RIESGOS INHER Y RESID'!$I$5+1),'MAPAS DE RIESGOS INHER Y RESID'!$M$5,IF(OR('MAPAS DE RIESGOS INHER Y RESID'!$I$4='MATRIZ DE RIESGOS DE SST'!P70,P70&lt;'MAPAS DE RIESGOS INHER Y RESID'!$J$4+1),'MAPAS DE RIESGOS INHER Y RESID'!$M$4,'MAPAS DE RIESGOS INHER Y RESID'!$M$3)))</f>
        <v>MODERADO</v>
      </c>
      <c r="R70" s="76"/>
      <c r="S70" s="76" t="s">
        <v>261</v>
      </c>
      <c r="T70" s="76" t="s">
        <v>260</v>
      </c>
      <c r="U70" s="76" t="s">
        <v>262</v>
      </c>
      <c r="V70" s="86" t="s">
        <v>178</v>
      </c>
      <c r="W70" s="88">
        <f>VLOOKUP(V70,'MAPAS DE RIESGOS INHER Y RESID'!$E$16:$F$18,2,FALSE)</f>
        <v>0.4</v>
      </c>
      <c r="X70" s="89">
        <f t="shared" si="54"/>
        <v>7.1999999999999993</v>
      </c>
      <c r="Y70" s="104" t="str">
        <f>IF(OR('MAPAS DE RIESGOS INHER Y RESID'!$G$18='MATRIZ DE RIESGOS DE SST'!X70,X70&lt;'MAPAS DE RIESGOS INHER Y RESID'!$G$16+1),'MAPAS DE RIESGOS INHER Y RESID'!$M$19,IF(OR('MAPAS DE RIESGOS INHER Y RESID'!$H$17='MATRIZ DE RIESGOS DE SST'!X70,X70&lt;'MAPAS DE RIESGOS INHER Y RESID'!$I$18+1),'MAPAS DE RIESGOS INHER Y RESID'!$M$18,IF(OR('MAPAS DE RIESGOS INHER Y RESID'!$I$17='MATRIZ DE RIESGOS DE SST'!X70,X70&lt;'MAPAS DE RIESGOS INHER Y RESID'!$J$17+1),'MAPAS DE RIESGOS INHER Y RESID'!$M$17,'MAPAS DE RIESGOS INHER Y RESID'!$M$16)))</f>
        <v>BAJO</v>
      </c>
      <c r="Z70" s="76" t="str">
        <f>VLOOKUP('MATRIZ DE RIESGOS DE SST'!Y70,'TABLA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1" spans="1:26" ht="174.75" customHeight="1" x14ac:dyDescent="0.25">
      <c r="A71" s="78"/>
      <c r="B71" s="78"/>
      <c r="C71" s="106"/>
      <c r="D71" s="106"/>
      <c r="E71" s="106"/>
      <c r="F71" s="106"/>
      <c r="G71" s="106"/>
      <c r="H71" s="107"/>
      <c r="I71" s="78" t="s">
        <v>218</v>
      </c>
      <c r="J71" s="77" t="s">
        <v>241</v>
      </c>
      <c r="K71" s="78" t="s">
        <v>81</v>
      </c>
      <c r="L71" s="86" t="s">
        <v>178</v>
      </c>
      <c r="M71" s="87">
        <f>VLOOKUP('MATRIZ DE RIESGOS DE SST'!L71,'MAPAS DE RIESGOS INHER Y RESID'!$E$3:$F$7,2,FALSE)</f>
        <v>3</v>
      </c>
      <c r="N71" s="86" t="s">
        <v>187</v>
      </c>
      <c r="O71" s="87">
        <f>VLOOKUP('MATRIZ DE RIESGOS DE SST'!N71,'MAPAS DE RIESGOS INHER Y RESID'!$O$3:$P$7,2,FALSE)</f>
        <v>4</v>
      </c>
      <c r="P71" s="87">
        <f t="shared" si="55"/>
        <v>12</v>
      </c>
      <c r="Q71" s="86" t="str">
        <f>IF(OR('MAPAS DE RIESGOS INHER Y RESID'!$G$7='MATRIZ DE RIESGOS DE SST'!P71,P71&lt;'MAPAS DE RIESGOS INHER Y RESID'!$G$3+1),'MAPAS DE RIESGOS INHER Y RESID'!$M$6,IF(OR('MAPAS DE RIESGOS INHER Y RESID'!$H$5='MATRIZ DE RIESGOS DE SST'!P71,P71&lt;'MAPAS DE RIESGOS INHER Y RESID'!$I$5+1),'MAPAS DE RIESGOS INHER Y RESID'!$M$5,IF(OR('MAPAS DE RIESGOS INHER Y RESID'!$I$4='MATRIZ DE RIESGOS DE SST'!P71,P71&lt;'MAPAS DE RIESGOS INHER Y RESID'!$J$4+1),'MAPAS DE RIESGOS INHER Y RESID'!$M$4,'MAPAS DE RIESGOS INHER Y RESID'!$M$3)))</f>
        <v>MODERADO</v>
      </c>
      <c r="R71" s="76"/>
      <c r="S71" s="76" t="s">
        <v>261</v>
      </c>
      <c r="T71" s="76" t="s">
        <v>260</v>
      </c>
      <c r="U71" s="76" t="s">
        <v>262</v>
      </c>
      <c r="V71" s="86" t="s">
        <v>178</v>
      </c>
      <c r="W71" s="88">
        <f>VLOOKUP(V71,'MAPAS DE RIESGOS INHER Y RESID'!$E$16:$F$18,2,FALSE)</f>
        <v>0.4</v>
      </c>
      <c r="X71" s="89">
        <f t="shared" si="54"/>
        <v>7.1999999999999993</v>
      </c>
      <c r="Y71" s="104" t="str">
        <f>IF(OR('MAPAS DE RIESGOS INHER Y RESID'!$G$18='MATRIZ DE RIESGOS DE SST'!X71,X71&lt;'MAPAS DE RIESGOS INHER Y RESID'!$G$16+1),'MAPAS DE RIESGOS INHER Y RESID'!$M$19,IF(OR('MAPAS DE RIESGOS INHER Y RESID'!$H$17='MATRIZ DE RIESGOS DE SST'!X71,X71&lt;'MAPAS DE RIESGOS INHER Y RESID'!$I$18+1),'MAPAS DE RIESGOS INHER Y RESID'!$M$18,IF(OR('MAPAS DE RIESGOS INHER Y RESID'!$I$17='MATRIZ DE RIESGOS DE SST'!X71,X71&lt;'MAPAS DE RIESGOS INHER Y RESID'!$J$17+1),'MAPAS DE RIESGOS INHER Y RESID'!$M$17,'MAPAS DE RIESGOS INHER Y RESID'!$M$16)))</f>
        <v>BAJO</v>
      </c>
      <c r="Z71" s="76" t="str">
        <f>VLOOKUP('MATRIZ DE RIESGOS DE SST'!Y71,'TABLA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2" spans="1:26" ht="174.75" customHeight="1" x14ac:dyDescent="0.25">
      <c r="A72" s="78"/>
      <c r="B72" s="78"/>
      <c r="C72" s="106"/>
      <c r="D72" s="106"/>
      <c r="E72" s="106"/>
      <c r="F72" s="106"/>
      <c r="G72" s="106"/>
      <c r="H72" s="107"/>
      <c r="I72" s="78" t="s">
        <v>86</v>
      </c>
      <c r="J72" s="77" t="s">
        <v>211</v>
      </c>
      <c r="K72" s="78" t="s">
        <v>87</v>
      </c>
      <c r="L72" s="86" t="s">
        <v>178</v>
      </c>
      <c r="M72" s="87">
        <f>VLOOKUP('MATRIZ DE RIESGOS DE SST'!L72,'MAPAS DE RIESGOS INHER Y RESID'!$E$3:$F$7,2,FALSE)</f>
        <v>3</v>
      </c>
      <c r="N72" s="86" t="s">
        <v>187</v>
      </c>
      <c r="O72" s="87">
        <f>VLOOKUP('MATRIZ DE RIESGOS DE SST'!N72,'MAPAS DE RIESGOS INHER Y RESID'!$O$3:$P$7,2,FALSE)</f>
        <v>4</v>
      </c>
      <c r="P72" s="87">
        <f t="shared" si="55"/>
        <v>12</v>
      </c>
      <c r="Q72" s="86" t="str">
        <f>IF(OR('MAPAS DE RIESGOS INHER Y RESID'!$G$7='MATRIZ DE RIESGOS DE SST'!P72,P72&lt;'MAPAS DE RIESGOS INHER Y RESID'!$G$3+1),'MAPAS DE RIESGOS INHER Y RESID'!$M$6,IF(OR('MAPAS DE RIESGOS INHER Y RESID'!$H$5='MATRIZ DE RIESGOS DE SST'!P72,P72&lt;'MAPAS DE RIESGOS INHER Y RESID'!$I$5+1),'MAPAS DE RIESGOS INHER Y RESID'!$M$5,IF(OR('MAPAS DE RIESGOS INHER Y RESID'!$I$4='MATRIZ DE RIESGOS DE SST'!P72,P72&lt;'MAPAS DE RIESGOS INHER Y RESID'!$J$4+1),'MAPAS DE RIESGOS INHER Y RESID'!$M$4,'MAPAS DE RIESGOS INHER Y RESID'!$M$3)))</f>
        <v>MODERADO</v>
      </c>
      <c r="R72" s="76"/>
      <c r="S72" s="76" t="s">
        <v>274</v>
      </c>
      <c r="T72" s="76"/>
      <c r="U72" s="76" t="s">
        <v>275</v>
      </c>
      <c r="V72" s="86" t="s">
        <v>178</v>
      </c>
      <c r="W72" s="88">
        <f>VLOOKUP(V72,'MAPAS DE RIESGOS INHER Y RESID'!$E$16:$F$18,2,FALSE)</f>
        <v>0.4</v>
      </c>
      <c r="X72" s="89">
        <f t="shared" si="54"/>
        <v>7.1999999999999993</v>
      </c>
      <c r="Y72" s="104" t="str">
        <f>IF(OR('MAPAS DE RIESGOS INHER Y RESID'!$G$18='MATRIZ DE RIESGOS DE SST'!X72,X72&lt;'MAPAS DE RIESGOS INHER Y RESID'!$G$16+1),'MAPAS DE RIESGOS INHER Y RESID'!$M$19,IF(OR('MAPAS DE RIESGOS INHER Y RESID'!$H$17='MATRIZ DE RIESGOS DE SST'!X72,X72&lt;'MAPAS DE RIESGOS INHER Y RESID'!$I$18+1),'MAPAS DE RIESGOS INHER Y RESID'!$M$18,IF(OR('MAPAS DE RIESGOS INHER Y RESID'!$I$17='MATRIZ DE RIESGOS DE SST'!X72,X72&lt;'MAPAS DE RIESGOS INHER Y RESID'!$J$17+1),'MAPAS DE RIESGOS INHER Y RESID'!$M$17,'MAPAS DE RIESGOS INHER Y RESID'!$M$16)))</f>
        <v>BAJO</v>
      </c>
      <c r="Z72" s="76" t="str">
        <f>VLOOKUP('MATRIZ DE RIESGOS DE SST'!Y72,'TABLA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3" spans="1:26" ht="174.75" customHeight="1" x14ac:dyDescent="0.25">
      <c r="A73" s="78"/>
      <c r="B73" s="78"/>
      <c r="C73" s="106"/>
      <c r="D73" s="106"/>
      <c r="E73" s="106"/>
      <c r="F73" s="106"/>
      <c r="G73" s="106"/>
      <c r="H73" s="107"/>
      <c r="I73" s="78" t="s">
        <v>88</v>
      </c>
      <c r="J73" s="77" t="s">
        <v>228</v>
      </c>
      <c r="K73" s="78" t="s">
        <v>89</v>
      </c>
      <c r="L73" s="86" t="s">
        <v>184</v>
      </c>
      <c r="M73" s="87">
        <f>VLOOKUP('MATRIZ DE RIESGOS DE SST'!L73,'MAPAS DE RIESGOS INHER Y RESID'!$E$3:$F$7,2,FALSE)</f>
        <v>2</v>
      </c>
      <c r="N73" s="86" t="s">
        <v>187</v>
      </c>
      <c r="O73" s="87">
        <f>VLOOKUP('MATRIZ DE RIESGOS DE SST'!N73,'MAPAS DE RIESGOS INHER Y RESID'!$O$3:$P$7,2,FALSE)</f>
        <v>4</v>
      </c>
      <c r="P73" s="87">
        <f t="shared" si="55"/>
        <v>8</v>
      </c>
      <c r="Q73" s="86" t="str">
        <f>IF(OR('MAPAS DE RIESGOS INHER Y RESID'!$G$7='MATRIZ DE RIESGOS DE SST'!P73,P73&lt;'MAPAS DE RIESGOS INHER Y RESID'!$G$3+1),'MAPAS DE RIESGOS INHER Y RESID'!$M$6,IF(OR('MAPAS DE RIESGOS INHER Y RESID'!$H$5='MATRIZ DE RIESGOS DE SST'!P73,P73&lt;'MAPAS DE RIESGOS INHER Y RESID'!$I$5+1),'MAPAS DE RIESGOS INHER Y RESID'!$M$5,IF(OR('MAPAS DE RIESGOS INHER Y RESID'!$I$4='MATRIZ DE RIESGOS DE SST'!P73,P73&lt;'MAPAS DE RIESGOS INHER Y RESID'!$J$4+1),'MAPAS DE RIESGOS INHER Y RESID'!$M$4,'MAPAS DE RIESGOS INHER Y RESID'!$M$3)))</f>
        <v>BAJO</v>
      </c>
      <c r="R73" s="76"/>
      <c r="S73" s="76" t="s">
        <v>276</v>
      </c>
      <c r="T73" s="76"/>
      <c r="U73" s="76"/>
      <c r="V73" s="86" t="s">
        <v>178</v>
      </c>
      <c r="W73" s="88">
        <f>VLOOKUP(V73,'MAPAS DE RIESGOS INHER Y RESID'!$E$16:$F$18,2,FALSE)</f>
        <v>0.4</v>
      </c>
      <c r="X73" s="89">
        <f t="shared" si="54"/>
        <v>4.8</v>
      </c>
      <c r="Y73" s="104" t="str">
        <f>IF(OR('MAPAS DE RIESGOS INHER Y RESID'!$G$18='MATRIZ DE RIESGOS DE SST'!X73,X73&lt;'MAPAS DE RIESGOS INHER Y RESID'!$G$16+1),'MAPAS DE RIESGOS INHER Y RESID'!$M$19,IF(OR('MAPAS DE RIESGOS INHER Y RESID'!$H$17='MATRIZ DE RIESGOS DE SST'!X73,X73&lt;'MAPAS DE RIESGOS INHER Y RESID'!$I$18+1),'MAPAS DE RIESGOS INHER Y RESID'!$M$18,IF(OR('MAPAS DE RIESGOS INHER Y RESID'!$I$17='MATRIZ DE RIESGOS DE SST'!X73,X73&lt;'MAPAS DE RIESGOS INHER Y RESID'!$J$17+1),'MAPAS DE RIESGOS INHER Y RESID'!$M$17,'MAPAS DE RIESGOS INHER Y RESID'!$M$16)))</f>
        <v>BAJO</v>
      </c>
      <c r="Z73" s="76" t="str">
        <f>VLOOKUP('MATRIZ DE RIESGOS DE SST'!Y73,'TABLA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4" spans="1:26" ht="174.75" customHeight="1" x14ac:dyDescent="0.25">
      <c r="A74" s="78"/>
      <c r="B74" s="78"/>
      <c r="C74" s="106"/>
      <c r="D74" s="106"/>
      <c r="E74" s="106"/>
      <c r="F74" s="106"/>
      <c r="G74" s="106"/>
      <c r="H74" s="107"/>
      <c r="I74" s="78" t="s">
        <v>93</v>
      </c>
      <c r="J74" s="77" t="s">
        <v>223</v>
      </c>
      <c r="K74" s="78" t="s">
        <v>94</v>
      </c>
      <c r="L74" s="86" t="s">
        <v>184</v>
      </c>
      <c r="M74" s="87">
        <f>VLOOKUP('MATRIZ DE RIESGOS DE SST'!L74,'MAPAS DE RIESGOS INHER Y RESID'!$E$3:$F$7,2,FALSE)</f>
        <v>2</v>
      </c>
      <c r="N74" s="86" t="s">
        <v>187</v>
      </c>
      <c r="O74" s="87">
        <f>VLOOKUP('MATRIZ DE RIESGOS DE SST'!N74,'MAPAS DE RIESGOS INHER Y RESID'!$O$3:$P$7,2,FALSE)</f>
        <v>4</v>
      </c>
      <c r="P74" s="87">
        <f t="shared" si="55"/>
        <v>8</v>
      </c>
      <c r="Q74" s="86" t="str">
        <f>IF(OR('MAPAS DE RIESGOS INHER Y RESID'!$G$7='MATRIZ DE RIESGOS DE SST'!P74,P74&lt;'MAPAS DE RIESGOS INHER Y RESID'!$G$3+1),'MAPAS DE RIESGOS INHER Y RESID'!$M$6,IF(OR('MAPAS DE RIESGOS INHER Y RESID'!$H$5='MATRIZ DE RIESGOS DE SST'!P74,P74&lt;'MAPAS DE RIESGOS INHER Y RESID'!$I$5+1),'MAPAS DE RIESGOS INHER Y RESID'!$M$5,IF(OR('MAPAS DE RIESGOS INHER Y RESID'!$I$4='MATRIZ DE RIESGOS DE SST'!P74,P74&lt;'MAPAS DE RIESGOS INHER Y RESID'!$J$4+1),'MAPAS DE RIESGOS INHER Y RESID'!$M$4,'MAPAS DE RIESGOS INHER Y RESID'!$M$3)))</f>
        <v>BAJO</v>
      </c>
      <c r="R74" s="76"/>
      <c r="S74" s="76"/>
      <c r="T74" s="76"/>
      <c r="U74" s="76" t="s">
        <v>262</v>
      </c>
      <c r="V74" s="86" t="s">
        <v>178</v>
      </c>
      <c r="W74" s="88">
        <f>VLOOKUP(V74,'MAPAS DE RIESGOS INHER Y RESID'!$E$16:$F$18,2,FALSE)</f>
        <v>0.4</v>
      </c>
      <c r="X74" s="89">
        <f t="shared" si="54"/>
        <v>4.8</v>
      </c>
      <c r="Y74" s="104" t="str">
        <f>IF(OR('MAPAS DE RIESGOS INHER Y RESID'!$G$18='MATRIZ DE RIESGOS DE SST'!X74,X74&lt;'MAPAS DE RIESGOS INHER Y RESID'!$G$16+1),'MAPAS DE RIESGOS INHER Y RESID'!$M$19,IF(OR('MAPAS DE RIESGOS INHER Y RESID'!$H$17='MATRIZ DE RIESGOS DE SST'!X74,X74&lt;'MAPAS DE RIESGOS INHER Y RESID'!$I$18+1),'MAPAS DE RIESGOS INHER Y RESID'!$M$18,IF(OR('MAPAS DE RIESGOS INHER Y RESID'!$I$17='MATRIZ DE RIESGOS DE SST'!X74,X74&lt;'MAPAS DE RIESGOS INHER Y RESID'!$J$17+1),'MAPAS DE RIESGOS INHER Y RESID'!$M$17,'MAPAS DE RIESGOS INHER Y RESID'!$M$16)))</f>
        <v>BAJO</v>
      </c>
      <c r="Z74" s="76" t="str">
        <f>VLOOKUP('MATRIZ DE RIESGOS DE SST'!Y74,'TABLA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5" spans="1:26" ht="174.75" customHeight="1" x14ac:dyDescent="0.25">
      <c r="A75" s="78"/>
      <c r="B75" s="78"/>
      <c r="C75" s="106"/>
      <c r="D75" s="106"/>
      <c r="E75" s="106"/>
      <c r="F75" s="106"/>
      <c r="G75" s="106"/>
      <c r="H75" s="107"/>
      <c r="I75" s="78" t="s">
        <v>95</v>
      </c>
      <c r="J75" s="77" t="s">
        <v>96</v>
      </c>
      <c r="K75" s="78" t="s">
        <v>97</v>
      </c>
      <c r="L75" s="86" t="s">
        <v>184</v>
      </c>
      <c r="M75" s="87">
        <f>VLOOKUP('MATRIZ DE RIESGOS DE SST'!L75,'MAPAS DE RIESGOS INHER Y RESID'!$E$3:$F$7,2,FALSE)</f>
        <v>2</v>
      </c>
      <c r="N75" s="86" t="s">
        <v>188</v>
      </c>
      <c r="O75" s="87">
        <f>VLOOKUP('MATRIZ DE RIESGOS DE SST'!N75,'MAPAS DE RIESGOS INHER Y RESID'!$O$3:$P$7,2,FALSE)</f>
        <v>16</v>
      </c>
      <c r="P75" s="87">
        <f t="shared" si="55"/>
        <v>32</v>
      </c>
      <c r="Q75" s="86" t="str">
        <f>IF(OR('MAPAS DE RIESGOS INHER Y RESID'!$G$7='MATRIZ DE RIESGOS DE SST'!P75,P75&lt;'MAPAS DE RIESGOS INHER Y RESID'!$G$3+1),'MAPAS DE RIESGOS INHER Y RESID'!$M$6,IF(OR('MAPAS DE RIESGOS INHER Y RESID'!$H$5='MATRIZ DE RIESGOS DE SST'!P75,P75&lt;'MAPAS DE RIESGOS INHER Y RESID'!$I$5+1),'MAPAS DE RIESGOS INHER Y RESID'!$M$5,IF(OR('MAPAS DE RIESGOS INHER Y RESID'!$I$4='MATRIZ DE RIESGOS DE SST'!P75,P75&lt;'MAPAS DE RIESGOS INHER Y RESID'!$J$4+1),'MAPAS DE RIESGOS INHER Y RESID'!$M$4,'MAPAS DE RIESGOS INHER Y RESID'!$M$3)))</f>
        <v>MODERADO</v>
      </c>
      <c r="R75" s="76"/>
      <c r="S75" s="76"/>
      <c r="T75" s="76"/>
      <c r="U75" s="76" t="s">
        <v>262</v>
      </c>
      <c r="V75" s="86" t="s">
        <v>178</v>
      </c>
      <c r="W75" s="88">
        <f>VLOOKUP(V75,'MAPAS DE RIESGOS INHER Y RESID'!$E$16:$F$18,2,FALSE)</f>
        <v>0.4</v>
      </c>
      <c r="X75" s="89">
        <f t="shared" si="54"/>
        <v>19.2</v>
      </c>
      <c r="Y75" s="104" t="str">
        <f>IF(OR('MAPAS DE RIESGOS INHER Y RESID'!$G$18='MATRIZ DE RIESGOS DE SST'!X75,X75&lt;'MAPAS DE RIESGOS INHER Y RESID'!$G$16+1),'MAPAS DE RIESGOS INHER Y RESID'!$M$19,IF(OR('MAPAS DE RIESGOS INHER Y RESID'!$H$17='MATRIZ DE RIESGOS DE SST'!X75,X75&lt;'MAPAS DE RIESGOS INHER Y RESID'!$I$18+1),'MAPAS DE RIESGOS INHER Y RESID'!$M$18,IF(OR('MAPAS DE RIESGOS INHER Y RESID'!$I$17='MATRIZ DE RIESGOS DE SST'!X75,X75&lt;'MAPAS DE RIESGOS INHER Y RESID'!$J$17+1),'MAPAS DE RIESGOS INHER Y RESID'!$M$17,'MAPAS DE RIESGOS INHER Y RESID'!$M$16)))</f>
        <v>MODERADO</v>
      </c>
      <c r="Z75" s="76" t="str">
        <f>VLOOKUP('MATRIZ DE RIESGOS DE SST'!Y75,'TABLA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6" spans="1:26" ht="174.75" customHeight="1" x14ac:dyDescent="0.25">
      <c r="A76" s="78"/>
      <c r="B76" s="78"/>
      <c r="C76" s="106"/>
      <c r="D76" s="106"/>
      <c r="E76" s="106"/>
      <c r="F76" s="106"/>
      <c r="G76" s="106"/>
      <c r="H76" s="107"/>
      <c r="I76" s="78" t="s">
        <v>98</v>
      </c>
      <c r="J76" s="77" t="s">
        <v>212</v>
      </c>
      <c r="K76" s="78" t="s">
        <v>97</v>
      </c>
      <c r="L76" s="86" t="s">
        <v>184</v>
      </c>
      <c r="M76" s="87">
        <f>VLOOKUP('MATRIZ DE RIESGOS DE SST'!L76,'MAPAS DE RIESGOS INHER Y RESID'!$E$3:$F$7,2,FALSE)</f>
        <v>2</v>
      </c>
      <c r="N76" s="86" t="s">
        <v>188</v>
      </c>
      <c r="O76" s="87">
        <f>VLOOKUP('MATRIZ DE RIESGOS DE SST'!N76,'MAPAS DE RIESGOS INHER Y RESID'!$O$3:$P$7,2,FALSE)</f>
        <v>16</v>
      </c>
      <c r="P76" s="87">
        <f t="shared" si="55"/>
        <v>32</v>
      </c>
      <c r="Q76" s="86" t="str">
        <f>IF(OR('MAPAS DE RIESGOS INHER Y RESID'!$G$7='MATRIZ DE RIESGOS DE SST'!P76,P76&lt;'MAPAS DE RIESGOS INHER Y RESID'!$G$3+1),'MAPAS DE RIESGOS INHER Y RESID'!$M$6,IF(OR('MAPAS DE RIESGOS INHER Y RESID'!$H$5='MATRIZ DE RIESGOS DE SST'!P76,P76&lt;'MAPAS DE RIESGOS INHER Y RESID'!$I$5+1),'MAPAS DE RIESGOS INHER Y RESID'!$M$5,IF(OR('MAPAS DE RIESGOS INHER Y RESID'!$I$4='MATRIZ DE RIESGOS DE SST'!P76,P76&lt;'MAPAS DE RIESGOS INHER Y RESID'!$J$4+1),'MAPAS DE RIESGOS INHER Y RESID'!$M$4,'MAPAS DE RIESGOS INHER Y RESID'!$M$3)))</f>
        <v>MODERADO</v>
      </c>
      <c r="R76" s="76"/>
      <c r="S76" s="76"/>
      <c r="T76" s="76"/>
      <c r="U76" s="76" t="s">
        <v>277</v>
      </c>
      <c r="V76" s="86" t="s">
        <v>178</v>
      </c>
      <c r="W76" s="88">
        <f>VLOOKUP(V76,'MAPAS DE RIESGOS INHER Y RESID'!$E$16:$F$18,2,FALSE)</f>
        <v>0.4</v>
      </c>
      <c r="X76" s="89">
        <f t="shared" si="54"/>
        <v>19.2</v>
      </c>
      <c r="Y76" s="104" t="str">
        <f>IF(OR('MAPAS DE RIESGOS INHER Y RESID'!$G$18='MATRIZ DE RIESGOS DE SST'!X76,X76&lt;'MAPAS DE RIESGOS INHER Y RESID'!$G$16+1),'MAPAS DE RIESGOS INHER Y RESID'!$M$19,IF(OR('MAPAS DE RIESGOS INHER Y RESID'!$H$17='MATRIZ DE RIESGOS DE SST'!X76,X76&lt;'MAPAS DE RIESGOS INHER Y RESID'!$I$18+1),'MAPAS DE RIESGOS INHER Y RESID'!$M$18,IF(OR('MAPAS DE RIESGOS INHER Y RESID'!$I$17='MATRIZ DE RIESGOS DE SST'!X76,X76&lt;'MAPAS DE RIESGOS INHER Y RESID'!$J$17+1),'MAPAS DE RIESGOS INHER Y RESID'!$M$17,'MAPAS DE RIESGOS INHER Y RESID'!$M$16)))</f>
        <v>MODERADO</v>
      </c>
      <c r="Z76" s="76" t="str">
        <f>VLOOKUP('MATRIZ DE RIESGOS DE SST'!Y76,'TABLA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7" spans="1:26" ht="174.75" customHeight="1" x14ac:dyDescent="0.25">
      <c r="A77" s="78"/>
      <c r="B77" s="78"/>
      <c r="C77" s="106"/>
      <c r="D77" s="106"/>
      <c r="E77" s="106"/>
      <c r="F77" s="106"/>
      <c r="G77" s="106"/>
      <c r="H77" s="107"/>
      <c r="I77" s="78" t="s">
        <v>101</v>
      </c>
      <c r="J77" s="77" t="s">
        <v>221</v>
      </c>
      <c r="K77" s="78" t="s">
        <v>102</v>
      </c>
      <c r="L77" s="86" t="s">
        <v>184</v>
      </c>
      <c r="M77" s="87">
        <f>VLOOKUP('MATRIZ DE RIESGOS DE SST'!L77,'MAPAS DE RIESGOS INHER Y RESID'!$E$3:$F$7,2,FALSE)</f>
        <v>2</v>
      </c>
      <c r="N77" s="86" t="s">
        <v>187</v>
      </c>
      <c r="O77" s="87">
        <f>VLOOKUP('MATRIZ DE RIESGOS DE SST'!N77,'MAPAS DE RIESGOS INHER Y RESID'!$O$3:$P$7,2,FALSE)</f>
        <v>4</v>
      </c>
      <c r="P77" s="87">
        <f t="shared" si="55"/>
        <v>8</v>
      </c>
      <c r="Q77" s="86" t="str">
        <f>IF(OR('MAPAS DE RIESGOS INHER Y RESID'!$G$7='MATRIZ DE RIESGOS DE SST'!P77,P77&lt;'MAPAS DE RIESGOS INHER Y RESID'!$G$3+1),'MAPAS DE RIESGOS INHER Y RESID'!$M$6,IF(OR('MAPAS DE RIESGOS INHER Y RESID'!$H$5='MATRIZ DE RIESGOS DE SST'!P77,P77&lt;'MAPAS DE RIESGOS INHER Y RESID'!$I$5+1),'MAPAS DE RIESGOS INHER Y RESID'!$M$5,IF(OR('MAPAS DE RIESGOS INHER Y RESID'!$I$4='MATRIZ DE RIESGOS DE SST'!P77,P77&lt;'MAPAS DE RIESGOS INHER Y RESID'!$J$4+1),'MAPAS DE RIESGOS INHER Y RESID'!$M$4,'MAPAS DE RIESGOS INHER Y RESID'!$M$3)))</f>
        <v>BAJO</v>
      </c>
      <c r="R77" s="76"/>
      <c r="S77" s="76"/>
      <c r="T77" s="76"/>
      <c r="U77" s="76" t="s">
        <v>277</v>
      </c>
      <c r="V77" s="86" t="s">
        <v>178</v>
      </c>
      <c r="W77" s="88">
        <f>VLOOKUP(V77,'MAPAS DE RIESGOS INHER Y RESID'!$E$16:$F$18,2,FALSE)</f>
        <v>0.4</v>
      </c>
      <c r="X77" s="89">
        <f t="shared" si="54"/>
        <v>4.8</v>
      </c>
      <c r="Y77" s="104" t="str">
        <f>IF(OR('MAPAS DE RIESGOS INHER Y RESID'!$G$18='MATRIZ DE RIESGOS DE SST'!X77,X77&lt;'MAPAS DE RIESGOS INHER Y RESID'!$G$16+1),'MAPAS DE RIESGOS INHER Y RESID'!$M$19,IF(OR('MAPAS DE RIESGOS INHER Y RESID'!$H$17='MATRIZ DE RIESGOS DE SST'!X77,X77&lt;'MAPAS DE RIESGOS INHER Y RESID'!$I$18+1),'MAPAS DE RIESGOS INHER Y RESID'!$M$18,IF(OR('MAPAS DE RIESGOS INHER Y RESID'!$I$17='MATRIZ DE RIESGOS DE SST'!X77,X77&lt;'MAPAS DE RIESGOS INHER Y RESID'!$J$17+1),'MAPAS DE RIESGOS INHER Y RESID'!$M$17,'MAPAS DE RIESGOS INHER Y RESID'!$M$16)))</f>
        <v>BAJO</v>
      </c>
      <c r="Z77" s="76" t="str">
        <f>VLOOKUP('MATRIZ DE RIESGOS DE SST'!Y77,'TABLA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8" spans="1:26" ht="174.75" customHeight="1" x14ac:dyDescent="0.25">
      <c r="A78" s="78"/>
      <c r="B78" s="78"/>
      <c r="C78" s="106"/>
      <c r="D78" s="106"/>
      <c r="E78" s="106"/>
      <c r="F78" s="106"/>
      <c r="G78" s="106"/>
      <c r="H78" s="107"/>
      <c r="I78" s="78" t="s">
        <v>106</v>
      </c>
      <c r="J78" s="77" t="s">
        <v>230</v>
      </c>
      <c r="K78" s="78" t="s">
        <v>107</v>
      </c>
      <c r="L78" s="86" t="s">
        <v>184</v>
      </c>
      <c r="M78" s="87">
        <f>VLOOKUP('MATRIZ DE RIESGOS DE SST'!L78,'MAPAS DE RIESGOS INHER Y RESID'!$E$3:$F$7,2,FALSE)</f>
        <v>2</v>
      </c>
      <c r="N78" s="86" t="s">
        <v>187</v>
      </c>
      <c r="O78" s="87">
        <f>VLOOKUP('MATRIZ DE RIESGOS DE SST'!N78,'MAPAS DE RIESGOS INHER Y RESID'!$O$3:$P$7,2,FALSE)</f>
        <v>4</v>
      </c>
      <c r="P78" s="87">
        <f t="shared" si="55"/>
        <v>8</v>
      </c>
      <c r="Q78" s="86" t="str">
        <f>IF(OR('MAPAS DE RIESGOS INHER Y RESID'!$G$7='MATRIZ DE RIESGOS DE SST'!P78,P78&lt;'MAPAS DE RIESGOS INHER Y RESID'!$G$3+1),'MAPAS DE RIESGOS INHER Y RESID'!$M$6,IF(OR('MAPAS DE RIESGOS INHER Y RESID'!$H$5='MATRIZ DE RIESGOS DE SST'!P78,P78&lt;'MAPAS DE RIESGOS INHER Y RESID'!$I$5+1),'MAPAS DE RIESGOS INHER Y RESID'!$M$5,IF(OR('MAPAS DE RIESGOS INHER Y RESID'!$I$4='MATRIZ DE RIESGOS DE SST'!P78,P78&lt;'MAPAS DE RIESGOS INHER Y RESID'!$J$4+1),'MAPAS DE RIESGOS INHER Y RESID'!$M$4,'MAPAS DE RIESGOS INHER Y RESID'!$M$3)))</f>
        <v>BAJO</v>
      </c>
      <c r="R78" s="76"/>
      <c r="S78" s="76"/>
      <c r="T78" s="76"/>
      <c r="U78" s="76" t="s">
        <v>278</v>
      </c>
      <c r="V78" s="86" t="s">
        <v>178</v>
      </c>
      <c r="W78" s="88">
        <f>VLOOKUP(V78,'MAPAS DE RIESGOS INHER Y RESID'!$E$16:$F$18,2,FALSE)</f>
        <v>0.4</v>
      </c>
      <c r="X78" s="89">
        <f t="shared" si="54"/>
        <v>4.8</v>
      </c>
      <c r="Y78" s="104" t="str">
        <f>IF(OR('MAPAS DE RIESGOS INHER Y RESID'!$G$18='MATRIZ DE RIESGOS DE SST'!X78,X78&lt;'MAPAS DE RIESGOS INHER Y RESID'!$G$16+1),'MAPAS DE RIESGOS INHER Y RESID'!$M$19,IF(OR('MAPAS DE RIESGOS INHER Y RESID'!$H$17='MATRIZ DE RIESGOS DE SST'!X78,X78&lt;'MAPAS DE RIESGOS INHER Y RESID'!$I$18+1),'MAPAS DE RIESGOS INHER Y RESID'!$M$18,IF(OR('MAPAS DE RIESGOS INHER Y RESID'!$I$17='MATRIZ DE RIESGOS DE SST'!X78,X78&lt;'MAPAS DE RIESGOS INHER Y RESID'!$J$17+1),'MAPAS DE RIESGOS INHER Y RESID'!$M$17,'MAPAS DE RIESGOS INHER Y RESID'!$M$16)))</f>
        <v>BAJO</v>
      </c>
      <c r="Z78" s="76" t="str">
        <f>VLOOKUP('MATRIZ DE RIESGOS DE SST'!Y78,'TABLA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9" spans="1:26" ht="174.75" customHeight="1" x14ac:dyDescent="0.25">
      <c r="A79" s="78"/>
      <c r="B79" s="78"/>
      <c r="C79" s="106"/>
      <c r="D79" s="106"/>
      <c r="E79" s="106"/>
      <c r="F79" s="106"/>
      <c r="G79" s="106"/>
      <c r="H79" s="107"/>
      <c r="I79" s="78" t="s">
        <v>208</v>
      </c>
      <c r="J79" s="77" t="s">
        <v>222</v>
      </c>
      <c r="K79" s="78" t="s">
        <v>108</v>
      </c>
      <c r="L79" s="86" t="s">
        <v>184</v>
      </c>
      <c r="M79" s="87">
        <f>VLOOKUP('MATRIZ DE RIESGOS DE SST'!L79,'MAPAS DE RIESGOS INHER Y RESID'!$E$3:$F$7,2,FALSE)</f>
        <v>2</v>
      </c>
      <c r="N79" s="86" t="s">
        <v>187</v>
      </c>
      <c r="O79" s="87">
        <f>VLOOKUP('MATRIZ DE RIESGOS DE SST'!N79,'MAPAS DE RIESGOS INHER Y RESID'!$O$3:$P$7,2,FALSE)</f>
        <v>4</v>
      </c>
      <c r="P79" s="87">
        <f t="shared" si="55"/>
        <v>8</v>
      </c>
      <c r="Q79" s="86" t="str">
        <f>IF(OR('MAPAS DE RIESGOS INHER Y RESID'!$G$7='MATRIZ DE RIESGOS DE SST'!P79,P79&lt;'MAPAS DE RIESGOS INHER Y RESID'!$G$3+1),'MAPAS DE RIESGOS INHER Y RESID'!$M$6,IF(OR('MAPAS DE RIESGOS INHER Y RESID'!$H$5='MATRIZ DE RIESGOS DE SST'!P79,P79&lt;'MAPAS DE RIESGOS INHER Y RESID'!$I$5+1),'MAPAS DE RIESGOS INHER Y RESID'!$M$5,IF(OR('MAPAS DE RIESGOS INHER Y RESID'!$I$4='MATRIZ DE RIESGOS DE SST'!P79,P79&lt;'MAPAS DE RIESGOS INHER Y RESID'!$J$4+1),'MAPAS DE RIESGOS INHER Y RESID'!$M$4,'MAPAS DE RIESGOS INHER Y RESID'!$M$3)))</f>
        <v>BAJO</v>
      </c>
      <c r="R79" s="76"/>
      <c r="S79" s="76"/>
      <c r="T79" s="76"/>
      <c r="U79" s="76" t="s">
        <v>279</v>
      </c>
      <c r="V79" s="86" t="s">
        <v>178</v>
      </c>
      <c r="W79" s="88">
        <f>VLOOKUP(V79,'MAPAS DE RIESGOS INHER Y RESID'!$E$16:$F$18,2,FALSE)</f>
        <v>0.4</v>
      </c>
      <c r="X79" s="89">
        <f t="shared" si="54"/>
        <v>4.8</v>
      </c>
      <c r="Y79" s="104" t="str">
        <f>IF(OR('MAPAS DE RIESGOS INHER Y RESID'!$G$18='MATRIZ DE RIESGOS DE SST'!X79,X79&lt;'MAPAS DE RIESGOS INHER Y RESID'!$G$16+1),'MAPAS DE RIESGOS INHER Y RESID'!$M$19,IF(OR('MAPAS DE RIESGOS INHER Y RESID'!$H$17='MATRIZ DE RIESGOS DE SST'!X79,X79&lt;'MAPAS DE RIESGOS INHER Y RESID'!$I$18+1),'MAPAS DE RIESGOS INHER Y RESID'!$M$18,IF(OR('MAPAS DE RIESGOS INHER Y RESID'!$I$17='MATRIZ DE RIESGOS DE SST'!X79,X79&lt;'MAPAS DE RIESGOS INHER Y RESID'!$J$17+1),'MAPAS DE RIESGOS INHER Y RESID'!$M$17,'MAPAS DE RIESGOS INHER Y RESID'!$M$16)))</f>
        <v>BAJO</v>
      </c>
      <c r="Z79" s="76" t="str">
        <f>VLOOKUP('MATRIZ DE RIESGOS DE SST'!Y79,'TABLA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0" spans="1:26" ht="174.75" customHeight="1" x14ac:dyDescent="0.25">
      <c r="A80" s="78"/>
      <c r="B80" s="78"/>
      <c r="C80" s="106"/>
      <c r="D80" s="106"/>
      <c r="E80" s="106"/>
      <c r="F80" s="106"/>
      <c r="G80" s="106"/>
      <c r="H80" s="107"/>
      <c r="I80" s="78" t="s">
        <v>213</v>
      </c>
      <c r="J80" s="77" t="s">
        <v>233</v>
      </c>
      <c r="K80" s="78" t="s">
        <v>118</v>
      </c>
      <c r="L80" s="86" t="s">
        <v>184</v>
      </c>
      <c r="M80" s="87">
        <f>VLOOKUP('MATRIZ DE RIESGOS DE SST'!L80,'MAPAS DE RIESGOS INHER Y RESID'!$E$3:$F$7,2,FALSE)</f>
        <v>2</v>
      </c>
      <c r="N80" s="86" t="s">
        <v>187</v>
      </c>
      <c r="O80" s="87">
        <f>VLOOKUP('MATRIZ DE RIESGOS DE SST'!N80,'MAPAS DE RIESGOS INHER Y RESID'!$O$3:$P$7,2,FALSE)</f>
        <v>4</v>
      </c>
      <c r="P80" s="87">
        <f t="shared" si="55"/>
        <v>8</v>
      </c>
      <c r="Q80" s="86" t="str">
        <f>IF(OR('MAPAS DE RIESGOS INHER Y RESID'!$G$7='MATRIZ DE RIESGOS DE SST'!P80,P80&lt;'MAPAS DE RIESGOS INHER Y RESID'!$G$3+1),'MAPAS DE RIESGOS INHER Y RESID'!$M$6,IF(OR('MAPAS DE RIESGOS INHER Y RESID'!$H$5='MATRIZ DE RIESGOS DE SST'!P80,P80&lt;'MAPAS DE RIESGOS INHER Y RESID'!$I$5+1),'MAPAS DE RIESGOS INHER Y RESID'!$M$5,IF(OR('MAPAS DE RIESGOS INHER Y RESID'!$I$4='MATRIZ DE RIESGOS DE SST'!P80,P80&lt;'MAPAS DE RIESGOS INHER Y RESID'!$J$4+1),'MAPAS DE RIESGOS INHER Y RESID'!$M$4,'MAPAS DE RIESGOS INHER Y RESID'!$M$3)))</f>
        <v>BAJO</v>
      </c>
      <c r="R80" s="76"/>
      <c r="S80" s="76"/>
      <c r="T80" s="76"/>
      <c r="U80" s="76" t="s">
        <v>268</v>
      </c>
      <c r="V80" s="86" t="s">
        <v>178</v>
      </c>
      <c r="W80" s="88">
        <f>VLOOKUP(V80,'MAPAS DE RIESGOS INHER Y RESID'!$E$16:$F$18,2,FALSE)</f>
        <v>0.4</v>
      </c>
      <c r="X80" s="89">
        <f t="shared" si="54"/>
        <v>4.8</v>
      </c>
      <c r="Y80" s="104" t="str">
        <f>IF(OR('MAPAS DE RIESGOS INHER Y RESID'!$G$18='MATRIZ DE RIESGOS DE SST'!X80,X80&lt;'MAPAS DE RIESGOS INHER Y RESID'!$G$16+1),'MAPAS DE RIESGOS INHER Y RESID'!$M$19,IF(OR('MAPAS DE RIESGOS INHER Y RESID'!$H$17='MATRIZ DE RIESGOS DE SST'!X80,X80&lt;'MAPAS DE RIESGOS INHER Y RESID'!$I$18+1),'MAPAS DE RIESGOS INHER Y RESID'!$M$18,IF(OR('MAPAS DE RIESGOS INHER Y RESID'!$I$17='MATRIZ DE RIESGOS DE SST'!X80,X80&lt;'MAPAS DE RIESGOS INHER Y RESID'!$J$17+1),'MAPAS DE RIESGOS INHER Y RESID'!$M$17,'MAPAS DE RIESGOS INHER Y RESID'!$M$16)))</f>
        <v>BAJO</v>
      </c>
      <c r="Z80" s="76" t="str">
        <f>VLOOKUP('MATRIZ DE RIESGOS DE SST'!Y80,'TABLA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1" spans="1:26" ht="174.75" customHeight="1" x14ac:dyDescent="0.25">
      <c r="A81" s="78"/>
      <c r="B81" s="78"/>
      <c r="C81" s="106"/>
      <c r="D81" s="106"/>
      <c r="E81" s="106"/>
      <c r="F81" s="106"/>
      <c r="G81" s="106"/>
      <c r="H81" s="107"/>
      <c r="I81" s="78" t="s">
        <v>214</v>
      </c>
      <c r="J81" s="77" t="s">
        <v>232</v>
      </c>
      <c r="K81" s="78" t="s">
        <v>118</v>
      </c>
      <c r="L81" s="86" t="s">
        <v>184</v>
      </c>
      <c r="M81" s="87">
        <f>VLOOKUP('MATRIZ DE RIESGOS DE SST'!L81,'MAPAS DE RIESGOS INHER Y RESID'!$E$3:$F$7,2,FALSE)</f>
        <v>2</v>
      </c>
      <c r="N81" s="86" t="s">
        <v>188</v>
      </c>
      <c r="O81" s="87">
        <f>VLOOKUP('MATRIZ DE RIESGOS DE SST'!N81,'MAPAS DE RIESGOS INHER Y RESID'!$O$3:$P$7,2,FALSE)</f>
        <v>16</v>
      </c>
      <c r="P81" s="87">
        <f t="shared" si="55"/>
        <v>32</v>
      </c>
      <c r="Q81" s="86" t="str">
        <f>IF(OR('MAPAS DE RIESGOS INHER Y RESID'!$G$7='MATRIZ DE RIESGOS DE SST'!P81,P81&lt;'MAPAS DE RIESGOS INHER Y RESID'!$G$3+1),'MAPAS DE RIESGOS INHER Y RESID'!$M$6,IF(OR('MAPAS DE RIESGOS INHER Y RESID'!$H$5='MATRIZ DE RIESGOS DE SST'!P81,P81&lt;'MAPAS DE RIESGOS INHER Y RESID'!$I$5+1),'MAPAS DE RIESGOS INHER Y RESID'!$M$5,IF(OR('MAPAS DE RIESGOS INHER Y RESID'!$I$4='MATRIZ DE RIESGOS DE SST'!P81,P81&lt;'MAPAS DE RIESGOS INHER Y RESID'!$J$4+1),'MAPAS DE RIESGOS INHER Y RESID'!$M$4,'MAPAS DE RIESGOS INHER Y RESID'!$M$3)))</f>
        <v>MODERADO</v>
      </c>
      <c r="R81" s="76"/>
      <c r="S81" s="76"/>
      <c r="T81" s="76"/>
      <c r="U81" s="76" t="s">
        <v>268</v>
      </c>
      <c r="V81" s="86" t="s">
        <v>178</v>
      </c>
      <c r="W81" s="88">
        <f>VLOOKUP(V81,'MAPAS DE RIESGOS INHER Y RESID'!$E$16:$F$18,2,FALSE)</f>
        <v>0.4</v>
      </c>
      <c r="X81" s="89">
        <f t="shared" si="54"/>
        <v>19.2</v>
      </c>
      <c r="Y81" s="104" t="str">
        <f>IF(OR('MAPAS DE RIESGOS INHER Y RESID'!$G$18='MATRIZ DE RIESGOS DE SST'!X81,X81&lt;'MAPAS DE RIESGOS INHER Y RESID'!$G$16+1),'MAPAS DE RIESGOS INHER Y RESID'!$M$19,IF(OR('MAPAS DE RIESGOS INHER Y RESID'!$H$17='MATRIZ DE RIESGOS DE SST'!X81,X81&lt;'MAPAS DE RIESGOS INHER Y RESID'!$I$18+1),'MAPAS DE RIESGOS INHER Y RESID'!$M$18,IF(OR('MAPAS DE RIESGOS INHER Y RESID'!$I$17='MATRIZ DE RIESGOS DE SST'!X81,X81&lt;'MAPAS DE RIESGOS INHER Y RESID'!$J$17+1),'MAPAS DE RIESGOS INHER Y RESID'!$M$17,'MAPAS DE RIESGOS INHER Y RESID'!$M$16)))</f>
        <v>MODERADO</v>
      </c>
      <c r="Z81" s="76" t="str">
        <f>VLOOKUP('MATRIZ DE RIESGOS DE SST'!Y81,'TABLA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2" spans="1:26" ht="174.75" customHeight="1" x14ac:dyDescent="0.25">
      <c r="A82" s="78"/>
      <c r="B82" s="78"/>
      <c r="C82" s="106"/>
      <c r="D82" s="106"/>
      <c r="E82" s="106"/>
      <c r="F82" s="106"/>
      <c r="G82" s="106"/>
      <c r="H82" s="107"/>
      <c r="I82" s="78" t="s">
        <v>215</v>
      </c>
      <c r="J82" s="77" t="s">
        <v>234</v>
      </c>
      <c r="K82" s="78" t="s">
        <v>118</v>
      </c>
      <c r="L82" s="86" t="s">
        <v>184</v>
      </c>
      <c r="M82" s="87">
        <f>VLOOKUP('MATRIZ DE RIESGOS DE SST'!L82,'MAPAS DE RIESGOS INHER Y RESID'!$E$3:$F$7,2,FALSE)</f>
        <v>2</v>
      </c>
      <c r="N82" s="86" t="s">
        <v>188</v>
      </c>
      <c r="O82" s="87">
        <f>VLOOKUP('MATRIZ DE RIESGOS DE SST'!N82,'MAPAS DE RIESGOS INHER Y RESID'!$O$3:$P$7,2,FALSE)</f>
        <v>16</v>
      </c>
      <c r="P82" s="87">
        <f t="shared" si="55"/>
        <v>32</v>
      </c>
      <c r="Q82" s="86" t="str">
        <f>IF(OR('MAPAS DE RIESGOS INHER Y RESID'!$G$7='MATRIZ DE RIESGOS DE SST'!P82,P82&lt;'MAPAS DE RIESGOS INHER Y RESID'!$G$3+1),'MAPAS DE RIESGOS INHER Y RESID'!$M$6,IF(OR('MAPAS DE RIESGOS INHER Y RESID'!$H$5='MATRIZ DE RIESGOS DE SST'!P82,P82&lt;'MAPAS DE RIESGOS INHER Y RESID'!$I$5+1),'MAPAS DE RIESGOS INHER Y RESID'!$M$5,IF(OR('MAPAS DE RIESGOS INHER Y RESID'!$I$4='MATRIZ DE RIESGOS DE SST'!P82,P82&lt;'MAPAS DE RIESGOS INHER Y RESID'!$J$4+1),'MAPAS DE RIESGOS INHER Y RESID'!$M$4,'MAPAS DE RIESGOS INHER Y RESID'!$M$3)))</f>
        <v>MODERADO</v>
      </c>
      <c r="R82" s="76"/>
      <c r="S82" s="76"/>
      <c r="T82" s="76"/>
      <c r="U82" s="76" t="s">
        <v>268</v>
      </c>
      <c r="V82" s="86" t="s">
        <v>178</v>
      </c>
      <c r="W82" s="88">
        <f>VLOOKUP(V82,'MAPAS DE RIESGOS INHER Y RESID'!$E$16:$F$18,2,FALSE)</f>
        <v>0.4</v>
      </c>
      <c r="X82" s="89">
        <f t="shared" si="54"/>
        <v>19.2</v>
      </c>
      <c r="Y82" s="104" t="str">
        <f>IF(OR('MAPAS DE RIESGOS INHER Y RESID'!$G$18='MATRIZ DE RIESGOS DE SST'!X82,X82&lt;'MAPAS DE RIESGOS INHER Y RESID'!$G$16+1),'MAPAS DE RIESGOS INHER Y RESID'!$M$19,IF(OR('MAPAS DE RIESGOS INHER Y RESID'!$H$17='MATRIZ DE RIESGOS DE SST'!X82,X82&lt;'MAPAS DE RIESGOS INHER Y RESID'!$I$18+1),'MAPAS DE RIESGOS INHER Y RESID'!$M$18,IF(OR('MAPAS DE RIESGOS INHER Y RESID'!$I$17='MATRIZ DE RIESGOS DE SST'!X82,X82&lt;'MAPAS DE RIESGOS INHER Y RESID'!$J$17+1),'MAPAS DE RIESGOS INHER Y RESID'!$M$17,'MAPAS DE RIESGOS INHER Y RESID'!$M$16)))</f>
        <v>MODERADO</v>
      </c>
      <c r="Z82" s="76" t="str">
        <f>VLOOKUP('MATRIZ DE RIESGOS DE SST'!Y82,'TABLA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3" spans="1:26" ht="174.75" customHeight="1" x14ac:dyDescent="0.25">
      <c r="B83" s="78"/>
      <c r="C83" s="106"/>
      <c r="D83" s="106"/>
      <c r="E83" s="106"/>
      <c r="F83" s="106"/>
      <c r="G83" s="106"/>
      <c r="H83" s="107"/>
      <c r="I83" s="78" t="s">
        <v>125</v>
      </c>
      <c r="J83" s="77" t="s">
        <v>123</v>
      </c>
      <c r="K83" s="78" t="s">
        <v>124</v>
      </c>
      <c r="L83" s="86" t="s">
        <v>184</v>
      </c>
      <c r="M83" s="87">
        <f>VLOOKUP('MATRIZ DE RIESGOS DE SST'!L83,'MAPAS DE RIESGOS INHER Y RESID'!$E$3:$F$7,2,FALSE)</f>
        <v>2</v>
      </c>
      <c r="N83" s="86" t="s">
        <v>187</v>
      </c>
      <c r="O83" s="87">
        <f>VLOOKUP('MATRIZ DE RIESGOS DE SST'!N83,'MAPAS DE RIESGOS INHER Y RESID'!$O$3:$P$7,2,FALSE)</f>
        <v>4</v>
      </c>
      <c r="P83" s="87">
        <f t="shared" si="55"/>
        <v>8</v>
      </c>
      <c r="Q83" s="86" t="str">
        <f>IF(OR('MAPAS DE RIESGOS INHER Y RESID'!$G$7='MATRIZ DE RIESGOS DE SST'!P83,P83&lt;'MAPAS DE RIESGOS INHER Y RESID'!$G$3+1),'MAPAS DE RIESGOS INHER Y RESID'!$M$6,IF(OR('MAPAS DE RIESGOS INHER Y RESID'!$H$5='MATRIZ DE RIESGOS DE SST'!P83,P83&lt;'MAPAS DE RIESGOS INHER Y RESID'!$I$5+1),'MAPAS DE RIESGOS INHER Y RESID'!$M$5,IF(OR('MAPAS DE RIESGOS INHER Y RESID'!$I$4='MATRIZ DE RIESGOS DE SST'!P83,P83&lt;'MAPAS DE RIESGOS INHER Y RESID'!$J$4+1),'MAPAS DE RIESGOS INHER Y RESID'!$M$4,'MAPAS DE RIESGOS INHER Y RESID'!$M$3)))</f>
        <v>BAJO</v>
      </c>
      <c r="R83" s="76"/>
      <c r="S83" s="76"/>
      <c r="T83" s="76"/>
      <c r="U83" s="76" t="s">
        <v>262</v>
      </c>
      <c r="V83" s="86" t="s">
        <v>178</v>
      </c>
      <c r="W83" s="88">
        <f>VLOOKUP(V83,'MAPAS DE RIESGOS INHER Y RESID'!$E$16:$F$18,2,FALSE)</f>
        <v>0.4</v>
      </c>
      <c r="X83" s="89">
        <f t="shared" si="54"/>
        <v>4.8</v>
      </c>
      <c r="Y83" s="104" t="str">
        <f>IF(OR('MAPAS DE RIESGOS INHER Y RESID'!$G$18='MATRIZ DE RIESGOS DE SST'!X83,X83&lt;'MAPAS DE RIESGOS INHER Y RESID'!$G$16+1),'MAPAS DE RIESGOS INHER Y RESID'!$M$19,IF(OR('MAPAS DE RIESGOS INHER Y RESID'!$H$17='MATRIZ DE RIESGOS DE SST'!X83,X83&lt;'MAPAS DE RIESGOS INHER Y RESID'!$I$18+1),'MAPAS DE RIESGOS INHER Y RESID'!$M$18,IF(OR('MAPAS DE RIESGOS INHER Y RESID'!$I$17='MATRIZ DE RIESGOS DE SST'!X83,X83&lt;'MAPAS DE RIESGOS INHER Y RESID'!$J$17+1),'MAPAS DE RIESGOS INHER Y RESID'!$M$17,'MAPAS DE RIESGOS INHER Y RESID'!$M$16)))</f>
        <v>BAJO</v>
      </c>
      <c r="Z83" s="76" t="str">
        <f>VLOOKUP('MATRIZ DE RIESGOS DE SST'!Y83,'TABLA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4" spans="1:26" ht="174.75" customHeight="1" x14ac:dyDescent="0.25">
      <c r="A84" s="108" t="s">
        <v>254</v>
      </c>
      <c r="B84" s="78" t="s">
        <v>256</v>
      </c>
      <c r="C84" s="106"/>
      <c r="D84" s="106" t="s">
        <v>256</v>
      </c>
      <c r="E84" s="106"/>
      <c r="F84" s="106" t="s">
        <v>256</v>
      </c>
      <c r="G84" s="106"/>
      <c r="H84" s="107" t="s">
        <v>290</v>
      </c>
      <c r="I84" s="78" t="s">
        <v>14</v>
      </c>
      <c r="J84" s="77" t="s">
        <v>236</v>
      </c>
      <c r="K84" s="78" t="s">
        <v>15</v>
      </c>
      <c r="L84" s="86" t="s">
        <v>184</v>
      </c>
      <c r="M84" s="87">
        <f>VLOOKUP('MATRIZ DE RIESGOS DE SST'!L84,'MAPAS DE RIESGOS INHER Y RESID'!$E$3:$F$7,2,FALSE)</f>
        <v>2</v>
      </c>
      <c r="N84" s="86" t="s">
        <v>187</v>
      </c>
      <c r="O84" s="87">
        <f>VLOOKUP('MATRIZ DE RIESGOS DE SST'!N84,'MAPAS DE RIESGOS INHER Y RESID'!$O$3:$P$7,2,FALSE)</f>
        <v>4</v>
      </c>
      <c r="P84" s="87">
        <f>M84*O84</f>
        <v>8</v>
      </c>
      <c r="Q84" s="86" t="str">
        <f>IF(OR('MAPAS DE RIESGOS INHER Y RESID'!$G$7='MATRIZ DE RIESGOS DE SST'!P84,P84&lt;'MAPAS DE RIESGOS INHER Y RESID'!$G$3+1),'MAPAS DE RIESGOS INHER Y RESID'!$M$6,IF(OR('MAPAS DE RIESGOS INHER Y RESID'!$H$5='MATRIZ DE RIESGOS DE SST'!P84,P84&lt;'MAPAS DE RIESGOS INHER Y RESID'!$I$5+1),'MAPAS DE RIESGOS INHER Y RESID'!$M$5,IF(OR('MAPAS DE RIESGOS INHER Y RESID'!$I$4='MATRIZ DE RIESGOS DE SST'!P84,P84&lt;'MAPAS DE RIESGOS INHER Y RESID'!$J$4+1),'MAPAS DE RIESGOS INHER Y RESID'!$M$4,'MAPAS DE RIESGOS INHER Y RESID'!$M$3)))</f>
        <v>BAJO</v>
      </c>
      <c r="R84" s="76"/>
      <c r="S84" s="76" t="s">
        <v>261</v>
      </c>
      <c r="T84" s="76" t="s">
        <v>260</v>
      </c>
      <c r="U84" s="76" t="s">
        <v>262</v>
      </c>
      <c r="V84" s="86" t="s">
        <v>178</v>
      </c>
      <c r="W84" s="88">
        <f>VLOOKUP(V84,'MAPAS DE RIESGOS INHER Y RESID'!$E$16:$F$18,2,FALSE)</f>
        <v>0.4</v>
      </c>
      <c r="X84" s="89">
        <f t="shared" si="54"/>
        <v>4.8</v>
      </c>
      <c r="Y84" s="104" t="str">
        <f>IF(OR('MAPAS DE RIESGOS INHER Y RESID'!$G$18='MATRIZ DE RIESGOS DE SST'!X84,X84&lt;'MAPAS DE RIESGOS INHER Y RESID'!$G$16+1),'MAPAS DE RIESGOS INHER Y RESID'!$M$19,IF(OR('MAPAS DE RIESGOS INHER Y RESID'!$H$17='MATRIZ DE RIESGOS DE SST'!X84,X84&lt;'MAPAS DE RIESGOS INHER Y RESID'!$I$18+1),'MAPAS DE RIESGOS INHER Y RESID'!$M$18,IF(OR('MAPAS DE RIESGOS INHER Y RESID'!$I$17='MATRIZ DE RIESGOS DE SST'!X84,X84&lt;'MAPAS DE RIESGOS INHER Y RESID'!$J$17+1),'MAPAS DE RIESGOS INHER Y RESID'!$M$17,'MAPAS DE RIESGOS INHER Y RESID'!$M$16)))</f>
        <v>BAJO</v>
      </c>
      <c r="Z84" s="76" t="str">
        <f>VLOOKUP('MATRIZ DE RIESGOS DE SST'!Y84,'TABLA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5" spans="1:26" ht="174.75" customHeight="1" x14ac:dyDescent="0.25">
      <c r="A85" s="106"/>
      <c r="B85" s="78"/>
      <c r="C85" s="106"/>
      <c r="D85" s="106"/>
      <c r="E85" s="106"/>
      <c r="F85" s="106"/>
      <c r="G85" s="106"/>
      <c r="H85" s="107"/>
      <c r="I85" s="78" t="s">
        <v>16</v>
      </c>
      <c r="J85" s="77" t="s">
        <v>17</v>
      </c>
      <c r="K85" s="78" t="s">
        <v>18</v>
      </c>
      <c r="L85" s="86" t="s">
        <v>183</v>
      </c>
      <c r="M85" s="87">
        <f>VLOOKUP('MATRIZ DE RIESGOS DE SST'!L85,'MAPAS DE RIESGOS INHER Y RESID'!$E$3:$F$7,2,FALSE)</f>
        <v>4</v>
      </c>
      <c r="N85" s="86" t="s">
        <v>188</v>
      </c>
      <c r="O85" s="87">
        <f>VLOOKUP('MATRIZ DE RIESGOS DE SST'!N85,'MAPAS DE RIESGOS INHER Y RESID'!$O$3:$P$7,2,FALSE)</f>
        <v>16</v>
      </c>
      <c r="P85" s="87">
        <f>+M85*O85</f>
        <v>64</v>
      </c>
      <c r="Q85" s="86" t="str">
        <f>IF(OR('MAPAS DE RIESGOS INHER Y RESID'!$G$7='MATRIZ DE RIESGOS DE SST'!P85,P85&lt;'MAPAS DE RIESGOS INHER Y RESID'!$G$3+1),'MAPAS DE RIESGOS INHER Y RESID'!$M$6,IF(OR('MAPAS DE RIESGOS INHER Y RESID'!$H$5='MATRIZ DE RIESGOS DE SST'!P85,P85&lt;'MAPAS DE RIESGOS INHER Y RESID'!$I$5+1),'MAPAS DE RIESGOS INHER Y RESID'!$M$5,IF(OR('MAPAS DE RIESGOS INHER Y RESID'!$I$4='MATRIZ DE RIESGOS DE SST'!P85,P85&lt;'MAPAS DE RIESGOS INHER Y RESID'!$J$4+1),'MAPAS DE RIESGOS INHER Y RESID'!$M$4,'MAPAS DE RIESGOS INHER Y RESID'!$M$3)))</f>
        <v>ALTO</v>
      </c>
      <c r="R85" s="76"/>
      <c r="S85" s="76" t="s">
        <v>261</v>
      </c>
      <c r="T85" s="76" t="s">
        <v>263</v>
      </c>
      <c r="U85" s="76" t="s">
        <v>264</v>
      </c>
      <c r="V85" s="86" t="s">
        <v>178</v>
      </c>
      <c r="W85" s="88">
        <f>VLOOKUP(V85,'MAPAS DE RIESGOS INHER Y RESID'!$E$16:$F$18,2,FALSE)</f>
        <v>0.4</v>
      </c>
      <c r="X85" s="89">
        <f t="shared" si="54"/>
        <v>38.4</v>
      </c>
      <c r="Y85" s="104" t="str">
        <f>IF(OR('MAPAS DE RIESGOS INHER Y RESID'!$G$18='MATRIZ DE RIESGOS DE SST'!X85,X85&lt;'MAPAS DE RIESGOS INHER Y RESID'!$G$16+1),'MAPAS DE RIESGOS INHER Y RESID'!$M$19,IF(OR('MAPAS DE RIESGOS INHER Y RESID'!$H$17='MATRIZ DE RIESGOS DE SST'!X85,X85&lt;'MAPAS DE RIESGOS INHER Y RESID'!$I$18+1),'MAPAS DE RIESGOS INHER Y RESID'!$M$18,IF(OR('MAPAS DE RIESGOS INHER Y RESID'!$I$17='MATRIZ DE RIESGOS DE SST'!X85,X85&lt;'MAPAS DE RIESGOS INHER Y RESID'!$J$17+1),'MAPAS DE RIESGOS INHER Y RESID'!$M$17,'MAPAS DE RIESGOS INHER Y RESID'!$M$16)))</f>
        <v>MODERADO</v>
      </c>
      <c r="Z85" s="76" t="str">
        <f>VLOOKUP('MATRIZ DE RIESGOS DE SST'!Y85,'TABLA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6" spans="1:26" ht="174.75" customHeight="1" x14ac:dyDescent="0.25">
      <c r="A86" s="106"/>
      <c r="B86" s="78"/>
      <c r="C86" s="106"/>
      <c r="D86" s="106"/>
      <c r="E86" s="106"/>
      <c r="F86" s="106"/>
      <c r="G86" s="106"/>
      <c r="H86" s="107"/>
      <c r="I86" s="78" t="s">
        <v>19</v>
      </c>
      <c r="J86" s="77" t="s">
        <v>20</v>
      </c>
      <c r="K86" s="78" t="s">
        <v>15</v>
      </c>
      <c r="L86" s="86" t="s">
        <v>184</v>
      </c>
      <c r="M86" s="87">
        <f>VLOOKUP('MATRIZ DE RIESGOS DE SST'!L86,'MAPAS DE RIESGOS INHER Y RESID'!$E$3:$F$7,2,FALSE)</f>
        <v>2</v>
      </c>
      <c r="N86" s="86" t="s">
        <v>187</v>
      </c>
      <c r="O86" s="87">
        <f>VLOOKUP('MATRIZ DE RIESGOS DE SST'!N86,'MAPAS DE RIESGOS INHER Y RESID'!$O$3:$P$7,2,FALSE)</f>
        <v>4</v>
      </c>
      <c r="P86" s="87">
        <f>M86*O86</f>
        <v>8</v>
      </c>
      <c r="Q86" s="86" t="str">
        <f>IF(OR('MAPAS DE RIESGOS INHER Y RESID'!$G$7='MATRIZ DE RIESGOS DE SST'!P86,P86&lt;'MAPAS DE RIESGOS INHER Y RESID'!$G$3+1),'MAPAS DE RIESGOS INHER Y RESID'!$M$6,IF(OR('MAPAS DE RIESGOS INHER Y RESID'!$H$5='MATRIZ DE RIESGOS DE SST'!P86,P86&lt;'MAPAS DE RIESGOS INHER Y RESID'!$I$5+1),'MAPAS DE RIESGOS INHER Y RESID'!$M$5,IF(OR('MAPAS DE RIESGOS INHER Y RESID'!$I$4='MATRIZ DE RIESGOS DE SST'!P86,P86&lt;'MAPAS DE RIESGOS INHER Y RESID'!$J$4+1),'MAPAS DE RIESGOS INHER Y RESID'!$M$4,'MAPAS DE RIESGOS INHER Y RESID'!$M$3)))</f>
        <v>BAJO</v>
      </c>
      <c r="R86" s="76"/>
      <c r="S86" s="76"/>
      <c r="T86" s="76"/>
      <c r="U86" s="76" t="s">
        <v>265</v>
      </c>
      <c r="V86" s="86" t="s">
        <v>178</v>
      </c>
      <c r="W86" s="88">
        <f>VLOOKUP(V86,'MAPAS DE RIESGOS INHER Y RESID'!$E$16:$F$18,2,FALSE)</f>
        <v>0.4</v>
      </c>
      <c r="X86" s="89">
        <f t="shared" si="54"/>
        <v>4.8</v>
      </c>
      <c r="Y86" s="104" t="str">
        <f>IF(OR('MAPAS DE RIESGOS INHER Y RESID'!$G$18='MATRIZ DE RIESGOS DE SST'!X86,X86&lt;'MAPAS DE RIESGOS INHER Y RESID'!$G$16+1),'MAPAS DE RIESGOS INHER Y RESID'!$M$19,IF(OR('MAPAS DE RIESGOS INHER Y RESID'!$H$17='MATRIZ DE RIESGOS DE SST'!X86,X86&lt;'MAPAS DE RIESGOS INHER Y RESID'!$I$18+1),'MAPAS DE RIESGOS INHER Y RESID'!$M$18,IF(OR('MAPAS DE RIESGOS INHER Y RESID'!$I$17='MATRIZ DE RIESGOS DE SST'!X86,X86&lt;'MAPAS DE RIESGOS INHER Y RESID'!$J$17+1),'MAPAS DE RIESGOS INHER Y RESID'!$M$17,'MAPAS DE RIESGOS INHER Y RESID'!$M$16)))</f>
        <v>BAJO</v>
      </c>
      <c r="Z86" s="76" t="str">
        <f>VLOOKUP('MATRIZ DE RIESGOS DE SST'!Y86,'TABLA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7" spans="1:26" ht="174.75" customHeight="1" x14ac:dyDescent="0.25">
      <c r="A87" s="106"/>
      <c r="B87" s="78"/>
      <c r="C87" s="106"/>
      <c r="D87" s="106"/>
      <c r="E87" s="106"/>
      <c r="F87" s="106"/>
      <c r="G87" s="106"/>
      <c r="H87" s="107"/>
      <c r="I87" s="78" t="s">
        <v>21</v>
      </c>
      <c r="J87" s="77" t="s">
        <v>235</v>
      </c>
      <c r="K87" s="78" t="s">
        <v>15</v>
      </c>
      <c r="L87" s="86" t="s">
        <v>184</v>
      </c>
      <c r="M87" s="87">
        <f>VLOOKUP('MATRIZ DE RIESGOS DE SST'!L87,'MAPAS DE RIESGOS INHER Y RESID'!$E$3:$F$7,2,FALSE)</f>
        <v>2</v>
      </c>
      <c r="N87" s="86" t="s">
        <v>187</v>
      </c>
      <c r="O87" s="87">
        <f>VLOOKUP('MATRIZ DE RIESGOS DE SST'!N87,'MAPAS DE RIESGOS INHER Y RESID'!$O$3:$P$7,2,FALSE)</f>
        <v>4</v>
      </c>
      <c r="P87" s="87">
        <f t="shared" ref="P87:P122" si="56">+M87*O87</f>
        <v>8</v>
      </c>
      <c r="Q87" s="86" t="str">
        <f>IF(OR('MAPAS DE RIESGOS INHER Y RESID'!$G$7='MATRIZ DE RIESGOS DE SST'!P87,P87&lt;'MAPAS DE RIESGOS INHER Y RESID'!$G$3+1),'MAPAS DE RIESGOS INHER Y RESID'!$M$6,IF(OR('MAPAS DE RIESGOS INHER Y RESID'!$H$5='MATRIZ DE RIESGOS DE SST'!P87,P87&lt;'MAPAS DE RIESGOS INHER Y RESID'!$I$5+1),'MAPAS DE RIESGOS INHER Y RESID'!$M$5,IF(OR('MAPAS DE RIESGOS INHER Y RESID'!$I$4='MATRIZ DE RIESGOS DE SST'!P87,P87&lt;'MAPAS DE RIESGOS INHER Y RESID'!$J$4+1),'MAPAS DE RIESGOS INHER Y RESID'!$M$4,'MAPAS DE RIESGOS INHER Y RESID'!$M$3)))</f>
        <v>BAJO</v>
      </c>
      <c r="R87" s="76"/>
      <c r="S87" s="76" t="s">
        <v>261</v>
      </c>
      <c r="T87" s="76" t="s">
        <v>260</v>
      </c>
      <c r="U87" s="76" t="s">
        <v>262</v>
      </c>
      <c r="V87" s="86" t="s">
        <v>178</v>
      </c>
      <c r="W87" s="88">
        <f>VLOOKUP(V87,'MAPAS DE RIESGOS INHER Y RESID'!$E$16:$F$18,2,FALSE)</f>
        <v>0.4</v>
      </c>
      <c r="X87" s="89">
        <f t="shared" si="54"/>
        <v>4.8</v>
      </c>
      <c r="Y87" s="104" t="str">
        <f>IF(OR('MAPAS DE RIESGOS INHER Y RESID'!$G$18='MATRIZ DE RIESGOS DE SST'!X87,X87&lt;'MAPAS DE RIESGOS INHER Y RESID'!$G$16+1),'MAPAS DE RIESGOS INHER Y RESID'!$M$19,IF(OR('MAPAS DE RIESGOS INHER Y RESID'!$H$17='MATRIZ DE RIESGOS DE SST'!X87,X87&lt;'MAPAS DE RIESGOS INHER Y RESID'!$I$18+1),'MAPAS DE RIESGOS INHER Y RESID'!$M$18,IF(OR('MAPAS DE RIESGOS INHER Y RESID'!$I$17='MATRIZ DE RIESGOS DE SST'!X87,X87&lt;'MAPAS DE RIESGOS INHER Y RESID'!$J$17+1),'MAPAS DE RIESGOS INHER Y RESID'!$M$17,'MAPAS DE RIESGOS INHER Y RESID'!$M$16)))</f>
        <v>BAJO</v>
      </c>
      <c r="Z87" s="76" t="str">
        <f>VLOOKUP('MATRIZ DE RIESGOS DE SST'!Y87,'TABLA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8" spans="1:26" ht="174.75" customHeight="1" x14ac:dyDescent="0.25">
      <c r="A88" s="106"/>
      <c r="B88" s="78"/>
      <c r="C88" s="106"/>
      <c r="D88" s="106"/>
      <c r="E88" s="106"/>
      <c r="F88" s="106"/>
      <c r="G88" s="106"/>
      <c r="H88" s="107"/>
      <c r="I88" s="78" t="s">
        <v>22</v>
      </c>
      <c r="J88" s="77" t="s">
        <v>23</v>
      </c>
      <c r="K88" s="78" t="s">
        <v>24</v>
      </c>
      <c r="L88" s="86" t="s">
        <v>184</v>
      </c>
      <c r="M88" s="87">
        <f>VLOOKUP('MATRIZ DE RIESGOS DE SST'!L88,'MAPAS DE RIESGOS INHER Y RESID'!$E$3:$F$7,2,FALSE)</f>
        <v>2</v>
      </c>
      <c r="N88" s="86" t="s">
        <v>187</v>
      </c>
      <c r="O88" s="87">
        <f>VLOOKUP('MATRIZ DE RIESGOS DE SST'!N88,'MAPAS DE RIESGOS INHER Y RESID'!$O$3:$P$7,2,FALSE)</f>
        <v>4</v>
      </c>
      <c r="P88" s="87">
        <f t="shared" si="56"/>
        <v>8</v>
      </c>
      <c r="Q88" s="86" t="str">
        <f>IF(OR('MAPAS DE RIESGOS INHER Y RESID'!$G$7='MATRIZ DE RIESGOS DE SST'!P88,P88&lt;'MAPAS DE RIESGOS INHER Y RESID'!$G$3+1),'MAPAS DE RIESGOS INHER Y RESID'!$M$6,IF(OR('MAPAS DE RIESGOS INHER Y RESID'!$H$5='MATRIZ DE RIESGOS DE SST'!P88,P88&lt;'MAPAS DE RIESGOS INHER Y RESID'!$I$5+1),'MAPAS DE RIESGOS INHER Y RESID'!$M$5,IF(OR('MAPAS DE RIESGOS INHER Y RESID'!$I$4='MATRIZ DE RIESGOS DE SST'!P88,P88&lt;'MAPAS DE RIESGOS INHER Y RESID'!$J$4+1),'MAPAS DE RIESGOS INHER Y RESID'!$M$4,'MAPAS DE RIESGOS INHER Y RESID'!$M$3)))</f>
        <v>BAJO</v>
      </c>
      <c r="R88" s="76"/>
      <c r="S88" s="76" t="s">
        <v>283</v>
      </c>
      <c r="T88" s="76" t="s">
        <v>281</v>
      </c>
      <c r="U88" s="76" t="s">
        <v>266</v>
      </c>
      <c r="V88" s="86" t="s">
        <v>178</v>
      </c>
      <c r="W88" s="88">
        <f>VLOOKUP(V88,'MAPAS DE RIESGOS INHER Y RESID'!$E$16:$F$18,2,FALSE)</f>
        <v>0.4</v>
      </c>
      <c r="X88" s="89">
        <f t="shared" si="54"/>
        <v>4.8</v>
      </c>
      <c r="Y88" s="104" t="str">
        <f>IF(OR('MAPAS DE RIESGOS INHER Y RESID'!$G$18='MATRIZ DE RIESGOS DE SST'!X88,X88&lt;'MAPAS DE RIESGOS INHER Y RESID'!$G$16+1),'MAPAS DE RIESGOS INHER Y RESID'!$M$19,IF(OR('MAPAS DE RIESGOS INHER Y RESID'!$H$17='MATRIZ DE RIESGOS DE SST'!X88,X88&lt;'MAPAS DE RIESGOS INHER Y RESID'!$I$18+1),'MAPAS DE RIESGOS INHER Y RESID'!$M$18,IF(OR('MAPAS DE RIESGOS INHER Y RESID'!$I$17='MATRIZ DE RIESGOS DE SST'!X88,X88&lt;'MAPAS DE RIESGOS INHER Y RESID'!$J$17+1),'MAPAS DE RIESGOS INHER Y RESID'!$M$17,'MAPAS DE RIESGOS INHER Y RESID'!$M$16)))</f>
        <v>BAJO</v>
      </c>
      <c r="Z88" s="76" t="str">
        <f>VLOOKUP('MATRIZ DE RIESGOS DE SST'!Y88,'TABLA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9" spans="1:26" ht="174.75" customHeight="1" x14ac:dyDescent="0.25">
      <c r="A89" s="106"/>
      <c r="B89" s="78"/>
      <c r="C89" s="106"/>
      <c r="D89" s="106"/>
      <c r="E89" s="106"/>
      <c r="F89" s="106"/>
      <c r="G89" s="106"/>
      <c r="H89" s="107"/>
      <c r="I89" s="78" t="s">
        <v>25</v>
      </c>
      <c r="J89" s="77" t="s">
        <v>23</v>
      </c>
      <c r="K89" s="78" t="s">
        <v>24</v>
      </c>
      <c r="L89" s="86" t="s">
        <v>178</v>
      </c>
      <c r="M89" s="87">
        <f>VLOOKUP('MATRIZ DE RIESGOS DE SST'!L89,'MAPAS DE RIESGOS INHER Y RESID'!$E$3:$F$7,2,FALSE)</f>
        <v>3</v>
      </c>
      <c r="N89" s="86" t="s">
        <v>187</v>
      </c>
      <c r="O89" s="87">
        <f>VLOOKUP('MATRIZ DE RIESGOS DE SST'!N89,'MAPAS DE RIESGOS INHER Y RESID'!$O$3:$P$7,2,FALSE)</f>
        <v>4</v>
      </c>
      <c r="P89" s="87">
        <f t="shared" si="56"/>
        <v>12</v>
      </c>
      <c r="Q89" s="86" t="str">
        <f>IF(OR('MAPAS DE RIESGOS INHER Y RESID'!$G$7='MATRIZ DE RIESGOS DE SST'!P89,P89&lt;'MAPAS DE RIESGOS INHER Y RESID'!$G$3+1),'MAPAS DE RIESGOS INHER Y RESID'!$M$6,IF(OR('MAPAS DE RIESGOS INHER Y RESID'!$H$5='MATRIZ DE RIESGOS DE SST'!P89,P89&lt;'MAPAS DE RIESGOS INHER Y RESID'!$I$5+1),'MAPAS DE RIESGOS INHER Y RESID'!$M$5,IF(OR('MAPAS DE RIESGOS INHER Y RESID'!$I$4='MATRIZ DE RIESGOS DE SST'!P89,P89&lt;'MAPAS DE RIESGOS INHER Y RESID'!$J$4+1),'MAPAS DE RIESGOS INHER Y RESID'!$M$4,'MAPAS DE RIESGOS INHER Y RESID'!$M$3)))</f>
        <v>MODERADO</v>
      </c>
      <c r="R89" s="76"/>
      <c r="S89" s="76"/>
      <c r="T89" s="76" t="s">
        <v>267</v>
      </c>
      <c r="U89" s="76" t="s">
        <v>266</v>
      </c>
      <c r="V89" s="86" t="s">
        <v>178</v>
      </c>
      <c r="W89" s="88">
        <f>VLOOKUP(V89,'MAPAS DE RIESGOS INHER Y RESID'!$E$16:$F$18,2,FALSE)</f>
        <v>0.4</v>
      </c>
      <c r="X89" s="89">
        <f t="shared" si="54"/>
        <v>7.1999999999999993</v>
      </c>
      <c r="Y89" s="104" t="str">
        <f>IF(OR('MAPAS DE RIESGOS INHER Y RESID'!$G$18='MATRIZ DE RIESGOS DE SST'!X89,X89&lt;'MAPAS DE RIESGOS INHER Y RESID'!$G$16+1),'MAPAS DE RIESGOS INHER Y RESID'!$M$19,IF(OR('MAPAS DE RIESGOS INHER Y RESID'!$H$17='MATRIZ DE RIESGOS DE SST'!X89,X89&lt;'MAPAS DE RIESGOS INHER Y RESID'!$I$18+1),'MAPAS DE RIESGOS INHER Y RESID'!$M$18,IF(OR('MAPAS DE RIESGOS INHER Y RESID'!$I$17='MATRIZ DE RIESGOS DE SST'!X89,X89&lt;'MAPAS DE RIESGOS INHER Y RESID'!$J$17+1),'MAPAS DE RIESGOS INHER Y RESID'!$M$17,'MAPAS DE RIESGOS INHER Y RESID'!$M$16)))</f>
        <v>BAJO</v>
      </c>
      <c r="Z89" s="76" t="str">
        <f>VLOOKUP('MATRIZ DE RIESGOS DE SST'!Y89,'TABLA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0" spans="1:26" ht="174.75" customHeight="1" x14ac:dyDescent="0.25">
      <c r="A90" s="106"/>
      <c r="B90" s="78"/>
      <c r="C90" s="106"/>
      <c r="D90" s="106"/>
      <c r="E90" s="106"/>
      <c r="F90" s="106"/>
      <c r="G90" s="106"/>
      <c r="H90" s="107"/>
      <c r="I90" s="78" t="s">
        <v>26</v>
      </c>
      <c r="J90" s="77" t="s">
        <v>27</v>
      </c>
      <c r="K90" s="78" t="s">
        <v>24</v>
      </c>
      <c r="L90" s="86" t="s">
        <v>178</v>
      </c>
      <c r="M90" s="87">
        <f>VLOOKUP('MATRIZ DE RIESGOS DE SST'!L90,'MAPAS DE RIESGOS INHER Y RESID'!$E$3:$F$7,2,FALSE)</f>
        <v>3</v>
      </c>
      <c r="N90" s="86" t="s">
        <v>187</v>
      </c>
      <c r="O90" s="87">
        <f>VLOOKUP('MATRIZ DE RIESGOS DE SST'!N90,'MAPAS DE RIESGOS INHER Y RESID'!$O$3:$P$7,2,FALSE)</f>
        <v>4</v>
      </c>
      <c r="P90" s="87">
        <f t="shared" si="56"/>
        <v>12</v>
      </c>
      <c r="Q90" s="86" t="str">
        <f>IF(OR('MAPAS DE RIESGOS INHER Y RESID'!$G$7='MATRIZ DE RIESGOS DE SST'!P90,P90&lt;'MAPAS DE RIESGOS INHER Y RESID'!$G$3+1),'MAPAS DE RIESGOS INHER Y RESID'!$M$6,IF(OR('MAPAS DE RIESGOS INHER Y RESID'!$H$5='MATRIZ DE RIESGOS DE SST'!P90,P90&lt;'MAPAS DE RIESGOS INHER Y RESID'!$I$5+1),'MAPAS DE RIESGOS INHER Y RESID'!$M$5,IF(OR('MAPAS DE RIESGOS INHER Y RESID'!$I$4='MATRIZ DE RIESGOS DE SST'!P90,P90&lt;'MAPAS DE RIESGOS INHER Y RESID'!$J$4+1),'MAPAS DE RIESGOS INHER Y RESID'!$M$4,'MAPAS DE RIESGOS INHER Y RESID'!$M$3)))</f>
        <v>MODERADO</v>
      </c>
      <c r="R90" s="76"/>
      <c r="S90" s="76"/>
      <c r="T90" s="76" t="s">
        <v>267</v>
      </c>
      <c r="U90" s="76" t="s">
        <v>266</v>
      </c>
      <c r="V90" s="86" t="s">
        <v>178</v>
      </c>
      <c r="W90" s="88">
        <f>VLOOKUP(V90,'MAPAS DE RIESGOS INHER Y RESID'!$E$16:$F$18,2,FALSE)</f>
        <v>0.4</v>
      </c>
      <c r="X90" s="89">
        <f t="shared" si="54"/>
        <v>7.1999999999999993</v>
      </c>
      <c r="Y90" s="104" t="str">
        <f>IF(OR('MAPAS DE RIESGOS INHER Y RESID'!$G$18='MATRIZ DE RIESGOS DE SST'!X90,X90&lt;'MAPAS DE RIESGOS INHER Y RESID'!$G$16+1),'MAPAS DE RIESGOS INHER Y RESID'!$M$19,IF(OR('MAPAS DE RIESGOS INHER Y RESID'!$H$17='MATRIZ DE RIESGOS DE SST'!X90,X90&lt;'MAPAS DE RIESGOS INHER Y RESID'!$I$18+1),'MAPAS DE RIESGOS INHER Y RESID'!$M$18,IF(OR('MAPAS DE RIESGOS INHER Y RESID'!$I$17='MATRIZ DE RIESGOS DE SST'!X90,X90&lt;'MAPAS DE RIESGOS INHER Y RESID'!$J$17+1),'MAPAS DE RIESGOS INHER Y RESID'!$M$17,'MAPAS DE RIESGOS INHER Y RESID'!$M$16)))</f>
        <v>BAJO</v>
      </c>
      <c r="Z90" s="76" t="str">
        <f>VLOOKUP('MATRIZ DE RIESGOS DE SST'!Y90,'TABLA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1" spans="1:26" ht="174.75" customHeight="1" x14ac:dyDescent="0.25">
      <c r="A91" s="106"/>
      <c r="B91" s="78"/>
      <c r="C91" s="106"/>
      <c r="D91" s="106"/>
      <c r="E91" s="106"/>
      <c r="F91" s="106"/>
      <c r="G91" s="106"/>
      <c r="H91" s="107"/>
      <c r="I91" s="78" t="s">
        <v>28</v>
      </c>
      <c r="J91" s="77" t="s">
        <v>231</v>
      </c>
      <c r="K91" s="78" t="s">
        <v>29</v>
      </c>
      <c r="L91" s="86" t="s">
        <v>178</v>
      </c>
      <c r="M91" s="87">
        <f>VLOOKUP('MATRIZ DE RIESGOS DE SST'!L91,'MAPAS DE RIESGOS INHER Y RESID'!$E$3:$F$7,2,FALSE)</f>
        <v>3</v>
      </c>
      <c r="N91" s="86" t="s">
        <v>187</v>
      </c>
      <c r="O91" s="87">
        <f>VLOOKUP('MATRIZ DE RIESGOS DE SST'!N91,'MAPAS DE RIESGOS INHER Y RESID'!$O$3:$P$7,2,FALSE)</f>
        <v>4</v>
      </c>
      <c r="P91" s="87">
        <f t="shared" si="56"/>
        <v>12</v>
      </c>
      <c r="Q91" s="86" t="str">
        <f>IF(OR('MAPAS DE RIESGOS INHER Y RESID'!$G$7='MATRIZ DE RIESGOS DE SST'!P91,P91&lt;'MAPAS DE RIESGOS INHER Y RESID'!$G$3+1),'MAPAS DE RIESGOS INHER Y RESID'!$M$6,IF(OR('MAPAS DE RIESGOS INHER Y RESID'!$H$5='MATRIZ DE RIESGOS DE SST'!P91,P91&lt;'MAPAS DE RIESGOS INHER Y RESID'!$I$5+1),'MAPAS DE RIESGOS INHER Y RESID'!$M$5,IF(OR('MAPAS DE RIESGOS INHER Y RESID'!$I$4='MATRIZ DE RIESGOS DE SST'!P91,P91&lt;'MAPAS DE RIESGOS INHER Y RESID'!$J$4+1),'MAPAS DE RIESGOS INHER Y RESID'!$M$4,'MAPAS DE RIESGOS INHER Y RESID'!$M$3)))</f>
        <v>MODERADO</v>
      </c>
      <c r="R91" s="76"/>
      <c r="S91" s="76" t="s">
        <v>288</v>
      </c>
      <c r="T91" s="76" t="s">
        <v>267</v>
      </c>
      <c r="U91" s="76" t="s">
        <v>266</v>
      </c>
      <c r="V91" s="86" t="s">
        <v>178</v>
      </c>
      <c r="W91" s="88">
        <f>VLOOKUP(V91,'MAPAS DE RIESGOS INHER Y RESID'!$E$16:$F$18,2,FALSE)</f>
        <v>0.4</v>
      </c>
      <c r="X91" s="89">
        <f t="shared" si="54"/>
        <v>7.1999999999999993</v>
      </c>
      <c r="Y91" s="104" t="str">
        <f>IF(OR('MAPAS DE RIESGOS INHER Y RESID'!$G$18='MATRIZ DE RIESGOS DE SST'!X91,X91&lt;'MAPAS DE RIESGOS INHER Y RESID'!$G$16+1),'MAPAS DE RIESGOS INHER Y RESID'!$M$19,IF(OR('MAPAS DE RIESGOS INHER Y RESID'!$H$17='MATRIZ DE RIESGOS DE SST'!X91,X91&lt;'MAPAS DE RIESGOS INHER Y RESID'!$I$18+1),'MAPAS DE RIESGOS INHER Y RESID'!$M$18,IF(OR('MAPAS DE RIESGOS INHER Y RESID'!$I$17='MATRIZ DE RIESGOS DE SST'!X91,X91&lt;'MAPAS DE RIESGOS INHER Y RESID'!$J$17+1),'MAPAS DE RIESGOS INHER Y RESID'!$M$17,'MAPAS DE RIESGOS INHER Y RESID'!$M$16)))</f>
        <v>BAJO</v>
      </c>
      <c r="Z91" s="76" t="str">
        <f>VLOOKUP('MATRIZ DE RIESGOS DE SST'!Y91,'TABLA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2" spans="1:26" ht="174.75" customHeight="1" x14ac:dyDescent="0.25">
      <c r="A92" s="106"/>
      <c r="B92" s="78"/>
      <c r="C92" s="106"/>
      <c r="D92" s="106"/>
      <c r="E92" s="106"/>
      <c r="F92" s="106"/>
      <c r="G92" s="106"/>
      <c r="H92" s="107"/>
      <c r="I92" s="78" t="s">
        <v>30</v>
      </c>
      <c r="J92" s="77" t="s">
        <v>31</v>
      </c>
      <c r="K92" s="78" t="s">
        <v>24</v>
      </c>
      <c r="L92" s="86" t="s">
        <v>178</v>
      </c>
      <c r="M92" s="87">
        <f>VLOOKUP('MATRIZ DE RIESGOS DE SST'!L92,'MAPAS DE RIESGOS INHER Y RESID'!$E$3:$F$7,2,FALSE)</f>
        <v>3</v>
      </c>
      <c r="N92" s="86" t="s">
        <v>187</v>
      </c>
      <c r="O92" s="87">
        <f>VLOOKUP('MATRIZ DE RIESGOS DE SST'!N92,'MAPAS DE RIESGOS INHER Y RESID'!$O$3:$P$7,2,FALSE)</f>
        <v>4</v>
      </c>
      <c r="P92" s="87">
        <f t="shared" si="56"/>
        <v>12</v>
      </c>
      <c r="Q92" s="86" t="str">
        <f>IF(OR('MAPAS DE RIESGOS INHER Y RESID'!$G$7='MATRIZ DE RIESGOS DE SST'!P92,P92&lt;'MAPAS DE RIESGOS INHER Y RESID'!$G$3+1),'MAPAS DE RIESGOS INHER Y RESID'!$M$6,IF(OR('MAPAS DE RIESGOS INHER Y RESID'!$H$5='MATRIZ DE RIESGOS DE SST'!P92,P92&lt;'MAPAS DE RIESGOS INHER Y RESID'!$I$5+1),'MAPAS DE RIESGOS INHER Y RESID'!$M$5,IF(OR('MAPAS DE RIESGOS INHER Y RESID'!$I$4='MATRIZ DE RIESGOS DE SST'!P92,P92&lt;'MAPAS DE RIESGOS INHER Y RESID'!$J$4+1),'MAPAS DE RIESGOS INHER Y RESID'!$M$4,'MAPAS DE RIESGOS INHER Y RESID'!$M$3)))</f>
        <v>MODERADO</v>
      </c>
      <c r="R92" s="76"/>
      <c r="S92" s="76" t="s">
        <v>288</v>
      </c>
      <c r="T92" s="76" t="s">
        <v>267</v>
      </c>
      <c r="U92" s="76" t="s">
        <v>266</v>
      </c>
      <c r="V92" s="86" t="s">
        <v>178</v>
      </c>
      <c r="W92" s="88">
        <f>VLOOKUP(V92,'MAPAS DE RIESGOS INHER Y RESID'!$E$16:$F$18,2,FALSE)</f>
        <v>0.4</v>
      </c>
      <c r="X92" s="89">
        <f t="shared" si="54"/>
        <v>7.1999999999999993</v>
      </c>
      <c r="Y92" s="104" t="str">
        <f>IF(OR('MAPAS DE RIESGOS INHER Y RESID'!$G$18='MATRIZ DE RIESGOS DE SST'!X92,X92&lt;'MAPAS DE RIESGOS INHER Y RESID'!$G$16+1),'MAPAS DE RIESGOS INHER Y RESID'!$M$19,IF(OR('MAPAS DE RIESGOS INHER Y RESID'!$H$17='MATRIZ DE RIESGOS DE SST'!X92,X92&lt;'MAPAS DE RIESGOS INHER Y RESID'!$I$18+1),'MAPAS DE RIESGOS INHER Y RESID'!$M$18,IF(OR('MAPAS DE RIESGOS INHER Y RESID'!$I$17='MATRIZ DE RIESGOS DE SST'!X92,X92&lt;'MAPAS DE RIESGOS INHER Y RESID'!$J$17+1),'MAPAS DE RIESGOS INHER Y RESID'!$M$17,'MAPAS DE RIESGOS INHER Y RESID'!$M$16)))</f>
        <v>BAJO</v>
      </c>
      <c r="Z92" s="76" t="str">
        <f>VLOOKUP('MATRIZ DE RIESGOS DE SST'!Y92,'TABLA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3" spans="1:26" ht="174.75" customHeight="1" x14ac:dyDescent="0.25">
      <c r="A93" s="106"/>
      <c r="B93" s="78"/>
      <c r="C93" s="106"/>
      <c r="D93" s="106"/>
      <c r="E93" s="106"/>
      <c r="F93" s="106"/>
      <c r="G93" s="106"/>
      <c r="H93" s="107"/>
      <c r="I93" s="78" t="s">
        <v>32</v>
      </c>
      <c r="J93" s="77" t="s">
        <v>210</v>
      </c>
      <c r="K93" s="78" t="s">
        <v>24</v>
      </c>
      <c r="L93" s="86" t="s">
        <v>178</v>
      </c>
      <c r="M93" s="87">
        <f>VLOOKUP('MATRIZ DE RIESGOS DE SST'!L93,'MAPAS DE RIESGOS INHER Y RESID'!$E$3:$F$7,2,FALSE)</f>
        <v>3</v>
      </c>
      <c r="N93" s="86" t="s">
        <v>187</v>
      </c>
      <c r="O93" s="87">
        <f>VLOOKUP('MATRIZ DE RIESGOS DE SST'!N93,'MAPAS DE RIESGOS INHER Y RESID'!$O$3:$P$7,2,FALSE)</f>
        <v>4</v>
      </c>
      <c r="P93" s="87">
        <f t="shared" si="56"/>
        <v>12</v>
      </c>
      <c r="Q93" s="86" t="str">
        <f>IF(OR('MAPAS DE RIESGOS INHER Y RESID'!$G$7='MATRIZ DE RIESGOS DE SST'!P93,P93&lt;'MAPAS DE RIESGOS INHER Y RESID'!$G$3+1),'MAPAS DE RIESGOS INHER Y RESID'!$M$6,IF(OR('MAPAS DE RIESGOS INHER Y RESID'!$H$5='MATRIZ DE RIESGOS DE SST'!P93,P93&lt;'MAPAS DE RIESGOS INHER Y RESID'!$I$5+1),'MAPAS DE RIESGOS INHER Y RESID'!$M$5,IF(OR('MAPAS DE RIESGOS INHER Y RESID'!$I$4='MATRIZ DE RIESGOS DE SST'!P93,P93&lt;'MAPAS DE RIESGOS INHER Y RESID'!$J$4+1),'MAPAS DE RIESGOS INHER Y RESID'!$M$4,'MAPAS DE RIESGOS INHER Y RESID'!$M$3)))</f>
        <v>MODERADO</v>
      </c>
      <c r="R93" s="76"/>
      <c r="S93" s="76" t="s">
        <v>288</v>
      </c>
      <c r="T93" s="76" t="s">
        <v>267</v>
      </c>
      <c r="U93" s="76" t="s">
        <v>266</v>
      </c>
      <c r="V93" s="86" t="s">
        <v>178</v>
      </c>
      <c r="W93" s="88">
        <f>VLOOKUP(V93,'MAPAS DE RIESGOS INHER Y RESID'!$E$16:$F$18,2,FALSE)</f>
        <v>0.4</v>
      </c>
      <c r="X93" s="89">
        <f t="shared" si="54"/>
        <v>7.1999999999999993</v>
      </c>
      <c r="Y93" s="104" t="str">
        <f>IF(OR('MAPAS DE RIESGOS INHER Y RESID'!$G$18='MATRIZ DE RIESGOS DE SST'!X93,X93&lt;'MAPAS DE RIESGOS INHER Y RESID'!$G$16+1),'MAPAS DE RIESGOS INHER Y RESID'!$M$19,IF(OR('MAPAS DE RIESGOS INHER Y RESID'!$H$17='MATRIZ DE RIESGOS DE SST'!X93,X93&lt;'MAPAS DE RIESGOS INHER Y RESID'!$I$18+1),'MAPAS DE RIESGOS INHER Y RESID'!$M$18,IF(OR('MAPAS DE RIESGOS INHER Y RESID'!$I$17='MATRIZ DE RIESGOS DE SST'!X93,X93&lt;'MAPAS DE RIESGOS INHER Y RESID'!$J$17+1),'MAPAS DE RIESGOS INHER Y RESID'!$M$17,'MAPAS DE RIESGOS INHER Y RESID'!$M$16)))</f>
        <v>BAJO</v>
      </c>
      <c r="Z93" s="76" t="str">
        <f>VLOOKUP('MATRIZ DE RIESGOS DE SST'!Y93,'TABLA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4" spans="1:26" ht="174.75" customHeight="1" x14ac:dyDescent="0.25">
      <c r="A94" s="106"/>
      <c r="B94" s="78"/>
      <c r="C94" s="106"/>
      <c r="D94" s="106"/>
      <c r="E94" s="106"/>
      <c r="F94" s="106"/>
      <c r="G94" s="106"/>
      <c r="H94" s="107"/>
      <c r="I94" s="78" t="s">
        <v>39</v>
      </c>
      <c r="J94" s="77" t="s">
        <v>34</v>
      </c>
      <c r="K94" s="78" t="s">
        <v>35</v>
      </c>
      <c r="L94" s="86" t="s">
        <v>184</v>
      </c>
      <c r="M94" s="87">
        <f>VLOOKUP('MATRIZ DE RIESGOS DE SST'!L94,'MAPAS DE RIESGOS INHER Y RESID'!$E$3:$F$7,2,FALSE)</f>
        <v>2</v>
      </c>
      <c r="N94" s="86" t="s">
        <v>188</v>
      </c>
      <c r="O94" s="87">
        <f>VLOOKUP('MATRIZ DE RIESGOS DE SST'!N94,'MAPAS DE RIESGOS INHER Y RESID'!$O$3:$P$7,2,FALSE)</f>
        <v>16</v>
      </c>
      <c r="P94" s="87">
        <f t="shared" si="56"/>
        <v>32</v>
      </c>
      <c r="Q94" s="86" t="str">
        <f>IF(OR('MAPAS DE RIESGOS INHER Y RESID'!$G$7='MATRIZ DE RIESGOS DE SST'!P94,P94&lt;'MAPAS DE RIESGOS INHER Y RESID'!$G$3+1),'MAPAS DE RIESGOS INHER Y RESID'!$M$6,IF(OR('MAPAS DE RIESGOS INHER Y RESID'!$H$5='MATRIZ DE RIESGOS DE SST'!P94,P94&lt;'MAPAS DE RIESGOS INHER Y RESID'!$I$5+1),'MAPAS DE RIESGOS INHER Y RESID'!$M$5,IF(OR('MAPAS DE RIESGOS INHER Y RESID'!$I$4='MATRIZ DE RIESGOS DE SST'!P94,P94&lt;'MAPAS DE RIESGOS INHER Y RESID'!$J$4+1),'MAPAS DE RIESGOS INHER Y RESID'!$M$4,'MAPAS DE RIESGOS INHER Y RESID'!$M$3)))</f>
        <v>MODERADO</v>
      </c>
      <c r="R94" s="76"/>
      <c r="S94" s="76"/>
      <c r="T94" s="76"/>
      <c r="U94" s="76" t="s">
        <v>268</v>
      </c>
      <c r="V94" s="86" t="s">
        <v>178</v>
      </c>
      <c r="W94" s="88">
        <f>VLOOKUP(V94,'MAPAS DE RIESGOS INHER Y RESID'!$E$16:$F$18,2,FALSE)</f>
        <v>0.4</v>
      </c>
      <c r="X94" s="89">
        <f t="shared" si="54"/>
        <v>19.2</v>
      </c>
      <c r="Y94" s="104" t="str">
        <f>IF(OR('MAPAS DE RIESGOS INHER Y RESID'!$G$18='MATRIZ DE RIESGOS DE SST'!X94,X94&lt;'MAPAS DE RIESGOS INHER Y RESID'!$G$16+1),'MAPAS DE RIESGOS INHER Y RESID'!$M$19,IF(OR('MAPAS DE RIESGOS INHER Y RESID'!$H$17='MATRIZ DE RIESGOS DE SST'!X94,X94&lt;'MAPAS DE RIESGOS INHER Y RESID'!$I$18+1),'MAPAS DE RIESGOS INHER Y RESID'!$M$18,IF(OR('MAPAS DE RIESGOS INHER Y RESID'!$I$17='MATRIZ DE RIESGOS DE SST'!X94,X94&lt;'MAPAS DE RIESGOS INHER Y RESID'!$J$17+1),'MAPAS DE RIESGOS INHER Y RESID'!$M$17,'MAPAS DE RIESGOS INHER Y RESID'!$M$16)))</f>
        <v>MODERADO</v>
      </c>
      <c r="Z94" s="76" t="str">
        <f>VLOOKUP('MATRIZ DE RIESGOS DE SST'!Y94,'TABLA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5" spans="1:26" ht="174.75" customHeight="1" x14ac:dyDescent="0.25">
      <c r="A95" s="106"/>
      <c r="B95" s="78"/>
      <c r="C95" s="106"/>
      <c r="D95" s="106"/>
      <c r="E95" s="106"/>
      <c r="F95" s="106"/>
      <c r="G95" s="106"/>
      <c r="H95" s="107"/>
      <c r="I95" s="78" t="s">
        <v>44</v>
      </c>
      <c r="J95" s="77" t="s">
        <v>45</v>
      </c>
      <c r="K95" s="78" t="s">
        <v>46</v>
      </c>
      <c r="L95" s="86" t="s">
        <v>184</v>
      </c>
      <c r="M95" s="87">
        <f>VLOOKUP('MATRIZ DE RIESGOS DE SST'!L95,'MAPAS DE RIESGOS INHER Y RESID'!$E$3:$F$7,2,FALSE)</f>
        <v>2</v>
      </c>
      <c r="N95" s="86" t="s">
        <v>187</v>
      </c>
      <c r="O95" s="87">
        <f>VLOOKUP('MATRIZ DE RIESGOS DE SST'!N95,'MAPAS DE RIESGOS INHER Y RESID'!$O$3:$P$7,2,FALSE)</f>
        <v>4</v>
      </c>
      <c r="P95" s="87">
        <f t="shared" si="56"/>
        <v>8</v>
      </c>
      <c r="Q95" s="86" t="str">
        <f>IF(OR('MAPAS DE RIESGOS INHER Y RESID'!$G$7='MATRIZ DE RIESGOS DE SST'!P95,P95&lt;'MAPAS DE RIESGOS INHER Y RESID'!$G$3+1),'MAPAS DE RIESGOS INHER Y RESID'!$M$6,IF(OR('MAPAS DE RIESGOS INHER Y RESID'!$H$5='MATRIZ DE RIESGOS DE SST'!P95,P95&lt;'MAPAS DE RIESGOS INHER Y RESID'!$I$5+1),'MAPAS DE RIESGOS INHER Y RESID'!$M$5,IF(OR('MAPAS DE RIESGOS INHER Y RESID'!$I$4='MATRIZ DE RIESGOS DE SST'!P95,P95&lt;'MAPAS DE RIESGOS INHER Y RESID'!$J$4+1),'MAPAS DE RIESGOS INHER Y RESID'!$M$4,'MAPAS DE RIESGOS INHER Y RESID'!$M$3)))</f>
        <v>BAJO</v>
      </c>
      <c r="R95" s="76"/>
      <c r="S95" s="76"/>
      <c r="T95" s="76"/>
      <c r="U95" s="76" t="s">
        <v>268</v>
      </c>
      <c r="V95" s="86" t="s">
        <v>178</v>
      </c>
      <c r="W95" s="88">
        <f>VLOOKUP(V95,'MAPAS DE RIESGOS INHER Y RESID'!$E$16:$F$18,2,FALSE)</f>
        <v>0.4</v>
      </c>
      <c r="X95" s="89">
        <f t="shared" si="54"/>
        <v>4.8</v>
      </c>
      <c r="Y95" s="104" t="str">
        <f>IF(OR('MAPAS DE RIESGOS INHER Y RESID'!$G$18='MATRIZ DE RIESGOS DE SST'!X95,X95&lt;'MAPAS DE RIESGOS INHER Y RESID'!$G$16+1),'MAPAS DE RIESGOS INHER Y RESID'!$M$19,IF(OR('MAPAS DE RIESGOS INHER Y RESID'!$H$17='MATRIZ DE RIESGOS DE SST'!X95,X95&lt;'MAPAS DE RIESGOS INHER Y RESID'!$I$18+1),'MAPAS DE RIESGOS INHER Y RESID'!$M$18,IF(OR('MAPAS DE RIESGOS INHER Y RESID'!$I$17='MATRIZ DE RIESGOS DE SST'!X95,X95&lt;'MAPAS DE RIESGOS INHER Y RESID'!$J$17+1),'MAPAS DE RIESGOS INHER Y RESID'!$M$17,'MAPAS DE RIESGOS INHER Y RESID'!$M$16)))</f>
        <v>BAJO</v>
      </c>
      <c r="Z95" s="76" t="str">
        <f>VLOOKUP('MATRIZ DE RIESGOS DE SST'!Y95,'TABLA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6" spans="1:26" ht="174.75" customHeight="1" x14ac:dyDescent="0.25">
      <c r="A96" s="106"/>
      <c r="B96" s="78"/>
      <c r="C96" s="106"/>
      <c r="D96" s="106"/>
      <c r="E96" s="106"/>
      <c r="F96" s="106"/>
      <c r="G96" s="106"/>
      <c r="H96" s="107"/>
      <c r="I96" s="78" t="s">
        <v>47</v>
      </c>
      <c r="J96" s="77" t="s">
        <v>45</v>
      </c>
      <c r="K96" s="78" t="s">
        <v>38</v>
      </c>
      <c r="L96" s="86" t="s">
        <v>184</v>
      </c>
      <c r="M96" s="87">
        <f>VLOOKUP('MATRIZ DE RIESGOS DE SST'!L96,'MAPAS DE RIESGOS INHER Y RESID'!$E$3:$F$7,2,FALSE)</f>
        <v>2</v>
      </c>
      <c r="N96" s="86" t="s">
        <v>187</v>
      </c>
      <c r="O96" s="87">
        <f>VLOOKUP('MATRIZ DE RIESGOS DE SST'!N96,'MAPAS DE RIESGOS INHER Y RESID'!$O$3:$P$7,2,FALSE)</f>
        <v>4</v>
      </c>
      <c r="P96" s="87">
        <f t="shared" si="56"/>
        <v>8</v>
      </c>
      <c r="Q96" s="86" t="str">
        <f>IF(OR('MAPAS DE RIESGOS INHER Y RESID'!$G$7='MATRIZ DE RIESGOS DE SST'!P96,P96&lt;'MAPAS DE RIESGOS INHER Y RESID'!$G$3+1),'MAPAS DE RIESGOS INHER Y RESID'!$M$6,IF(OR('MAPAS DE RIESGOS INHER Y RESID'!$H$5='MATRIZ DE RIESGOS DE SST'!P96,P96&lt;'MAPAS DE RIESGOS INHER Y RESID'!$I$5+1),'MAPAS DE RIESGOS INHER Y RESID'!$M$5,IF(OR('MAPAS DE RIESGOS INHER Y RESID'!$I$4='MATRIZ DE RIESGOS DE SST'!P96,P96&lt;'MAPAS DE RIESGOS INHER Y RESID'!$J$4+1),'MAPAS DE RIESGOS INHER Y RESID'!$M$4,'MAPAS DE RIESGOS INHER Y RESID'!$M$3)))</f>
        <v>BAJO</v>
      </c>
      <c r="R96" s="76"/>
      <c r="S96" s="76"/>
      <c r="T96" s="76"/>
      <c r="U96" s="76" t="s">
        <v>268</v>
      </c>
      <c r="V96" s="86" t="s">
        <v>178</v>
      </c>
      <c r="W96" s="88">
        <f>VLOOKUP(V96,'MAPAS DE RIESGOS INHER Y RESID'!$E$16:$F$18,2,FALSE)</f>
        <v>0.4</v>
      </c>
      <c r="X96" s="89">
        <f t="shared" si="54"/>
        <v>4.8</v>
      </c>
      <c r="Y96" s="104" t="str">
        <f>IF(OR('MAPAS DE RIESGOS INHER Y RESID'!$G$18='MATRIZ DE RIESGOS DE SST'!X96,X96&lt;'MAPAS DE RIESGOS INHER Y RESID'!$G$16+1),'MAPAS DE RIESGOS INHER Y RESID'!$M$19,IF(OR('MAPAS DE RIESGOS INHER Y RESID'!$H$17='MATRIZ DE RIESGOS DE SST'!X96,X96&lt;'MAPAS DE RIESGOS INHER Y RESID'!$I$18+1),'MAPAS DE RIESGOS INHER Y RESID'!$M$18,IF(OR('MAPAS DE RIESGOS INHER Y RESID'!$I$17='MATRIZ DE RIESGOS DE SST'!X96,X96&lt;'MAPAS DE RIESGOS INHER Y RESID'!$J$17+1),'MAPAS DE RIESGOS INHER Y RESID'!$M$17,'MAPAS DE RIESGOS INHER Y RESID'!$M$16)))</f>
        <v>BAJO</v>
      </c>
      <c r="Z96" s="76" t="str">
        <f>VLOOKUP('MATRIZ DE RIESGOS DE SST'!Y96,'TABLA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7" spans="1:26" ht="174.75" customHeight="1" x14ac:dyDescent="0.25">
      <c r="A97" s="106"/>
      <c r="B97" s="78"/>
      <c r="C97" s="106"/>
      <c r="D97" s="106"/>
      <c r="E97" s="106"/>
      <c r="F97" s="106"/>
      <c r="G97" s="106"/>
      <c r="H97" s="107"/>
      <c r="I97" s="78" t="s">
        <v>48</v>
      </c>
      <c r="J97" s="77" t="s">
        <v>49</v>
      </c>
      <c r="K97" s="78" t="s">
        <v>50</v>
      </c>
      <c r="L97" s="86" t="s">
        <v>184</v>
      </c>
      <c r="M97" s="87">
        <f>VLOOKUP('MATRIZ DE RIESGOS DE SST'!L97,'MAPAS DE RIESGOS INHER Y RESID'!$E$3:$F$7,2,FALSE)</f>
        <v>2</v>
      </c>
      <c r="N97" s="86" t="s">
        <v>187</v>
      </c>
      <c r="O97" s="87">
        <f>VLOOKUP('MATRIZ DE RIESGOS DE SST'!N97,'MAPAS DE RIESGOS INHER Y RESID'!$O$3:$P$7,2,FALSE)</f>
        <v>4</v>
      </c>
      <c r="P97" s="87">
        <f t="shared" si="56"/>
        <v>8</v>
      </c>
      <c r="Q97" s="86" t="str">
        <f>IF(OR('MAPAS DE RIESGOS INHER Y RESID'!$G$7='MATRIZ DE RIESGOS DE SST'!P97,P97&lt;'MAPAS DE RIESGOS INHER Y RESID'!$G$3+1),'MAPAS DE RIESGOS INHER Y RESID'!$M$6,IF(OR('MAPAS DE RIESGOS INHER Y RESID'!$H$5='MATRIZ DE RIESGOS DE SST'!P97,P97&lt;'MAPAS DE RIESGOS INHER Y RESID'!$I$5+1),'MAPAS DE RIESGOS INHER Y RESID'!$M$5,IF(OR('MAPAS DE RIESGOS INHER Y RESID'!$I$4='MATRIZ DE RIESGOS DE SST'!P97,P97&lt;'MAPAS DE RIESGOS INHER Y RESID'!$J$4+1),'MAPAS DE RIESGOS INHER Y RESID'!$M$4,'MAPAS DE RIESGOS INHER Y RESID'!$M$3)))</f>
        <v>BAJO</v>
      </c>
      <c r="R97" s="76"/>
      <c r="S97" s="76"/>
      <c r="T97" s="76"/>
      <c r="U97" s="76" t="s">
        <v>268</v>
      </c>
      <c r="V97" s="86" t="s">
        <v>178</v>
      </c>
      <c r="W97" s="88">
        <f>VLOOKUP(V97,'MAPAS DE RIESGOS INHER Y RESID'!$E$16:$F$18,2,FALSE)</f>
        <v>0.4</v>
      </c>
      <c r="X97" s="89">
        <f t="shared" si="54"/>
        <v>4.8</v>
      </c>
      <c r="Y97" s="104" t="str">
        <f>IF(OR('MAPAS DE RIESGOS INHER Y RESID'!$G$18='MATRIZ DE RIESGOS DE SST'!X97,X97&lt;'MAPAS DE RIESGOS INHER Y RESID'!$G$16+1),'MAPAS DE RIESGOS INHER Y RESID'!$M$19,IF(OR('MAPAS DE RIESGOS INHER Y RESID'!$H$17='MATRIZ DE RIESGOS DE SST'!X97,X97&lt;'MAPAS DE RIESGOS INHER Y RESID'!$I$18+1),'MAPAS DE RIESGOS INHER Y RESID'!$M$18,IF(OR('MAPAS DE RIESGOS INHER Y RESID'!$I$17='MATRIZ DE RIESGOS DE SST'!X97,X97&lt;'MAPAS DE RIESGOS INHER Y RESID'!$J$17+1),'MAPAS DE RIESGOS INHER Y RESID'!$M$17,'MAPAS DE RIESGOS INHER Y RESID'!$M$16)))</f>
        <v>BAJO</v>
      </c>
      <c r="Z97" s="76" t="str">
        <f>VLOOKUP('MATRIZ DE RIESGOS DE SST'!Y97,'TABLA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8" spans="1:26" ht="174.75" customHeight="1" x14ac:dyDescent="0.25">
      <c r="A98" s="78"/>
      <c r="B98" s="78"/>
      <c r="C98" s="106"/>
      <c r="D98" s="106"/>
      <c r="E98" s="106"/>
      <c r="F98" s="106"/>
      <c r="G98" s="106"/>
      <c r="H98" s="107"/>
      <c r="I98" s="78" t="s">
        <v>51</v>
      </c>
      <c r="J98" s="77" t="s">
        <v>49</v>
      </c>
      <c r="K98" s="78" t="s">
        <v>50</v>
      </c>
      <c r="L98" s="86" t="s">
        <v>184</v>
      </c>
      <c r="M98" s="87">
        <f>VLOOKUP('MATRIZ DE RIESGOS DE SST'!L98,'MAPAS DE RIESGOS INHER Y RESID'!$E$3:$F$7,2,FALSE)</f>
        <v>2</v>
      </c>
      <c r="N98" s="86" t="s">
        <v>187</v>
      </c>
      <c r="O98" s="87">
        <f>VLOOKUP('MATRIZ DE RIESGOS DE SST'!N98,'MAPAS DE RIESGOS INHER Y RESID'!$O$3:$P$7,2,FALSE)</f>
        <v>4</v>
      </c>
      <c r="P98" s="87">
        <f t="shared" si="56"/>
        <v>8</v>
      </c>
      <c r="Q98" s="86" t="str">
        <f>IF(OR('MAPAS DE RIESGOS INHER Y RESID'!$G$7='MATRIZ DE RIESGOS DE SST'!P98,P98&lt;'MAPAS DE RIESGOS INHER Y RESID'!$G$3+1),'MAPAS DE RIESGOS INHER Y RESID'!$M$6,IF(OR('MAPAS DE RIESGOS INHER Y RESID'!$H$5='MATRIZ DE RIESGOS DE SST'!P98,P98&lt;'MAPAS DE RIESGOS INHER Y RESID'!$I$5+1),'MAPAS DE RIESGOS INHER Y RESID'!$M$5,IF(OR('MAPAS DE RIESGOS INHER Y RESID'!$I$4='MATRIZ DE RIESGOS DE SST'!P98,P98&lt;'MAPAS DE RIESGOS INHER Y RESID'!$J$4+1),'MAPAS DE RIESGOS INHER Y RESID'!$M$4,'MAPAS DE RIESGOS INHER Y RESID'!$M$3)))</f>
        <v>BAJO</v>
      </c>
      <c r="R98" s="76"/>
      <c r="S98" s="76"/>
      <c r="T98" s="76"/>
      <c r="U98" s="76" t="s">
        <v>268</v>
      </c>
      <c r="V98" s="86" t="s">
        <v>178</v>
      </c>
      <c r="W98" s="88">
        <f>VLOOKUP(V98,'MAPAS DE RIESGOS INHER Y RESID'!$E$16:$F$18,2,FALSE)</f>
        <v>0.4</v>
      </c>
      <c r="X98" s="89">
        <f t="shared" si="54"/>
        <v>4.8</v>
      </c>
      <c r="Y98" s="104" t="str">
        <f>IF(OR('MAPAS DE RIESGOS INHER Y RESID'!$G$18='MATRIZ DE RIESGOS DE SST'!X98,X98&lt;'MAPAS DE RIESGOS INHER Y RESID'!$G$16+1),'MAPAS DE RIESGOS INHER Y RESID'!$M$19,IF(OR('MAPAS DE RIESGOS INHER Y RESID'!$H$17='MATRIZ DE RIESGOS DE SST'!X98,X98&lt;'MAPAS DE RIESGOS INHER Y RESID'!$I$18+1),'MAPAS DE RIESGOS INHER Y RESID'!$M$18,IF(OR('MAPAS DE RIESGOS INHER Y RESID'!$I$17='MATRIZ DE RIESGOS DE SST'!X98,X98&lt;'MAPAS DE RIESGOS INHER Y RESID'!$J$17+1),'MAPAS DE RIESGOS INHER Y RESID'!$M$17,'MAPAS DE RIESGOS INHER Y RESID'!$M$16)))</f>
        <v>BAJO</v>
      </c>
      <c r="Z98" s="76" t="str">
        <f>VLOOKUP('MATRIZ DE RIESGOS DE SST'!Y98,'TABLA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9" spans="1:26" ht="174.75" customHeight="1" x14ac:dyDescent="0.25">
      <c r="A99" s="78"/>
      <c r="B99" s="78"/>
      <c r="C99" s="106"/>
      <c r="D99" s="106"/>
      <c r="E99" s="106"/>
      <c r="F99" s="106"/>
      <c r="G99" s="106"/>
      <c r="H99" s="107"/>
      <c r="I99" s="78" t="s">
        <v>52</v>
      </c>
      <c r="J99" s="77" t="s">
        <v>207</v>
      </c>
      <c r="K99" s="78" t="s">
        <v>53</v>
      </c>
      <c r="L99" s="86" t="s">
        <v>184</v>
      </c>
      <c r="M99" s="87">
        <f>VLOOKUP('MATRIZ DE RIESGOS DE SST'!L99,'MAPAS DE RIESGOS INHER Y RESID'!$E$3:$F$7,2,FALSE)</f>
        <v>2</v>
      </c>
      <c r="N99" s="86" t="s">
        <v>188</v>
      </c>
      <c r="O99" s="87">
        <f>VLOOKUP('MATRIZ DE RIESGOS DE SST'!N99,'MAPAS DE RIESGOS INHER Y RESID'!$O$3:$P$7,2,FALSE)</f>
        <v>16</v>
      </c>
      <c r="P99" s="87">
        <f t="shared" si="56"/>
        <v>32</v>
      </c>
      <c r="Q99" s="86" t="str">
        <f>IF(OR('MAPAS DE RIESGOS INHER Y RESID'!$G$7='MATRIZ DE RIESGOS DE SST'!P99,P99&lt;'MAPAS DE RIESGOS INHER Y RESID'!$G$3+1),'MAPAS DE RIESGOS INHER Y RESID'!$M$6,IF(OR('MAPAS DE RIESGOS INHER Y RESID'!$H$5='MATRIZ DE RIESGOS DE SST'!P99,P99&lt;'MAPAS DE RIESGOS INHER Y RESID'!$I$5+1),'MAPAS DE RIESGOS INHER Y RESID'!$M$5,IF(OR('MAPAS DE RIESGOS INHER Y RESID'!$I$4='MATRIZ DE RIESGOS DE SST'!P99,P99&lt;'MAPAS DE RIESGOS INHER Y RESID'!$J$4+1),'MAPAS DE RIESGOS INHER Y RESID'!$M$4,'MAPAS DE RIESGOS INHER Y RESID'!$M$3)))</f>
        <v>MODERADO</v>
      </c>
      <c r="R99" s="76" t="s">
        <v>269</v>
      </c>
      <c r="S99" s="76" t="s">
        <v>289</v>
      </c>
      <c r="T99" s="76"/>
      <c r="U99" s="76" t="s">
        <v>280</v>
      </c>
      <c r="V99" s="86" t="s">
        <v>178</v>
      </c>
      <c r="W99" s="88">
        <f>VLOOKUP(V99,'MAPAS DE RIESGOS INHER Y RESID'!$E$16:$F$18,2,FALSE)</f>
        <v>0.4</v>
      </c>
      <c r="X99" s="89">
        <f t="shared" si="54"/>
        <v>19.2</v>
      </c>
      <c r="Y99" s="104" t="str">
        <f>IF(OR('MAPAS DE RIESGOS INHER Y RESID'!$G$18='MATRIZ DE RIESGOS DE SST'!X99,X99&lt;'MAPAS DE RIESGOS INHER Y RESID'!$G$16+1),'MAPAS DE RIESGOS INHER Y RESID'!$M$19,IF(OR('MAPAS DE RIESGOS INHER Y RESID'!$H$17='MATRIZ DE RIESGOS DE SST'!X99,X99&lt;'MAPAS DE RIESGOS INHER Y RESID'!$I$18+1),'MAPAS DE RIESGOS INHER Y RESID'!$M$18,IF(OR('MAPAS DE RIESGOS INHER Y RESID'!$I$17='MATRIZ DE RIESGOS DE SST'!X99,X99&lt;'MAPAS DE RIESGOS INHER Y RESID'!$J$17+1),'MAPAS DE RIESGOS INHER Y RESID'!$M$17,'MAPAS DE RIESGOS INHER Y RESID'!$M$16)))</f>
        <v>MODERADO</v>
      </c>
      <c r="Z99" s="76" t="str">
        <f>VLOOKUP('MATRIZ DE RIESGOS DE SST'!Y99,'TABLA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00" spans="1:26" ht="174.75" customHeight="1" x14ac:dyDescent="0.25">
      <c r="A100" s="78"/>
      <c r="B100" s="78"/>
      <c r="C100" s="106"/>
      <c r="D100" s="106"/>
      <c r="E100" s="106"/>
      <c r="F100" s="106"/>
      <c r="G100" s="106"/>
      <c r="H100" s="107"/>
      <c r="I100" s="78" t="s">
        <v>58</v>
      </c>
      <c r="J100" s="77" t="s">
        <v>199</v>
      </c>
      <c r="K100" s="78" t="s">
        <v>59</v>
      </c>
      <c r="L100" s="86" t="s">
        <v>184</v>
      </c>
      <c r="M100" s="87">
        <f>VLOOKUP('MATRIZ DE RIESGOS DE SST'!L100,'MAPAS DE RIESGOS INHER Y RESID'!$E$3:$F$7,2,FALSE)</f>
        <v>2</v>
      </c>
      <c r="N100" s="86" t="s">
        <v>188</v>
      </c>
      <c r="O100" s="87">
        <f>VLOOKUP('MATRIZ DE RIESGOS DE SST'!N100,'MAPAS DE RIESGOS INHER Y RESID'!$O$3:$P$7,2,FALSE)</f>
        <v>16</v>
      </c>
      <c r="P100" s="87">
        <f t="shared" si="56"/>
        <v>32</v>
      </c>
      <c r="Q100" s="86" t="str">
        <f>IF(OR('MAPAS DE RIESGOS INHER Y RESID'!$G$7='MATRIZ DE RIESGOS DE SST'!P100,P100&lt;'MAPAS DE RIESGOS INHER Y RESID'!$G$3+1),'MAPAS DE RIESGOS INHER Y RESID'!$M$6,IF(OR('MAPAS DE RIESGOS INHER Y RESID'!$H$5='MATRIZ DE RIESGOS DE SST'!P100,P100&lt;'MAPAS DE RIESGOS INHER Y RESID'!$I$5+1),'MAPAS DE RIESGOS INHER Y RESID'!$M$5,IF(OR('MAPAS DE RIESGOS INHER Y RESID'!$I$4='MATRIZ DE RIESGOS DE SST'!P100,P100&lt;'MAPAS DE RIESGOS INHER Y RESID'!$J$4+1),'MAPAS DE RIESGOS INHER Y RESID'!$M$4,'MAPAS DE RIESGOS INHER Y RESID'!$M$3)))</f>
        <v>MODERADO</v>
      </c>
      <c r="R100" s="76" t="s">
        <v>269</v>
      </c>
      <c r="S100" s="76"/>
      <c r="T100" s="76"/>
      <c r="U100" s="76"/>
      <c r="V100" s="86" t="s">
        <v>178</v>
      </c>
      <c r="W100" s="88">
        <f>VLOOKUP(V100,'MAPAS DE RIESGOS INHER Y RESID'!$E$16:$F$18,2,FALSE)</f>
        <v>0.4</v>
      </c>
      <c r="X100" s="89">
        <f t="shared" si="54"/>
        <v>19.2</v>
      </c>
      <c r="Y100" s="104" t="str">
        <f>IF(OR('MAPAS DE RIESGOS INHER Y RESID'!$G$18='MATRIZ DE RIESGOS DE SST'!X100,X100&lt;'MAPAS DE RIESGOS INHER Y RESID'!$G$16+1),'MAPAS DE RIESGOS INHER Y RESID'!$M$19,IF(OR('MAPAS DE RIESGOS INHER Y RESID'!$H$17='MATRIZ DE RIESGOS DE SST'!X100,X100&lt;'MAPAS DE RIESGOS INHER Y RESID'!$I$18+1),'MAPAS DE RIESGOS INHER Y RESID'!$M$18,IF(OR('MAPAS DE RIESGOS INHER Y RESID'!$I$17='MATRIZ DE RIESGOS DE SST'!X100,X100&lt;'MAPAS DE RIESGOS INHER Y RESID'!$J$17+1),'MAPAS DE RIESGOS INHER Y RESID'!$M$17,'MAPAS DE RIESGOS INHER Y RESID'!$M$16)))</f>
        <v>MODERADO</v>
      </c>
      <c r="Z100" s="76" t="str">
        <f>VLOOKUP('MATRIZ DE RIESGOS DE SST'!Y100,'TABLA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01" spans="1:26" ht="174.75" customHeight="1" x14ac:dyDescent="0.25">
      <c r="A101" s="78"/>
      <c r="B101" s="78"/>
      <c r="C101" s="106"/>
      <c r="D101" s="106"/>
      <c r="E101" s="106"/>
      <c r="F101" s="106"/>
      <c r="G101" s="106"/>
      <c r="H101" s="107"/>
      <c r="I101" s="78" t="s">
        <v>60</v>
      </c>
      <c r="J101" s="77" t="s">
        <v>227</v>
      </c>
      <c r="K101" s="78" t="s">
        <v>61</v>
      </c>
      <c r="L101" s="86" t="s">
        <v>184</v>
      </c>
      <c r="M101" s="87">
        <f>VLOOKUP('MATRIZ DE RIESGOS DE SST'!L101,'MAPAS DE RIESGOS INHER Y RESID'!$E$3:$F$7,2,FALSE)</f>
        <v>2</v>
      </c>
      <c r="N101" s="86" t="s">
        <v>188</v>
      </c>
      <c r="O101" s="87">
        <f>VLOOKUP('MATRIZ DE RIESGOS DE SST'!N101,'MAPAS DE RIESGOS INHER Y RESID'!$O$3:$P$7,2,FALSE)</f>
        <v>16</v>
      </c>
      <c r="P101" s="87">
        <f t="shared" si="56"/>
        <v>32</v>
      </c>
      <c r="Q101" s="86" t="str">
        <f>IF(OR('MAPAS DE RIESGOS INHER Y RESID'!$G$7='MATRIZ DE RIESGOS DE SST'!P101,P101&lt;'MAPAS DE RIESGOS INHER Y RESID'!$G$3+1),'MAPAS DE RIESGOS INHER Y RESID'!$M$6,IF(OR('MAPAS DE RIESGOS INHER Y RESID'!$H$5='MATRIZ DE RIESGOS DE SST'!P101,P101&lt;'MAPAS DE RIESGOS INHER Y RESID'!$I$5+1),'MAPAS DE RIESGOS INHER Y RESID'!$M$5,IF(OR('MAPAS DE RIESGOS INHER Y RESID'!$I$4='MATRIZ DE RIESGOS DE SST'!P101,P101&lt;'MAPAS DE RIESGOS INHER Y RESID'!$J$4+1),'MAPAS DE RIESGOS INHER Y RESID'!$M$4,'MAPAS DE RIESGOS INHER Y RESID'!$M$3)))</f>
        <v>MODERADO</v>
      </c>
      <c r="R101" s="76" t="s">
        <v>270</v>
      </c>
      <c r="S101" s="76"/>
      <c r="T101" s="76"/>
      <c r="U101" s="76"/>
      <c r="V101" s="86" t="s">
        <v>178</v>
      </c>
      <c r="W101" s="88">
        <f>VLOOKUP(V101,'MAPAS DE RIESGOS INHER Y RESID'!$E$16:$F$18,2,FALSE)</f>
        <v>0.4</v>
      </c>
      <c r="X101" s="89">
        <f t="shared" si="54"/>
        <v>19.2</v>
      </c>
      <c r="Y101" s="104" t="str">
        <f>IF(OR('MAPAS DE RIESGOS INHER Y RESID'!$G$18='MATRIZ DE RIESGOS DE SST'!X101,X101&lt;'MAPAS DE RIESGOS INHER Y RESID'!$G$16+1),'MAPAS DE RIESGOS INHER Y RESID'!$M$19,IF(OR('MAPAS DE RIESGOS INHER Y RESID'!$H$17='MATRIZ DE RIESGOS DE SST'!X101,X101&lt;'MAPAS DE RIESGOS INHER Y RESID'!$I$18+1),'MAPAS DE RIESGOS INHER Y RESID'!$M$18,IF(OR('MAPAS DE RIESGOS INHER Y RESID'!$I$17='MATRIZ DE RIESGOS DE SST'!X101,X101&lt;'MAPAS DE RIESGOS INHER Y RESID'!$J$17+1),'MAPAS DE RIESGOS INHER Y RESID'!$M$17,'MAPAS DE RIESGOS INHER Y RESID'!$M$16)))</f>
        <v>MODERADO</v>
      </c>
      <c r="Z101" s="76" t="str">
        <f>VLOOKUP('MATRIZ DE RIESGOS DE SST'!Y101,'TABLA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02" spans="1:26" ht="174.75" customHeight="1" x14ac:dyDescent="0.25">
      <c r="A102" s="78"/>
      <c r="B102" s="78"/>
      <c r="C102" s="106"/>
      <c r="D102" s="106"/>
      <c r="E102" s="106"/>
      <c r="F102" s="106"/>
      <c r="G102" s="106"/>
      <c r="H102" s="107"/>
      <c r="I102" s="78" t="s">
        <v>62</v>
      </c>
      <c r="J102" s="99" t="s">
        <v>253</v>
      </c>
      <c r="K102" s="78" t="s">
        <v>63</v>
      </c>
      <c r="L102" s="86" t="s">
        <v>184</v>
      </c>
      <c r="M102" s="87">
        <f>VLOOKUP('MATRIZ DE RIESGOS DE SST'!L102,'MAPAS DE RIESGOS INHER Y RESID'!$E$3:$F$7,2,FALSE)</f>
        <v>2</v>
      </c>
      <c r="N102" s="86" t="s">
        <v>187</v>
      </c>
      <c r="O102" s="87">
        <f>VLOOKUP('MATRIZ DE RIESGOS DE SST'!N102,'MAPAS DE RIESGOS INHER Y RESID'!$O$3:$P$7,2,FALSE)</f>
        <v>4</v>
      </c>
      <c r="P102" s="87">
        <f t="shared" si="56"/>
        <v>8</v>
      </c>
      <c r="Q102" s="86" t="str">
        <f>IF(OR('MAPAS DE RIESGOS INHER Y RESID'!$G$7='MATRIZ DE RIESGOS DE SST'!P102,P102&lt;'MAPAS DE RIESGOS INHER Y RESID'!$G$3+1),'MAPAS DE RIESGOS INHER Y RESID'!$M$6,IF(OR('MAPAS DE RIESGOS INHER Y RESID'!$H$5='MATRIZ DE RIESGOS DE SST'!P102,P102&lt;'MAPAS DE RIESGOS INHER Y RESID'!$I$5+1),'MAPAS DE RIESGOS INHER Y RESID'!$M$5,IF(OR('MAPAS DE RIESGOS INHER Y RESID'!$I$4='MATRIZ DE RIESGOS DE SST'!P102,P102&lt;'MAPAS DE RIESGOS INHER Y RESID'!$J$4+1),'MAPAS DE RIESGOS INHER Y RESID'!$M$4,'MAPAS DE RIESGOS INHER Y RESID'!$M$3)))</f>
        <v>BAJO</v>
      </c>
      <c r="R102" s="76" t="s">
        <v>270</v>
      </c>
      <c r="S102" s="76"/>
      <c r="T102" s="76"/>
      <c r="U102" s="76"/>
      <c r="V102" s="86" t="s">
        <v>178</v>
      </c>
      <c r="W102" s="88">
        <f>VLOOKUP(V102,'MAPAS DE RIESGOS INHER Y RESID'!$E$16:$F$18,2,FALSE)</f>
        <v>0.4</v>
      </c>
      <c r="X102" s="89">
        <f t="shared" si="54"/>
        <v>4.8</v>
      </c>
      <c r="Y102" s="104" t="str">
        <f>IF(OR('MAPAS DE RIESGOS INHER Y RESID'!$G$18='MATRIZ DE RIESGOS DE SST'!X102,X102&lt;'MAPAS DE RIESGOS INHER Y RESID'!$G$16+1),'MAPAS DE RIESGOS INHER Y RESID'!$M$19,IF(OR('MAPAS DE RIESGOS INHER Y RESID'!$H$17='MATRIZ DE RIESGOS DE SST'!X102,X102&lt;'MAPAS DE RIESGOS INHER Y RESID'!$I$18+1),'MAPAS DE RIESGOS INHER Y RESID'!$M$18,IF(OR('MAPAS DE RIESGOS INHER Y RESID'!$I$17='MATRIZ DE RIESGOS DE SST'!X102,X102&lt;'MAPAS DE RIESGOS INHER Y RESID'!$J$17+1),'MAPAS DE RIESGOS INHER Y RESID'!$M$17,'MAPAS DE RIESGOS INHER Y RESID'!$M$16)))</f>
        <v>BAJO</v>
      </c>
      <c r="Z102" s="76" t="str">
        <f>VLOOKUP('MATRIZ DE RIESGOS DE SST'!Y102,'TABLA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3" spans="1:26" ht="174.75" customHeight="1" x14ac:dyDescent="0.25">
      <c r="A103" s="78"/>
      <c r="B103" s="78"/>
      <c r="C103" s="106"/>
      <c r="D103" s="106"/>
      <c r="E103" s="106"/>
      <c r="F103" s="106"/>
      <c r="G103" s="106"/>
      <c r="H103" s="107"/>
      <c r="I103" s="78" t="s">
        <v>209</v>
      </c>
      <c r="J103" s="77" t="s">
        <v>73</v>
      </c>
      <c r="K103" s="78" t="s">
        <v>72</v>
      </c>
      <c r="L103" s="86" t="s">
        <v>184</v>
      </c>
      <c r="M103" s="87">
        <f>VLOOKUP('MATRIZ DE RIESGOS DE SST'!L103,'MAPAS DE RIESGOS INHER Y RESID'!$E$3:$F$7,2,FALSE)</f>
        <v>2</v>
      </c>
      <c r="N103" s="86" t="s">
        <v>187</v>
      </c>
      <c r="O103" s="87">
        <f>VLOOKUP('MATRIZ DE RIESGOS DE SST'!N103,'MAPAS DE RIESGOS INHER Y RESID'!$O$3:$P$7,2,FALSE)</f>
        <v>4</v>
      </c>
      <c r="P103" s="87">
        <f t="shared" si="56"/>
        <v>8</v>
      </c>
      <c r="Q103" s="86" t="str">
        <f>IF(OR('MAPAS DE RIESGOS INHER Y RESID'!$G$7='MATRIZ DE RIESGOS DE SST'!P103,P103&lt;'MAPAS DE RIESGOS INHER Y RESID'!$G$3+1),'MAPAS DE RIESGOS INHER Y RESID'!$M$6,IF(OR('MAPAS DE RIESGOS INHER Y RESID'!$H$5='MATRIZ DE RIESGOS DE SST'!P103,P103&lt;'MAPAS DE RIESGOS INHER Y RESID'!$I$5+1),'MAPAS DE RIESGOS INHER Y RESID'!$M$5,IF(OR('MAPAS DE RIESGOS INHER Y RESID'!$I$4='MATRIZ DE RIESGOS DE SST'!P103,P103&lt;'MAPAS DE RIESGOS INHER Y RESID'!$J$4+1),'MAPAS DE RIESGOS INHER Y RESID'!$M$4,'MAPAS DE RIESGOS INHER Y RESID'!$M$3)))</f>
        <v>BAJO</v>
      </c>
      <c r="R103" s="76"/>
      <c r="S103" s="76"/>
      <c r="T103" s="76" t="s">
        <v>271</v>
      </c>
      <c r="U103" s="76" t="s">
        <v>272</v>
      </c>
      <c r="V103" s="86" t="s">
        <v>178</v>
      </c>
      <c r="W103" s="88">
        <f>VLOOKUP(V103,'MAPAS DE RIESGOS INHER Y RESID'!$E$16:$F$18,2,FALSE)</f>
        <v>0.4</v>
      </c>
      <c r="X103" s="89">
        <f t="shared" si="54"/>
        <v>4.8</v>
      </c>
      <c r="Y103" s="104" t="str">
        <f>IF(OR('MAPAS DE RIESGOS INHER Y RESID'!$G$18='MATRIZ DE RIESGOS DE SST'!X103,X103&lt;'MAPAS DE RIESGOS INHER Y RESID'!$G$16+1),'MAPAS DE RIESGOS INHER Y RESID'!$M$19,IF(OR('MAPAS DE RIESGOS INHER Y RESID'!$H$17='MATRIZ DE RIESGOS DE SST'!X103,X103&lt;'MAPAS DE RIESGOS INHER Y RESID'!$I$18+1),'MAPAS DE RIESGOS INHER Y RESID'!$M$18,IF(OR('MAPAS DE RIESGOS INHER Y RESID'!$I$17='MATRIZ DE RIESGOS DE SST'!X103,X103&lt;'MAPAS DE RIESGOS INHER Y RESID'!$J$17+1),'MAPAS DE RIESGOS INHER Y RESID'!$M$17,'MAPAS DE RIESGOS INHER Y RESID'!$M$16)))</f>
        <v>BAJO</v>
      </c>
      <c r="Z103" s="76" t="str">
        <f>VLOOKUP('MATRIZ DE RIESGOS DE SST'!Y103,'TABLA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4" spans="1:26" ht="174.75" customHeight="1" x14ac:dyDescent="0.25">
      <c r="A104" s="78"/>
      <c r="B104" s="78"/>
      <c r="C104" s="106"/>
      <c r="D104" s="106"/>
      <c r="E104" s="106"/>
      <c r="F104" s="106"/>
      <c r="G104" s="106"/>
      <c r="H104" s="107"/>
      <c r="I104" s="78" t="s">
        <v>74</v>
      </c>
      <c r="J104" s="77" t="s">
        <v>75</v>
      </c>
      <c r="K104" s="78" t="s">
        <v>76</v>
      </c>
      <c r="L104" s="86" t="s">
        <v>184</v>
      </c>
      <c r="M104" s="87">
        <f>VLOOKUP('MATRIZ DE RIESGOS DE SST'!L104,'MAPAS DE RIESGOS INHER Y RESID'!$E$3:$F$7,2,FALSE)</f>
        <v>2</v>
      </c>
      <c r="N104" s="86" t="s">
        <v>187</v>
      </c>
      <c r="O104" s="87">
        <f>VLOOKUP('MATRIZ DE RIESGOS DE SST'!N104,'MAPAS DE RIESGOS INHER Y RESID'!$O$3:$P$7,2,FALSE)</f>
        <v>4</v>
      </c>
      <c r="P104" s="87">
        <f t="shared" si="56"/>
        <v>8</v>
      </c>
      <c r="Q104" s="86" t="str">
        <f>IF(OR('MAPAS DE RIESGOS INHER Y RESID'!$G$7='MATRIZ DE RIESGOS DE SST'!P104,P104&lt;'MAPAS DE RIESGOS INHER Y RESID'!$G$3+1),'MAPAS DE RIESGOS INHER Y RESID'!$M$6,IF(OR('MAPAS DE RIESGOS INHER Y RESID'!$H$5='MATRIZ DE RIESGOS DE SST'!P104,P104&lt;'MAPAS DE RIESGOS INHER Y RESID'!$I$5+1),'MAPAS DE RIESGOS INHER Y RESID'!$M$5,IF(OR('MAPAS DE RIESGOS INHER Y RESID'!$I$4='MATRIZ DE RIESGOS DE SST'!P104,P104&lt;'MAPAS DE RIESGOS INHER Y RESID'!$J$4+1),'MAPAS DE RIESGOS INHER Y RESID'!$M$4,'MAPAS DE RIESGOS INHER Y RESID'!$M$3)))</f>
        <v>BAJO</v>
      </c>
      <c r="R104" s="76"/>
      <c r="S104" s="76" t="s">
        <v>273</v>
      </c>
      <c r="T104" s="76"/>
      <c r="U104" s="76"/>
      <c r="V104" s="86" t="s">
        <v>178</v>
      </c>
      <c r="W104" s="88">
        <f>VLOOKUP(V104,'MAPAS DE RIESGOS INHER Y RESID'!$E$16:$F$18,2,FALSE)</f>
        <v>0.4</v>
      </c>
      <c r="X104" s="89">
        <f t="shared" si="54"/>
        <v>4.8</v>
      </c>
      <c r="Y104" s="104" t="str">
        <f>IF(OR('MAPAS DE RIESGOS INHER Y RESID'!$G$18='MATRIZ DE RIESGOS DE SST'!X104,X104&lt;'MAPAS DE RIESGOS INHER Y RESID'!$G$16+1),'MAPAS DE RIESGOS INHER Y RESID'!$M$19,IF(OR('MAPAS DE RIESGOS INHER Y RESID'!$H$17='MATRIZ DE RIESGOS DE SST'!X104,X104&lt;'MAPAS DE RIESGOS INHER Y RESID'!$I$18+1),'MAPAS DE RIESGOS INHER Y RESID'!$M$18,IF(OR('MAPAS DE RIESGOS INHER Y RESID'!$I$17='MATRIZ DE RIESGOS DE SST'!X104,X104&lt;'MAPAS DE RIESGOS INHER Y RESID'!$J$17+1),'MAPAS DE RIESGOS INHER Y RESID'!$M$17,'MAPAS DE RIESGOS INHER Y RESID'!$M$16)))</f>
        <v>BAJO</v>
      </c>
      <c r="Z104" s="76" t="str">
        <f>VLOOKUP('MATRIZ DE RIESGOS DE SST'!Y104,'TABLA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5" spans="1:26" ht="174.75" customHeight="1" x14ac:dyDescent="0.25">
      <c r="A105" s="78"/>
      <c r="B105" s="78"/>
      <c r="C105" s="106"/>
      <c r="D105" s="106"/>
      <c r="E105" s="106"/>
      <c r="F105" s="106"/>
      <c r="G105" s="106"/>
      <c r="H105" s="107"/>
      <c r="I105" s="78" t="s">
        <v>77</v>
      </c>
      <c r="J105" s="77" t="s">
        <v>229</v>
      </c>
      <c r="K105" s="78" t="s">
        <v>76</v>
      </c>
      <c r="L105" s="86" t="s">
        <v>178</v>
      </c>
      <c r="M105" s="87">
        <f>VLOOKUP('MATRIZ DE RIESGOS DE SST'!L105,'MAPAS DE RIESGOS INHER Y RESID'!$E$3:$F$7,2,FALSE)</f>
        <v>3</v>
      </c>
      <c r="N105" s="86" t="s">
        <v>187</v>
      </c>
      <c r="O105" s="87">
        <f>VLOOKUP('MATRIZ DE RIESGOS DE SST'!N105,'MAPAS DE RIESGOS INHER Y RESID'!$O$3:$P$7,2,FALSE)</f>
        <v>4</v>
      </c>
      <c r="P105" s="87">
        <f t="shared" si="56"/>
        <v>12</v>
      </c>
      <c r="Q105" s="86" t="str">
        <f>IF(OR('MAPAS DE RIESGOS INHER Y RESID'!$G$7='MATRIZ DE RIESGOS DE SST'!P105,P105&lt;'MAPAS DE RIESGOS INHER Y RESID'!$G$3+1),'MAPAS DE RIESGOS INHER Y RESID'!$M$6,IF(OR('MAPAS DE RIESGOS INHER Y RESID'!$H$5='MATRIZ DE RIESGOS DE SST'!P105,P105&lt;'MAPAS DE RIESGOS INHER Y RESID'!$I$5+1),'MAPAS DE RIESGOS INHER Y RESID'!$M$5,IF(OR('MAPAS DE RIESGOS INHER Y RESID'!$I$4='MATRIZ DE RIESGOS DE SST'!P105,P105&lt;'MAPAS DE RIESGOS INHER Y RESID'!$J$4+1),'MAPAS DE RIESGOS INHER Y RESID'!$M$4,'MAPAS DE RIESGOS INHER Y RESID'!$M$3)))</f>
        <v>MODERADO</v>
      </c>
      <c r="R105" s="76"/>
      <c r="S105" s="76" t="s">
        <v>273</v>
      </c>
      <c r="T105" s="76"/>
      <c r="U105" s="76"/>
      <c r="V105" s="86" t="s">
        <v>178</v>
      </c>
      <c r="W105" s="88">
        <f>VLOOKUP(V105,'MAPAS DE RIESGOS INHER Y RESID'!$E$16:$F$18,2,FALSE)</f>
        <v>0.4</v>
      </c>
      <c r="X105" s="89">
        <f t="shared" si="54"/>
        <v>7.1999999999999993</v>
      </c>
      <c r="Y105" s="104" t="str">
        <f>IF(OR('MAPAS DE RIESGOS INHER Y RESID'!$G$18='MATRIZ DE RIESGOS DE SST'!X105,X105&lt;'MAPAS DE RIESGOS INHER Y RESID'!$G$16+1),'MAPAS DE RIESGOS INHER Y RESID'!$M$19,IF(OR('MAPAS DE RIESGOS INHER Y RESID'!$H$17='MATRIZ DE RIESGOS DE SST'!X105,X105&lt;'MAPAS DE RIESGOS INHER Y RESID'!$I$18+1),'MAPAS DE RIESGOS INHER Y RESID'!$M$18,IF(OR('MAPAS DE RIESGOS INHER Y RESID'!$I$17='MATRIZ DE RIESGOS DE SST'!X105,X105&lt;'MAPAS DE RIESGOS INHER Y RESID'!$J$17+1),'MAPAS DE RIESGOS INHER Y RESID'!$M$17,'MAPAS DE RIESGOS INHER Y RESID'!$M$16)))</f>
        <v>BAJO</v>
      </c>
      <c r="Z105" s="76" t="str">
        <f>VLOOKUP('MATRIZ DE RIESGOS DE SST'!Y105,'TABLA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6" spans="1:26" ht="174.75" customHeight="1" x14ac:dyDescent="0.25">
      <c r="A106" s="78"/>
      <c r="B106" s="78"/>
      <c r="C106" s="106"/>
      <c r="D106" s="106"/>
      <c r="E106" s="106"/>
      <c r="F106" s="106"/>
      <c r="G106" s="106"/>
      <c r="H106" s="107"/>
      <c r="I106" s="78" t="s">
        <v>79</v>
      </c>
      <c r="J106" s="77" t="s">
        <v>78</v>
      </c>
      <c r="K106" s="78" t="s">
        <v>76</v>
      </c>
      <c r="L106" s="86" t="s">
        <v>184</v>
      </c>
      <c r="M106" s="87">
        <f>VLOOKUP('MATRIZ DE RIESGOS DE SST'!L106,'MAPAS DE RIESGOS INHER Y RESID'!$E$3:$F$7,2,FALSE)</f>
        <v>2</v>
      </c>
      <c r="N106" s="86" t="s">
        <v>187</v>
      </c>
      <c r="O106" s="87">
        <f>VLOOKUP('MATRIZ DE RIESGOS DE SST'!N106,'MAPAS DE RIESGOS INHER Y RESID'!$O$3:$P$7,2,FALSE)</f>
        <v>4</v>
      </c>
      <c r="P106" s="87">
        <f t="shared" si="56"/>
        <v>8</v>
      </c>
      <c r="Q106" s="86" t="str">
        <f>IF(OR('MAPAS DE RIESGOS INHER Y RESID'!$G$7='MATRIZ DE RIESGOS DE SST'!P106,P106&lt;'MAPAS DE RIESGOS INHER Y RESID'!$G$3+1),'MAPAS DE RIESGOS INHER Y RESID'!$M$6,IF(OR('MAPAS DE RIESGOS INHER Y RESID'!$H$5='MATRIZ DE RIESGOS DE SST'!P106,P106&lt;'MAPAS DE RIESGOS INHER Y RESID'!$I$5+1),'MAPAS DE RIESGOS INHER Y RESID'!$M$5,IF(OR('MAPAS DE RIESGOS INHER Y RESID'!$I$4='MATRIZ DE RIESGOS DE SST'!P106,P106&lt;'MAPAS DE RIESGOS INHER Y RESID'!$J$4+1),'MAPAS DE RIESGOS INHER Y RESID'!$M$4,'MAPAS DE RIESGOS INHER Y RESID'!$M$3)))</f>
        <v>BAJO</v>
      </c>
      <c r="R106" s="76"/>
      <c r="S106" s="76" t="s">
        <v>273</v>
      </c>
      <c r="T106" s="76"/>
      <c r="U106" s="76"/>
      <c r="V106" s="86" t="s">
        <v>178</v>
      </c>
      <c r="W106" s="88">
        <f>VLOOKUP(V106,'MAPAS DE RIESGOS INHER Y RESID'!$E$16:$F$18,2,FALSE)</f>
        <v>0.4</v>
      </c>
      <c r="X106" s="89">
        <f t="shared" si="54"/>
        <v>4.8</v>
      </c>
      <c r="Y106" s="104" t="str">
        <f>IF(OR('MAPAS DE RIESGOS INHER Y RESID'!$G$18='MATRIZ DE RIESGOS DE SST'!X106,X106&lt;'MAPAS DE RIESGOS INHER Y RESID'!$G$16+1),'MAPAS DE RIESGOS INHER Y RESID'!$M$19,IF(OR('MAPAS DE RIESGOS INHER Y RESID'!$H$17='MATRIZ DE RIESGOS DE SST'!X106,X106&lt;'MAPAS DE RIESGOS INHER Y RESID'!$I$18+1),'MAPAS DE RIESGOS INHER Y RESID'!$M$18,IF(OR('MAPAS DE RIESGOS INHER Y RESID'!$I$17='MATRIZ DE RIESGOS DE SST'!X106,X106&lt;'MAPAS DE RIESGOS INHER Y RESID'!$J$17+1),'MAPAS DE RIESGOS INHER Y RESID'!$M$17,'MAPAS DE RIESGOS INHER Y RESID'!$M$16)))</f>
        <v>BAJO</v>
      </c>
      <c r="Z106" s="76" t="str">
        <f>VLOOKUP('MATRIZ DE RIESGOS DE SST'!Y106,'TABLA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7" spans="1:26" ht="174.75" customHeight="1" x14ac:dyDescent="0.25">
      <c r="A107" s="78"/>
      <c r="B107" s="78"/>
      <c r="C107" s="106"/>
      <c r="D107" s="106"/>
      <c r="E107" s="106"/>
      <c r="F107" s="106"/>
      <c r="G107" s="106"/>
      <c r="H107" s="107"/>
      <c r="I107" s="78" t="s">
        <v>80</v>
      </c>
      <c r="J107" s="77" t="s">
        <v>217</v>
      </c>
      <c r="K107" s="78" t="s">
        <v>81</v>
      </c>
      <c r="L107" s="86" t="s">
        <v>184</v>
      </c>
      <c r="M107" s="87">
        <f>VLOOKUP('MATRIZ DE RIESGOS DE SST'!L107,'MAPAS DE RIESGOS INHER Y RESID'!$E$3:$F$7,2,FALSE)</f>
        <v>2</v>
      </c>
      <c r="N107" s="86" t="s">
        <v>187</v>
      </c>
      <c r="O107" s="87">
        <f>VLOOKUP('MATRIZ DE RIESGOS DE SST'!N107,'MAPAS DE RIESGOS INHER Y RESID'!$O$3:$P$7,2,FALSE)</f>
        <v>4</v>
      </c>
      <c r="P107" s="87">
        <f t="shared" si="56"/>
        <v>8</v>
      </c>
      <c r="Q107" s="86" t="str">
        <f>IF(OR('MAPAS DE RIESGOS INHER Y RESID'!$G$7='MATRIZ DE RIESGOS DE SST'!P107,P107&lt;'MAPAS DE RIESGOS INHER Y RESID'!$G$3+1),'MAPAS DE RIESGOS INHER Y RESID'!$M$6,IF(OR('MAPAS DE RIESGOS INHER Y RESID'!$H$5='MATRIZ DE RIESGOS DE SST'!P107,P107&lt;'MAPAS DE RIESGOS INHER Y RESID'!$I$5+1),'MAPAS DE RIESGOS INHER Y RESID'!$M$5,IF(OR('MAPAS DE RIESGOS INHER Y RESID'!$I$4='MATRIZ DE RIESGOS DE SST'!P107,P107&lt;'MAPAS DE RIESGOS INHER Y RESID'!$J$4+1),'MAPAS DE RIESGOS INHER Y RESID'!$M$4,'MAPAS DE RIESGOS INHER Y RESID'!$M$3)))</f>
        <v>BAJO</v>
      </c>
      <c r="R107" s="76"/>
      <c r="S107" s="76" t="s">
        <v>261</v>
      </c>
      <c r="T107" s="76" t="s">
        <v>260</v>
      </c>
      <c r="U107" s="76" t="s">
        <v>262</v>
      </c>
      <c r="V107" s="86" t="s">
        <v>178</v>
      </c>
      <c r="W107" s="88">
        <f>VLOOKUP(V107,'MAPAS DE RIESGOS INHER Y RESID'!$E$16:$F$18,2,FALSE)</f>
        <v>0.4</v>
      </c>
      <c r="X107" s="89">
        <f t="shared" si="54"/>
        <v>4.8</v>
      </c>
      <c r="Y107" s="104" t="str">
        <f>IF(OR('MAPAS DE RIESGOS INHER Y RESID'!$G$18='MATRIZ DE RIESGOS DE SST'!X107,X107&lt;'MAPAS DE RIESGOS INHER Y RESID'!$G$16+1),'MAPAS DE RIESGOS INHER Y RESID'!$M$19,IF(OR('MAPAS DE RIESGOS INHER Y RESID'!$H$17='MATRIZ DE RIESGOS DE SST'!X107,X107&lt;'MAPAS DE RIESGOS INHER Y RESID'!$I$18+1),'MAPAS DE RIESGOS INHER Y RESID'!$M$18,IF(OR('MAPAS DE RIESGOS INHER Y RESID'!$I$17='MATRIZ DE RIESGOS DE SST'!X107,X107&lt;'MAPAS DE RIESGOS INHER Y RESID'!$J$17+1),'MAPAS DE RIESGOS INHER Y RESID'!$M$17,'MAPAS DE RIESGOS INHER Y RESID'!$M$16)))</f>
        <v>BAJO</v>
      </c>
      <c r="Z107" s="76" t="str">
        <f>VLOOKUP('MATRIZ DE RIESGOS DE SST'!Y107,'TABLA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8" spans="1:26" ht="174.75" customHeight="1" x14ac:dyDescent="0.25">
      <c r="A108" s="78"/>
      <c r="B108" s="78"/>
      <c r="C108" s="106"/>
      <c r="D108" s="106"/>
      <c r="E108" s="106"/>
      <c r="F108" s="106"/>
      <c r="G108" s="106"/>
      <c r="H108" s="107"/>
      <c r="I108" s="78" t="s">
        <v>82</v>
      </c>
      <c r="J108" s="77" t="s">
        <v>247</v>
      </c>
      <c r="K108" s="78" t="s">
        <v>81</v>
      </c>
      <c r="L108" s="86" t="s">
        <v>178</v>
      </c>
      <c r="M108" s="87">
        <f>VLOOKUP('MATRIZ DE RIESGOS DE SST'!L108,'MAPAS DE RIESGOS INHER Y RESID'!$E$3:$F$7,2,FALSE)</f>
        <v>3</v>
      </c>
      <c r="N108" s="86" t="s">
        <v>188</v>
      </c>
      <c r="O108" s="87">
        <f>VLOOKUP('MATRIZ DE RIESGOS DE SST'!N108,'MAPAS DE RIESGOS INHER Y RESID'!$O$3:$P$7,2,FALSE)</f>
        <v>16</v>
      </c>
      <c r="P108" s="87">
        <f t="shared" si="56"/>
        <v>48</v>
      </c>
      <c r="Q108" s="86" t="str">
        <f>IF(OR('MAPAS DE RIESGOS INHER Y RESID'!$G$7='MATRIZ DE RIESGOS DE SST'!P108,P108&lt;'MAPAS DE RIESGOS INHER Y RESID'!$G$3+1),'MAPAS DE RIESGOS INHER Y RESID'!$M$6,IF(OR('MAPAS DE RIESGOS INHER Y RESID'!$H$5='MATRIZ DE RIESGOS DE SST'!P108,P108&lt;'MAPAS DE RIESGOS INHER Y RESID'!$I$5+1),'MAPAS DE RIESGOS INHER Y RESID'!$M$5,IF(OR('MAPAS DE RIESGOS INHER Y RESID'!$I$4='MATRIZ DE RIESGOS DE SST'!P108,P108&lt;'MAPAS DE RIESGOS INHER Y RESID'!$J$4+1),'MAPAS DE RIESGOS INHER Y RESID'!$M$4,'MAPAS DE RIESGOS INHER Y RESID'!$M$3)))</f>
        <v>MODERADO</v>
      </c>
      <c r="R108" s="76"/>
      <c r="S108" s="76"/>
      <c r="T108" s="76"/>
      <c r="U108" s="76" t="s">
        <v>268</v>
      </c>
      <c r="V108" s="86" t="s">
        <v>178</v>
      </c>
      <c r="W108" s="88">
        <f>VLOOKUP(V108,'MAPAS DE RIESGOS INHER Y RESID'!$E$16:$F$18,2,FALSE)</f>
        <v>0.4</v>
      </c>
      <c r="X108" s="89">
        <f t="shared" si="54"/>
        <v>28.799999999999997</v>
      </c>
      <c r="Y108" s="104" t="str">
        <f>IF(OR('MAPAS DE RIESGOS INHER Y RESID'!$G$18='MATRIZ DE RIESGOS DE SST'!X108,X108&lt;'MAPAS DE RIESGOS INHER Y RESID'!$G$16+1),'MAPAS DE RIESGOS INHER Y RESID'!$M$19,IF(OR('MAPAS DE RIESGOS INHER Y RESID'!$H$17='MATRIZ DE RIESGOS DE SST'!X108,X108&lt;'MAPAS DE RIESGOS INHER Y RESID'!$I$18+1),'MAPAS DE RIESGOS INHER Y RESID'!$M$18,IF(OR('MAPAS DE RIESGOS INHER Y RESID'!$I$17='MATRIZ DE RIESGOS DE SST'!X108,X108&lt;'MAPAS DE RIESGOS INHER Y RESID'!$J$17+1),'MAPAS DE RIESGOS INHER Y RESID'!$M$17,'MAPAS DE RIESGOS INHER Y RESID'!$M$16)))</f>
        <v>MODERADO</v>
      </c>
      <c r="Z108" s="76" t="str">
        <f>VLOOKUP('MATRIZ DE RIESGOS DE SST'!Y108,'TABLA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09" spans="1:26" ht="174.75" customHeight="1" x14ac:dyDescent="0.25">
      <c r="A109" s="78"/>
      <c r="B109" s="78"/>
      <c r="C109" s="106"/>
      <c r="D109" s="106"/>
      <c r="E109" s="106"/>
      <c r="F109" s="106"/>
      <c r="G109" s="106"/>
      <c r="H109" s="107"/>
      <c r="I109" s="78" t="s">
        <v>85</v>
      </c>
      <c r="J109" s="77" t="s">
        <v>240</v>
      </c>
      <c r="K109" s="78" t="s">
        <v>81</v>
      </c>
      <c r="L109" s="86" t="s">
        <v>178</v>
      </c>
      <c r="M109" s="87">
        <f>VLOOKUP('MATRIZ DE RIESGOS DE SST'!L109,'MAPAS DE RIESGOS INHER Y RESID'!$E$3:$F$7,2,FALSE)</f>
        <v>3</v>
      </c>
      <c r="N109" s="86" t="s">
        <v>187</v>
      </c>
      <c r="O109" s="87">
        <f>VLOOKUP('MATRIZ DE RIESGOS DE SST'!N109,'MAPAS DE RIESGOS INHER Y RESID'!$O$3:$P$7,2,FALSE)</f>
        <v>4</v>
      </c>
      <c r="P109" s="87">
        <f t="shared" si="56"/>
        <v>12</v>
      </c>
      <c r="Q109" s="86" t="str">
        <f>IF(OR('MAPAS DE RIESGOS INHER Y RESID'!$G$7='MATRIZ DE RIESGOS DE SST'!P109,P109&lt;'MAPAS DE RIESGOS INHER Y RESID'!$G$3+1),'MAPAS DE RIESGOS INHER Y RESID'!$M$6,IF(OR('MAPAS DE RIESGOS INHER Y RESID'!$H$5='MATRIZ DE RIESGOS DE SST'!P109,P109&lt;'MAPAS DE RIESGOS INHER Y RESID'!$I$5+1),'MAPAS DE RIESGOS INHER Y RESID'!$M$5,IF(OR('MAPAS DE RIESGOS INHER Y RESID'!$I$4='MATRIZ DE RIESGOS DE SST'!P109,P109&lt;'MAPAS DE RIESGOS INHER Y RESID'!$J$4+1),'MAPAS DE RIESGOS INHER Y RESID'!$M$4,'MAPAS DE RIESGOS INHER Y RESID'!$M$3)))</f>
        <v>MODERADO</v>
      </c>
      <c r="R109" s="76"/>
      <c r="S109" s="76" t="s">
        <v>261</v>
      </c>
      <c r="T109" s="76" t="s">
        <v>260</v>
      </c>
      <c r="U109" s="76" t="s">
        <v>262</v>
      </c>
      <c r="V109" s="86" t="s">
        <v>178</v>
      </c>
      <c r="W109" s="88">
        <f>VLOOKUP(V109,'MAPAS DE RIESGOS INHER Y RESID'!$E$16:$F$18,2,FALSE)</f>
        <v>0.4</v>
      </c>
      <c r="X109" s="89">
        <f t="shared" si="54"/>
        <v>7.1999999999999993</v>
      </c>
      <c r="Y109" s="104" t="str">
        <f>IF(OR('MAPAS DE RIESGOS INHER Y RESID'!$G$18='MATRIZ DE RIESGOS DE SST'!X109,X109&lt;'MAPAS DE RIESGOS INHER Y RESID'!$G$16+1),'MAPAS DE RIESGOS INHER Y RESID'!$M$19,IF(OR('MAPAS DE RIESGOS INHER Y RESID'!$H$17='MATRIZ DE RIESGOS DE SST'!X109,X109&lt;'MAPAS DE RIESGOS INHER Y RESID'!$I$18+1),'MAPAS DE RIESGOS INHER Y RESID'!$M$18,IF(OR('MAPAS DE RIESGOS INHER Y RESID'!$I$17='MATRIZ DE RIESGOS DE SST'!X109,X109&lt;'MAPAS DE RIESGOS INHER Y RESID'!$J$17+1),'MAPAS DE RIESGOS INHER Y RESID'!$M$17,'MAPAS DE RIESGOS INHER Y RESID'!$M$16)))</f>
        <v>BAJO</v>
      </c>
      <c r="Z109" s="76" t="str">
        <f>VLOOKUP('MATRIZ DE RIESGOS DE SST'!Y109,'TABLA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0" spans="1:26" ht="174.75" customHeight="1" x14ac:dyDescent="0.25">
      <c r="A110" s="78"/>
      <c r="B110" s="78"/>
      <c r="C110" s="106"/>
      <c r="D110" s="106"/>
      <c r="E110" s="106"/>
      <c r="F110" s="106"/>
      <c r="G110" s="106"/>
      <c r="H110" s="107"/>
      <c r="I110" s="78" t="s">
        <v>218</v>
      </c>
      <c r="J110" s="77" t="s">
        <v>241</v>
      </c>
      <c r="K110" s="78" t="s">
        <v>81</v>
      </c>
      <c r="L110" s="86" t="s">
        <v>178</v>
      </c>
      <c r="M110" s="87">
        <f>VLOOKUP('MATRIZ DE RIESGOS DE SST'!L110,'MAPAS DE RIESGOS INHER Y RESID'!$E$3:$F$7,2,FALSE)</f>
        <v>3</v>
      </c>
      <c r="N110" s="86" t="s">
        <v>187</v>
      </c>
      <c r="O110" s="87">
        <f>VLOOKUP('MATRIZ DE RIESGOS DE SST'!N110,'MAPAS DE RIESGOS INHER Y RESID'!$O$3:$P$7,2,FALSE)</f>
        <v>4</v>
      </c>
      <c r="P110" s="87">
        <f t="shared" si="56"/>
        <v>12</v>
      </c>
      <c r="Q110" s="86" t="str">
        <f>IF(OR('MAPAS DE RIESGOS INHER Y RESID'!$G$7='MATRIZ DE RIESGOS DE SST'!P110,P110&lt;'MAPAS DE RIESGOS INHER Y RESID'!$G$3+1),'MAPAS DE RIESGOS INHER Y RESID'!$M$6,IF(OR('MAPAS DE RIESGOS INHER Y RESID'!$H$5='MATRIZ DE RIESGOS DE SST'!P110,P110&lt;'MAPAS DE RIESGOS INHER Y RESID'!$I$5+1),'MAPAS DE RIESGOS INHER Y RESID'!$M$5,IF(OR('MAPAS DE RIESGOS INHER Y RESID'!$I$4='MATRIZ DE RIESGOS DE SST'!P110,P110&lt;'MAPAS DE RIESGOS INHER Y RESID'!$J$4+1),'MAPAS DE RIESGOS INHER Y RESID'!$M$4,'MAPAS DE RIESGOS INHER Y RESID'!$M$3)))</f>
        <v>MODERADO</v>
      </c>
      <c r="R110" s="76"/>
      <c r="S110" s="76" t="s">
        <v>261</v>
      </c>
      <c r="T110" s="76" t="s">
        <v>260</v>
      </c>
      <c r="U110" s="76" t="s">
        <v>262</v>
      </c>
      <c r="V110" s="86" t="s">
        <v>178</v>
      </c>
      <c r="W110" s="88">
        <f>VLOOKUP(V110,'MAPAS DE RIESGOS INHER Y RESID'!$E$16:$F$18,2,FALSE)</f>
        <v>0.4</v>
      </c>
      <c r="X110" s="89">
        <f t="shared" si="54"/>
        <v>7.1999999999999993</v>
      </c>
      <c r="Y110" s="104" t="str">
        <f>IF(OR('MAPAS DE RIESGOS INHER Y RESID'!$G$18='MATRIZ DE RIESGOS DE SST'!X110,X110&lt;'MAPAS DE RIESGOS INHER Y RESID'!$G$16+1),'MAPAS DE RIESGOS INHER Y RESID'!$M$19,IF(OR('MAPAS DE RIESGOS INHER Y RESID'!$H$17='MATRIZ DE RIESGOS DE SST'!X110,X110&lt;'MAPAS DE RIESGOS INHER Y RESID'!$I$18+1),'MAPAS DE RIESGOS INHER Y RESID'!$M$18,IF(OR('MAPAS DE RIESGOS INHER Y RESID'!$I$17='MATRIZ DE RIESGOS DE SST'!X110,X110&lt;'MAPAS DE RIESGOS INHER Y RESID'!$J$17+1),'MAPAS DE RIESGOS INHER Y RESID'!$M$17,'MAPAS DE RIESGOS INHER Y RESID'!$M$16)))</f>
        <v>BAJO</v>
      </c>
      <c r="Z110" s="76" t="str">
        <f>VLOOKUP('MATRIZ DE RIESGOS DE SST'!Y110,'TABLA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1" spans="1:26" ht="174.75" customHeight="1" x14ac:dyDescent="0.25">
      <c r="A111" s="78"/>
      <c r="B111" s="78"/>
      <c r="C111" s="106"/>
      <c r="D111" s="106"/>
      <c r="E111" s="106"/>
      <c r="F111" s="106"/>
      <c r="G111" s="106"/>
      <c r="H111" s="107"/>
      <c r="I111" s="78" t="s">
        <v>86</v>
      </c>
      <c r="J111" s="77" t="s">
        <v>211</v>
      </c>
      <c r="K111" s="78" t="s">
        <v>87</v>
      </c>
      <c r="L111" s="86" t="s">
        <v>184</v>
      </c>
      <c r="M111" s="87">
        <f>VLOOKUP('MATRIZ DE RIESGOS DE SST'!L111,'MAPAS DE RIESGOS INHER Y RESID'!$E$3:$F$7,2,FALSE)</f>
        <v>2</v>
      </c>
      <c r="N111" s="86" t="s">
        <v>187</v>
      </c>
      <c r="O111" s="87">
        <f>VLOOKUP('MATRIZ DE RIESGOS DE SST'!N111,'MAPAS DE RIESGOS INHER Y RESID'!$O$3:$P$7,2,FALSE)</f>
        <v>4</v>
      </c>
      <c r="P111" s="87">
        <f t="shared" si="56"/>
        <v>8</v>
      </c>
      <c r="Q111" s="86" t="str">
        <f>IF(OR('MAPAS DE RIESGOS INHER Y RESID'!$G$7='MATRIZ DE RIESGOS DE SST'!P111,P111&lt;'MAPAS DE RIESGOS INHER Y RESID'!$G$3+1),'MAPAS DE RIESGOS INHER Y RESID'!$M$6,IF(OR('MAPAS DE RIESGOS INHER Y RESID'!$H$5='MATRIZ DE RIESGOS DE SST'!P111,P111&lt;'MAPAS DE RIESGOS INHER Y RESID'!$I$5+1),'MAPAS DE RIESGOS INHER Y RESID'!$M$5,IF(OR('MAPAS DE RIESGOS INHER Y RESID'!$I$4='MATRIZ DE RIESGOS DE SST'!P111,P111&lt;'MAPAS DE RIESGOS INHER Y RESID'!$J$4+1),'MAPAS DE RIESGOS INHER Y RESID'!$M$4,'MAPAS DE RIESGOS INHER Y RESID'!$M$3)))</f>
        <v>BAJO</v>
      </c>
      <c r="R111" s="76"/>
      <c r="S111" s="76" t="s">
        <v>274</v>
      </c>
      <c r="T111" s="76"/>
      <c r="U111" s="76" t="s">
        <v>275</v>
      </c>
      <c r="V111" s="86" t="s">
        <v>178</v>
      </c>
      <c r="W111" s="88">
        <f>VLOOKUP(V111,'MAPAS DE RIESGOS INHER Y RESID'!$E$16:$F$18,2,FALSE)</f>
        <v>0.4</v>
      </c>
      <c r="X111" s="89">
        <f t="shared" si="54"/>
        <v>4.8</v>
      </c>
      <c r="Y111" s="104" t="str">
        <f>IF(OR('MAPAS DE RIESGOS INHER Y RESID'!$G$18='MATRIZ DE RIESGOS DE SST'!X111,X111&lt;'MAPAS DE RIESGOS INHER Y RESID'!$G$16+1),'MAPAS DE RIESGOS INHER Y RESID'!$M$19,IF(OR('MAPAS DE RIESGOS INHER Y RESID'!$H$17='MATRIZ DE RIESGOS DE SST'!X111,X111&lt;'MAPAS DE RIESGOS INHER Y RESID'!$I$18+1),'MAPAS DE RIESGOS INHER Y RESID'!$M$18,IF(OR('MAPAS DE RIESGOS INHER Y RESID'!$I$17='MATRIZ DE RIESGOS DE SST'!X111,X111&lt;'MAPAS DE RIESGOS INHER Y RESID'!$J$17+1),'MAPAS DE RIESGOS INHER Y RESID'!$M$17,'MAPAS DE RIESGOS INHER Y RESID'!$M$16)))</f>
        <v>BAJO</v>
      </c>
      <c r="Z111" s="76" t="str">
        <f>VLOOKUP('MATRIZ DE RIESGOS DE SST'!Y111,'TABLA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2" spans="1:26" ht="174.75" customHeight="1" x14ac:dyDescent="0.25">
      <c r="A112" s="78"/>
      <c r="B112" s="78"/>
      <c r="C112" s="106"/>
      <c r="D112" s="106"/>
      <c r="E112" s="106"/>
      <c r="F112" s="106"/>
      <c r="G112" s="106"/>
      <c r="H112" s="107"/>
      <c r="I112" s="78" t="s">
        <v>88</v>
      </c>
      <c r="J112" s="77" t="s">
        <v>228</v>
      </c>
      <c r="K112" s="78" t="s">
        <v>89</v>
      </c>
      <c r="L112" s="86" t="s">
        <v>184</v>
      </c>
      <c r="M112" s="87">
        <f>VLOOKUP('MATRIZ DE RIESGOS DE SST'!L112,'MAPAS DE RIESGOS INHER Y RESID'!$E$3:$F$7,2,FALSE)</f>
        <v>2</v>
      </c>
      <c r="N112" s="86" t="s">
        <v>187</v>
      </c>
      <c r="O112" s="87">
        <f>VLOOKUP('MATRIZ DE RIESGOS DE SST'!N112,'MAPAS DE RIESGOS INHER Y RESID'!$O$3:$P$7,2,FALSE)</f>
        <v>4</v>
      </c>
      <c r="P112" s="87">
        <f t="shared" si="56"/>
        <v>8</v>
      </c>
      <c r="Q112" s="86" t="str">
        <f>IF(OR('MAPAS DE RIESGOS INHER Y RESID'!$G$7='MATRIZ DE RIESGOS DE SST'!P112,P112&lt;'MAPAS DE RIESGOS INHER Y RESID'!$G$3+1),'MAPAS DE RIESGOS INHER Y RESID'!$M$6,IF(OR('MAPAS DE RIESGOS INHER Y RESID'!$H$5='MATRIZ DE RIESGOS DE SST'!P112,P112&lt;'MAPAS DE RIESGOS INHER Y RESID'!$I$5+1),'MAPAS DE RIESGOS INHER Y RESID'!$M$5,IF(OR('MAPAS DE RIESGOS INHER Y RESID'!$I$4='MATRIZ DE RIESGOS DE SST'!P112,P112&lt;'MAPAS DE RIESGOS INHER Y RESID'!$J$4+1),'MAPAS DE RIESGOS INHER Y RESID'!$M$4,'MAPAS DE RIESGOS INHER Y RESID'!$M$3)))</f>
        <v>BAJO</v>
      </c>
      <c r="R112" s="76"/>
      <c r="S112" s="76" t="s">
        <v>276</v>
      </c>
      <c r="T112" s="76"/>
      <c r="U112" s="76"/>
      <c r="V112" s="86" t="s">
        <v>178</v>
      </c>
      <c r="W112" s="88">
        <f>VLOOKUP(V112,'MAPAS DE RIESGOS INHER Y RESID'!$E$16:$F$18,2,FALSE)</f>
        <v>0.4</v>
      </c>
      <c r="X112" s="89">
        <f t="shared" si="54"/>
        <v>4.8</v>
      </c>
      <c r="Y112" s="104" t="str">
        <f>IF(OR('MAPAS DE RIESGOS INHER Y RESID'!$G$18='MATRIZ DE RIESGOS DE SST'!X112,X112&lt;'MAPAS DE RIESGOS INHER Y RESID'!$G$16+1),'MAPAS DE RIESGOS INHER Y RESID'!$M$19,IF(OR('MAPAS DE RIESGOS INHER Y RESID'!$H$17='MATRIZ DE RIESGOS DE SST'!X112,X112&lt;'MAPAS DE RIESGOS INHER Y RESID'!$I$18+1),'MAPAS DE RIESGOS INHER Y RESID'!$M$18,IF(OR('MAPAS DE RIESGOS INHER Y RESID'!$I$17='MATRIZ DE RIESGOS DE SST'!X112,X112&lt;'MAPAS DE RIESGOS INHER Y RESID'!$J$17+1),'MAPAS DE RIESGOS INHER Y RESID'!$M$17,'MAPAS DE RIESGOS INHER Y RESID'!$M$16)))</f>
        <v>BAJO</v>
      </c>
      <c r="Z112" s="76" t="str">
        <f>VLOOKUP('MATRIZ DE RIESGOS DE SST'!Y112,'TABLA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3" spans="1:26" ht="174.75" customHeight="1" x14ac:dyDescent="0.25">
      <c r="A113" s="78"/>
      <c r="B113" s="78"/>
      <c r="C113" s="106"/>
      <c r="D113" s="106"/>
      <c r="E113" s="106"/>
      <c r="F113" s="106"/>
      <c r="G113" s="106"/>
      <c r="H113" s="107"/>
      <c r="I113" s="78" t="s">
        <v>93</v>
      </c>
      <c r="J113" s="77" t="s">
        <v>223</v>
      </c>
      <c r="K113" s="78" t="s">
        <v>94</v>
      </c>
      <c r="L113" s="86" t="s">
        <v>184</v>
      </c>
      <c r="M113" s="87">
        <f>VLOOKUP('MATRIZ DE RIESGOS DE SST'!L113,'MAPAS DE RIESGOS INHER Y RESID'!$E$3:$F$7,2,FALSE)</f>
        <v>2</v>
      </c>
      <c r="N113" s="86" t="s">
        <v>187</v>
      </c>
      <c r="O113" s="87">
        <f>VLOOKUP('MATRIZ DE RIESGOS DE SST'!N113,'MAPAS DE RIESGOS INHER Y RESID'!$O$3:$P$7,2,FALSE)</f>
        <v>4</v>
      </c>
      <c r="P113" s="87">
        <f t="shared" si="56"/>
        <v>8</v>
      </c>
      <c r="Q113" s="86" t="str">
        <f>IF(OR('MAPAS DE RIESGOS INHER Y RESID'!$G$7='MATRIZ DE RIESGOS DE SST'!P113,P113&lt;'MAPAS DE RIESGOS INHER Y RESID'!$G$3+1),'MAPAS DE RIESGOS INHER Y RESID'!$M$6,IF(OR('MAPAS DE RIESGOS INHER Y RESID'!$H$5='MATRIZ DE RIESGOS DE SST'!P113,P113&lt;'MAPAS DE RIESGOS INHER Y RESID'!$I$5+1),'MAPAS DE RIESGOS INHER Y RESID'!$M$5,IF(OR('MAPAS DE RIESGOS INHER Y RESID'!$I$4='MATRIZ DE RIESGOS DE SST'!P113,P113&lt;'MAPAS DE RIESGOS INHER Y RESID'!$J$4+1),'MAPAS DE RIESGOS INHER Y RESID'!$M$4,'MAPAS DE RIESGOS INHER Y RESID'!$M$3)))</f>
        <v>BAJO</v>
      </c>
      <c r="R113" s="76"/>
      <c r="S113" s="76"/>
      <c r="T113" s="76"/>
      <c r="U113" s="76" t="s">
        <v>262</v>
      </c>
      <c r="V113" s="86" t="s">
        <v>178</v>
      </c>
      <c r="W113" s="88">
        <f>VLOOKUP(V113,'MAPAS DE RIESGOS INHER Y RESID'!$E$16:$F$18,2,FALSE)</f>
        <v>0.4</v>
      </c>
      <c r="X113" s="89">
        <f t="shared" si="54"/>
        <v>4.8</v>
      </c>
      <c r="Y113" s="104" t="str">
        <f>IF(OR('MAPAS DE RIESGOS INHER Y RESID'!$G$18='MATRIZ DE RIESGOS DE SST'!X113,X113&lt;'MAPAS DE RIESGOS INHER Y RESID'!$G$16+1),'MAPAS DE RIESGOS INHER Y RESID'!$M$19,IF(OR('MAPAS DE RIESGOS INHER Y RESID'!$H$17='MATRIZ DE RIESGOS DE SST'!X113,X113&lt;'MAPAS DE RIESGOS INHER Y RESID'!$I$18+1),'MAPAS DE RIESGOS INHER Y RESID'!$M$18,IF(OR('MAPAS DE RIESGOS INHER Y RESID'!$I$17='MATRIZ DE RIESGOS DE SST'!X113,X113&lt;'MAPAS DE RIESGOS INHER Y RESID'!$J$17+1),'MAPAS DE RIESGOS INHER Y RESID'!$M$17,'MAPAS DE RIESGOS INHER Y RESID'!$M$16)))</f>
        <v>BAJO</v>
      </c>
      <c r="Z113" s="76" t="str">
        <f>VLOOKUP('MATRIZ DE RIESGOS DE SST'!Y113,'TABLA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4" spans="1:26" ht="174.75" customHeight="1" x14ac:dyDescent="0.25">
      <c r="A114" s="78"/>
      <c r="B114" s="78"/>
      <c r="C114" s="106"/>
      <c r="D114" s="106"/>
      <c r="E114" s="106"/>
      <c r="F114" s="106"/>
      <c r="G114" s="106"/>
      <c r="H114" s="107"/>
      <c r="I114" s="78" t="s">
        <v>95</v>
      </c>
      <c r="J114" s="77" t="s">
        <v>96</v>
      </c>
      <c r="K114" s="78" t="s">
        <v>97</v>
      </c>
      <c r="L114" s="86" t="s">
        <v>184</v>
      </c>
      <c r="M114" s="87">
        <f>VLOOKUP('MATRIZ DE RIESGOS DE SST'!L114,'MAPAS DE RIESGOS INHER Y RESID'!$E$3:$F$7,2,FALSE)</f>
        <v>2</v>
      </c>
      <c r="N114" s="86" t="s">
        <v>188</v>
      </c>
      <c r="O114" s="87">
        <f>VLOOKUP('MATRIZ DE RIESGOS DE SST'!N114,'MAPAS DE RIESGOS INHER Y RESID'!$O$3:$P$7,2,FALSE)</f>
        <v>16</v>
      </c>
      <c r="P114" s="87">
        <f t="shared" si="56"/>
        <v>32</v>
      </c>
      <c r="Q114" s="86" t="str">
        <f>IF(OR('MAPAS DE RIESGOS INHER Y RESID'!$G$7='MATRIZ DE RIESGOS DE SST'!P114,P114&lt;'MAPAS DE RIESGOS INHER Y RESID'!$G$3+1),'MAPAS DE RIESGOS INHER Y RESID'!$M$6,IF(OR('MAPAS DE RIESGOS INHER Y RESID'!$H$5='MATRIZ DE RIESGOS DE SST'!P114,P114&lt;'MAPAS DE RIESGOS INHER Y RESID'!$I$5+1),'MAPAS DE RIESGOS INHER Y RESID'!$M$5,IF(OR('MAPAS DE RIESGOS INHER Y RESID'!$I$4='MATRIZ DE RIESGOS DE SST'!P114,P114&lt;'MAPAS DE RIESGOS INHER Y RESID'!$J$4+1),'MAPAS DE RIESGOS INHER Y RESID'!$M$4,'MAPAS DE RIESGOS INHER Y RESID'!$M$3)))</f>
        <v>MODERADO</v>
      </c>
      <c r="R114" s="76"/>
      <c r="S114" s="76"/>
      <c r="T114" s="76"/>
      <c r="U114" s="76" t="s">
        <v>262</v>
      </c>
      <c r="V114" s="86" t="s">
        <v>178</v>
      </c>
      <c r="W114" s="88">
        <f>VLOOKUP(V114,'MAPAS DE RIESGOS INHER Y RESID'!$E$16:$F$18,2,FALSE)</f>
        <v>0.4</v>
      </c>
      <c r="X114" s="89">
        <f t="shared" ref="X114:X158" si="57">P114-(P114*W114)</f>
        <v>19.2</v>
      </c>
      <c r="Y114" s="104" t="str">
        <f>IF(OR('MAPAS DE RIESGOS INHER Y RESID'!$G$18='MATRIZ DE RIESGOS DE SST'!X114,X114&lt;'MAPAS DE RIESGOS INHER Y RESID'!$G$16+1),'MAPAS DE RIESGOS INHER Y RESID'!$M$19,IF(OR('MAPAS DE RIESGOS INHER Y RESID'!$H$17='MATRIZ DE RIESGOS DE SST'!X114,X114&lt;'MAPAS DE RIESGOS INHER Y RESID'!$I$18+1),'MAPAS DE RIESGOS INHER Y RESID'!$M$18,IF(OR('MAPAS DE RIESGOS INHER Y RESID'!$I$17='MATRIZ DE RIESGOS DE SST'!X114,X114&lt;'MAPAS DE RIESGOS INHER Y RESID'!$J$17+1),'MAPAS DE RIESGOS INHER Y RESID'!$M$17,'MAPAS DE RIESGOS INHER Y RESID'!$M$16)))</f>
        <v>MODERADO</v>
      </c>
      <c r="Z114" s="76" t="str">
        <f>VLOOKUP('MATRIZ DE RIESGOS DE SST'!Y114,'TABLA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5" spans="1:26" ht="174.75" customHeight="1" x14ac:dyDescent="0.25">
      <c r="A115" s="78"/>
      <c r="B115" s="78"/>
      <c r="C115" s="106"/>
      <c r="D115" s="106"/>
      <c r="E115" s="106"/>
      <c r="F115" s="106"/>
      <c r="G115" s="106"/>
      <c r="H115" s="107"/>
      <c r="I115" s="78" t="s">
        <v>98</v>
      </c>
      <c r="J115" s="77" t="s">
        <v>212</v>
      </c>
      <c r="K115" s="78" t="s">
        <v>97</v>
      </c>
      <c r="L115" s="86" t="s">
        <v>184</v>
      </c>
      <c r="M115" s="87">
        <f>VLOOKUP('MATRIZ DE RIESGOS DE SST'!L115,'MAPAS DE RIESGOS INHER Y RESID'!$E$3:$F$7,2,FALSE)</f>
        <v>2</v>
      </c>
      <c r="N115" s="86" t="s">
        <v>188</v>
      </c>
      <c r="O115" s="87">
        <f>VLOOKUP('MATRIZ DE RIESGOS DE SST'!N115,'MAPAS DE RIESGOS INHER Y RESID'!$O$3:$P$7,2,FALSE)</f>
        <v>16</v>
      </c>
      <c r="P115" s="87">
        <f t="shared" si="56"/>
        <v>32</v>
      </c>
      <c r="Q115" s="86" t="str">
        <f>IF(OR('MAPAS DE RIESGOS INHER Y RESID'!$G$7='MATRIZ DE RIESGOS DE SST'!P115,P115&lt;'MAPAS DE RIESGOS INHER Y RESID'!$G$3+1),'MAPAS DE RIESGOS INHER Y RESID'!$M$6,IF(OR('MAPAS DE RIESGOS INHER Y RESID'!$H$5='MATRIZ DE RIESGOS DE SST'!P115,P115&lt;'MAPAS DE RIESGOS INHER Y RESID'!$I$5+1),'MAPAS DE RIESGOS INHER Y RESID'!$M$5,IF(OR('MAPAS DE RIESGOS INHER Y RESID'!$I$4='MATRIZ DE RIESGOS DE SST'!P115,P115&lt;'MAPAS DE RIESGOS INHER Y RESID'!$J$4+1),'MAPAS DE RIESGOS INHER Y RESID'!$M$4,'MAPAS DE RIESGOS INHER Y RESID'!$M$3)))</f>
        <v>MODERADO</v>
      </c>
      <c r="R115" s="76"/>
      <c r="S115" s="76"/>
      <c r="T115" s="76"/>
      <c r="U115" s="76" t="s">
        <v>277</v>
      </c>
      <c r="V115" s="86" t="s">
        <v>178</v>
      </c>
      <c r="W115" s="88">
        <f>VLOOKUP(V115,'MAPAS DE RIESGOS INHER Y RESID'!$E$16:$F$18,2,FALSE)</f>
        <v>0.4</v>
      </c>
      <c r="X115" s="89">
        <f t="shared" si="57"/>
        <v>19.2</v>
      </c>
      <c r="Y115" s="104" t="str">
        <f>IF(OR('MAPAS DE RIESGOS INHER Y RESID'!$G$18='MATRIZ DE RIESGOS DE SST'!X115,X115&lt;'MAPAS DE RIESGOS INHER Y RESID'!$G$16+1),'MAPAS DE RIESGOS INHER Y RESID'!$M$19,IF(OR('MAPAS DE RIESGOS INHER Y RESID'!$H$17='MATRIZ DE RIESGOS DE SST'!X115,X115&lt;'MAPAS DE RIESGOS INHER Y RESID'!$I$18+1),'MAPAS DE RIESGOS INHER Y RESID'!$M$18,IF(OR('MAPAS DE RIESGOS INHER Y RESID'!$I$17='MATRIZ DE RIESGOS DE SST'!X115,X115&lt;'MAPAS DE RIESGOS INHER Y RESID'!$J$17+1),'MAPAS DE RIESGOS INHER Y RESID'!$M$17,'MAPAS DE RIESGOS INHER Y RESID'!$M$16)))</f>
        <v>MODERADO</v>
      </c>
      <c r="Z115" s="76" t="str">
        <f>VLOOKUP('MATRIZ DE RIESGOS DE SST'!Y115,'TABLA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6" spans="1:26" ht="174.75" customHeight="1" x14ac:dyDescent="0.25">
      <c r="A116" s="78"/>
      <c r="B116" s="78"/>
      <c r="C116" s="106"/>
      <c r="D116" s="106"/>
      <c r="E116" s="106"/>
      <c r="F116" s="106"/>
      <c r="G116" s="106"/>
      <c r="H116" s="107"/>
      <c r="I116" s="78" t="s">
        <v>101</v>
      </c>
      <c r="J116" s="77" t="s">
        <v>221</v>
      </c>
      <c r="K116" s="78" t="s">
        <v>102</v>
      </c>
      <c r="L116" s="86" t="s">
        <v>184</v>
      </c>
      <c r="M116" s="87">
        <f>VLOOKUP('MATRIZ DE RIESGOS DE SST'!L116,'MAPAS DE RIESGOS INHER Y RESID'!$E$3:$F$7,2,FALSE)</f>
        <v>2</v>
      </c>
      <c r="N116" s="86" t="s">
        <v>187</v>
      </c>
      <c r="O116" s="87">
        <f>VLOOKUP('MATRIZ DE RIESGOS DE SST'!N116,'MAPAS DE RIESGOS INHER Y RESID'!$O$3:$P$7,2,FALSE)</f>
        <v>4</v>
      </c>
      <c r="P116" s="87">
        <f t="shared" si="56"/>
        <v>8</v>
      </c>
      <c r="Q116" s="86" t="str">
        <f>IF(OR('MAPAS DE RIESGOS INHER Y RESID'!$G$7='MATRIZ DE RIESGOS DE SST'!P116,P116&lt;'MAPAS DE RIESGOS INHER Y RESID'!$G$3+1),'MAPAS DE RIESGOS INHER Y RESID'!$M$6,IF(OR('MAPAS DE RIESGOS INHER Y RESID'!$H$5='MATRIZ DE RIESGOS DE SST'!P116,P116&lt;'MAPAS DE RIESGOS INHER Y RESID'!$I$5+1),'MAPAS DE RIESGOS INHER Y RESID'!$M$5,IF(OR('MAPAS DE RIESGOS INHER Y RESID'!$I$4='MATRIZ DE RIESGOS DE SST'!P116,P116&lt;'MAPAS DE RIESGOS INHER Y RESID'!$J$4+1),'MAPAS DE RIESGOS INHER Y RESID'!$M$4,'MAPAS DE RIESGOS INHER Y RESID'!$M$3)))</f>
        <v>BAJO</v>
      </c>
      <c r="R116" s="76"/>
      <c r="S116" s="76"/>
      <c r="T116" s="76"/>
      <c r="U116" s="76" t="s">
        <v>277</v>
      </c>
      <c r="V116" s="86" t="s">
        <v>178</v>
      </c>
      <c r="W116" s="88">
        <f>VLOOKUP(V116,'MAPAS DE RIESGOS INHER Y RESID'!$E$16:$F$18,2,FALSE)</f>
        <v>0.4</v>
      </c>
      <c r="X116" s="89">
        <f t="shared" si="57"/>
        <v>4.8</v>
      </c>
      <c r="Y116" s="104" t="str">
        <f>IF(OR('MAPAS DE RIESGOS INHER Y RESID'!$G$18='MATRIZ DE RIESGOS DE SST'!X116,X116&lt;'MAPAS DE RIESGOS INHER Y RESID'!$G$16+1),'MAPAS DE RIESGOS INHER Y RESID'!$M$19,IF(OR('MAPAS DE RIESGOS INHER Y RESID'!$H$17='MATRIZ DE RIESGOS DE SST'!X116,X116&lt;'MAPAS DE RIESGOS INHER Y RESID'!$I$18+1),'MAPAS DE RIESGOS INHER Y RESID'!$M$18,IF(OR('MAPAS DE RIESGOS INHER Y RESID'!$I$17='MATRIZ DE RIESGOS DE SST'!X116,X116&lt;'MAPAS DE RIESGOS INHER Y RESID'!$J$17+1),'MAPAS DE RIESGOS INHER Y RESID'!$M$17,'MAPAS DE RIESGOS INHER Y RESID'!$M$16)))</f>
        <v>BAJO</v>
      </c>
      <c r="Z116" s="76" t="str">
        <f>VLOOKUP('MATRIZ DE RIESGOS DE SST'!Y116,'TABLA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7" spans="1:26" ht="174.75" customHeight="1" x14ac:dyDescent="0.25">
      <c r="A117" s="78"/>
      <c r="B117" s="78"/>
      <c r="C117" s="106"/>
      <c r="D117" s="106"/>
      <c r="E117" s="106"/>
      <c r="F117" s="106"/>
      <c r="G117" s="106"/>
      <c r="H117" s="107"/>
      <c r="I117" s="78" t="s">
        <v>106</v>
      </c>
      <c r="J117" s="77" t="s">
        <v>230</v>
      </c>
      <c r="K117" s="78" t="s">
        <v>107</v>
      </c>
      <c r="L117" s="86" t="s">
        <v>184</v>
      </c>
      <c r="M117" s="87">
        <f>VLOOKUP('MATRIZ DE RIESGOS DE SST'!L117,'MAPAS DE RIESGOS INHER Y RESID'!$E$3:$F$7,2,FALSE)</f>
        <v>2</v>
      </c>
      <c r="N117" s="86" t="s">
        <v>187</v>
      </c>
      <c r="O117" s="87">
        <f>VLOOKUP('MATRIZ DE RIESGOS DE SST'!N117,'MAPAS DE RIESGOS INHER Y RESID'!$O$3:$P$7,2,FALSE)</f>
        <v>4</v>
      </c>
      <c r="P117" s="87">
        <f t="shared" si="56"/>
        <v>8</v>
      </c>
      <c r="Q117" s="86" t="str">
        <f>IF(OR('MAPAS DE RIESGOS INHER Y RESID'!$G$7='MATRIZ DE RIESGOS DE SST'!P117,P117&lt;'MAPAS DE RIESGOS INHER Y RESID'!$G$3+1),'MAPAS DE RIESGOS INHER Y RESID'!$M$6,IF(OR('MAPAS DE RIESGOS INHER Y RESID'!$H$5='MATRIZ DE RIESGOS DE SST'!P117,P117&lt;'MAPAS DE RIESGOS INHER Y RESID'!$I$5+1),'MAPAS DE RIESGOS INHER Y RESID'!$M$5,IF(OR('MAPAS DE RIESGOS INHER Y RESID'!$I$4='MATRIZ DE RIESGOS DE SST'!P117,P117&lt;'MAPAS DE RIESGOS INHER Y RESID'!$J$4+1),'MAPAS DE RIESGOS INHER Y RESID'!$M$4,'MAPAS DE RIESGOS INHER Y RESID'!$M$3)))</f>
        <v>BAJO</v>
      </c>
      <c r="R117" s="76"/>
      <c r="S117" s="76"/>
      <c r="T117" s="76"/>
      <c r="U117" s="76" t="s">
        <v>278</v>
      </c>
      <c r="V117" s="86" t="s">
        <v>178</v>
      </c>
      <c r="W117" s="88">
        <f>VLOOKUP(V117,'MAPAS DE RIESGOS INHER Y RESID'!$E$16:$F$18,2,FALSE)</f>
        <v>0.4</v>
      </c>
      <c r="X117" s="89">
        <f t="shared" si="57"/>
        <v>4.8</v>
      </c>
      <c r="Y117" s="104" t="str">
        <f>IF(OR('MAPAS DE RIESGOS INHER Y RESID'!$G$18='MATRIZ DE RIESGOS DE SST'!X117,X117&lt;'MAPAS DE RIESGOS INHER Y RESID'!$G$16+1),'MAPAS DE RIESGOS INHER Y RESID'!$M$19,IF(OR('MAPAS DE RIESGOS INHER Y RESID'!$H$17='MATRIZ DE RIESGOS DE SST'!X117,X117&lt;'MAPAS DE RIESGOS INHER Y RESID'!$I$18+1),'MAPAS DE RIESGOS INHER Y RESID'!$M$18,IF(OR('MAPAS DE RIESGOS INHER Y RESID'!$I$17='MATRIZ DE RIESGOS DE SST'!X117,X117&lt;'MAPAS DE RIESGOS INHER Y RESID'!$J$17+1),'MAPAS DE RIESGOS INHER Y RESID'!$M$17,'MAPAS DE RIESGOS INHER Y RESID'!$M$16)))</f>
        <v>BAJO</v>
      </c>
      <c r="Z117" s="76" t="str">
        <f>VLOOKUP('MATRIZ DE RIESGOS DE SST'!Y117,'TABLA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8" spans="1:26" ht="174.75" customHeight="1" x14ac:dyDescent="0.25">
      <c r="A118" s="78"/>
      <c r="B118" s="78"/>
      <c r="C118" s="106"/>
      <c r="D118" s="106"/>
      <c r="E118" s="106"/>
      <c r="F118" s="106"/>
      <c r="G118" s="106"/>
      <c r="H118" s="107"/>
      <c r="I118" s="78" t="s">
        <v>208</v>
      </c>
      <c r="J118" s="77" t="s">
        <v>222</v>
      </c>
      <c r="K118" s="78" t="s">
        <v>108</v>
      </c>
      <c r="L118" s="86" t="s">
        <v>184</v>
      </c>
      <c r="M118" s="87">
        <f>VLOOKUP('MATRIZ DE RIESGOS DE SST'!L118,'MAPAS DE RIESGOS INHER Y RESID'!$E$3:$F$7,2,FALSE)</f>
        <v>2</v>
      </c>
      <c r="N118" s="86" t="s">
        <v>187</v>
      </c>
      <c r="O118" s="87">
        <f>VLOOKUP('MATRIZ DE RIESGOS DE SST'!N118,'MAPAS DE RIESGOS INHER Y RESID'!$O$3:$P$7,2,FALSE)</f>
        <v>4</v>
      </c>
      <c r="P118" s="87">
        <f t="shared" si="56"/>
        <v>8</v>
      </c>
      <c r="Q118" s="86" t="str">
        <f>IF(OR('MAPAS DE RIESGOS INHER Y RESID'!$G$7='MATRIZ DE RIESGOS DE SST'!P118,P118&lt;'MAPAS DE RIESGOS INHER Y RESID'!$G$3+1),'MAPAS DE RIESGOS INHER Y RESID'!$M$6,IF(OR('MAPAS DE RIESGOS INHER Y RESID'!$H$5='MATRIZ DE RIESGOS DE SST'!P118,P118&lt;'MAPAS DE RIESGOS INHER Y RESID'!$I$5+1),'MAPAS DE RIESGOS INHER Y RESID'!$M$5,IF(OR('MAPAS DE RIESGOS INHER Y RESID'!$I$4='MATRIZ DE RIESGOS DE SST'!P118,P118&lt;'MAPAS DE RIESGOS INHER Y RESID'!$J$4+1),'MAPAS DE RIESGOS INHER Y RESID'!$M$4,'MAPAS DE RIESGOS INHER Y RESID'!$M$3)))</f>
        <v>BAJO</v>
      </c>
      <c r="R118" s="76"/>
      <c r="S118" s="76"/>
      <c r="T118" s="76"/>
      <c r="U118" s="76" t="s">
        <v>279</v>
      </c>
      <c r="V118" s="86" t="s">
        <v>178</v>
      </c>
      <c r="W118" s="88">
        <f>VLOOKUP(V118,'MAPAS DE RIESGOS INHER Y RESID'!$E$16:$F$18,2,FALSE)</f>
        <v>0.4</v>
      </c>
      <c r="X118" s="89">
        <f t="shared" si="57"/>
        <v>4.8</v>
      </c>
      <c r="Y118" s="104" t="str">
        <f>IF(OR('MAPAS DE RIESGOS INHER Y RESID'!$G$18='MATRIZ DE RIESGOS DE SST'!X118,X118&lt;'MAPAS DE RIESGOS INHER Y RESID'!$G$16+1),'MAPAS DE RIESGOS INHER Y RESID'!$M$19,IF(OR('MAPAS DE RIESGOS INHER Y RESID'!$H$17='MATRIZ DE RIESGOS DE SST'!X118,X118&lt;'MAPAS DE RIESGOS INHER Y RESID'!$I$18+1),'MAPAS DE RIESGOS INHER Y RESID'!$M$18,IF(OR('MAPAS DE RIESGOS INHER Y RESID'!$I$17='MATRIZ DE RIESGOS DE SST'!X118,X118&lt;'MAPAS DE RIESGOS INHER Y RESID'!$J$17+1),'MAPAS DE RIESGOS INHER Y RESID'!$M$17,'MAPAS DE RIESGOS INHER Y RESID'!$M$16)))</f>
        <v>BAJO</v>
      </c>
      <c r="Z118" s="76" t="str">
        <f>VLOOKUP('MATRIZ DE RIESGOS DE SST'!Y118,'TABLA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9" spans="1:26" ht="174.75" customHeight="1" x14ac:dyDescent="0.25">
      <c r="A119" s="78"/>
      <c r="B119" s="78"/>
      <c r="C119" s="106"/>
      <c r="D119" s="106"/>
      <c r="E119" s="106"/>
      <c r="F119" s="106"/>
      <c r="G119" s="106"/>
      <c r="H119" s="107"/>
      <c r="I119" s="78" t="s">
        <v>213</v>
      </c>
      <c r="J119" s="77" t="s">
        <v>233</v>
      </c>
      <c r="K119" s="78" t="s">
        <v>118</v>
      </c>
      <c r="L119" s="86" t="s">
        <v>184</v>
      </c>
      <c r="M119" s="87">
        <f>VLOOKUP('MATRIZ DE RIESGOS DE SST'!L119,'MAPAS DE RIESGOS INHER Y RESID'!$E$3:$F$7,2,FALSE)</f>
        <v>2</v>
      </c>
      <c r="N119" s="86" t="s">
        <v>187</v>
      </c>
      <c r="O119" s="87">
        <f>VLOOKUP('MATRIZ DE RIESGOS DE SST'!N119,'MAPAS DE RIESGOS INHER Y RESID'!$O$3:$P$7,2,FALSE)</f>
        <v>4</v>
      </c>
      <c r="P119" s="87">
        <f t="shared" si="56"/>
        <v>8</v>
      </c>
      <c r="Q119" s="86" t="str">
        <f>IF(OR('MAPAS DE RIESGOS INHER Y RESID'!$G$7='MATRIZ DE RIESGOS DE SST'!P119,P119&lt;'MAPAS DE RIESGOS INHER Y RESID'!$G$3+1),'MAPAS DE RIESGOS INHER Y RESID'!$M$6,IF(OR('MAPAS DE RIESGOS INHER Y RESID'!$H$5='MATRIZ DE RIESGOS DE SST'!P119,P119&lt;'MAPAS DE RIESGOS INHER Y RESID'!$I$5+1),'MAPAS DE RIESGOS INHER Y RESID'!$M$5,IF(OR('MAPAS DE RIESGOS INHER Y RESID'!$I$4='MATRIZ DE RIESGOS DE SST'!P119,P119&lt;'MAPAS DE RIESGOS INHER Y RESID'!$J$4+1),'MAPAS DE RIESGOS INHER Y RESID'!$M$4,'MAPAS DE RIESGOS INHER Y RESID'!$M$3)))</f>
        <v>BAJO</v>
      </c>
      <c r="R119" s="76"/>
      <c r="S119" s="76"/>
      <c r="T119" s="76"/>
      <c r="U119" s="76" t="s">
        <v>268</v>
      </c>
      <c r="V119" s="86" t="s">
        <v>178</v>
      </c>
      <c r="W119" s="88">
        <f>VLOOKUP(V119,'MAPAS DE RIESGOS INHER Y RESID'!$E$16:$F$18,2,FALSE)</f>
        <v>0.4</v>
      </c>
      <c r="X119" s="89">
        <f t="shared" si="57"/>
        <v>4.8</v>
      </c>
      <c r="Y119" s="104" t="str">
        <f>IF(OR('MAPAS DE RIESGOS INHER Y RESID'!$G$18='MATRIZ DE RIESGOS DE SST'!X119,X119&lt;'MAPAS DE RIESGOS INHER Y RESID'!$G$16+1),'MAPAS DE RIESGOS INHER Y RESID'!$M$19,IF(OR('MAPAS DE RIESGOS INHER Y RESID'!$H$17='MATRIZ DE RIESGOS DE SST'!X119,X119&lt;'MAPAS DE RIESGOS INHER Y RESID'!$I$18+1),'MAPAS DE RIESGOS INHER Y RESID'!$M$18,IF(OR('MAPAS DE RIESGOS INHER Y RESID'!$I$17='MATRIZ DE RIESGOS DE SST'!X119,X119&lt;'MAPAS DE RIESGOS INHER Y RESID'!$J$17+1),'MAPAS DE RIESGOS INHER Y RESID'!$M$17,'MAPAS DE RIESGOS INHER Y RESID'!$M$16)))</f>
        <v>BAJO</v>
      </c>
      <c r="Z119" s="76" t="str">
        <f>VLOOKUP('MATRIZ DE RIESGOS DE SST'!Y119,'TABLA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0" spans="1:26" ht="174.75" customHeight="1" x14ac:dyDescent="0.25">
      <c r="A120" s="78"/>
      <c r="B120" s="78"/>
      <c r="C120" s="106"/>
      <c r="D120" s="106"/>
      <c r="E120" s="106"/>
      <c r="F120" s="106"/>
      <c r="G120" s="106"/>
      <c r="H120" s="107"/>
      <c r="I120" s="78" t="s">
        <v>214</v>
      </c>
      <c r="J120" s="77" t="s">
        <v>232</v>
      </c>
      <c r="K120" s="78" t="s">
        <v>118</v>
      </c>
      <c r="L120" s="86" t="s">
        <v>184</v>
      </c>
      <c r="M120" s="87">
        <f>VLOOKUP('MATRIZ DE RIESGOS DE SST'!L120,'MAPAS DE RIESGOS INHER Y RESID'!$E$3:$F$7,2,FALSE)</f>
        <v>2</v>
      </c>
      <c r="N120" s="86" t="s">
        <v>188</v>
      </c>
      <c r="O120" s="87">
        <f>VLOOKUP('MATRIZ DE RIESGOS DE SST'!N120,'MAPAS DE RIESGOS INHER Y RESID'!$O$3:$P$7,2,FALSE)</f>
        <v>16</v>
      </c>
      <c r="P120" s="87">
        <f t="shared" si="56"/>
        <v>32</v>
      </c>
      <c r="Q120" s="86" t="str">
        <f>IF(OR('MAPAS DE RIESGOS INHER Y RESID'!$G$7='MATRIZ DE RIESGOS DE SST'!P120,P120&lt;'MAPAS DE RIESGOS INHER Y RESID'!$G$3+1),'MAPAS DE RIESGOS INHER Y RESID'!$M$6,IF(OR('MAPAS DE RIESGOS INHER Y RESID'!$H$5='MATRIZ DE RIESGOS DE SST'!P120,P120&lt;'MAPAS DE RIESGOS INHER Y RESID'!$I$5+1),'MAPAS DE RIESGOS INHER Y RESID'!$M$5,IF(OR('MAPAS DE RIESGOS INHER Y RESID'!$I$4='MATRIZ DE RIESGOS DE SST'!P120,P120&lt;'MAPAS DE RIESGOS INHER Y RESID'!$J$4+1),'MAPAS DE RIESGOS INHER Y RESID'!$M$4,'MAPAS DE RIESGOS INHER Y RESID'!$M$3)))</f>
        <v>MODERADO</v>
      </c>
      <c r="R120" s="76"/>
      <c r="S120" s="76"/>
      <c r="T120" s="76"/>
      <c r="U120" s="76" t="s">
        <v>268</v>
      </c>
      <c r="V120" s="86" t="s">
        <v>178</v>
      </c>
      <c r="W120" s="88">
        <f>VLOOKUP(V120,'MAPAS DE RIESGOS INHER Y RESID'!$E$16:$F$18,2,FALSE)</f>
        <v>0.4</v>
      </c>
      <c r="X120" s="89">
        <f t="shared" si="57"/>
        <v>19.2</v>
      </c>
      <c r="Y120" s="104" t="str">
        <f>IF(OR('MAPAS DE RIESGOS INHER Y RESID'!$G$18='MATRIZ DE RIESGOS DE SST'!X120,X120&lt;'MAPAS DE RIESGOS INHER Y RESID'!$G$16+1),'MAPAS DE RIESGOS INHER Y RESID'!$M$19,IF(OR('MAPAS DE RIESGOS INHER Y RESID'!$H$17='MATRIZ DE RIESGOS DE SST'!X120,X120&lt;'MAPAS DE RIESGOS INHER Y RESID'!$I$18+1),'MAPAS DE RIESGOS INHER Y RESID'!$M$18,IF(OR('MAPAS DE RIESGOS INHER Y RESID'!$I$17='MATRIZ DE RIESGOS DE SST'!X120,X120&lt;'MAPAS DE RIESGOS INHER Y RESID'!$J$17+1),'MAPAS DE RIESGOS INHER Y RESID'!$M$17,'MAPAS DE RIESGOS INHER Y RESID'!$M$16)))</f>
        <v>MODERADO</v>
      </c>
      <c r="Z120" s="76" t="str">
        <f>VLOOKUP('MATRIZ DE RIESGOS DE SST'!Y120,'TABLA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21" spans="1:26" ht="174.75" customHeight="1" x14ac:dyDescent="0.25">
      <c r="A121" s="78"/>
      <c r="B121" s="78"/>
      <c r="C121" s="106"/>
      <c r="D121" s="106"/>
      <c r="E121" s="106"/>
      <c r="F121" s="106"/>
      <c r="G121" s="106"/>
      <c r="H121" s="107"/>
      <c r="I121" s="78" t="s">
        <v>215</v>
      </c>
      <c r="J121" s="77" t="s">
        <v>234</v>
      </c>
      <c r="K121" s="78" t="s">
        <v>118</v>
      </c>
      <c r="L121" s="86" t="s">
        <v>184</v>
      </c>
      <c r="M121" s="87">
        <f>VLOOKUP('MATRIZ DE RIESGOS DE SST'!L121,'MAPAS DE RIESGOS INHER Y RESID'!$E$3:$F$7,2,FALSE)</f>
        <v>2</v>
      </c>
      <c r="N121" s="86" t="s">
        <v>188</v>
      </c>
      <c r="O121" s="87">
        <f>VLOOKUP('MATRIZ DE RIESGOS DE SST'!N121,'MAPAS DE RIESGOS INHER Y RESID'!$O$3:$P$7,2,FALSE)</f>
        <v>16</v>
      </c>
      <c r="P121" s="87">
        <f t="shared" si="56"/>
        <v>32</v>
      </c>
      <c r="Q121" s="86" t="str">
        <f>IF(OR('MAPAS DE RIESGOS INHER Y RESID'!$G$7='MATRIZ DE RIESGOS DE SST'!P121,P121&lt;'MAPAS DE RIESGOS INHER Y RESID'!$G$3+1),'MAPAS DE RIESGOS INHER Y RESID'!$M$6,IF(OR('MAPAS DE RIESGOS INHER Y RESID'!$H$5='MATRIZ DE RIESGOS DE SST'!P121,P121&lt;'MAPAS DE RIESGOS INHER Y RESID'!$I$5+1),'MAPAS DE RIESGOS INHER Y RESID'!$M$5,IF(OR('MAPAS DE RIESGOS INHER Y RESID'!$I$4='MATRIZ DE RIESGOS DE SST'!P121,P121&lt;'MAPAS DE RIESGOS INHER Y RESID'!$J$4+1),'MAPAS DE RIESGOS INHER Y RESID'!$M$4,'MAPAS DE RIESGOS INHER Y RESID'!$M$3)))</f>
        <v>MODERADO</v>
      </c>
      <c r="R121" s="76"/>
      <c r="S121" s="76"/>
      <c r="T121" s="76" t="s">
        <v>282</v>
      </c>
      <c r="U121" s="76" t="s">
        <v>268</v>
      </c>
      <c r="V121" s="86" t="s">
        <v>178</v>
      </c>
      <c r="W121" s="88">
        <f>VLOOKUP(V121,'MAPAS DE RIESGOS INHER Y RESID'!$E$16:$F$18,2,FALSE)</f>
        <v>0.4</v>
      </c>
      <c r="X121" s="89">
        <f t="shared" si="57"/>
        <v>19.2</v>
      </c>
      <c r="Y121" s="104" t="str">
        <f>IF(OR('MAPAS DE RIESGOS INHER Y RESID'!$G$18='MATRIZ DE RIESGOS DE SST'!X121,X121&lt;'MAPAS DE RIESGOS INHER Y RESID'!$G$16+1),'MAPAS DE RIESGOS INHER Y RESID'!$M$19,IF(OR('MAPAS DE RIESGOS INHER Y RESID'!$H$17='MATRIZ DE RIESGOS DE SST'!X121,X121&lt;'MAPAS DE RIESGOS INHER Y RESID'!$I$18+1),'MAPAS DE RIESGOS INHER Y RESID'!$M$18,IF(OR('MAPAS DE RIESGOS INHER Y RESID'!$I$17='MATRIZ DE RIESGOS DE SST'!X121,X121&lt;'MAPAS DE RIESGOS INHER Y RESID'!$J$17+1),'MAPAS DE RIESGOS INHER Y RESID'!$M$17,'MAPAS DE RIESGOS INHER Y RESID'!$M$16)))</f>
        <v>MODERADO</v>
      </c>
      <c r="Z121" s="76" t="str">
        <f>VLOOKUP('MATRIZ DE RIESGOS DE SST'!Y121,'TABLA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22" spans="1:26" ht="174.75" customHeight="1" x14ac:dyDescent="0.25">
      <c r="A122" s="78"/>
      <c r="B122" s="78"/>
      <c r="C122" s="106"/>
      <c r="D122" s="106"/>
      <c r="E122" s="106"/>
      <c r="F122" s="106"/>
      <c r="G122" s="106"/>
      <c r="H122" s="107"/>
      <c r="I122" s="78" t="s">
        <v>125</v>
      </c>
      <c r="J122" s="77" t="s">
        <v>123</v>
      </c>
      <c r="K122" s="78" t="s">
        <v>124</v>
      </c>
      <c r="L122" s="86" t="s">
        <v>184</v>
      </c>
      <c r="M122" s="87">
        <f>VLOOKUP('MATRIZ DE RIESGOS DE SST'!L122,'MAPAS DE RIESGOS INHER Y RESID'!$E$3:$F$7,2,FALSE)</f>
        <v>2</v>
      </c>
      <c r="N122" s="86" t="s">
        <v>187</v>
      </c>
      <c r="O122" s="87">
        <f>VLOOKUP('MATRIZ DE RIESGOS DE SST'!N122,'MAPAS DE RIESGOS INHER Y RESID'!$O$3:$P$7,2,FALSE)</f>
        <v>4</v>
      </c>
      <c r="P122" s="87">
        <f t="shared" si="56"/>
        <v>8</v>
      </c>
      <c r="Q122" s="86" t="str">
        <f>IF(OR('MAPAS DE RIESGOS INHER Y RESID'!$G$7='MATRIZ DE RIESGOS DE SST'!P122,P122&lt;'MAPAS DE RIESGOS INHER Y RESID'!$G$3+1),'MAPAS DE RIESGOS INHER Y RESID'!$M$6,IF(OR('MAPAS DE RIESGOS INHER Y RESID'!$H$5='MATRIZ DE RIESGOS DE SST'!P122,P122&lt;'MAPAS DE RIESGOS INHER Y RESID'!$I$5+1),'MAPAS DE RIESGOS INHER Y RESID'!$M$5,IF(OR('MAPAS DE RIESGOS INHER Y RESID'!$I$4='MATRIZ DE RIESGOS DE SST'!P122,P122&lt;'MAPAS DE RIESGOS INHER Y RESID'!$J$4+1),'MAPAS DE RIESGOS INHER Y RESID'!$M$4,'MAPAS DE RIESGOS INHER Y RESID'!$M$3)))</f>
        <v>BAJO</v>
      </c>
      <c r="R122" s="76"/>
      <c r="S122" s="76"/>
      <c r="T122" s="76"/>
      <c r="U122" s="76" t="s">
        <v>262</v>
      </c>
      <c r="V122" s="86" t="s">
        <v>178</v>
      </c>
      <c r="W122" s="88">
        <f>VLOOKUP(V122,'MAPAS DE RIESGOS INHER Y RESID'!$E$16:$F$18,2,FALSE)</f>
        <v>0.4</v>
      </c>
      <c r="X122" s="89">
        <f t="shared" si="57"/>
        <v>4.8</v>
      </c>
      <c r="Y122" s="104" t="str">
        <f>IF(OR('MAPAS DE RIESGOS INHER Y RESID'!$G$18='MATRIZ DE RIESGOS DE SST'!X122,X122&lt;'MAPAS DE RIESGOS INHER Y RESID'!$G$16+1),'MAPAS DE RIESGOS INHER Y RESID'!$M$19,IF(OR('MAPAS DE RIESGOS INHER Y RESID'!$H$17='MATRIZ DE RIESGOS DE SST'!X122,X122&lt;'MAPAS DE RIESGOS INHER Y RESID'!$I$18+1),'MAPAS DE RIESGOS INHER Y RESID'!$M$18,IF(OR('MAPAS DE RIESGOS INHER Y RESID'!$I$17='MATRIZ DE RIESGOS DE SST'!X122,X122&lt;'MAPAS DE RIESGOS INHER Y RESID'!$J$17+1),'MAPAS DE RIESGOS INHER Y RESID'!$M$17,'MAPAS DE RIESGOS INHER Y RESID'!$M$16)))</f>
        <v>BAJO</v>
      </c>
      <c r="Z122" s="76" t="str">
        <f>VLOOKUP('MATRIZ DE RIESGOS DE SST'!Y122,'TABLA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3" spans="1:26" ht="174.75" customHeight="1" x14ac:dyDescent="0.25">
      <c r="A123" s="108" t="s">
        <v>294</v>
      </c>
      <c r="B123" s="78" t="s">
        <v>256</v>
      </c>
      <c r="C123" s="106"/>
      <c r="D123" s="106" t="s">
        <v>256</v>
      </c>
      <c r="E123" s="106"/>
      <c r="F123" s="106"/>
      <c r="G123" s="106"/>
      <c r="H123" s="107" t="s">
        <v>255</v>
      </c>
      <c r="I123" s="78" t="s">
        <v>14</v>
      </c>
      <c r="J123" s="77" t="s">
        <v>236</v>
      </c>
      <c r="K123" s="78" t="s">
        <v>15</v>
      </c>
      <c r="L123" s="86" t="s">
        <v>184</v>
      </c>
      <c r="M123" s="87">
        <f>VLOOKUP('MATRIZ DE RIESGOS DE SST'!L123,'MAPAS DE RIESGOS INHER Y RESID'!$E$3:$F$7,2,FALSE)</f>
        <v>2</v>
      </c>
      <c r="N123" s="86" t="s">
        <v>187</v>
      </c>
      <c r="O123" s="87">
        <f>VLOOKUP('MATRIZ DE RIESGOS DE SST'!N123,'MAPAS DE RIESGOS INHER Y RESID'!$O$3:$P$7,2,FALSE)</f>
        <v>4</v>
      </c>
      <c r="P123" s="87">
        <f>M123*O123</f>
        <v>8</v>
      </c>
      <c r="Q123" s="86" t="str">
        <f>IF(OR('MAPAS DE RIESGOS INHER Y RESID'!$G$7='MATRIZ DE RIESGOS DE SST'!P123,P123&lt;'MAPAS DE RIESGOS INHER Y RESID'!$G$3+1),'MAPAS DE RIESGOS INHER Y RESID'!$M$6,IF(OR('MAPAS DE RIESGOS INHER Y RESID'!$H$5='MATRIZ DE RIESGOS DE SST'!P123,P123&lt;'MAPAS DE RIESGOS INHER Y RESID'!$I$5+1),'MAPAS DE RIESGOS INHER Y RESID'!$M$5,IF(OR('MAPAS DE RIESGOS INHER Y RESID'!$I$4='MATRIZ DE RIESGOS DE SST'!P123,P123&lt;'MAPAS DE RIESGOS INHER Y RESID'!$J$4+1),'MAPAS DE RIESGOS INHER Y RESID'!$M$4,'MAPAS DE RIESGOS INHER Y RESID'!$M$3)))</f>
        <v>BAJO</v>
      </c>
      <c r="R123" s="76"/>
      <c r="S123" s="76" t="s">
        <v>261</v>
      </c>
      <c r="T123" s="76" t="s">
        <v>260</v>
      </c>
      <c r="U123" s="76" t="s">
        <v>262</v>
      </c>
      <c r="V123" s="86" t="s">
        <v>178</v>
      </c>
      <c r="W123" s="88">
        <f>VLOOKUP(V123,'MAPAS DE RIESGOS INHER Y RESID'!$E$16:$F$18,2,FALSE)</f>
        <v>0.4</v>
      </c>
      <c r="X123" s="89">
        <f t="shared" si="57"/>
        <v>4.8</v>
      </c>
      <c r="Y123" s="104" t="str">
        <f>IF(OR('MAPAS DE RIESGOS INHER Y RESID'!$G$18='MATRIZ DE RIESGOS DE SST'!X123,X123&lt;'MAPAS DE RIESGOS INHER Y RESID'!$G$16+1),'MAPAS DE RIESGOS INHER Y RESID'!$M$19,IF(OR('MAPAS DE RIESGOS INHER Y RESID'!$H$17='MATRIZ DE RIESGOS DE SST'!X123,X123&lt;'MAPAS DE RIESGOS INHER Y RESID'!$I$18+1),'MAPAS DE RIESGOS INHER Y RESID'!$M$18,IF(OR('MAPAS DE RIESGOS INHER Y RESID'!$I$17='MATRIZ DE RIESGOS DE SST'!X123,X123&lt;'MAPAS DE RIESGOS INHER Y RESID'!$J$17+1),'MAPAS DE RIESGOS INHER Y RESID'!$M$17,'MAPAS DE RIESGOS INHER Y RESID'!$M$16)))</f>
        <v>BAJO</v>
      </c>
      <c r="Z123" s="76" t="str">
        <f>VLOOKUP('MATRIZ DE RIESGOS DE SST'!Y123,'TABLA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4" spans="1:26" ht="174.75" customHeight="1" x14ac:dyDescent="0.25">
      <c r="B124" s="78"/>
      <c r="C124" s="106"/>
      <c r="D124" s="106"/>
      <c r="E124" s="106"/>
      <c r="F124" s="106"/>
      <c r="G124" s="106"/>
      <c r="H124" s="107"/>
      <c r="I124" s="78" t="s">
        <v>16</v>
      </c>
      <c r="J124" s="77" t="s">
        <v>17</v>
      </c>
      <c r="K124" s="78" t="s">
        <v>18</v>
      </c>
      <c r="L124" s="86" t="s">
        <v>183</v>
      </c>
      <c r="M124" s="87">
        <f>VLOOKUP('MATRIZ DE RIESGOS DE SST'!L124,'MAPAS DE RIESGOS INHER Y RESID'!$E$3:$F$7,2,FALSE)</f>
        <v>4</v>
      </c>
      <c r="N124" s="86" t="s">
        <v>188</v>
      </c>
      <c r="O124" s="87">
        <f>VLOOKUP('MATRIZ DE RIESGOS DE SST'!N124,'MAPAS DE RIESGOS INHER Y RESID'!$O$3:$P$7,2,FALSE)</f>
        <v>16</v>
      </c>
      <c r="P124" s="87">
        <f>+M124*O124</f>
        <v>64</v>
      </c>
      <c r="Q124" s="86" t="str">
        <f>IF(OR('MAPAS DE RIESGOS INHER Y RESID'!$G$7='MATRIZ DE RIESGOS DE SST'!P124,P124&lt;'MAPAS DE RIESGOS INHER Y RESID'!$G$3+1),'MAPAS DE RIESGOS INHER Y RESID'!$M$6,IF(OR('MAPAS DE RIESGOS INHER Y RESID'!$H$5='MATRIZ DE RIESGOS DE SST'!P124,P124&lt;'MAPAS DE RIESGOS INHER Y RESID'!$I$5+1),'MAPAS DE RIESGOS INHER Y RESID'!$M$5,IF(OR('MAPAS DE RIESGOS INHER Y RESID'!$I$4='MATRIZ DE RIESGOS DE SST'!P124,P124&lt;'MAPAS DE RIESGOS INHER Y RESID'!$J$4+1),'MAPAS DE RIESGOS INHER Y RESID'!$M$4,'MAPAS DE RIESGOS INHER Y RESID'!$M$3)))</f>
        <v>ALTO</v>
      </c>
      <c r="R124" s="76"/>
      <c r="S124" s="76" t="s">
        <v>261</v>
      </c>
      <c r="T124" s="76" t="s">
        <v>263</v>
      </c>
      <c r="U124" s="76" t="s">
        <v>264</v>
      </c>
      <c r="V124" s="86" t="s">
        <v>178</v>
      </c>
      <c r="W124" s="88">
        <f>VLOOKUP(V124,'MAPAS DE RIESGOS INHER Y RESID'!$E$16:$F$18,2,FALSE)</f>
        <v>0.4</v>
      </c>
      <c r="X124" s="89">
        <f t="shared" si="57"/>
        <v>38.4</v>
      </c>
      <c r="Y124" s="104" t="str">
        <f>IF(OR('MAPAS DE RIESGOS INHER Y RESID'!$G$18='MATRIZ DE RIESGOS DE SST'!X124,X124&lt;'MAPAS DE RIESGOS INHER Y RESID'!$G$16+1),'MAPAS DE RIESGOS INHER Y RESID'!$M$19,IF(OR('MAPAS DE RIESGOS INHER Y RESID'!$H$17='MATRIZ DE RIESGOS DE SST'!X124,X124&lt;'MAPAS DE RIESGOS INHER Y RESID'!$I$18+1),'MAPAS DE RIESGOS INHER Y RESID'!$M$18,IF(OR('MAPAS DE RIESGOS INHER Y RESID'!$I$17='MATRIZ DE RIESGOS DE SST'!X124,X124&lt;'MAPAS DE RIESGOS INHER Y RESID'!$J$17+1),'MAPAS DE RIESGOS INHER Y RESID'!$M$17,'MAPAS DE RIESGOS INHER Y RESID'!$M$16)))</f>
        <v>MODERADO</v>
      </c>
      <c r="Z124" s="76" t="str">
        <f>VLOOKUP('MATRIZ DE RIESGOS DE SST'!Y124,'TABLA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25" spans="1:26" ht="174.75" customHeight="1" x14ac:dyDescent="0.25">
      <c r="A125" s="78"/>
      <c r="B125" s="78"/>
      <c r="C125" s="106"/>
      <c r="D125" s="106"/>
      <c r="E125" s="106"/>
      <c r="F125" s="106"/>
      <c r="G125" s="106"/>
      <c r="H125" s="107"/>
      <c r="I125" s="78" t="s">
        <v>19</v>
      </c>
      <c r="J125" s="77" t="s">
        <v>20</v>
      </c>
      <c r="K125" s="78" t="s">
        <v>15</v>
      </c>
      <c r="L125" s="86" t="s">
        <v>184</v>
      </c>
      <c r="M125" s="87">
        <f>VLOOKUP('MATRIZ DE RIESGOS DE SST'!L125,'MAPAS DE RIESGOS INHER Y RESID'!$E$3:$F$7,2,FALSE)</f>
        <v>2</v>
      </c>
      <c r="N125" s="86" t="s">
        <v>187</v>
      </c>
      <c r="O125" s="87">
        <f>VLOOKUP('MATRIZ DE RIESGOS DE SST'!N125,'MAPAS DE RIESGOS INHER Y RESID'!$O$3:$P$7,2,FALSE)</f>
        <v>4</v>
      </c>
      <c r="P125" s="87">
        <f>M125*O125</f>
        <v>8</v>
      </c>
      <c r="Q125" s="86" t="str">
        <f>IF(OR('MAPAS DE RIESGOS INHER Y RESID'!$G$7='MATRIZ DE RIESGOS DE SST'!P125,P125&lt;'MAPAS DE RIESGOS INHER Y RESID'!$G$3+1),'MAPAS DE RIESGOS INHER Y RESID'!$M$6,IF(OR('MAPAS DE RIESGOS INHER Y RESID'!$H$5='MATRIZ DE RIESGOS DE SST'!P125,P125&lt;'MAPAS DE RIESGOS INHER Y RESID'!$I$5+1),'MAPAS DE RIESGOS INHER Y RESID'!$M$5,IF(OR('MAPAS DE RIESGOS INHER Y RESID'!$I$4='MATRIZ DE RIESGOS DE SST'!P125,P125&lt;'MAPAS DE RIESGOS INHER Y RESID'!$J$4+1),'MAPAS DE RIESGOS INHER Y RESID'!$M$4,'MAPAS DE RIESGOS INHER Y RESID'!$M$3)))</f>
        <v>BAJO</v>
      </c>
      <c r="R125" s="76"/>
      <c r="S125" s="76"/>
      <c r="T125" s="76"/>
      <c r="U125" s="76" t="s">
        <v>265</v>
      </c>
      <c r="V125" s="86" t="s">
        <v>178</v>
      </c>
      <c r="W125" s="88">
        <f>VLOOKUP(V125,'MAPAS DE RIESGOS INHER Y RESID'!$E$16:$F$18,2,FALSE)</f>
        <v>0.4</v>
      </c>
      <c r="X125" s="89">
        <f t="shared" si="57"/>
        <v>4.8</v>
      </c>
      <c r="Y125" s="104" t="str">
        <f>IF(OR('MAPAS DE RIESGOS INHER Y RESID'!$G$18='MATRIZ DE RIESGOS DE SST'!X125,X125&lt;'MAPAS DE RIESGOS INHER Y RESID'!$G$16+1),'MAPAS DE RIESGOS INHER Y RESID'!$M$19,IF(OR('MAPAS DE RIESGOS INHER Y RESID'!$H$17='MATRIZ DE RIESGOS DE SST'!X125,X125&lt;'MAPAS DE RIESGOS INHER Y RESID'!$I$18+1),'MAPAS DE RIESGOS INHER Y RESID'!$M$18,IF(OR('MAPAS DE RIESGOS INHER Y RESID'!$I$17='MATRIZ DE RIESGOS DE SST'!X125,X125&lt;'MAPAS DE RIESGOS INHER Y RESID'!$J$17+1),'MAPAS DE RIESGOS INHER Y RESID'!$M$17,'MAPAS DE RIESGOS INHER Y RESID'!$M$16)))</f>
        <v>BAJO</v>
      </c>
      <c r="Z125" s="76" t="str">
        <f>VLOOKUP('MATRIZ DE RIESGOS DE SST'!Y125,'TABLA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6" spans="1:26" ht="174.75" customHeight="1" x14ac:dyDescent="0.25">
      <c r="A126" s="78"/>
      <c r="B126" s="78"/>
      <c r="C126" s="106"/>
      <c r="D126" s="106"/>
      <c r="E126" s="106"/>
      <c r="F126" s="106"/>
      <c r="G126" s="106"/>
      <c r="H126" s="107"/>
      <c r="I126" s="78" t="s">
        <v>21</v>
      </c>
      <c r="J126" s="77" t="s">
        <v>235</v>
      </c>
      <c r="K126" s="78" t="s">
        <v>15</v>
      </c>
      <c r="L126" s="86" t="s">
        <v>184</v>
      </c>
      <c r="M126" s="87">
        <f>VLOOKUP('MATRIZ DE RIESGOS DE SST'!L126,'MAPAS DE RIESGOS INHER Y RESID'!$E$3:$F$7,2,FALSE)</f>
        <v>2</v>
      </c>
      <c r="N126" s="86" t="s">
        <v>187</v>
      </c>
      <c r="O126" s="87">
        <f>VLOOKUP('MATRIZ DE RIESGOS DE SST'!N126,'MAPAS DE RIESGOS INHER Y RESID'!$O$3:$P$7,2,FALSE)</f>
        <v>4</v>
      </c>
      <c r="P126" s="87">
        <f t="shared" ref="P126:P138" si="58">+M126*O126</f>
        <v>8</v>
      </c>
      <c r="Q126" s="86" t="str">
        <f>IF(OR('MAPAS DE RIESGOS INHER Y RESID'!$G$7='MATRIZ DE RIESGOS DE SST'!P126,P126&lt;'MAPAS DE RIESGOS INHER Y RESID'!$G$3+1),'MAPAS DE RIESGOS INHER Y RESID'!$M$6,IF(OR('MAPAS DE RIESGOS INHER Y RESID'!$H$5='MATRIZ DE RIESGOS DE SST'!P126,P126&lt;'MAPAS DE RIESGOS INHER Y RESID'!$I$5+1),'MAPAS DE RIESGOS INHER Y RESID'!$M$5,IF(OR('MAPAS DE RIESGOS INHER Y RESID'!$I$4='MATRIZ DE RIESGOS DE SST'!P126,P126&lt;'MAPAS DE RIESGOS INHER Y RESID'!$J$4+1),'MAPAS DE RIESGOS INHER Y RESID'!$M$4,'MAPAS DE RIESGOS INHER Y RESID'!$M$3)))</f>
        <v>BAJO</v>
      </c>
      <c r="R126" s="76"/>
      <c r="S126" s="76" t="s">
        <v>261</v>
      </c>
      <c r="T126" s="76" t="s">
        <v>260</v>
      </c>
      <c r="U126" s="76" t="s">
        <v>262</v>
      </c>
      <c r="V126" s="86" t="s">
        <v>178</v>
      </c>
      <c r="W126" s="88">
        <f>VLOOKUP(V126,'MAPAS DE RIESGOS INHER Y RESID'!$E$16:$F$18,2,FALSE)</f>
        <v>0.4</v>
      </c>
      <c r="X126" s="89">
        <f t="shared" si="57"/>
        <v>4.8</v>
      </c>
      <c r="Y126" s="104" t="str">
        <f>IF(OR('MAPAS DE RIESGOS INHER Y RESID'!$G$18='MATRIZ DE RIESGOS DE SST'!X126,X126&lt;'MAPAS DE RIESGOS INHER Y RESID'!$G$16+1),'MAPAS DE RIESGOS INHER Y RESID'!$M$19,IF(OR('MAPAS DE RIESGOS INHER Y RESID'!$H$17='MATRIZ DE RIESGOS DE SST'!X126,X126&lt;'MAPAS DE RIESGOS INHER Y RESID'!$I$18+1),'MAPAS DE RIESGOS INHER Y RESID'!$M$18,IF(OR('MAPAS DE RIESGOS INHER Y RESID'!$I$17='MATRIZ DE RIESGOS DE SST'!X126,X126&lt;'MAPAS DE RIESGOS INHER Y RESID'!$J$17+1),'MAPAS DE RIESGOS INHER Y RESID'!$M$17,'MAPAS DE RIESGOS INHER Y RESID'!$M$16)))</f>
        <v>BAJO</v>
      </c>
      <c r="Z126" s="76" t="str">
        <f>VLOOKUP('MATRIZ DE RIESGOS DE SST'!Y126,'TABLA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7" spans="1:26" ht="174.75" customHeight="1" x14ac:dyDescent="0.25">
      <c r="A127" s="78"/>
      <c r="B127" s="78"/>
      <c r="C127" s="106"/>
      <c r="D127" s="106"/>
      <c r="E127" s="106"/>
      <c r="F127" s="106"/>
      <c r="G127" s="106"/>
      <c r="H127" s="107"/>
      <c r="I127" s="78" t="s">
        <v>22</v>
      </c>
      <c r="J127" s="77" t="s">
        <v>23</v>
      </c>
      <c r="K127" s="78" t="s">
        <v>24</v>
      </c>
      <c r="L127" s="86" t="s">
        <v>184</v>
      </c>
      <c r="M127" s="87">
        <f>VLOOKUP('MATRIZ DE RIESGOS DE SST'!L127,'MAPAS DE RIESGOS INHER Y RESID'!$E$3:$F$7,2,FALSE)</f>
        <v>2</v>
      </c>
      <c r="N127" s="86" t="s">
        <v>187</v>
      </c>
      <c r="O127" s="87">
        <f>VLOOKUP('MATRIZ DE RIESGOS DE SST'!N127,'MAPAS DE RIESGOS INHER Y RESID'!$O$3:$P$7,2,FALSE)</f>
        <v>4</v>
      </c>
      <c r="P127" s="87">
        <f t="shared" si="58"/>
        <v>8</v>
      </c>
      <c r="Q127" s="86" t="str">
        <f>IF(OR('MAPAS DE RIESGOS INHER Y RESID'!$G$7='MATRIZ DE RIESGOS DE SST'!P127,P127&lt;'MAPAS DE RIESGOS INHER Y RESID'!$G$3+1),'MAPAS DE RIESGOS INHER Y RESID'!$M$6,IF(OR('MAPAS DE RIESGOS INHER Y RESID'!$H$5='MATRIZ DE RIESGOS DE SST'!P127,P127&lt;'MAPAS DE RIESGOS INHER Y RESID'!$I$5+1),'MAPAS DE RIESGOS INHER Y RESID'!$M$5,IF(OR('MAPAS DE RIESGOS INHER Y RESID'!$I$4='MATRIZ DE RIESGOS DE SST'!P127,P127&lt;'MAPAS DE RIESGOS INHER Y RESID'!$J$4+1),'MAPAS DE RIESGOS INHER Y RESID'!$M$4,'MAPAS DE RIESGOS INHER Y RESID'!$M$3)))</f>
        <v>BAJO</v>
      </c>
      <c r="R127" s="76"/>
      <c r="S127" s="76"/>
      <c r="T127" s="76" t="s">
        <v>267</v>
      </c>
      <c r="U127" s="76" t="s">
        <v>266</v>
      </c>
      <c r="V127" s="86" t="s">
        <v>178</v>
      </c>
      <c r="W127" s="88">
        <f>VLOOKUP(V127,'MAPAS DE RIESGOS INHER Y RESID'!$E$16:$F$18,2,FALSE)</f>
        <v>0.4</v>
      </c>
      <c r="X127" s="89">
        <f t="shared" si="57"/>
        <v>4.8</v>
      </c>
      <c r="Y127" s="104" t="str">
        <f>IF(OR('MAPAS DE RIESGOS INHER Y RESID'!$G$18='MATRIZ DE RIESGOS DE SST'!X127,X127&lt;'MAPAS DE RIESGOS INHER Y RESID'!$G$16+1),'MAPAS DE RIESGOS INHER Y RESID'!$M$19,IF(OR('MAPAS DE RIESGOS INHER Y RESID'!$H$17='MATRIZ DE RIESGOS DE SST'!X127,X127&lt;'MAPAS DE RIESGOS INHER Y RESID'!$I$18+1),'MAPAS DE RIESGOS INHER Y RESID'!$M$18,IF(OR('MAPAS DE RIESGOS INHER Y RESID'!$I$17='MATRIZ DE RIESGOS DE SST'!X127,X127&lt;'MAPAS DE RIESGOS INHER Y RESID'!$J$17+1),'MAPAS DE RIESGOS INHER Y RESID'!$M$17,'MAPAS DE RIESGOS INHER Y RESID'!$M$16)))</f>
        <v>BAJO</v>
      </c>
      <c r="Z127" s="76" t="str">
        <f>VLOOKUP('MATRIZ DE RIESGOS DE SST'!Y127,'TABLA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8" spans="1:26" ht="174.75" customHeight="1" x14ac:dyDescent="0.25">
      <c r="A128" s="78"/>
      <c r="B128" s="78"/>
      <c r="C128" s="106"/>
      <c r="D128" s="106"/>
      <c r="E128" s="106"/>
      <c r="F128" s="106"/>
      <c r="G128" s="106"/>
      <c r="H128" s="107"/>
      <c r="I128" s="78" t="s">
        <v>25</v>
      </c>
      <c r="J128" s="77" t="s">
        <v>23</v>
      </c>
      <c r="K128" s="78" t="s">
        <v>24</v>
      </c>
      <c r="L128" s="86" t="s">
        <v>184</v>
      </c>
      <c r="M128" s="87">
        <f>VLOOKUP('MATRIZ DE RIESGOS DE SST'!L128,'MAPAS DE RIESGOS INHER Y RESID'!$E$3:$F$7,2,FALSE)</f>
        <v>2</v>
      </c>
      <c r="N128" s="86" t="s">
        <v>187</v>
      </c>
      <c r="O128" s="87">
        <f>VLOOKUP('MATRIZ DE RIESGOS DE SST'!N128,'MAPAS DE RIESGOS INHER Y RESID'!$O$3:$P$7,2,FALSE)</f>
        <v>4</v>
      </c>
      <c r="P128" s="87">
        <f t="shared" si="58"/>
        <v>8</v>
      </c>
      <c r="Q128" s="86" t="str">
        <f>IF(OR('MAPAS DE RIESGOS INHER Y RESID'!$G$7='MATRIZ DE RIESGOS DE SST'!P128,P128&lt;'MAPAS DE RIESGOS INHER Y RESID'!$G$3+1),'MAPAS DE RIESGOS INHER Y RESID'!$M$6,IF(OR('MAPAS DE RIESGOS INHER Y RESID'!$H$5='MATRIZ DE RIESGOS DE SST'!P128,P128&lt;'MAPAS DE RIESGOS INHER Y RESID'!$I$5+1),'MAPAS DE RIESGOS INHER Y RESID'!$M$5,IF(OR('MAPAS DE RIESGOS INHER Y RESID'!$I$4='MATRIZ DE RIESGOS DE SST'!P128,P128&lt;'MAPAS DE RIESGOS INHER Y RESID'!$J$4+1),'MAPAS DE RIESGOS INHER Y RESID'!$M$4,'MAPAS DE RIESGOS INHER Y RESID'!$M$3)))</f>
        <v>BAJO</v>
      </c>
      <c r="R128" s="76"/>
      <c r="S128" s="76"/>
      <c r="T128" s="76" t="s">
        <v>267</v>
      </c>
      <c r="U128" s="76" t="s">
        <v>266</v>
      </c>
      <c r="V128" s="86" t="s">
        <v>178</v>
      </c>
      <c r="W128" s="88">
        <f>VLOOKUP(V128,'MAPAS DE RIESGOS INHER Y RESID'!$E$16:$F$18,2,FALSE)</f>
        <v>0.4</v>
      </c>
      <c r="X128" s="89">
        <f t="shared" si="57"/>
        <v>4.8</v>
      </c>
      <c r="Y128" s="104" t="str">
        <f>IF(OR('MAPAS DE RIESGOS INHER Y RESID'!$G$18='MATRIZ DE RIESGOS DE SST'!X128,X128&lt;'MAPAS DE RIESGOS INHER Y RESID'!$G$16+1),'MAPAS DE RIESGOS INHER Y RESID'!$M$19,IF(OR('MAPAS DE RIESGOS INHER Y RESID'!$H$17='MATRIZ DE RIESGOS DE SST'!X128,X128&lt;'MAPAS DE RIESGOS INHER Y RESID'!$I$18+1),'MAPAS DE RIESGOS INHER Y RESID'!$M$18,IF(OR('MAPAS DE RIESGOS INHER Y RESID'!$I$17='MATRIZ DE RIESGOS DE SST'!X128,X128&lt;'MAPAS DE RIESGOS INHER Y RESID'!$J$17+1),'MAPAS DE RIESGOS INHER Y RESID'!$M$17,'MAPAS DE RIESGOS INHER Y RESID'!$M$16)))</f>
        <v>BAJO</v>
      </c>
      <c r="Z128" s="76" t="str">
        <f>VLOOKUP('MATRIZ DE RIESGOS DE SST'!Y128,'TABLA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9" spans="1:26" ht="174.75" customHeight="1" x14ac:dyDescent="0.25">
      <c r="A129" s="78"/>
      <c r="B129" s="78"/>
      <c r="C129" s="106"/>
      <c r="D129" s="106"/>
      <c r="E129" s="106"/>
      <c r="F129" s="106"/>
      <c r="G129" s="106"/>
      <c r="H129" s="107"/>
      <c r="I129" s="78" t="s">
        <v>26</v>
      </c>
      <c r="J129" s="77" t="s">
        <v>27</v>
      </c>
      <c r="K129" s="78" t="s">
        <v>24</v>
      </c>
      <c r="L129" s="86" t="s">
        <v>178</v>
      </c>
      <c r="M129" s="87">
        <f>VLOOKUP('MATRIZ DE RIESGOS DE SST'!L129,'MAPAS DE RIESGOS INHER Y RESID'!$E$3:$F$7,2,FALSE)</f>
        <v>3</v>
      </c>
      <c r="N129" s="86" t="s">
        <v>187</v>
      </c>
      <c r="O129" s="87">
        <f>VLOOKUP('MATRIZ DE RIESGOS DE SST'!N129,'MAPAS DE RIESGOS INHER Y RESID'!$O$3:$P$7,2,FALSE)</f>
        <v>4</v>
      </c>
      <c r="P129" s="87">
        <f t="shared" si="58"/>
        <v>12</v>
      </c>
      <c r="Q129" s="86" t="str">
        <f>IF(OR('MAPAS DE RIESGOS INHER Y RESID'!$G$7='MATRIZ DE RIESGOS DE SST'!P129,P129&lt;'MAPAS DE RIESGOS INHER Y RESID'!$G$3+1),'MAPAS DE RIESGOS INHER Y RESID'!$M$6,IF(OR('MAPAS DE RIESGOS INHER Y RESID'!$H$5='MATRIZ DE RIESGOS DE SST'!P129,P129&lt;'MAPAS DE RIESGOS INHER Y RESID'!$I$5+1),'MAPAS DE RIESGOS INHER Y RESID'!$M$5,IF(OR('MAPAS DE RIESGOS INHER Y RESID'!$I$4='MATRIZ DE RIESGOS DE SST'!P129,P129&lt;'MAPAS DE RIESGOS INHER Y RESID'!$J$4+1),'MAPAS DE RIESGOS INHER Y RESID'!$M$4,'MAPAS DE RIESGOS INHER Y RESID'!$M$3)))</f>
        <v>MODERADO</v>
      </c>
      <c r="R129" s="76"/>
      <c r="S129" s="76"/>
      <c r="T129" s="76" t="s">
        <v>267</v>
      </c>
      <c r="U129" s="76" t="s">
        <v>266</v>
      </c>
      <c r="V129" s="86" t="s">
        <v>178</v>
      </c>
      <c r="W129" s="88">
        <f>VLOOKUP(V129,'MAPAS DE RIESGOS INHER Y RESID'!$E$16:$F$18,2,FALSE)</f>
        <v>0.4</v>
      </c>
      <c r="X129" s="89">
        <f t="shared" si="57"/>
        <v>7.1999999999999993</v>
      </c>
      <c r="Y129" s="104" t="str">
        <f>IF(OR('MAPAS DE RIESGOS INHER Y RESID'!$G$18='MATRIZ DE RIESGOS DE SST'!X129,X129&lt;'MAPAS DE RIESGOS INHER Y RESID'!$G$16+1),'MAPAS DE RIESGOS INHER Y RESID'!$M$19,IF(OR('MAPAS DE RIESGOS INHER Y RESID'!$H$17='MATRIZ DE RIESGOS DE SST'!X129,X129&lt;'MAPAS DE RIESGOS INHER Y RESID'!$I$18+1),'MAPAS DE RIESGOS INHER Y RESID'!$M$18,IF(OR('MAPAS DE RIESGOS INHER Y RESID'!$I$17='MATRIZ DE RIESGOS DE SST'!X129,X129&lt;'MAPAS DE RIESGOS INHER Y RESID'!$J$17+1),'MAPAS DE RIESGOS INHER Y RESID'!$M$17,'MAPAS DE RIESGOS INHER Y RESID'!$M$16)))</f>
        <v>BAJO</v>
      </c>
      <c r="Z129" s="76" t="str">
        <f>VLOOKUP('MATRIZ DE RIESGOS DE SST'!Y129,'TABLA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0" spans="1:26" ht="174.75" customHeight="1" x14ac:dyDescent="0.25">
      <c r="A130" s="78"/>
      <c r="B130" s="78"/>
      <c r="C130" s="106"/>
      <c r="D130" s="106"/>
      <c r="E130" s="106"/>
      <c r="F130" s="106"/>
      <c r="G130" s="106"/>
      <c r="H130" s="107"/>
      <c r="I130" s="78" t="s">
        <v>28</v>
      </c>
      <c r="J130" s="77" t="s">
        <v>231</v>
      </c>
      <c r="K130" s="78" t="s">
        <v>29</v>
      </c>
      <c r="L130" s="86" t="s">
        <v>178</v>
      </c>
      <c r="M130" s="87">
        <f>VLOOKUP('MATRIZ DE RIESGOS DE SST'!L130,'MAPAS DE RIESGOS INHER Y RESID'!$E$3:$F$7,2,FALSE)</f>
        <v>3</v>
      </c>
      <c r="N130" s="86" t="s">
        <v>187</v>
      </c>
      <c r="O130" s="87">
        <f>VLOOKUP('MATRIZ DE RIESGOS DE SST'!N130,'MAPAS DE RIESGOS INHER Y RESID'!$O$3:$P$7,2,FALSE)</f>
        <v>4</v>
      </c>
      <c r="P130" s="87">
        <f t="shared" si="58"/>
        <v>12</v>
      </c>
      <c r="Q130" s="86" t="str">
        <f>IF(OR('MAPAS DE RIESGOS INHER Y RESID'!$G$7='MATRIZ DE RIESGOS DE SST'!P130,P130&lt;'MAPAS DE RIESGOS INHER Y RESID'!$G$3+1),'MAPAS DE RIESGOS INHER Y RESID'!$M$6,IF(OR('MAPAS DE RIESGOS INHER Y RESID'!$H$5='MATRIZ DE RIESGOS DE SST'!P130,P130&lt;'MAPAS DE RIESGOS INHER Y RESID'!$I$5+1),'MAPAS DE RIESGOS INHER Y RESID'!$M$5,IF(OR('MAPAS DE RIESGOS INHER Y RESID'!$I$4='MATRIZ DE RIESGOS DE SST'!P130,P130&lt;'MAPAS DE RIESGOS INHER Y RESID'!$J$4+1),'MAPAS DE RIESGOS INHER Y RESID'!$M$4,'MAPAS DE RIESGOS INHER Y RESID'!$M$3)))</f>
        <v>MODERADO</v>
      </c>
      <c r="R130" s="76"/>
      <c r="S130" s="76"/>
      <c r="T130" s="76" t="s">
        <v>267</v>
      </c>
      <c r="U130" s="76" t="s">
        <v>266</v>
      </c>
      <c r="V130" s="86" t="s">
        <v>178</v>
      </c>
      <c r="W130" s="88">
        <f>VLOOKUP(V130,'MAPAS DE RIESGOS INHER Y RESID'!$E$16:$F$18,2,FALSE)</f>
        <v>0.4</v>
      </c>
      <c r="X130" s="89">
        <f t="shared" si="57"/>
        <v>7.1999999999999993</v>
      </c>
      <c r="Y130" s="104" t="str">
        <f>IF(OR('MAPAS DE RIESGOS INHER Y RESID'!$G$18='MATRIZ DE RIESGOS DE SST'!X130,X130&lt;'MAPAS DE RIESGOS INHER Y RESID'!$G$16+1),'MAPAS DE RIESGOS INHER Y RESID'!$M$19,IF(OR('MAPAS DE RIESGOS INHER Y RESID'!$H$17='MATRIZ DE RIESGOS DE SST'!X130,X130&lt;'MAPAS DE RIESGOS INHER Y RESID'!$I$18+1),'MAPAS DE RIESGOS INHER Y RESID'!$M$18,IF(OR('MAPAS DE RIESGOS INHER Y RESID'!$I$17='MATRIZ DE RIESGOS DE SST'!X130,X130&lt;'MAPAS DE RIESGOS INHER Y RESID'!$J$17+1),'MAPAS DE RIESGOS INHER Y RESID'!$M$17,'MAPAS DE RIESGOS INHER Y RESID'!$M$16)))</f>
        <v>BAJO</v>
      </c>
      <c r="Z130" s="76" t="str">
        <f>VLOOKUP('MATRIZ DE RIESGOS DE SST'!Y130,'TABLA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1" spans="1:26" ht="174.75" customHeight="1" x14ac:dyDescent="0.25">
      <c r="A131" s="78"/>
      <c r="B131" s="78"/>
      <c r="C131" s="106"/>
      <c r="D131" s="106"/>
      <c r="E131" s="106"/>
      <c r="F131" s="106"/>
      <c r="G131" s="106"/>
      <c r="H131" s="107"/>
      <c r="I131" s="78" t="s">
        <v>30</v>
      </c>
      <c r="J131" s="77" t="s">
        <v>31</v>
      </c>
      <c r="K131" s="78" t="s">
        <v>24</v>
      </c>
      <c r="L131" s="86" t="s">
        <v>184</v>
      </c>
      <c r="M131" s="87">
        <f>VLOOKUP('MATRIZ DE RIESGOS DE SST'!L131,'MAPAS DE RIESGOS INHER Y RESID'!$E$3:$F$7,2,FALSE)</f>
        <v>2</v>
      </c>
      <c r="N131" s="86" t="s">
        <v>187</v>
      </c>
      <c r="O131" s="87">
        <f>VLOOKUP('MATRIZ DE RIESGOS DE SST'!N131,'MAPAS DE RIESGOS INHER Y RESID'!$O$3:$P$7,2,FALSE)</f>
        <v>4</v>
      </c>
      <c r="P131" s="87">
        <f t="shared" si="58"/>
        <v>8</v>
      </c>
      <c r="Q131" s="86" t="str">
        <f>IF(OR('MAPAS DE RIESGOS INHER Y RESID'!$G$7='MATRIZ DE RIESGOS DE SST'!P131,P131&lt;'MAPAS DE RIESGOS INHER Y RESID'!$G$3+1),'MAPAS DE RIESGOS INHER Y RESID'!$M$6,IF(OR('MAPAS DE RIESGOS INHER Y RESID'!$H$5='MATRIZ DE RIESGOS DE SST'!P131,P131&lt;'MAPAS DE RIESGOS INHER Y RESID'!$I$5+1),'MAPAS DE RIESGOS INHER Y RESID'!$M$5,IF(OR('MAPAS DE RIESGOS INHER Y RESID'!$I$4='MATRIZ DE RIESGOS DE SST'!P131,P131&lt;'MAPAS DE RIESGOS INHER Y RESID'!$J$4+1),'MAPAS DE RIESGOS INHER Y RESID'!$M$4,'MAPAS DE RIESGOS INHER Y RESID'!$M$3)))</f>
        <v>BAJO</v>
      </c>
      <c r="R131" s="76"/>
      <c r="S131" s="76"/>
      <c r="T131" s="76" t="s">
        <v>267</v>
      </c>
      <c r="U131" s="76" t="s">
        <v>266</v>
      </c>
      <c r="V131" s="86" t="s">
        <v>178</v>
      </c>
      <c r="W131" s="88">
        <f>VLOOKUP(V131,'MAPAS DE RIESGOS INHER Y RESID'!$E$16:$F$18,2,FALSE)</f>
        <v>0.4</v>
      </c>
      <c r="X131" s="89">
        <f t="shared" si="57"/>
        <v>4.8</v>
      </c>
      <c r="Y131" s="104" t="str">
        <f>IF(OR('MAPAS DE RIESGOS INHER Y RESID'!$G$18='MATRIZ DE RIESGOS DE SST'!X131,X131&lt;'MAPAS DE RIESGOS INHER Y RESID'!$G$16+1),'MAPAS DE RIESGOS INHER Y RESID'!$M$19,IF(OR('MAPAS DE RIESGOS INHER Y RESID'!$H$17='MATRIZ DE RIESGOS DE SST'!X131,X131&lt;'MAPAS DE RIESGOS INHER Y RESID'!$I$18+1),'MAPAS DE RIESGOS INHER Y RESID'!$M$18,IF(OR('MAPAS DE RIESGOS INHER Y RESID'!$I$17='MATRIZ DE RIESGOS DE SST'!X131,X131&lt;'MAPAS DE RIESGOS INHER Y RESID'!$J$17+1),'MAPAS DE RIESGOS INHER Y RESID'!$M$17,'MAPAS DE RIESGOS INHER Y RESID'!$M$16)))</f>
        <v>BAJO</v>
      </c>
      <c r="Z131" s="76" t="str">
        <f>VLOOKUP('MATRIZ DE RIESGOS DE SST'!Y131,'TABLA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2" spans="1:26" ht="174.75" customHeight="1" x14ac:dyDescent="0.25">
      <c r="A132" s="78"/>
      <c r="B132" s="78"/>
      <c r="C132" s="106"/>
      <c r="D132" s="106"/>
      <c r="E132" s="106"/>
      <c r="F132" s="106"/>
      <c r="G132" s="106"/>
      <c r="H132" s="107"/>
      <c r="I132" s="78" t="s">
        <v>32</v>
      </c>
      <c r="J132" s="77" t="s">
        <v>210</v>
      </c>
      <c r="K132" s="78" t="s">
        <v>24</v>
      </c>
      <c r="L132" s="86" t="s">
        <v>178</v>
      </c>
      <c r="M132" s="87">
        <f>VLOOKUP('MATRIZ DE RIESGOS DE SST'!L132,'MAPAS DE RIESGOS INHER Y RESID'!$E$3:$F$7,2,FALSE)</f>
        <v>3</v>
      </c>
      <c r="N132" s="86" t="s">
        <v>187</v>
      </c>
      <c r="O132" s="87">
        <f>VLOOKUP('MATRIZ DE RIESGOS DE SST'!N132,'MAPAS DE RIESGOS INHER Y RESID'!$O$3:$P$7,2,FALSE)</f>
        <v>4</v>
      </c>
      <c r="P132" s="87">
        <f t="shared" si="58"/>
        <v>12</v>
      </c>
      <c r="Q132" s="86" t="str">
        <f>IF(OR('MAPAS DE RIESGOS INHER Y RESID'!$G$7='MATRIZ DE RIESGOS DE SST'!P132,P132&lt;'MAPAS DE RIESGOS INHER Y RESID'!$G$3+1),'MAPAS DE RIESGOS INHER Y RESID'!$M$6,IF(OR('MAPAS DE RIESGOS INHER Y RESID'!$H$5='MATRIZ DE RIESGOS DE SST'!P132,P132&lt;'MAPAS DE RIESGOS INHER Y RESID'!$I$5+1),'MAPAS DE RIESGOS INHER Y RESID'!$M$5,IF(OR('MAPAS DE RIESGOS INHER Y RESID'!$I$4='MATRIZ DE RIESGOS DE SST'!P132,P132&lt;'MAPAS DE RIESGOS INHER Y RESID'!$J$4+1),'MAPAS DE RIESGOS INHER Y RESID'!$M$4,'MAPAS DE RIESGOS INHER Y RESID'!$M$3)))</f>
        <v>MODERADO</v>
      </c>
      <c r="R132" s="76"/>
      <c r="S132" s="76"/>
      <c r="T132" s="76" t="s">
        <v>267</v>
      </c>
      <c r="U132" s="76" t="s">
        <v>266</v>
      </c>
      <c r="V132" s="86" t="s">
        <v>178</v>
      </c>
      <c r="W132" s="88">
        <f>VLOOKUP(V132,'MAPAS DE RIESGOS INHER Y RESID'!$E$16:$F$18,2,FALSE)</f>
        <v>0.4</v>
      </c>
      <c r="X132" s="89">
        <f t="shared" si="57"/>
        <v>7.1999999999999993</v>
      </c>
      <c r="Y132" s="104" t="str">
        <f>IF(OR('MAPAS DE RIESGOS INHER Y RESID'!$G$18='MATRIZ DE RIESGOS DE SST'!X132,X132&lt;'MAPAS DE RIESGOS INHER Y RESID'!$G$16+1),'MAPAS DE RIESGOS INHER Y RESID'!$M$19,IF(OR('MAPAS DE RIESGOS INHER Y RESID'!$H$17='MATRIZ DE RIESGOS DE SST'!X132,X132&lt;'MAPAS DE RIESGOS INHER Y RESID'!$I$18+1),'MAPAS DE RIESGOS INHER Y RESID'!$M$18,IF(OR('MAPAS DE RIESGOS INHER Y RESID'!$I$17='MATRIZ DE RIESGOS DE SST'!X132,X132&lt;'MAPAS DE RIESGOS INHER Y RESID'!$J$17+1),'MAPAS DE RIESGOS INHER Y RESID'!$M$17,'MAPAS DE RIESGOS INHER Y RESID'!$M$16)))</f>
        <v>BAJO</v>
      </c>
      <c r="Z132" s="76" t="str">
        <f>VLOOKUP('MATRIZ DE RIESGOS DE SST'!Y132,'TABLA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3" spans="1:26" ht="174.75" customHeight="1" x14ac:dyDescent="0.25">
      <c r="A133" s="78"/>
      <c r="B133" s="78"/>
      <c r="C133" s="106"/>
      <c r="D133" s="106"/>
      <c r="E133" s="106"/>
      <c r="F133" s="106"/>
      <c r="G133" s="106"/>
      <c r="H133" s="107"/>
      <c r="I133" s="78" t="s">
        <v>36</v>
      </c>
      <c r="J133" s="77" t="s">
        <v>37</v>
      </c>
      <c r="K133" s="78" t="s">
        <v>38</v>
      </c>
      <c r="L133" s="86" t="s">
        <v>184</v>
      </c>
      <c r="M133" s="87">
        <f>VLOOKUP('MATRIZ DE RIESGOS DE SST'!L133,'MAPAS DE RIESGOS INHER Y RESID'!$E$3:$F$7,2,FALSE)</f>
        <v>2</v>
      </c>
      <c r="N133" s="86" t="s">
        <v>188</v>
      </c>
      <c r="O133" s="87">
        <f>VLOOKUP('MATRIZ DE RIESGOS DE SST'!N133,'MAPAS DE RIESGOS INHER Y RESID'!$O$3:$P$7,2,FALSE)</f>
        <v>16</v>
      </c>
      <c r="P133" s="87">
        <f t="shared" si="58"/>
        <v>32</v>
      </c>
      <c r="Q133" s="86" t="str">
        <f>IF(OR('MAPAS DE RIESGOS INHER Y RESID'!$G$7='MATRIZ DE RIESGOS DE SST'!P133,P133&lt;'MAPAS DE RIESGOS INHER Y RESID'!$G$3+1),'MAPAS DE RIESGOS INHER Y RESID'!$M$6,IF(OR('MAPAS DE RIESGOS INHER Y RESID'!$H$5='MATRIZ DE RIESGOS DE SST'!P133,P133&lt;'MAPAS DE RIESGOS INHER Y RESID'!$I$5+1),'MAPAS DE RIESGOS INHER Y RESID'!$M$5,IF(OR('MAPAS DE RIESGOS INHER Y RESID'!$I$4='MATRIZ DE RIESGOS DE SST'!P133,P133&lt;'MAPAS DE RIESGOS INHER Y RESID'!$J$4+1),'MAPAS DE RIESGOS INHER Y RESID'!$M$4,'MAPAS DE RIESGOS INHER Y RESID'!$M$3)))</f>
        <v>MODERADO</v>
      </c>
      <c r="R133" s="76"/>
      <c r="S133" s="76"/>
      <c r="T133" s="76"/>
      <c r="U133" s="76" t="s">
        <v>268</v>
      </c>
      <c r="V133" s="86" t="s">
        <v>178</v>
      </c>
      <c r="W133" s="88">
        <f>VLOOKUP(V133,'MAPAS DE RIESGOS INHER Y RESID'!$E$16:$F$18,2,FALSE)</f>
        <v>0.4</v>
      </c>
      <c r="X133" s="89">
        <f t="shared" si="57"/>
        <v>19.2</v>
      </c>
      <c r="Y133" s="104" t="str">
        <f>IF(OR('MAPAS DE RIESGOS INHER Y RESID'!$G$18='MATRIZ DE RIESGOS DE SST'!X133,X133&lt;'MAPAS DE RIESGOS INHER Y RESID'!$G$16+1),'MAPAS DE RIESGOS INHER Y RESID'!$M$19,IF(OR('MAPAS DE RIESGOS INHER Y RESID'!$H$17='MATRIZ DE RIESGOS DE SST'!X133,X133&lt;'MAPAS DE RIESGOS INHER Y RESID'!$I$18+1),'MAPAS DE RIESGOS INHER Y RESID'!$M$18,IF(OR('MAPAS DE RIESGOS INHER Y RESID'!$I$17='MATRIZ DE RIESGOS DE SST'!X133,X133&lt;'MAPAS DE RIESGOS INHER Y RESID'!$J$17+1),'MAPAS DE RIESGOS INHER Y RESID'!$M$17,'MAPAS DE RIESGOS INHER Y RESID'!$M$16)))</f>
        <v>MODERADO</v>
      </c>
      <c r="Z133" s="76" t="str">
        <f>VLOOKUP('MATRIZ DE RIESGOS DE SST'!Y133,'TABLA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4" spans="1:26" ht="174.75" customHeight="1" x14ac:dyDescent="0.25">
      <c r="A134" s="78"/>
      <c r="B134" s="78"/>
      <c r="C134" s="106"/>
      <c r="D134" s="106"/>
      <c r="E134" s="106"/>
      <c r="F134" s="106"/>
      <c r="G134" s="106"/>
      <c r="H134" s="107"/>
      <c r="I134" s="78" t="s">
        <v>39</v>
      </c>
      <c r="J134" s="77" t="s">
        <v>34</v>
      </c>
      <c r="K134" s="78" t="s">
        <v>35</v>
      </c>
      <c r="L134" s="86" t="s">
        <v>184</v>
      </c>
      <c r="M134" s="87">
        <f>VLOOKUP('MATRIZ DE RIESGOS DE SST'!L134,'MAPAS DE RIESGOS INHER Y RESID'!$E$3:$F$7,2,FALSE)</f>
        <v>2</v>
      </c>
      <c r="N134" s="86" t="s">
        <v>188</v>
      </c>
      <c r="O134" s="87">
        <f>VLOOKUP('MATRIZ DE RIESGOS DE SST'!N134,'MAPAS DE RIESGOS INHER Y RESID'!$O$3:$P$7,2,FALSE)</f>
        <v>16</v>
      </c>
      <c r="P134" s="87">
        <f t="shared" si="58"/>
        <v>32</v>
      </c>
      <c r="Q134" s="86" t="str">
        <f>IF(OR('MAPAS DE RIESGOS INHER Y RESID'!$G$7='MATRIZ DE RIESGOS DE SST'!P134,P134&lt;'MAPAS DE RIESGOS INHER Y RESID'!$G$3+1),'MAPAS DE RIESGOS INHER Y RESID'!$M$6,IF(OR('MAPAS DE RIESGOS INHER Y RESID'!$H$5='MATRIZ DE RIESGOS DE SST'!P134,P134&lt;'MAPAS DE RIESGOS INHER Y RESID'!$I$5+1),'MAPAS DE RIESGOS INHER Y RESID'!$M$5,IF(OR('MAPAS DE RIESGOS INHER Y RESID'!$I$4='MATRIZ DE RIESGOS DE SST'!P134,P134&lt;'MAPAS DE RIESGOS INHER Y RESID'!$J$4+1),'MAPAS DE RIESGOS INHER Y RESID'!$M$4,'MAPAS DE RIESGOS INHER Y RESID'!$M$3)))</f>
        <v>MODERADO</v>
      </c>
      <c r="R134" s="76"/>
      <c r="S134" s="76"/>
      <c r="T134" s="76"/>
      <c r="U134" s="76" t="s">
        <v>268</v>
      </c>
      <c r="V134" s="86" t="s">
        <v>178</v>
      </c>
      <c r="W134" s="88">
        <f>VLOOKUP(V134,'MAPAS DE RIESGOS INHER Y RESID'!$E$16:$F$18,2,FALSE)</f>
        <v>0.4</v>
      </c>
      <c r="X134" s="89">
        <f t="shared" si="57"/>
        <v>19.2</v>
      </c>
      <c r="Y134" s="104" t="str">
        <f>IF(OR('MAPAS DE RIESGOS INHER Y RESID'!$G$18='MATRIZ DE RIESGOS DE SST'!X134,X134&lt;'MAPAS DE RIESGOS INHER Y RESID'!$G$16+1),'MAPAS DE RIESGOS INHER Y RESID'!$M$19,IF(OR('MAPAS DE RIESGOS INHER Y RESID'!$H$17='MATRIZ DE RIESGOS DE SST'!X134,X134&lt;'MAPAS DE RIESGOS INHER Y RESID'!$I$18+1),'MAPAS DE RIESGOS INHER Y RESID'!$M$18,IF(OR('MAPAS DE RIESGOS INHER Y RESID'!$I$17='MATRIZ DE RIESGOS DE SST'!X134,X134&lt;'MAPAS DE RIESGOS INHER Y RESID'!$J$17+1),'MAPAS DE RIESGOS INHER Y RESID'!$M$17,'MAPAS DE RIESGOS INHER Y RESID'!$M$16)))</f>
        <v>MODERADO</v>
      </c>
      <c r="Z134" s="76" t="str">
        <f>VLOOKUP('MATRIZ DE RIESGOS DE SST'!Y134,'TABLA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5" spans="1:26" ht="174.75" customHeight="1" x14ac:dyDescent="0.25">
      <c r="A135" s="78"/>
      <c r="B135" s="78"/>
      <c r="C135" s="106"/>
      <c r="D135" s="106"/>
      <c r="E135" s="106"/>
      <c r="F135" s="106"/>
      <c r="G135" s="106"/>
      <c r="H135" s="107"/>
      <c r="I135" s="78" t="s">
        <v>44</v>
      </c>
      <c r="J135" s="77" t="s">
        <v>45</v>
      </c>
      <c r="K135" s="78" t="s">
        <v>46</v>
      </c>
      <c r="L135" s="86" t="s">
        <v>184</v>
      </c>
      <c r="M135" s="87">
        <f>VLOOKUP('MATRIZ DE RIESGOS DE SST'!L135,'MAPAS DE RIESGOS INHER Y RESID'!$E$3:$F$7,2,FALSE)</f>
        <v>2</v>
      </c>
      <c r="N135" s="86" t="s">
        <v>188</v>
      </c>
      <c r="O135" s="87">
        <f>VLOOKUP('MATRIZ DE RIESGOS DE SST'!N135,'MAPAS DE RIESGOS INHER Y RESID'!$O$3:$P$7,2,FALSE)</f>
        <v>16</v>
      </c>
      <c r="P135" s="87">
        <f t="shared" si="58"/>
        <v>32</v>
      </c>
      <c r="Q135" s="86" t="str">
        <f>IF(OR('MAPAS DE RIESGOS INHER Y RESID'!$G$7='MATRIZ DE RIESGOS DE SST'!P135,P135&lt;'MAPAS DE RIESGOS INHER Y RESID'!$G$3+1),'MAPAS DE RIESGOS INHER Y RESID'!$M$6,IF(OR('MAPAS DE RIESGOS INHER Y RESID'!$H$5='MATRIZ DE RIESGOS DE SST'!P135,P135&lt;'MAPAS DE RIESGOS INHER Y RESID'!$I$5+1),'MAPAS DE RIESGOS INHER Y RESID'!$M$5,IF(OR('MAPAS DE RIESGOS INHER Y RESID'!$I$4='MATRIZ DE RIESGOS DE SST'!P135,P135&lt;'MAPAS DE RIESGOS INHER Y RESID'!$J$4+1),'MAPAS DE RIESGOS INHER Y RESID'!$M$4,'MAPAS DE RIESGOS INHER Y RESID'!$M$3)))</f>
        <v>MODERADO</v>
      </c>
      <c r="R135" s="76"/>
      <c r="S135" s="76"/>
      <c r="T135" s="76"/>
      <c r="U135" s="76" t="s">
        <v>268</v>
      </c>
      <c r="V135" s="86" t="s">
        <v>178</v>
      </c>
      <c r="W135" s="88">
        <f>VLOOKUP(V135,'MAPAS DE RIESGOS INHER Y RESID'!$E$16:$F$18,2,FALSE)</f>
        <v>0.4</v>
      </c>
      <c r="X135" s="89">
        <f t="shared" si="57"/>
        <v>19.2</v>
      </c>
      <c r="Y135" s="104" t="str">
        <f>IF(OR('MAPAS DE RIESGOS INHER Y RESID'!$G$18='MATRIZ DE RIESGOS DE SST'!X135,X135&lt;'MAPAS DE RIESGOS INHER Y RESID'!$G$16+1),'MAPAS DE RIESGOS INHER Y RESID'!$M$19,IF(OR('MAPAS DE RIESGOS INHER Y RESID'!$H$17='MATRIZ DE RIESGOS DE SST'!X135,X135&lt;'MAPAS DE RIESGOS INHER Y RESID'!$I$18+1),'MAPAS DE RIESGOS INHER Y RESID'!$M$18,IF(OR('MAPAS DE RIESGOS INHER Y RESID'!$I$17='MATRIZ DE RIESGOS DE SST'!X135,X135&lt;'MAPAS DE RIESGOS INHER Y RESID'!$J$17+1),'MAPAS DE RIESGOS INHER Y RESID'!$M$17,'MAPAS DE RIESGOS INHER Y RESID'!$M$16)))</f>
        <v>MODERADO</v>
      </c>
      <c r="Z135" s="76" t="str">
        <f>VLOOKUP('MATRIZ DE RIESGOS DE SST'!Y135,'TABLA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6" spans="1:26" ht="174.75" customHeight="1" x14ac:dyDescent="0.25">
      <c r="A136" s="78"/>
      <c r="B136" s="78"/>
      <c r="C136" s="106"/>
      <c r="D136" s="106"/>
      <c r="E136" s="106"/>
      <c r="F136" s="106"/>
      <c r="G136" s="106"/>
      <c r="H136" s="107"/>
      <c r="I136" s="78" t="s">
        <v>47</v>
      </c>
      <c r="J136" s="77" t="s">
        <v>45</v>
      </c>
      <c r="K136" s="78" t="s">
        <v>38</v>
      </c>
      <c r="L136" s="86" t="s">
        <v>184</v>
      </c>
      <c r="M136" s="87">
        <f>VLOOKUP('MATRIZ DE RIESGOS DE SST'!L136,'MAPAS DE RIESGOS INHER Y RESID'!$E$3:$F$7,2,FALSE)</f>
        <v>2</v>
      </c>
      <c r="N136" s="86" t="s">
        <v>188</v>
      </c>
      <c r="O136" s="87">
        <f>VLOOKUP('MATRIZ DE RIESGOS DE SST'!N136,'MAPAS DE RIESGOS INHER Y RESID'!$O$3:$P$7,2,FALSE)</f>
        <v>16</v>
      </c>
      <c r="P136" s="87">
        <f t="shared" si="58"/>
        <v>32</v>
      </c>
      <c r="Q136" s="86" t="str">
        <f>IF(OR('MAPAS DE RIESGOS INHER Y RESID'!$G$7='MATRIZ DE RIESGOS DE SST'!P136,P136&lt;'MAPAS DE RIESGOS INHER Y RESID'!$G$3+1),'MAPAS DE RIESGOS INHER Y RESID'!$M$6,IF(OR('MAPAS DE RIESGOS INHER Y RESID'!$H$5='MATRIZ DE RIESGOS DE SST'!P136,P136&lt;'MAPAS DE RIESGOS INHER Y RESID'!$I$5+1),'MAPAS DE RIESGOS INHER Y RESID'!$M$5,IF(OR('MAPAS DE RIESGOS INHER Y RESID'!$I$4='MATRIZ DE RIESGOS DE SST'!P136,P136&lt;'MAPAS DE RIESGOS INHER Y RESID'!$J$4+1),'MAPAS DE RIESGOS INHER Y RESID'!$M$4,'MAPAS DE RIESGOS INHER Y RESID'!$M$3)))</f>
        <v>MODERADO</v>
      </c>
      <c r="R136" s="76"/>
      <c r="S136" s="76"/>
      <c r="T136" s="76"/>
      <c r="U136" s="76" t="s">
        <v>268</v>
      </c>
      <c r="V136" s="86" t="s">
        <v>178</v>
      </c>
      <c r="W136" s="88">
        <f>VLOOKUP(V136,'MAPAS DE RIESGOS INHER Y RESID'!$E$16:$F$18,2,FALSE)</f>
        <v>0.4</v>
      </c>
      <c r="X136" s="89">
        <f t="shared" si="57"/>
        <v>19.2</v>
      </c>
      <c r="Y136" s="104" t="str">
        <f>IF(OR('MAPAS DE RIESGOS INHER Y RESID'!$G$18='MATRIZ DE RIESGOS DE SST'!X136,X136&lt;'MAPAS DE RIESGOS INHER Y RESID'!$G$16+1),'MAPAS DE RIESGOS INHER Y RESID'!$M$19,IF(OR('MAPAS DE RIESGOS INHER Y RESID'!$H$17='MATRIZ DE RIESGOS DE SST'!X136,X136&lt;'MAPAS DE RIESGOS INHER Y RESID'!$I$18+1),'MAPAS DE RIESGOS INHER Y RESID'!$M$18,IF(OR('MAPAS DE RIESGOS INHER Y RESID'!$I$17='MATRIZ DE RIESGOS DE SST'!X136,X136&lt;'MAPAS DE RIESGOS INHER Y RESID'!$J$17+1),'MAPAS DE RIESGOS INHER Y RESID'!$M$17,'MAPAS DE RIESGOS INHER Y RESID'!$M$16)))</f>
        <v>MODERADO</v>
      </c>
      <c r="Z136" s="76" t="str">
        <f>VLOOKUP('MATRIZ DE RIESGOS DE SST'!Y136,'TABLA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7" spans="1:26" ht="174.75" customHeight="1" x14ac:dyDescent="0.25">
      <c r="A137" s="78"/>
      <c r="B137" s="78"/>
      <c r="C137" s="106"/>
      <c r="D137" s="106"/>
      <c r="E137" s="106"/>
      <c r="F137" s="106"/>
      <c r="G137" s="106"/>
      <c r="H137" s="107"/>
      <c r="I137" s="78" t="s">
        <v>48</v>
      </c>
      <c r="J137" s="77" t="s">
        <v>49</v>
      </c>
      <c r="K137" s="78" t="s">
        <v>50</v>
      </c>
      <c r="L137" s="86" t="s">
        <v>184</v>
      </c>
      <c r="M137" s="87">
        <f>VLOOKUP('MATRIZ DE RIESGOS DE SST'!L137,'MAPAS DE RIESGOS INHER Y RESID'!$E$3:$F$7,2,FALSE)</f>
        <v>2</v>
      </c>
      <c r="N137" s="86" t="s">
        <v>187</v>
      </c>
      <c r="O137" s="87">
        <f>VLOOKUP('MATRIZ DE RIESGOS DE SST'!N137,'MAPAS DE RIESGOS INHER Y RESID'!$O$3:$P$7,2,FALSE)</f>
        <v>4</v>
      </c>
      <c r="P137" s="87">
        <f t="shared" si="58"/>
        <v>8</v>
      </c>
      <c r="Q137" s="86" t="str">
        <f>IF(OR('MAPAS DE RIESGOS INHER Y RESID'!$G$7='MATRIZ DE RIESGOS DE SST'!P137,P137&lt;'MAPAS DE RIESGOS INHER Y RESID'!$G$3+1),'MAPAS DE RIESGOS INHER Y RESID'!$M$6,IF(OR('MAPAS DE RIESGOS INHER Y RESID'!$H$5='MATRIZ DE RIESGOS DE SST'!P137,P137&lt;'MAPAS DE RIESGOS INHER Y RESID'!$I$5+1),'MAPAS DE RIESGOS INHER Y RESID'!$M$5,IF(OR('MAPAS DE RIESGOS INHER Y RESID'!$I$4='MATRIZ DE RIESGOS DE SST'!P137,P137&lt;'MAPAS DE RIESGOS INHER Y RESID'!$J$4+1),'MAPAS DE RIESGOS INHER Y RESID'!$M$4,'MAPAS DE RIESGOS INHER Y RESID'!$M$3)))</f>
        <v>BAJO</v>
      </c>
      <c r="R137" s="76"/>
      <c r="S137" s="76"/>
      <c r="T137" s="76"/>
      <c r="U137" s="76" t="s">
        <v>268</v>
      </c>
      <c r="V137" s="86" t="s">
        <v>178</v>
      </c>
      <c r="W137" s="88">
        <f>VLOOKUP(V137,'MAPAS DE RIESGOS INHER Y RESID'!$E$16:$F$18,2,FALSE)</f>
        <v>0.4</v>
      </c>
      <c r="X137" s="89">
        <f t="shared" si="57"/>
        <v>4.8</v>
      </c>
      <c r="Y137" s="104" t="str">
        <f>IF(OR('MAPAS DE RIESGOS INHER Y RESID'!$G$18='MATRIZ DE RIESGOS DE SST'!X137,X137&lt;'MAPAS DE RIESGOS INHER Y RESID'!$G$16+1),'MAPAS DE RIESGOS INHER Y RESID'!$M$19,IF(OR('MAPAS DE RIESGOS INHER Y RESID'!$H$17='MATRIZ DE RIESGOS DE SST'!X137,X137&lt;'MAPAS DE RIESGOS INHER Y RESID'!$I$18+1),'MAPAS DE RIESGOS INHER Y RESID'!$M$18,IF(OR('MAPAS DE RIESGOS INHER Y RESID'!$I$17='MATRIZ DE RIESGOS DE SST'!X137,X137&lt;'MAPAS DE RIESGOS INHER Y RESID'!$J$17+1),'MAPAS DE RIESGOS INHER Y RESID'!$M$17,'MAPAS DE RIESGOS INHER Y RESID'!$M$16)))</f>
        <v>BAJO</v>
      </c>
      <c r="Z137" s="76" t="str">
        <f>VLOOKUP('MATRIZ DE RIESGOS DE SST'!Y137,'TABLA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8" spans="1:26" ht="174.75" customHeight="1" x14ac:dyDescent="0.25">
      <c r="A138" s="78"/>
      <c r="B138" s="78"/>
      <c r="C138" s="106"/>
      <c r="D138" s="106"/>
      <c r="E138" s="106"/>
      <c r="F138" s="106"/>
      <c r="G138" s="106"/>
      <c r="H138" s="107"/>
      <c r="I138" s="78" t="s">
        <v>51</v>
      </c>
      <c r="J138" s="77" t="s">
        <v>49</v>
      </c>
      <c r="K138" s="78" t="s">
        <v>50</v>
      </c>
      <c r="L138" s="86" t="s">
        <v>184</v>
      </c>
      <c r="M138" s="87">
        <f>VLOOKUP('MATRIZ DE RIESGOS DE SST'!L138,'MAPAS DE RIESGOS INHER Y RESID'!$E$3:$F$7,2,FALSE)</f>
        <v>2</v>
      </c>
      <c r="N138" s="86" t="s">
        <v>187</v>
      </c>
      <c r="O138" s="87">
        <f>VLOOKUP('MATRIZ DE RIESGOS DE SST'!N138,'MAPAS DE RIESGOS INHER Y RESID'!$O$3:$P$7,2,FALSE)</f>
        <v>4</v>
      </c>
      <c r="P138" s="87">
        <f t="shared" si="58"/>
        <v>8</v>
      </c>
      <c r="Q138" s="86" t="str">
        <f>IF(OR('MAPAS DE RIESGOS INHER Y RESID'!$G$7='MATRIZ DE RIESGOS DE SST'!P138,P138&lt;'MAPAS DE RIESGOS INHER Y RESID'!$G$3+1),'MAPAS DE RIESGOS INHER Y RESID'!$M$6,IF(OR('MAPAS DE RIESGOS INHER Y RESID'!$H$5='MATRIZ DE RIESGOS DE SST'!P138,P138&lt;'MAPAS DE RIESGOS INHER Y RESID'!$I$5+1),'MAPAS DE RIESGOS INHER Y RESID'!$M$5,IF(OR('MAPAS DE RIESGOS INHER Y RESID'!$I$4='MATRIZ DE RIESGOS DE SST'!P138,P138&lt;'MAPAS DE RIESGOS INHER Y RESID'!$J$4+1),'MAPAS DE RIESGOS INHER Y RESID'!$M$4,'MAPAS DE RIESGOS INHER Y RESID'!$M$3)))</f>
        <v>BAJO</v>
      </c>
      <c r="R138" s="76"/>
      <c r="S138" s="76"/>
      <c r="T138" s="76"/>
      <c r="U138" s="76" t="s">
        <v>268</v>
      </c>
      <c r="V138" s="86" t="s">
        <v>178</v>
      </c>
      <c r="W138" s="88">
        <f>VLOOKUP(V138,'MAPAS DE RIESGOS INHER Y RESID'!$E$16:$F$18,2,FALSE)</f>
        <v>0.4</v>
      </c>
      <c r="X138" s="89">
        <f t="shared" si="57"/>
        <v>4.8</v>
      </c>
      <c r="Y138" s="104" t="str">
        <f>IF(OR('MAPAS DE RIESGOS INHER Y RESID'!$G$18='MATRIZ DE RIESGOS DE SST'!X138,X138&lt;'MAPAS DE RIESGOS INHER Y RESID'!$G$16+1),'MAPAS DE RIESGOS INHER Y RESID'!$M$19,IF(OR('MAPAS DE RIESGOS INHER Y RESID'!$H$17='MATRIZ DE RIESGOS DE SST'!X138,X138&lt;'MAPAS DE RIESGOS INHER Y RESID'!$I$18+1),'MAPAS DE RIESGOS INHER Y RESID'!$M$18,IF(OR('MAPAS DE RIESGOS INHER Y RESID'!$I$17='MATRIZ DE RIESGOS DE SST'!X138,X138&lt;'MAPAS DE RIESGOS INHER Y RESID'!$J$17+1),'MAPAS DE RIESGOS INHER Y RESID'!$M$17,'MAPAS DE RIESGOS INHER Y RESID'!$M$16)))</f>
        <v>BAJO</v>
      </c>
      <c r="Z138" s="76" t="str">
        <f>VLOOKUP('MATRIZ DE RIESGOS DE SST'!Y138,'TABLA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9" spans="1:26" ht="174.75" customHeight="1" x14ac:dyDescent="0.25">
      <c r="A139" s="78"/>
      <c r="B139" s="78"/>
      <c r="C139" s="106"/>
      <c r="D139" s="106"/>
      <c r="E139" s="106"/>
      <c r="F139" s="106"/>
      <c r="G139" s="106"/>
      <c r="H139" s="107"/>
      <c r="I139" s="78" t="s">
        <v>52</v>
      </c>
      <c r="J139" s="77" t="s">
        <v>207</v>
      </c>
      <c r="K139" s="78" t="s">
        <v>53</v>
      </c>
      <c r="L139" s="86" t="s">
        <v>184</v>
      </c>
      <c r="M139" s="87">
        <f>VLOOKUP('MATRIZ DE RIESGOS DE SST'!L139,'MAPAS DE RIESGOS INHER Y RESID'!$E$3:$F$7,2,FALSE)</f>
        <v>2</v>
      </c>
      <c r="N139" s="86" t="s">
        <v>188</v>
      </c>
      <c r="O139" s="87">
        <f>VLOOKUP('MATRIZ DE RIESGOS DE SST'!N139,'MAPAS DE RIESGOS INHER Y RESID'!$O$3:$P$7,2,FALSE)</f>
        <v>16</v>
      </c>
      <c r="P139" s="87">
        <f t="shared" ref="P139:P142" si="59">+M139*O139</f>
        <v>32</v>
      </c>
      <c r="Q139" s="86" t="str">
        <f>IF(OR('MAPAS DE RIESGOS INHER Y RESID'!$G$7='MATRIZ DE RIESGOS DE SST'!P139,P139&lt;'MAPAS DE RIESGOS INHER Y RESID'!$G$3+1),'MAPAS DE RIESGOS INHER Y RESID'!$M$6,IF(OR('MAPAS DE RIESGOS INHER Y RESID'!$H$5='MATRIZ DE RIESGOS DE SST'!P139,P139&lt;'MAPAS DE RIESGOS INHER Y RESID'!$I$5+1),'MAPAS DE RIESGOS INHER Y RESID'!$M$5,IF(OR('MAPAS DE RIESGOS INHER Y RESID'!$I$4='MATRIZ DE RIESGOS DE SST'!P139,P139&lt;'MAPAS DE RIESGOS INHER Y RESID'!$J$4+1),'MAPAS DE RIESGOS INHER Y RESID'!$M$4,'MAPAS DE RIESGOS INHER Y RESID'!$M$3)))</f>
        <v>MODERADO</v>
      </c>
      <c r="R139" s="76" t="s">
        <v>269</v>
      </c>
      <c r="S139" s="76"/>
      <c r="T139" s="76"/>
      <c r="U139" s="76"/>
      <c r="V139" s="86" t="s">
        <v>178</v>
      </c>
      <c r="W139" s="88">
        <f>VLOOKUP(V139,'MAPAS DE RIESGOS INHER Y RESID'!$E$16:$F$18,2,FALSE)</f>
        <v>0.4</v>
      </c>
      <c r="X139" s="89">
        <f t="shared" si="57"/>
        <v>19.2</v>
      </c>
      <c r="Y139" s="104" t="str">
        <f>IF(OR('MAPAS DE RIESGOS INHER Y RESID'!$G$18='MATRIZ DE RIESGOS DE SST'!X139,X139&lt;'MAPAS DE RIESGOS INHER Y RESID'!$G$16+1),'MAPAS DE RIESGOS INHER Y RESID'!$M$19,IF(OR('MAPAS DE RIESGOS INHER Y RESID'!$H$17='MATRIZ DE RIESGOS DE SST'!X139,X139&lt;'MAPAS DE RIESGOS INHER Y RESID'!$I$18+1),'MAPAS DE RIESGOS INHER Y RESID'!$M$18,IF(OR('MAPAS DE RIESGOS INHER Y RESID'!$I$17='MATRIZ DE RIESGOS DE SST'!X139,X139&lt;'MAPAS DE RIESGOS INHER Y RESID'!$J$17+1),'MAPAS DE RIESGOS INHER Y RESID'!$M$17,'MAPAS DE RIESGOS INHER Y RESID'!$M$16)))</f>
        <v>MODERADO</v>
      </c>
      <c r="Z139" s="76" t="str">
        <f>VLOOKUP('MATRIZ DE RIESGOS DE SST'!Y139,'TABLA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40" spans="1:26" ht="174.75" customHeight="1" x14ac:dyDescent="0.25">
      <c r="B140" s="78"/>
      <c r="C140" s="106"/>
      <c r="D140" s="106"/>
      <c r="E140" s="106"/>
      <c r="F140" s="106"/>
      <c r="G140" s="106"/>
      <c r="H140" s="107"/>
      <c r="I140" s="78" t="s">
        <v>58</v>
      </c>
      <c r="J140" s="77" t="s">
        <v>199</v>
      </c>
      <c r="K140" s="78" t="s">
        <v>59</v>
      </c>
      <c r="L140" s="86" t="s">
        <v>184</v>
      </c>
      <c r="M140" s="87">
        <f>VLOOKUP('MATRIZ DE RIESGOS DE SST'!L140,'MAPAS DE RIESGOS INHER Y RESID'!$E$3:$F$7,2,FALSE)</f>
        <v>2</v>
      </c>
      <c r="N140" s="86" t="s">
        <v>188</v>
      </c>
      <c r="O140" s="87">
        <f>VLOOKUP('MATRIZ DE RIESGOS DE SST'!N140,'MAPAS DE RIESGOS INHER Y RESID'!$O$3:$P$7,2,FALSE)</f>
        <v>16</v>
      </c>
      <c r="P140" s="87">
        <f t="shared" si="59"/>
        <v>32</v>
      </c>
      <c r="Q140" s="86" t="str">
        <f>IF(OR('MAPAS DE RIESGOS INHER Y RESID'!$G$7='MATRIZ DE RIESGOS DE SST'!P140,P140&lt;'MAPAS DE RIESGOS INHER Y RESID'!$G$3+1),'MAPAS DE RIESGOS INHER Y RESID'!$M$6,IF(OR('MAPAS DE RIESGOS INHER Y RESID'!$H$5='MATRIZ DE RIESGOS DE SST'!P140,P140&lt;'MAPAS DE RIESGOS INHER Y RESID'!$I$5+1),'MAPAS DE RIESGOS INHER Y RESID'!$M$5,IF(OR('MAPAS DE RIESGOS INHER Y RESID'!$I$4='MATRIZ DE RIESGOS DE SST'!P140,P140&lt;'MAPAS DE RIESGOS INHER Y RESID'!$J$4+1),'MAPAS DE RIESGOS INHER Y RESID'!$M$4,'MAPAS DE RIESGOS INHER Y RESID'!$M$3)))</f>
        <v>MODERADO</v>
      </c>
      <c r="R140" s="76" t="s">
        <v>269</v>
      </c>
      <c r="S140" s="76"/>
      <c r="T140" s="76"/>
      <c r="U140" s="76"/>
      <c r="V140" s="86" t="s">
        <v>178</v>
      </c>
      <c r="W140" s="88">
        <f>VLOOKUP(V140,'MAPAS DE RIESGOS INHER Y RESID'!$E$16:$F$18,2,FALSE)</f>
        <v>0.4</v>
      </c>
      <c r="X140" s="89">
        <f t="shared" si="57"/>
        <v>19.2</v>
      </c>
      <c r="Y140" s="104" t="str">
        <f>IF(OR('MAPAS DE RIESGOS INHER Y RESID'!$G$18='MATRIZ DE RIESGOS DE SST'!X140,X140&lt;'MAPAS DE RIESGOS INHER Y RESID'!$G$16+1),'MAPAS DE RIESGOS INHER Y RESID'!$M$19,IF(OR('MAPAS DE RIESGOS INHER Y RESID'!$H$17='MATRIZ DE RIESGOS DE SST'!X140,X140&lt;'MAPAS DE RIESGOS INHER Y RESID'!$I$18+1),'MAPAS DE RIESGOS INHER Y RESID'!$M$18,IF(OR('MAPAS DE RIESGOS INHER Y RESID'!$I$17='MATRIZ DE RIESGOS DE SST'!X140,X140&lt;'MAPAS DE RIESGOS INHER Y RESID'!$J$17+1),'MAPAS DE RIESGOS INHER Y RESID'!$M$17,'MAPAS DE RIESGOS INHER Y RESID'!$M$16)))</f>
        <v>MODERADO</v>
      </c>
      <c r="Z140" s="76" t="str">
        <f>VLOOKUP('MATRIZ DE RIESGOS DE SST'!Y140,'TABLA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41" spans="1:26" ht="174.75" customHeight="1" x14ac:dyDescent="0.25">
      <c r="A141" s="78"/>
      <c r="B141" s="78"/>
      <c r="C141" s="106"/>
      <c r="D141" s="106"/>
      <c r="E141" s="106"/>
      <c r="F141" s="106"/>
      <c r="G141" s="106"/>
      <c r="H141" s="107"/>
      <c r="I141" s="78" t="s">
        <v>60</v>
      </c>
      <c r="J141" s="77" t="s">
        <v>227</v>
      </c>
      <c r="K141" s="78" t="s">
        <v>61</v>
      </c>
      <c r="L141" s="86" t="s">
        <v>184</v>
      </c>
      <c r="M141" s="87">
        <f>VLOOKUP('MATRIZ DE RIESGOS DE SST'!L141,'MAPAS DE RIESGOS INHER Y RESID'!$E$3:$F$7,2,FALSE)</f>
        <v>2</v>
      </c>
      <c r="N141" s="86" t="s">
        <v>188</v>
      </c>
      <c r="O141" s="87">
        <f>VLOOKUP('MATRIZ DE RIESGOS DE SST'!N141,'MAPAS DE RIESGOS INHER Y RESID'!$O$3:$P$7,2,FALSE)</f>
        <v>16</v>
      </c>
      <c r="P141" s="87">
        <f t="shared" si="59"/>
        <v>32</v>
      </c>
      <c r="Q141" s="86" t="str">
        <f>IF(OR('MAPAS DE RIESGOS INHER Y RESID'!$G$7='MATRIZ DE RIESGOS DE SST'!P141,P141&lt;'MAPAS DE RIESGOS INHER Y RESID'!$G$3+1),'MAPAS DE RIESGOS INHER Y RESID'!$M$6,IF(OR('MAPAS DE RIESGOS INHER Y RESID'!$H$5='MATRIZ DE RIESGOS DE SST'!P141,P141&lt;'MAPAS DE RIESGOS INHER Y RESID'!$I$5+1),'MAPAS DE RIESGOS INHER Y RESID'!$M$5,IF(OR('MAPAS DE RIESGOS INHER Y RESID'!$I$4='MATRIZ DE RIESGOS DE SST'!P141,P141&lt;'MAPAS DE RIESGOS INHER Y RESID'!$J$4+1),'MAPAS DE RIESGOS INHER Y RESID'!$M$4,'MAPAS DE RIESGOS INHER Y RESID'!$M$3)))</f>
        <v>MODERADO</v>
      </c>
      <c r="R141" s="76" t="s">
        <v>270</v>
      </c>
      <c r="S141" s="76"/>
      <c r="T141" s="76"/>
      <c r="U141" s="76"/>
      <c r="V141" s="86" t="s">
        <v>178</v>
      </c>
      <c r="W141" s="88">
        <f>VLOOKUP(V141,'MAPAS DE RIESGOS INHER Y RESID'!$E$16:$F$18,2,FALSE)</f>
        <v>0.4</v>
      </c>
      <c r="X141" s="89">
        <f t="shared" si="57"/>
        <v>19.2</v>
      </c>
      <c r="Y141" s="104" t="str">
        <f>IF(OR('MAPAS DE RIESGOS INHER Y RESID'!$G$18='MATRIZ DE RIESGOS DE SST'!X141,X141&lt;'MAPAS DE RIESGOS INHER Y RESID'!$G$16+1),'MAPAS DE RIESGOS INHER Y RESID'!$M$19,IF(OR('MAPAS DE RIESGOS INHER Y RESID'!$H$17='MATRIZ DE RIESGOS DE SST'!X141,X141&lt;'MAPAS DE RIESGOS INHER Y RESID'!$I$18+1),'MAPAS DE RIESGOS INHER Y RESID'!$M$18,IF(OR('MAPAS DE RIESGOS INHER Y RESID'!$I$17='MATRIZ DE RIESGOS DE SST'!X141,X141&lt;'MAPAS DE RIESGOS INHER Y RESID'!$J$17+1),'MAPAS DE RIESGOS INHER Y RESID'!$M$17,'MAPAS DE RIESGOS INHER Y RESID'!$M$16)))</f>
        <v>MODERADO</v>
      </c>
      <c r="Z141" s="76" t="str">
        <f>VLOOKUP('MATRIZ DE RIESGOS DE SST'!Y141,'TABLA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42" spans="1:26" ht="174.75" customHeight="1" x14ac:dyDescent="0.25">
      <c r="A142" s="78"/>
      <c r="B142" s="78"/>
      <c r="C142" s="106"/>
      <c r="D142" s="106"/>
      <c r="E142" s="106"/>
      <c r="F142" s="106"/>
      <c r="G142" s="106"/>
      <c r="H142" s="107"/>
      <c r="I142" s="78" t="s">
        <v>62</v>
      </c>
      <c r="J142" s="99" t="s">
        <v>253</v>
      </c>
      <c r="K142" s="78" t="s">
        <v>63</v>
      </c>
      <c r="L142" s="86" t="s">
        <v>184</v>
      </c>
      <c r="M142" s="87">
        <f>VLOOKUP('MATRIZ DE RIESGOS DE SST'!L142,'MAPAS DE RIESGOS INHER Y RESID'!$E$3:$F$7,2,FALSE)</f>
        <v>2</v>
      </c>
      <c r="N142" s="86" t="s">
        <v>187</v>
      </c>
      <c r="O142" s="87">
        <f>VLOOKUP('MATRIZ DE RIESGOS DE SST'!N142,'MAPAS DE RIESGOS INHER Y RESID'!$O$3:$P$7,2,FALSE)</f>
        <v>4</v>
      </c>
      <c r="P142" s="87">
        <f t="shared" si="59"/>
        <v>8</v>
      </c>
      <c r="Q142" s="86" t="str">
        <f>IF(OR('MAPAS DE RIESGOS INHER Y RESID'!$G$7='MATRIZ DE RIESGOS DE SST'!P142,P142&lt;'MAPAS DE RIESGOS INHER Y RESID'!$G$3+1),'MAPAS DE RIESGOS INHER Y RESID'!$M$6,IF(OR('MAPAS DE RIESGOS INHER Y RESID'!$H$5='MATRIZ DE RIESGOS DE SST'!P142,P142&lt;'MAPAS DE RIESGOS INHER Y RESID'!$I$5+1),'MAPAS DE RIESGOS INHER Y RESID'!$M$5,IF(OR('MAPAS DE RIESGOS INHER Y RESID'!$I$4='MATRIZ DE RIESGOS DE SST'!P142,P142&lt;'MAPAS DE RIESGOS INHER Y RESID'!$J$4+1),'MAPAS DE RIESGOS INHER Y RESID'!$M$4,'MAPAS DE RIESGOS INHER Y RESID'!$M$3)))</f>
        <v>BAJO</v>
      </c>
      <c r="R142" s="76" t="s">
        <v>270</v>
      </c>
      <c r="S142" s="76"/>
      <c r="T142" s="76"/>
      <c r="U142" s="76"/>
      <c r="V142" s="86" t="s">
        <v>178</v>
      </c>
      <c r="W142" s="88">
        <f>VLOOKUP(V142,'MAPAS DE RIESGOS INHER Y RESID'!$E$16:$F$18,2,FALSE)</f>
        <v>0.4</v>
      </c>
      <c r="X142" s="89">
        <f t="shared" si="57"/>
        <v>4.8</v>
      </c>
      <c r="Y142" s="104" t="str">
        <f>IF(OR('MAPAS DE RIESGOS INHER Y RESID'!$G$18='MATRIZ DE RIESGOS DE SST'!X142,X142&lt;'MAPAS DE RIESGOS INHER Y RESID'!$G$16+1),'MAPAS DE RIESGOS INHER Y RESID'!$M$19,IF(OR('MAPAS DE RIESGOS INHER Y RESID'!$H$17='MATRIZ DE RIESGOS DE SST'!X142,X142&lt;'MAPAS DE RIESGOS INHER Y RESID'!$I$18+1),'MAPAS DE RIESGOS INHER Y RESID'!$M$18,IF(OR('MAPAS DE RIESGOS INHER Y RESID'!$I$17='MATRIZ DE RIESGOS DE SST'!X142,X142&lt;'MAPAS DE RIESGOS INHER Y RESID'!$J$17+1),'MAPAS DE RIESGOS INHER Y RESID'!$M$17,'MAPAS DE RIESGOS INHER Y RESID'!$M$16)))</f>
        <v>BAJO</v>
      </c>
      <c r="Z142" s="76" t="str">
        <f>VLOOKUP('MATRIZ DE RIESGOS DE SST'!Y142,'TABLA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3" spans="1:26" ht="174.75" customHeight="1" x14ac:dyDescent="0.25">
      <c r="A143" s="78"/>
      <c r="B143" s="78"/>
      <c r="C143" s="106"/>
      <c r="D143" s="106"/>
      <c r="E143" s="106"/>
      <c r="F143" s="106"/>
      <c r="G143" s="106"/>
      <c r="H143" s="107"/>
      <c r="I143" s="78" t="s">
        <v>64</v>
      </c>
      <c r="J143" s="77" t="s">
        <v>65</v>
      </c>
      <c r="K143" s="78" t="s">
        <v>66</v>
      </c>
      <c r="L143" s="86" t="s">
        <v>183</v>
      </c>
      <c r="M143" s="87">
        <f>VLOOKUP('MATRIZ DE RIESGOS DE SST'!L143,'MAPAS DE RIESGOS INHER Y RESID'!$E$3:$F$7,2,FALSE)</f>
        <v>4</v>
      </c>
      <c r="N143" s="86" t="s">
        <v>187</v>
      </c>
      <c r="O143" s="87">
        <f>VLOOKUP('MATRIZ DE RIESGOS DE SST'!N143,'MAPAS DE RIESGOS INHER Y RESID'!$O$3:$P$7,2,FALSE)</f>
        <v>4</v>
      </c>
      <c r="P143" s="87">
        <f t="shared" ref="P143:P158" si="60">+M143*O143</f>
        <v>16</v>
      </c>
      <c r="Q143" s="86" t="str">
        <f>IF(OR('MAPAS DE RIESGOS INHER Y RESID'!$G$7='MATRIZ DE RIESGOS DE SST'!P143,P143&lt;'MAPAS DE RIESGOS INHER Y RESID'!$G$3+1),'MAPAS DE RIESGOS INHER Y RESID'!$M$6,IF(OR('MAPAS DE RIESGOS INHER Y RESID'!$H$5='MATRIZ DE RIESGOS DE SST'!P143,P143&lt;'MAPAS DE RIESGOS INHER Y RESID'!$I$5+1),'MAPAS DE RIESGOS INHER Y RESID'!$M$5,IF(OR('MAPAS DE RIESGOS INHER Y RESID'!$I$4='MATRIZ DE RIESGOS DE SST'!P143,P143&lt;'MAPAS DE RIESGOS INHER Y RESID'!$J$4+1),'MAPAS DE RIESGOS INHER Y RESID'!$M$4,'MAPAS DE RIESGOS INHER Y RESID'!$M$3)))</f>
        <v>MODERADO</v>
      </c>
      <c r="R143" s="76" t="s">
        <v>284</v>
      </c>
      <c r="S143" s="76" t="s">
        <v>285</v>
      </c>
      <c r="T143" s="76" t="s">
        <v>286</v>
      </c>
      <c r="U143" s="76" t="s">
        <v>287</v>
      </c>
      <c r="V143" s="86" t="s">
        <v>178</v>
      </c>
      <c r="W143" s="88">
        <f>VLOOKUP(V143,'MAPAS DE RIESGOS INHER Y RESID'!$E$16:$F$18,2,FALSE)</f>
        <v>0.4</v>
      </c>
      <c r="X143" s="89">
        <f t="shared" si="57"/>
        <v>9.6</v>
      </c>
      <c r="Y143" s="104" t="str">
        <f>IF(OR('MAPAS DE RIESGOS INHER Y RESID'!$G$18='MATRIZ DE RIESGOS DE SST'!X143,X143&lt;'MAPAS DE RIESGOS INHER Y RESID'!$G$16+1),'MAPAS DE RIESGOS INHER Y RESID'!$M$19,IF(OR('MAPAS DE RIESGOS INHER Y RESID'!$H$17='MATRIZ DE RIESGOS DE SST'!X143,X143&lt;'MAPAS DE RIESGOS INHER Y RESID'!$I$18+1),'MAPAS DE RIESGOS INHER Y RESID'!$M$18,IF(OR('MAPAS DE RIESGOS INHER Y RESID'!$I$17='MATRIZ DE RIESGOS DE SST'!X143,X143&lt;'MAPAS DE RIESGOS INHER Y RESID'!$J$17+1),'MAPAS DE RIESGOS INHER Y RESID'!$M$17,'MAPAS DE RIESGOS INHER Y RESID'!$M$16)))</f>
        <v>MODERADO</v>
      </c>
      <c r="Z143" s="76" t="str">
        <f>VLOOKUP('MATRIZ DE RIESGOS DE SST'!Y143,'TABLA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44" spans="1:26" ht="174.75" customHeight="1" x14ac:dyDescent="0.25">
      <c r="A144" s="78"/>
      <c r="B144" s="78"/>
      <c r="C144" s="106"/>
      <c r="D144" s="106"/>
      <c r="E144" s="106"/>
      <c r="F144" s="106"/>
      <c r="G144" s="106"/>
      <c r="H144" s="107"/>
      <c r="I144" s="78" t="s">
        <v>209</v>
      </c>
      <c r="J144" s="77" t="s">
        <v>73</v>
      </c>
      <c r="K144" s="78" t="s">
        <v>72</v>
      </c>
      <c r="L144" s="86" t="s">
        <v>184</v>
      </c>
      <c r="M144" s="87">
        <f>VLOOKUP('MATRIZ DE RIESGOS DE SST'!L144,'MAPAS DE RIESGOS INHER Y RESID'!$E$3:$F$7,2,FALSE)</f>
        <v>2</v>
      </c>
      <c r="N144" s="86" t="s">
        <v>187</v>
      </c>
      <c r="O144" s="87">
        <f>VLOOKUP('MATRIZ DE RIESGOS DE SST'!N144,'MAPAS DE RIESGOS INHER Y RESID'!$O$3:$P$7,2,FALSE)</f>
        <v>4</v>
      </c>
      <c r="P144" s="87">
        <f t="shared" si="60"/>
        <v>8</v>
      </c>
      <c r="Q144" s="86" t="str">
        <f>IF(OR('MAPAS DE RIESGOS INHER Y RESID'!$G$7='MATRIZ DE RIESGOS DE SST'!P144,P144&lt;'MAPAS DE RIESGOS INHER Y RESID'!$G$3+1),'MAPAS DE RIESGOS INHER Y RESID'!$M$6,IF(OR('MAPAS DE RIESGOS INHER Y RESID'!$H$5='MATRIZ DE RIESGOS DE SST'!P144,P144&lt;'MAPAS DE RIESGOS INHER Y RESID'!$I$5+1),'MAPAS DE RIESGOS INHER Y RESID'!$M$5,IF(OR('MAPAS DE RIESGOS INHER Y RESID'!$I$4='MATRIZ DE RIESGOS DE SST'!P144,P144&lt;'MAPAS DE RIESGOS INHER Y RESID'!$J$4+1),'MAPAS DE RIESGOS INHER Y RESID'!$M$4,'MAPAS DE RIESGOS INHER Y RESID'!$M$3)))</f>
        <v>BAJO</v>
      </c>
      <c r="R144" s="76"/>
      <c r="S144" s="76"/>
      <c r="T144" s="76" t="s">
        <v>271</v>
      </c>
      <c r="U144" s="76" t="s">
        <v>272</v>
      </c>
      <c r="V144" s="86" t="s">
        <v>178</v>
      </c>
      <c r="W144" s="88">
        <f>VLOOKUP(V144,'MAPAS DE RIESGOS INHER Y RESID'!$E$16:$F$18,2,FALSE)</f>
        <v>0.4</v>
      </c>
      <c r="X144" s="89">
        <f t="shared" si="57"/>
        <v>4.8</v>
      </c>
      <c r="Y144" s="104" t="str">
        <f>IF(OR('MAPAS DE RIESGOS INHER Y RESID'!$G$18='MATRIZ DE RIESGOS DE SST'!X144,X144&lt;'MAPAS DE RIESGOS INHER Y RESID'!$G$16+1),'MAPAS DE RIESGOS INHER Y RESID'!$M$19,IF(OR('MAPAS DE RIESGOS INHER Y RESID'!$H$17='MATRIZ DE RIESGOS DE SST'!X144,X144&lt;'MAPAS DE RIESGOS INHER Y RESID'!$I$18+1),'MAPAS DE RIESGOS INHER Y RESID'!$M$18,IF(OR('MAPAS DE RIESGOS INHER Y RESID'!$I$17='MATRIZ DE RIESGOS DE SST'!X144,X144&lt;'MAPAS DE RIESGOS INHER Y RESID'!$J$17+1),'MAPAS DE RIESGOS INHER Y RESID'!$M$17,'MAPAS DE RIESGOS INHER Y RESID'!$M$16)))</f>
        <v>BAJO</v>
      </c>
      <c r="Z144" s="76" t="str">
        <f>VLOOKUP('MATRIZ DE RIESGOS DE SST'!Y144,'TABLA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5" spans="1:26" ht="174.75" customHeight="1" x14ac:dyDescent="0.25">
      <c r="A145" s="78"/>
      <c r="B145" s="78"/>
      <c r="C145" s="106"/>
      <c r="D145" s="106"/>
      <c r="E145" s="106"/>
      <c r="F145" s="106"/>
      <c r="G145" s="106"/>
      <c r="H145" s="107"/>
      <c r="I145" s="78" t="s">
        <v>74</v>
      </c>
      <c r="J145" s="77" t="s">
        <v>75</v>
      </c>
      <c r="K145" s="78" t="s">
        <v>76</v>
      </c>
      <c r="L145" s="86" t="s">
        <v>184</v>
      </c>
      <c r="M145" s="87">
        <f>VLOOKUP('MATRIZ DE RIESGOS DE SST'!L145,'MAPAS DE RIESGOS INHER Y RESID'!$E$3:$F$7,2,FALSE)</f>
        <v>2</v>
      </c>
      <c r="N145" s="86" t="s">
        <v>187</v>
      </c>
      <c r="O145" s="87">
        <f>VLOOKUP('MATRIZ DE RIESGOS DE SST'!N145,'MAPAS DE RIESGOS INHER Y RESID'!$O$3:$P$7,2,FALSE)</f>
        <v>4</v>
      </c>
      <c r="P145" s="87">
        <f t="shared" si="60"/>
        <v>8</v>
      </c>
      <c r="Q145" s="86" t="str">
        <f>IF(OR('MAPAS DE RIESGOS INHER Y RESID'!$G$7='MATRIZ DE RIESGOS DE SST'!P145,P145&lt;'MAPAS DE RIESGOS INHER Y RESID'!$G$3+1),'MAPAS DE RIESGOS INHER Y RESID'!$M$6,IF(OR('MAPAS DE RIESGOS INHER Y RESID'!$H$5='MATRIZ DE RIESGOS DE SST'!P145,P145&lt;'MAPAS DE RIESGOS INHER Y RESID'!$I$5+1),'MAPAS DE RIESGOS INHER Y RESID'!$M$5,IF(OR('MAPAS DE RIESGOS INHER Y RESID'!$I$4='MATRIZ DE RIESGOS DE SST'!P145,P145&lt;'MAPAS DE RIESGOS INHER Y RESID'!$J$4+1),'MAPAS DE RIESGOS INHER Y RESID'!$M$4,'MAPAS DE RIESGOS INHER Y RESID'!$M$3)))</f>
        <v>BAJO</v>
      </c>
      <c r="R145" s="76"/>
      <c r="S145" s="76" t="s">
        <v>273</v>
      </c>
      <c r="T145" s="76"/>
      <c r="U145" s="76"/>
      <c r="V145" s="86" t="s">
        <v>178</v>
      </c>
      <c r="W145" s="88">
        <f>VLOOKUP(V145,'MAPAS DE RIESGOS INHER Y RESID'!$E$16:$F$18,2,FALSE)</f>
        <v>0.4</v>
      </c>
      <c r="X145" s="89">
        <f t="shared" si="57"/>
        <v>4.8</v>
      </c>
      <c r="Y145" s="104" t="str">
        <f>IF(OR('MAPAS DE RIESGOS INHER Y RESID'!$G$18='MATRIZ DE RIESGOS DE SST'!X145,X145&lt;'MAPAS DE RIESGOS INHER Y RESID'!$G$16+1),'MAPAS DE RIESGOS INHER Y RESID'!$M$19,IF(OR('MAPAS DE RIESGOS INHER Y RESID'!$H$17='MATRIZ DE RIESGOS DE SST'!X145,X145&lt;'MAPAS DE RIESGOS INHER Y RESID'!$I$18+1),'MAPAS DE RIESGOS INHER Y RESID'!$M$18,IF(OR('MAPAS DE RIESGOS INHER Y RESID'!$I$17='MATRIZ DE RIESGOS DE SST'!X145,X145&lt;'MAPAS DE RIESGOS INHER Y RESID'!$J$17+1),'MAPAS DE RIESGOS INHER Y RESID'!$M$17,'MAPAS DE RIESGOS INHER Y RESID'!$M$16)))</f>
        <v>BAJO</v>
      </c>
      <c r="Z145" s="76" t="str">
        <f>VLOOKUP('MATRIZ DE RIESGOS DE SST'!Y145,'TABLA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6" spans="1:26" ht="174.75" customHeight="1" x14ac:dyDescent="0.25">
      <c r="A146" s="78"/>
      <c r="B146" s="78"/>
      <c r="C146" s="106"/>
      <c r="D146" s="106"/>
      <c r="E146" s="106"/>
      <c r="F146" s="106"/>
      <c r="G146" s="106"/>
      <c r="H146" s="107"/>
      <c r="I146" s="78" t="s">
        <v>77</v>
      </c>
      <c r="J146" s="77" t="s">
        <v>229</v>
      </c>
      <c r="K146" s="78" t="s">
        <v>76</v>
      </c>
      <c r="L146" s="86" t="s">
        <v>178</v>
      </c>
      <c r="M146" s="87">
        <f>VLOOKUP('MATRIZ DE RIESGOS DE SST'!L146,'MAPAS DE RIESGOS INHER Y RESID'!$E$3:$F$7,2,FALSE)</f>
        <v>3</v>
      </c>
      <c r="N146" s="86" t="s">
        <v>187</v>
      </c>
      <c r="O146" s="87">
        <f>VLOOKUP('MATRIZ DE RIESGOS DE SST'!N146,'MAPAS DE RIESGOS INHER Y RESID'!$O$3:$P$7,2,FALSE)</f>
        <v>4</v>
      </c>
      <c r="P146" s="87">
        <f t="shared" si="60"/>
        <v>12</v>
      </c>
      <c r="Q146" s="86" t="str">
        <f>IF(OR('MAPAS DE RIESGOS INHER Y RESID'!$G$7='MATRIZ DE RIESGOS DE SST'!P146,P146&lt;'MAPAS DE RIESGOS INHER Y RESID'!$G$3+1),'MAPAS DE RIESGOS INHER Y RESID'!$M$6,IF(OR('MAPAS DE RIESGOS INHER Y RESID'!$H$5='MATRIZ DE RIESGOS DE SST'!P146,P146&lt;'MAPAS DE RIESGOS INHER Y RESID'!$I$5+1),'MAPAS DE RIESGOS INHER Y RESID'!$M$5,IF(OR('MAPAS DE RIESGOS INHER Y RESID'!$I$4='MATRIZ DE RIESGOS DE SST'!P146,P146&lt;'MAPAS DE RIESGOS INHER Y RESID'!$J$4+1),'MAPAS DE RIESGOS INHER Y RESID'!$M$4,'MAPAS DE RIESGOS INHER Y RESID'!$M$3)))</f>
        <v>MODERADO</v>
      </c>
      <c r="R146" s="76"/>
      <c r="S146" s="76" t="s">
        <v>273</v>
      </c>
      <c r="T146" s="76"/>
      <c r="U146" s="76"/>
      <c r="V146" s="86" t="s">
        <v>178</v>
      </c>
      <c r="W146" s="88">
        <f>VLOOKUP(V146,'MAPAS DE RIESGOS INHER Y RESID'!$E$16:$F$18,2,FALSE)</f>
        <v>0.4</v>
      </c>
      <c r="X146" s="89">
        <f t="shared" si="57"/>
        <v>7.1999999999999993</v>
      </c>
      <c r="Y146" s="104" t="str">
        <f>IF(OR('MAPAS DE RIESGOS INHER Y RESID'!$G$18='MATRIZ DE RIESGOS DE SST'!X146,X146&lt;'MAPAS DE RIESGOS INHER Y RESID'!$G$16+1),'MAPAS DE RIESGOS INHER Y RESID'!$M$19,IF(OR('MAPAS DE RIESGOS INHER Y RESID'!$H$17='MATRIZ DE RIESGOS DE SST'!X146,X146&lt;'MAPAS DE RIESGOS INHER Y RESID'!$I$18+1),'MAPAS DE RIESGOS INHER Y RESID'!$M$18,IF(OR('MAPAS DE RIESGOS INHER Y RESID'!$I$17='MATRIZ DE RIESGOS DE SST'!X146,X146&lt;'MAPAS DE RIESGOS INHER Y RESID'!$J$17+1),'MAPAS DE RIESGOS INHER Y RESID'!$M$17,'MAPAS DE RIESGOS INHER Y RESID'!$M$16)))</f>
        <v>BAJO</v>
      </c>
      <c r="Z146" s="76" t="str">
        <f>VLOOKUP('MATRIZ DE RIESGOS DE SST'!Y146,'TABLA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7" spans="1:26" ht="174.75" customHeight="1" x14ac:dyDescent="0.25">
      <c r="B147" s="78"/>
      <c r="C147" s="106"/>
      <c r="D147" s="106"/>
      <c r="E147" s="106"/>
      <c r="F147" s="106"/>
      <c r="G147" s="106"/>
      <c r="H147" s="107"/>
      <c r="I147" s="78" t="s">
        <v>79</v>
      </c>
      <c r="J147" s="77" t="s">
        <v>78</v>
      </c>
      <c r="K147" s="78" t="s">
        <v>76</v>
      </c>
      <c r="L147" s="86" t="s">
        <v>184</v>
      </c>
      <c r="M147" s="87">
        <f>VLOOKUP('MATRIZ DE RIESGOS DE SST'!L147,'MAPAS DE RIESGOS INHER Y RESID'!$E$3:$F$7,2,FALSE)</f>
        <v>2</v>
      </c>
      <c r="N147" s="86" t="s">
        <v>187</v>
      </c>
      <c r="O147" s="87">
        <f>VLOOKUP('MATRIZ DE RIESGOS DE SST'!N147,'MAPAS DE RIESGOS INHER Y RESID'!$O$3:$P$7,2,FALSE)</f>
        <v>4</v>
      </c>
      <c r="P147" s="87">
        <f t="shared" si="60"/>
        <v>8</v>
      </c>
      <c r="Q147" s="86" t="str">
        <f>IF(OR('MAPAS DE RIESGOS INHER Y RESID'!$G$7='MATRIZ DE RIESGOS DE SST'!P147,P147&lt;'MAPAS DE RIESGOS INHER Y RESID'!$G$3+1),'MAPAS DE RIESGOS INHER Y RESID'!$M$6,IF(OR('MAPAS DE RIESGOS INHER Y RESID'!$H$5='MATRIZ DE RIESGOS DE SST'!P147,P147&lt;'MAPAS DE RIESGOS INHER Y RESID'!$I$5+1),'MAPAS DE RIESGOS INHER Y RESID'!$M$5,IF(OR('MAPAS DE RIESGOS INHER Y RESID'!$I$4='MATRIZ DE RIESGOS DE SST'!P147,P147&lt;'MAPAS DE RIESGOS INHER Y RESID'!$J$4+1),'MAPAS DE RIESGOS INHER Y RESID'!$M$4,'MAPAS DE RIESGOS INHER Y RESID'!$M$3)))</f>
        <v>BAJO</v>
      </c>
      <c r="R147" s="76"/>
      <c r="S147" s="76" t="s">
        <v>273</v>
      </c>
      <c r="T147" s="76"/>
      <c r="U147" s="76"/>
      <c r="V147" s="86" t="s">
        <v>178</v>
      </c>
      <c r="W147" s="88">
        <f>VLOOKUP(V147,'MAPAS DE RIESGOS INHER Y RESID'!$E$16:$F$18,2,FALSE)</f>
        <v>0.4</v>
      </c>
      <c r="X147" s="89">
        <f t="shared" si="57"/>
        <v>4.8</v>
      </c>
      <c r="Y147" s="104" t="str">
        <f>IF(OR('MAPAS DE RIESGOS INHER Y RESID'!$G$18='MATRIZ DE RIESGOS DE SST'!X147,X147&lt;'MAPAS DE RIESGOS INHER Y RESID'!$G$16+1),'MAPAS DE RIESGOS INHER Y RESID'!$M$19,IF(OR('MAPAS DE RIESGOS INHER Y RESID'!$H$17='MATRIZ DE RIESGOS DE SST'!X147,X147&lt;'MAPAS DE RIESGOS INHER Y RESID'!$I$18+1),'MAPAS DE RIESGOS INHER Y RESID'!$M$18,IF(OR('MAPAS DE RIESGOS INHER Y RESID'!$I$17='MATRIZ DE RIESGOS DE SST'!X147,X147&lt;'MAPAS DE RIESGOS INHER Y RESID'!$J$17+1),'MAPAS DE RIESGOS INHER Y RESID'!$M$17,'MAPAS DE RIESGOS INHER Y RESID'!$M$16)))</f>
        <v>BAJO</v>
      </c>
      <c r="Z147" s="76" t="str">
        <f>VLOOKUP('MATRIZ DE RIESGOS DE SST'!Y147,'TABLA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8" spans="1:26" ht="174.75" customHeight="1" x14ac:dyDescent="0.25">
      <c r="A148" s="78"/>
      <c r="B148" s="78"/>
      <c r="C148" s="106"/>
      <c r="D148" s="106"/>
      <c r="E148" s="106"/>
      <c r="F148" s="106"/>
      <c r="G148" s="106"/>
      <c r="H148" s="107"/>
      <c r="I148" s="78" t="s">
        <v>86</v>
      </c>
      <c r="J148" s="77" t="s">
        <v>211</v>
      </c>
      <c r="K148" s="78" t="s">
        <v>87</v>
      </c>
      <c r="L148" s="86" t="s">
        <v>178</v>
      </c>
      <c r="M148" s="87">
        <f>VLOOKUP('MATRIZ DE RIESGOS DE SST'!L148,'MAPAS DE RIESGOS INHER Y RESID'!$E$3:$F$7,2,FALSE)</f>
        <v>3</v>
      </c>
      <c r="N148" s="86" t="s">
        <v>187</v>
      </c>
      <c r="O148" s="87">
        <f>VLOOKUP('MATRIZ DE RIESGOS DE SST'!N148,'MAPAS DE RIESGOS INHER Y RESID'!$O$3:$P$7,2,FALSE)</f>
        <v>4</v>
      </c>
      <c r="P148" s="87">
        <f t="shared" si="60"/>
        <v>12</v>
      </c>
      <c r="Q148" s="86" t="str">
        <f>IF(OR('MAPAS DE RIESGOS INHER Y RESID'!$G$7='MATRIZ DE RIESGOS DE SST'!P148,P148&lt;'MAPAS DE RIESGOS INHER Y RESID'!$G$3+1),'MAPAS DE RIESGOS INHER Y RESID'!$M$6,IF(OR('MAPAS DE RIESGOS INHER Y RESID'!$H$5='MATRIZ DE RIESGOS DE SST'!P148,P148&lt;'MAPAS DE RIESGOS INHER Y RESID'!$I$5+1),'MAPAS DE RIESGOS INHER Y RESID'!$M$5,IF(OR('MAPAS DE RIESGOS INHER Y RESID'!$I$4='MATRIZ DE RIESGOS DE SST'!P148,P148&lt;'MAPAS DE RIESGOS INHER Y RESID'!$J$4+1),'MAPAS DE RIESGOS INHER Y RESID'!$M$4,'MAPAS DE RIESGOS INHER Y RESID'!$M$3)))</f>
        <v>MODERADO</v>
      </c>
      <c r="R148" s="76"/>
      <c r="S148" s="76" t="s">
        <v>274</v>
      </c>
      <c r="T148" s="76"/>
      <c r="U148" s="76" t="s">
        <v>275</v>
      </c>
      <c r="V148" s="86" t="s">
        <v>178</v>
      </c>
      <c r="W148" s="88">
        <f>VLOOKUP(V148,'MAPAS DE RIESGOS INHER Y RESID'!$E$16:$F$18,2,FALSE)</f>
        <v>0.4</v>
      </c>
      <c r="X148" s="89">
        <f t="shared" si="57"/>
        <v>7.1999999999999993</v>
      </c>
      <c r="Y148" s="104" t="str">
        <f>IF(OR('MAPAS DE RIESGOS INHER Y RESID'!$G$18='MATRIZ DE RIESGOS DE SST'!X148,X148&lt;'MAPAS DE RIESGOS INHER Y RESID'!$G$16+1),'MAPAS DE RIESGOS INHER Y RESID'!$M$19,IF(OR('MAPAS DE RIESGOS INHER Y RESID'!$H$17='MATRIZ DE RIESGOS DE SST'!X148,X148&lt;'MAPAS DE RIESGOS INHER Y RESID'!$I$18+1),'MAPAS DE RIESGOS INHER Y RESID'!$M$18,IF(OR('MAPAS DE RIESGOS INHER Y RESID'!$I$17='MATRIZ DE RIESGOS DE SST'!X148,X148&lt;'MAPAS DE RIESGOS INHER Y RESID'!$J$17+1),'MAPAS DE RIESGOS INHER Y RESID'!$M$17,'MAPAS DE RIESGOS INHER Y RESID'!$M$16)))</f>
        <v>BAJO</v>
      </c>
      <c r="Z148" s="76" t="str">
        <f>VLOOKUP('MATRIZ DE RIESGOS DE SST'!Y148,'TABLA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9" spans="1:26" ht="174.75" customHeight="1" x14ac:dyDescent="0.25">
      <c r="A149" s="78"/>
      <c r="B149" s="78"/>
      <c r="C149" s="106"/>
      <c r="D149" s="106"/>
      <c r="E149" s="106"/>
      <c r="F149" s="106"/>
      <c r="G149" s="106"/>
      <c r="H149" s="107"/>
      <c r="I149" s="78" t="s">
        <v>93</v>
      </c>
      <c r="J149" s="77" t="s">
        <v>223</v>
      </c>
      <c r="K149" s="78" t="s">
        <v>94</v>
      </c>
      <c r="L149" s="86" t="s">
        <v>184</v>
      </c>
      <c r="M149" s="87">
        <f>VLOOKUP('MATRIZ DE RIESGOS DE SST'!L149,'MAPAS DE RIESGOS INHER Y RESID'!$E$3:$F$7,2,FALSE)</f>
        <v>2</v>
      </c>
      <c r="N149" s="86" t="s">
        <v>187</v>
      </c>
      <c r="O149" s="87">
        <f>VLOOKUP('MATRIZ DE RIESGOS DE SST'!N149,'MAPAS DE RIESGOS INHER Y RESID'!$O$3:$P$7,2,FALSE)</f>
        <v>4</v>
      </c>
      <c r="P149" s="87">
        <f t="shared" si="60"/>
        <v>8</v>
      </c>
      <c r="Q149" s="86" t="str">
        <f>IF(OR('MAPAS DE RIESGOS INHER Y RESID'!$G$7='MATRIZ DE RIESGOS DE SST'!P149,P149&lt;'MAPAS DE RIESGOS INHER Y RESID'!$G$3+1),'MAPAS DE RIESGOS INHER Y RESID'!$M$6,IF(OR('MAPAS DE RIESGOS INHER Y RESID'!$H$5='MATRIZ DE RIESGOS DE SST'!P149,P149&lt;'MAPAS DE RIESGOS INHER Y RESID'!$I$5+1),'MAPAS DE RIESGOS INHER Y RESID'!$M$5,IF(OR('MAPAS DE RIESGOS INHER Y RESID'!$I$4='MATRIZ DE RIESGOS DE SST'!P149,P149&lt;'MAPAS DE RIESGOS INHER Y RESID'!$J$4+1),'MAPAS DE RIESGOS INHER Y RESID'!$M$4,'MAPAS DE RIESGOS INHER Y RESID'!$M$3)))</f>
        <v>BAJO</v>
      </c>
      <c r="R149" s="76"/>
      <c r="S149" s="76"/>
      <c r="T149" s="76"/>
      <c r="U149" s="76" t="s">
        <v>262</v>
      </c>
      <c r="V149" s="86" t="s">
        <v>178</v>
      </c>
      <c r="W149" s="88">
        <f>VLOOKUP(V149,'MAPAS DE RIESGOS INHER Y RESID'!$E$16:$F$18,2,FALSE)</f>
        <v>0.4</v>
      </c>
      <c r="X149" s="89">
        <f t="shared" si="57"/>
        <v>4.8</v>
      </c>
      <c r="Y149" s="104" t="str">
        <f>IF(OR('MAPAS DE RIESGOS INHER Y RESID'!$G$18='MATRIZ DE RIESGOS DE SST'!X149,X149&lt;'MAPAS DE RIESGOS INHER Y RESID'!$G$16+1),'MAPAS DE RIESGOS INHER Y RESID'!$M$19,IF(OR('MAPAS DE RIESGOS INHER Y RESID'!$H$17='MATRIZ DE RIESGOS DE SST'!X149,X149&lt;'MAPAS DE RIESGOS INHER Y RESID'!$I$18+1),'MAPAS DE RIESGOS INHER Y RESID'!$M$18,IF(OR('MAPAS DE RIESGOS INHER Y RESID'!$I$17='MATRIZ DE RIESGOS DE SST'!X149,X149&lt;'MAPAS DE RIESGOS INHER Y RESID'!$J$17+1),'MAPAS DE RIESGOS INHER Y RESID'!$M$17,'MAPAS DE RIESGOS INHER Y RESID'!$M$16)))</f>
        <v>BAJO</v>
      </c>
      <c r="Z149" s="76" t="str">
        <f>VLOOKUP('MATRIZ DE RIESGOS DE SST'!Y149,'TABLA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0" spans="1:26" ht="174.75" customHeight="1" x14ac:dyDescent="0.25">
      <c r="A150" s="78"/>
      <c r="B150" s="78"/>
      <c r="C150" s="106"/>
      <c r="D150" s="106"/>
      <c r="E150" s="106"/>
      <c r="F150" s="106"/>
      <c r="G150" s="106"/>
      <c r="H150" s="107"/>
      <c r="I150" s="78" t="s">
        <v>95</v>
      </c>
      <c r="J150" s="77" t="s">
        <v>96</v>
      </c>
      <c r="K150" s="78" t="s">
        <v>97</v>
      </c>
      <c r="L150" s="86" t="s">
        <v>184</v>
      </c>
      <c r="M150" s="87">
        <f>VLOOKUP('MATRIZ DE RIESGOS DE SST'!L150,'MAPAS DE RIESGOS INHER Y RESID'!$E$3:$F$7,2,FALSE)</f>
        <v>2</v>
      </c>
      <c r="N150" s="86" t="s">
        <v>188</v>
      </c>
      <c r="O150" s="87">
        <f>VLOOKUP('MATRIZ DE RIESGOS DE SST'!N150,'MAPAS DE RIESGOS INHER Y RESID'!$O$3:$P$7,2,FALSE)</f>
        <v>16</v>
      </c>
      <c r="P150" s="87">
        <f t="shared" si="60"/>
        <v>32</v>
      </c>
      <c r="Q150" s="86" t="str">
        <f>IF(OR('MAPAS DE RIESGOS INHER Y RESID'!$G$7='MATRIZ DE RIESGOS DE SST'!P150,P150&lt;'MAPAS DE RIESGOS INHER Y RESID'!$G$3+1),'MAPAS DE RIESGOS INHER Y RESID'!$M$6,IF(OR('MAPAS DE RIESGOS INHER Y RESID'!$H$5='MATRIZ DE RIESGOS DE SST'!P150,P150&lt;'MAPAS DE RIESGOS INHER Y RESID'!$I$5+1),'MAPAS DE RIESGOS INHER Y RESID'!$M$5,IF(OR('MAPAS DE RIESGOS INHER Y RESID'!$I$4='MATRIZ DE RIESGOS DE SST'!P150,P150&lt;'MAPAS DE RIESGOS INHER Y RESID'!$J$4+1),'MAPAS DE RIESGOS INHER Y RESID'!$M$4,'MAPAS DE RIESGOS INHER Y RESID'!$M$3)))</f>
        <v>MODERADO</v>
      </c>
      <c r="R150" s="76"/>
      <c r="S150" s="76"/>
      <c r="T150" s="76"/>
      <c r="U150" s="76" t="s">
        <v>262</v>
      </c>
      <c r="V150" s="86" t="s">
        <v>178</v>
      </c>
      <c r="W150" s="88">
        <f>VLOOKUP(V150,'MAPAS DE RIESGOS INHER Y RESID'!$E$16:$F$18,2,FALSE)</f>
        <v>0.4</v>
      </c>
      <c r="X150" s="89">
        <f t="shared" si="57"/>
        <v>19.2</v>
      </c>
      <c r="Y150" s="104" t="str">
        <f>IF(OR('MAPAS DE RIESGOS INHER Y RESID'!$G$18='MATRIZ DE RIESGOS DE SST'!X150,X150&lt;'MAPAS DE RIESGOS INHER Y RESID'!$G$16+1),'MAPAS DE RIESGOS INHER Y RESID'!$M$19,IF(OR('MAPAS DE RIESGOS INHER Y RESID'!$H$17='MATRIZ DE RIESGOS DE SST'!X150,X150&lt;'MAPAS DE RIESGOS INHER Y RESID'!$I$18+1),'MAPAS DE RIESGOS INHER Y RESID'!$M$18,IF(OR('MAPAS DE RIESGOS INHER Y RESID'!$I$17='MATRIZ DE RIESGOS DE SST'!X150,X150&lt;'MAPAS DE RIESGOS INHER Y RESID'!$J$17+1),'MAPAS DE RIESGOS INHER Y RESID'!$M$17,'MAPAS DE RIESGOS INHER Y RESID'!$M$16)))</f>
        <v>MODERADO</v>
      </c>
      <c r="Z150" s="76" t="str">
        <f>VLOOKUP('MATRIZ DE RIESGOS DE SST'!Y150,'TABLA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1" spans="1:26" ht="174.75" customHeight="1" x14ac:dyDescent="0.25">
      <c r="A151" s="78"/>
      <c r="B151" s="78"/>
      <c r="C151" s="106"/>
      <c r="D151" s="106"/>
      <c r="E151" s="106"/>
      <c r="F151" s="106"/>
      <c r="G151" s="106"/>
      <c r="H151" s="107"/>
      <c r="I151" s="78" t="s">
        <v>98</v>
      </c>
      <c r="J151" s="77" t="s">
        <v>212</v>
      </c>
      <c r="K151" s="78" t="s">
        <v>97</v>
      </c>
      <c r="L151" s="86" t="s">
        <v>184</v>
      </c>
      <c r="M151" s="87">
        <f>VLOOKUP('MATRIZ DE RIESGOS DE SST'!L151,'MAPAS DE RIESGOS INHER Y RESID'!$E$3:$F$7,2,FALSE)</f>
        <v>2</v>
      </c>
      <c r="N151" s="86" t="s">
        <v>188</v>
      </c>
      <c r="O151" s="87">
        <f>VLOOKUP('MATRIZ DE RIESGOS DE SST'!N151,'MAPAS DE RIESGOS INHER Y RESID'!$O$3:$P$7,2,FALSE)</f>
        <v>16</v>
      </c>
      <c r="P151" s="87">
        <f t="shared" si="60"/>
        <v>32</v>
      </c>
      <c r="Q151" s="86" t="str">
        <f>IF(OR('MAPAS DE RIESGOS INHER Y RESID'!$G$7='MATRIZ DE RIESGOS DE SST'!P151,P151&lt;'MAPAS DE RIESGOS INHER Y RESID'!$G$3+1),'MAPAS DE RIESGOS INHER Y RESID'!$M$6,IF(OR('MAPAS DE RIESGOS INHER Y RESID'!$H$5='MATRIZ DE RIESGOS DE SST'!P151,P151&lt;'MAPAS DE RIESGOS INHER Y RESID'!$I$5+1),'MAPAS DE RIESGOS INHER Y RESID'!$M$5,IF(OR('MAPAS DE RIESGOS INHER Y RESID'!$I$4='MATRIZ DE RIESGOS DE SST'!P151,P151&lt;'MAPAS DE RIESGOS INHER Y RESID'!$J$4+1),'MAPAS DE RIESGOS INHER Y RESID'!$M$4,'MAPAS DE RIESGOS INHER Y RESID'!$M$3)))</f>
        <v>MODERADO</v>
      </c>
      <c r="R151" s="76"/>
      <c r="S151" s="76"/>
      <c r="T151" s="76"/>
      <c r="U151" s="76" t="s">
        <v>277</v>
      </c>
      <c r="V151" s="86" t="s">
        <v>178</v>
      </c>
      <c r="W151" s="88">
        <f>VLOOKUP(V151,'MAPAS DE RIESGOS INHER Y RESID'!$E$16:$F$18,2,FALSE)</f>
        <v>0.4</v>
      </c>
      <c r="X151" s="89">
        <f t="shared" si="57"/>
        <v>19.2</v>
      </c>
      <c r="Y151" s="104" t="str">
        <f>IF(OR('MAPAS DE RIESGOS INHER Y RESID'!$G$18='MATRIZ DE RIESGOS DE SST'!X151,X151&lt;'MAPAS DE RIESGOS INHER Y RESID'!$G$16+1),'MAPAS DE RIESGOS INHER Y RESID'!$M$19,IF(OR('MAPAS DE RIESGOS INHER Y RESID'!$H$17='MATRIZ DE RIESGOS DE SST'!X151,X151&lt;'MAPAS DE RIESGOS INHER Y RESID'!$I$18+1),'MAPAS DE RIESGOS INHER Y RESID'!$M$18,IF(OR('MAPAS DE RIESGOS INHER Y RESID'!$I$17='MATRIZ DE RIESGOS DE SST'!X151,X151&lt;'MAPAS DE RIESGOS INHER Y RESID'!$J$17+1),'MAPAS DE RIESGOS INHER Y RESID'!$M$17,'MAPAS DE RIESGOS INHER Y RESID'!$M$16)))</f>
        <v>MODERADO</v>
      </c>
      <c r="Z151" s="76" t="str">
        <f>VLOOKUP('MATRIZ DE RIESGOS DE SST'!Y151,'TABLA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2" spans="1:26" ht="174.75" customHeight="1" x14ac:dyDescent="0.25">
      <c r="A152" s="78"/>
      <c r="B152" s="78"/>
      <c r="C152" s="106"/>
      <c r="D152" s="106"/>
      <c r="E152" s="106"/>
      <c r="F152" s="106"/>
      <c r="G152" s="106"/>
      <c r="H152" s="107"/>
      <c r="I152" s="78" t="s">
        <v>101</v>
      </c>
      <c r="J152" s="77" t="s">
        <v>221</v>
      </c>
      <c r="K152" s="78" t="s">
        <v>102</v>
      </c>
      <c r="L152" s="86" t="s">
        <v>184</v>
      </c>
      <c r="M152" s="87">
        <f>VLOOKUP('MATRIZ DE RIESGOS DE SST'!L152,'MAPAS DE RIESGOS INHER Y RESID'!$E$3:$F$7,2,FALSE)</f>
        <v>2</v>
      </c>
      <c r="N152" s="86" t="s">
        <v>187</v>
      </c>
      <c r="O152" s="87">
        <f>VLOOKUP('MATRIZ DE RIESGOS DE SST'!N152,'MAPAS DE RIESGOS INHER Y RESID'!$O$3:$P$7,2,FALSE)</f>
        <v>4</v>
      </c>
      <c r="P152" s="87">
        <f t="shared" si="60"/>
        <v>8</v>
      </c>
      <c r="Q152" s="86" t="str">
        <f>IF(OR('MAPAS DE RIESGOS INHER Y RESID'!$G$7='MATRIZ DE RIESGOS DE SST'!P152,P152&lt;'MAPAS DE RIESGOS INHER Y RESID'!$G$3+1),'MAPAS DE RIESGOS INHER Y RESID'!$M$6,IF(OR('MAPAS DE RIESGOS INHER Y RESID'!$H$5='MATRIZ DE RIESGOS DE SST'!P152,P152&lt;'MAPAS DE RIESGOS INHER Y RESID'!$I$5+1),'MAPAS DE RIESGOS INHER Y RESID'!$M$5,IF(OR('MAPAS DE RIESGOS INHER Y RESID'!$I$4='MATRIZ DE RIESGOS DE SST'!P152,P152&lt;'MAPAS DE RIESGOS INHER Y RESID'!$J$4+1),'MAPAS DE RIESGOS INHER Y RESID'!$M$4,'MAPAS DE RIESGOS INHER Y RESID'!$M$3)))</f>
        <v>BAJO</v>
      </c>
      <c r="R152" s="76"/>
      <c r="S152" s="76"/>
      <c r="T152" s="76"/>
      <c r="U152" s="76" t="s">
        <v>277</v>
      </c>
      <c r="V152" s="86" t="s">
        <v>178</v>
      </c>
      <c r="W152" s="88">
        <f>VLOOKUP(V152,'MAPAS DE RIESGOS INHER Y RESID'!$E$16:$F$18,2,FALSE)</f>
        <v>0.4</v>
      </c>
      <c r="X152" s="89">
        <f t="shared" si="57"/>
        <v>4.8</v>
      </c>
      <c r="Y152" s="104" t="str">
        <f>IF(OR('MAPAS DE RIESGOS INHER Y RESID'!$G$18='MATRIZ DE RIESGOS DE SST'!X152,X152&lt;'MAPAS DE RIESGOS INHER Y RESID'!$G$16+1),'MAPAS DE RIESGOS INHER Y RESID'!$M$19,IF(OR('MAPAS DE RIESGOS INHER Y RESID'!$H$17='MATRIZ DE RIESGOS DE SST'!X152,X152&lt;'MAPAS DE RIESGOS INHER Y RESID'!$I$18+1),'MAPAS DE RIESGOS INHER Y RESID'!$M$18,IF(OR('MAPAS DE RIESGOS INHER Y RESID'!$I$17='MATRIZ DE RIESGOS DE SST'!X152,X152&lt;'MAPAS DE RIESGOS INHER Y RESID'!$J$17+1),'MAPAS DE RIESGOS INHER Y RESID'!$M$17,'MAPAS DE RIESGOS INHER Y RESID'!$M$16)))</f>
        <v>BAJO</v>
      </c>
      <c r="Z152" s="76" t="str">
        <f>VLOOKUP('MATRIZ DE RIESGOS DE SST'!Y152,'TABLA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3" spans="1:26" ht="174.75" customHeight="1" x14ac:dyDescent="0.25">
      <c r="A153" s="78"/>
      <c r="B153" s="78"/>
      <c r="C153" s="106"/>
      <c r="D153" s="106"/>
      <c r="E153" s="106"/>
      <c r="F153" s="106"/>
      <c r="G153" s="106"/>
      <c r="H153" s="107"/>
      <c r="I153" s="78" t="s">
        <v>106</v>
      </c>
      <c r="J153" s="77" t="s">
        <v>230</v>
      </c>
      <c r="K153" s="78" t="s">
        <v>107</v>
      </c>
      <c r="L153" s="86" t="s">
        <v>184</v>
      </c>
      <c r="M153" s="87">
        <f>VLOOKUP('MATRIZ DE RIESGOS DE SST'!L153,'MAPAS DE RIESGOS INHER Y RESID'!$E$3:$F$7,2,FALSE)</f>
        <v>2</v>
      </c>
      <c r="N153" s="86" t="s">
        <v>187</v>
      </c>
      <c r="O153" s="87">
        <f>VLOOKUP('MATRIZ DE RIESGOS DE SST'!N153,'MAPAS DE RIESGOS INHER Y RESID'!$O$3:$P$7,2,FALSE)</f>
        <v>4</v>
      </c>
      <c r="P153" s="87">
        <f t="shared" si="60"/>
        <v>8</v>
      </c>
      <c r="Q153" s="86" t="str">
        <f>IF(OR('MAPAS DE RIESGOS INHER Y RESID'!$G$7='MATRIZ DE RIESGOS DE SST'!P153,P153&lt;'MAPAS DE RIESGOS INHER Y RESID'!$G$3+1),'MAPAS DE RIESGOS INHER Y RESID'!$M$6,IF(OR('MAPAS DE RIESGOS INHER Y RESID'!$H$5='MATRIZ DE RIESGOS DE SST'!P153,P153&lt;'MAPAS DE RIESGOS INHER Y RESID'!$I$5+1),'MAPAS DE RIESGOS INHER Y RESID'!$M$5,IF(OR('MAPAS DE RIESGOS INHER Y RESID'!$I$4='MATRIZ DE RIESGOS DE SST'!P153,P153&lt;'MAPAS DE RIESGOS INHER Y RESID'!$J$4+1),'MAPAS DE RIESGOS INHER Y RESID'!$M$4,'MAPAS DE RIESGOS INHER Y RESID'!$M$3)))</f>
        <v>BAJO</v>
      </c>
      <c r="R153" s="76"/>
      <c r="S153" s="76"/>
      <c r="T153" s="76"/>
      <c r="U153" s="76" t="s">
        <v>278</v>
      </c>
      <c r="V153" s="86" t="s">
        <v>178</v>
      </c>
      <c r="W153" s="88">
        <f>VLOOKUP(V153,'MAPAS DE RIESGOS INHER Y RESID'!$E$16:$F$18,2,FALSE)</f>
        <v>0.4</v>
      </c>
      <c r="X153" s="89">
        <f t="shared" si="57"/>
        <v>4.8</v>
      </c>
      <c r="Y153" s="104" t="str">
        <f>IF(OR('MAPAS DE RIESGOS INHER Y RESID'!$G$18='MATRIZ DE RIESGOS DE SST'!X153,X153&lt;'MAPAS DE RIESGOS INHER Y RESID'!$G$16+1),'MAPAS DE RIESGOS INHER Y RESID'!$M$19,IF(OR('MAPAS DE RIESGOS INHER Y RESID'!$H$17='MATRIZ DE RIESGOS DE SST'!X153,X153&lt;'MAPAS DE RIESGOS INHER Y RESID'!$I$18+1),'MAPAS DE RIESGOS INHER Y RESID'!$M$18,IF(OR('MAPAS DE RIESGOS INHER Y RESID'!$I$17='MATRIZ DE RIESGOS DE SST'!X153,X153&lt;'MAPAS DE RIESGOS INHER Y RESID'!$J$17+1),'MAPAS DE RIESGOS INHER Y RESID'!$M$17,'MAPAS DE RIESGOS INHER Y RESID'!$M$16)))</f>
        <v>BAJO</v>
      </c>
      <c r="Z153" s="76" t="str">
        <f>VLOOKUP('MATRIZ DE RIESGOS DE SST'!Y153,'TABLA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4" spans="1:26" ht="174.75" customHeight="1" x14ac:dyDescent="0.25">
      <c r="A154" s="78"/>
      <c r="B154" s="78"/>
      <c r="C154" s="106"/>
      <c r="D154" s="106"/>
      <c r="E154" s="106"/>
      <c r="F154" s="106"/>
      <c r="G154" s="106"/>
      <c r="H154" s="107"/>
      <c r="I154" s="78" t="s">
        <v>208</v>
      </c>
      <c r="J154" s="77" t="s">
        <v>222</v>
      </c>
      <c r="K154" s="78" t="s">
        <v>108</v>
      </c>
      <c r="L154" s="86" t="s">
        <v>184</v>
      </c>
      <c r="M154" s="87">
        <f>VLOOKUP('MATRIZ DE RIESGOS DE SST'!L154,'MAPAS DE RIESGOS INHER Y RESID'!$E$3:$F$7,2,FALSE)</f>
        <v>2</v>
      </c>
      <c r="N154" s="86" t="s">
        <v>187</v>
      </c>
      <c r="O154" s="87">
        <f>VLOOKUP('MATRIZ DE RIESGOS DE SST'!N154,'MAPAS DE RIESGOS INHER Y RESID'!$O$3:$P$7,2,FALSE)</f>
        <v>4</v>
      </c>
      <c r="P154" s="87">
        <f t="shared" si="60"/>
        <v>8</v>
      </c>
      <c r="Q154" s="86" t="str">
        <f>IF(OR('MAPAS DE RIESGOS INHER Y RESID'!$G$7='MATRIZ DE RIESGOS DE SST'!P154,P154&lt;'MAPAS DE RIESGOS INHER Y RESID'!$G$3+1),'MAPAS DE RIESGOS INHER Y RESID'!$M$6,IF(OR('MAPAS DE RIESGOS INHER Y RESID'!$H$5='MATRIZ DE RIESGOS DE SST'!P154,P154&lt;'MAPAS DE RIESGOS INHER Y RESID'!$I$5+1),'MAPAS DE RIESGOS INHER Y RESID'!$M$5,IF(OR('MAPAS DE RIESGOS INHER Y RESID'!$I$4='MATRIZ DE RIESGOS DE SST'!P154,P154&lt;'MAPAS DE RIESGOS INHER Y RESID'!$J$4+1),'MAPAS DE RIESGOS INHER Y RESID'!$M$4,'MAPAS DE RIESGOS INHER Y RESID'!$M$3)))</f>
        <v>BAJO</v>
      </c>
      <c r="R154" s="76"/>
      <c r="S154" s="76"/>
      <c r="T154" s="76"/>
      <c r="U154" s="76" t="s">
        <v>279</v>
      </c>
      <c r="V154" s="86" t="s">
        <v>178</v>
      </c>
      <c r="W154" s="88">
        <f>VLOOKUP(V154,'MAPAS DE RIESGOS INHER Y RESID'!$E$16:$F$18,2,FALSE)</f>
        <v>0.4</v>
      </c>
      <c r="X154" s="89">
        <f t="shared" si="57"/>
        <v>4.8</v>
      </c>
      <c r="Y154" s="104" t="str">
        <f>IF(OR('MAPAS DE RIESGOS INHER Y RESID'!$G$18='MATRIZ DE RIESGOS DE SST'!X154,X154&lt;'MAPAS DE RIESGOS INHER Y RESID'!$G$16+1),'MAPAS DE RIESGOS INHER Y RESID'!$M$19,IF(OR('MAPAS DE RIESGOS INHER Y RESID'!$H$17='MATRIZ DE RIESGOS DE SST'!X154,X154&lt;'MAPAS DE RIESGOS INHER Y RESID'!$I$18+1),'MAPAS DE RIESGOS INHER Y RESID'!$M$18,IF(OR('MAPAS DE RIESGOS INHER Y RESID'!$I$17='MATRIZ DE RIESGOS DE SST'!X154,X154&lt;'MAPAS DE RIESGOS INHER Y RESID'!$J$17+1),'MAPAS DE RIESGOS INHER Y RESID'!$M$17,'MAPAS DE RIESGOS INHER Y RESID'!$M$16)))</f>
        <v>BAJO</v>
      </c>
      <c r="Z154" s="76" t="str">
        <f>VLOOKUP('MATRIZ DE RIESGOS DE SST'!Y154,'TABLA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5" spans="1:26" ht="174.75" customHeight="1" x14ac:dyDescent="0.25">
      <c r="A155" s="78"/>
      <c r="B155" s="78"/>
      <c r="C155" s="106"/>
      <c r="D155" s="106"/>
      <c r="E155" s="106"/>
      <c r="F155" s="106"/>
      <c r="G155" s="106"/>
      <c r="H155" s="107"/>
      <c r="I155" s="78" t="s">
        <v>213</v>
      </c>
      <c r="J155" s="77" t="s">
        <v>233</v>
      </c>
      <c r="K155" s="78" t="s">
        <v>118</v>
      </c>
      <c r="L155" s="86" t="s">
        <v>184</v>
      </c>
      <c r="M155" s="87">
        <f>VLOOKUP('MATRIZ DE RIESGOS DE SST'!L155,'MAPAS DE RIESGOS INHER Y RESID'!$E$3:$F$7,2,FALSE)</f>
        <v>2</v>
      </c>
      <c r="N155" s="86" t="s">
        <v>187</v>
      </c>
      <c r="O155" s="87">
        <f>VLOOKUP('MATRIZ DE RIESGOS DE SST'!N155,'MAPAS DE RIESGOS INHER Y RESID'!$O$3:$P$7,2,FALSE)</f>
        <v>4</v>
      </c>
      <c r="P155" s="87">
        <f t="shared" si="60"/>
        <v>8</v>
      </c>
      <c r="Q155" s="86" t="str">
        <f>IF(OR('MAPAS DE RIESGOS INHER Y RESID'!$G$7='MATRIZ DE RIESGOS DE SST'!P155,P155&lt;'MAPAS DE RIESGOS INHER Y RESID'!$G$3+1),'MAPAS DE RIESGOS INHER Y RESID'!$M$6,IF(OR('MAPAS DE RIESGOS INHER Y RESID'!$H$5='MATRIZ DE RIESGOS DE SST'!P155,P155&lt;'MAPAS DE RIESGOS INHER Y RESID'!$I$5+1),'MAPAS DE RIESGOS INHER Y RESID'!$M$5,IF(OR('MAPAS DE RIESGOS INHER Y RESID'!$I$4='MATRIZ DE RIESGOS DE SST'!P155,P155&lt;'MAPAS DE RIESGOS INHER Y RESID'!$J$4+1),'MAPAS DE RIESGOS INHER Y RESID'!$M$4,'MAPAS DE RIESGOS INHER Y RESID'!$M$3)))</f>
        <v>BAJO</v>
      </c>
      <c r="R155" s="76"/>
      <c r="S155" s="76"/>
      <c r="T155" s="76"/>
      <c r="U155" s="76" t="s">
        <v>268</v>
      </c>
      <c r="V155" s="86" t="s">
        <v>178</v>
      </c>
      <c r="W155" s="88">
        <f>VLOOKUP(V155,'MAPAS DE RIESGOS INHER Y RESID'!$E$16:$F$18,2,FALSE)</f>
        <v>0.4</v>
      </c>
      <c r="X155" s="89">
        <f t="shared" si="57"/>
        <v>4.8</v>
      </c>
      <c r="Y155" s="104" t="str">
        <f>IF(OR('MAPAS DE RIESGOS INHER Y RESID'!$G$18='MATRIZ DE RIESGOS DE SST'!X155,X155&lt;'MAPAS DE RIESGOS INHER Y RESID'!$G$16+1),'MAPAS DE RIESGOS INHER Y RESID'!$M$19,IF(OR('MAPAS DE RIESGOS INHER Y RESID'!$H$17='MATRIZ DE RIESGOS DE SST'!X155,X155&lt;'MAPAS DE RIESGOS INHER Y RESID'!$I$18+1),'MAPAS DE RIESGOS INHER Y RESID'!$M$18,IF(OR('MAPAS DE RIESGOS INHER Y RESID'!$I$17='MATRIZ DE RIESGOS DE SST'!X155,X155&lt;'MAPAS DE RIESGOS INHER Y RESID'!$J$17+1),'MAPAS DE RIESGOS INHER Y RESID'!$M$17,'MAPAS DE RIESGOS INHER Y RESID'!$M$16)))</f>
        <v>BAJO</v>
      </c>
      <c r="Z155" s="76" t="str">
        <f>VLOOKUP('MATRIZ DE RIESGOS DE SST'!Y155,'TABLA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6" spans="1:26" ht="174.75" customHeight="1" x14ac:dyDescent="0.25">
      <c r="A156" s="78"/>
      <c r="B156" s="78"/>
      <c r="C156" s="106"/>
      <c r="D156" s="106"/>
      <c r="E156" s="106"/>
      <c r="F156" s="106"/>
      <c r="G156" s="106"/>
      <c r="H156" s="107"/>
      <c r="I156" s="78" t="s">
        <v>214</v>
      </c>
      <c r="J156" s="77" t="s">
        <v>232</v>
      </c>
      <c r="K156" s="78" t="s">
        <v>118</v>
      </c>
      <c r="L156" s="86" t="s">
        <v>184</v>
      </c>
      <c r="M156" s="87">
        <f>VLOOKUP('MATRIZ DE RIESGOS DE SST'!L156,'MAPAS DE RIESGOS INHER Y RESID'!$E$3:$F$7,2,FALSE)</f>
        <v>2</v>
      </c>
      <c r="N156" s="86" t="s">
        <v>188</v>
      </c>
      <c r="O156" s="87">
        <f>VLOOKUP('MATRIZ DE RIESGOS DE SST'!N156,'MAPAS DE RIESGOS INHER Y RESID'!$O$3:$P$7,2,FALSE)</f>
        <v>16</v>
      </c>
      <c r="P156" s="87">
        <f t="shared" si="60"/>
        <v>32</v>
      </c>
      <c r="Q156" s="86" t="str">
        <f>IF(OR('MAPAS DE RIESGOS INHER Y RESID'!$G$7='MATRIZ DE RIESGOS DE SST'!P156,P156&lt;'MAPAS DE RIESGOS INHER Y RESID'!$G$3+1),'MAPAS DE RIESGOS INHER Y RESID'!$M$6,IF(OR('MAPAS DE RIESGOS INHER Y RESID'!$H$5='MATRIZ DE RIESGOS DE SST'!P156,P156&lt;'MAPAS DE RIESGOS INHER Y RESID'!$I$5+1),'MAPAS DE RIESGOS INHER Y RESID'!$M$5,IF(OR('MAPAS DE RIESGOS INHER Y RESID'!$I$4='MATRIZ DE RIESGOS DE SST'!P156,P156&lt;'MAPAS DE RIESGOS INHER Y RESID'!$J$4+1),'MAPAS DE RIESGOS INHER Y RESID'!$M$4,'MAPAS DE RIESGOS INHER Y RESID'!$M$3)))</f>
        <v>MODERADO</v>
      </c>
      <c r="R156" s="76"/>
      <c r="S156" s="76"/>
      <c r="T156" s="76"/>
      <c r="U156" s="76" t="s">
        <v>268</v>
      </c>
      <c r="V156" s="86" t="s">
        <v>178</v>
      </c>
      <c r="W156" s="88">
        <f>VLOOKUP(V156,'MAPAS DE RIESGOS INHER Y RESID'!$E$16:$F$18,2,FALSE)</f>
        <v>0.4</v>
      </c>
      <c r="X156" s="89">
        <f t="shared" si="57"/>
        <v>19.2</v>
      </c>
      <c r="Y156" s="104" t="str">
        <f>IF(OR('MAPAS DE RIESGOS INHER Y RESID'!$G$18='MATRIZ DE RIESGOS DE SST'!X156,X156&lt;'MAPAS DE RIESGOS INHER Y RESID'!$G$16+1),'MAPAS DE RIESGOS INHER Y RESID'!$M$19,IF(OR('MAPAS DE RIESGOS INHER Y RESID'!$H$17='MATRIZ DE RIESGOS DE SST'!X156,X156&lt;'MAPAS DE RIESGOS INHER Y RESID'!$I$18+1),'MAPAS DE RIESGOS INHER Y RESID'!$M$18,IF(OR('MAPAS DE RIESGOS INHER Y RESID'!$I$17='MATRIZ DE RIESGOS DE SST'!X156,X156&lt;'MAPAS DE RIESGOS INHER Y RESID'!$J$17+1),'MAPAS DE RIESGOS INHER Y RESID'!$M$17,'MAPAS DE RIESGOS INHER Y RESID'!$M$16)))</f>
        <v>MODERADO</v>
      </c>
      <c r="Z156" s="76" t="str">
        <f>VLOOKUP('MATRIZ DE RIESGOS DE SST'!Y156,'TABLA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7" spans="1:26" ht="174.75" customHeight="1" x14ac:dyDescent="0.25">
      <c r="A157" s="78"/>
      <c r="B157" s="78"/>
      <c r="C157" s="106"/>
      <c r="D157" s="106"/>
      <c r="E157" s="106"/>
      <c r="F157" s="106"/>
      <c r="G157" s="106"/>
      <c r="H157" s="107"/>
      <c r="I157" s="78" t="s">
        <v>215</v>
      </c>
      <c r="J157" s="77" t="s">
        <v>234</v>
      </c>
      <c r="K157" s="78" t="s">
        <v>118</v>
      </c>
      <c r="L157" s="86" t="s">
        <v>184</v>
      </c>
      <c r="M157" s="87">
        <f>VLOOKUP('MATRIZ DE RIESGOS DE SST'!L157,'MAPAS DE RIESGOS INHER Y RESID'!$E$3:$F$7,2,FALSE)</f>
        <v>2</v>
      </c>
      <c r="N157" s="86" t="s">
        <v>188</v>
      </c>
      <c r="O157" s="87">
        <f>VLOOKUP('MATRIZ DE RIESGOS DE SST'!N157,'MAPAS DE RIESGOS INHER Y RESID'!$O$3:$P$7,2,FALSE)</f>
        <v>16</v>
      </c>
      <c r="P157" s="87">
        <f t="shared" si="60"/>
        <v>32</v>
      </c>
      <c r="Q157" s="86" t="str">
        <f>IF(OR('MAPAS DE RIESGOS INHER Y RESID'!$G$7='MATRIZ DE RIESGOS DE SST'!P157,P157&lt;'MAPAS DE RIESGOS INHER Y RESID'!$G$3+1),'MAPAS DE RIESGOS INHER Y RESID'!$M$6,IF(OR('MAPAS DE RIESGOS INHER Y RESID'!$H$5='MATRIZ DE RIESGOS DE SST'!P157,P157&lt;'MAPAS DE RIESGOS INHER Y RESID'!$I$5+1),'MAPAS DE RIESGOS INHER Y RESID'!$M$5,IF(OR('MAPAS DE RIESGOS INHER Y RESID'!$I$4='MATRIZ DE RIESGOS DE SST'!P157,P157&lt;'MAPAS DE RIESGOS INHER Y RESID'!$J$4+1),'MAPAS DE RIESGOS INHER Y RESID'!$M$4,'MAPAS DE RIESGOS INHER Y RESID'!$M$3)))</f>
        <v>MODERADO</v>
      </c>
      <c r="R157" s="76"/>
      <c r="S157" s="76"/>
      <c r="T157" s="76" t="s">
        <v>282</v>
      </c>
      <c r="U157" s="76" t="s">
        <v>268</v>
      </c>
      <c r="V157" s="86" t="s">
        <v>178</v>
      </c>
      <c r="W157" s="88">
        <f>VLOOKUP(V157,'MAPAS DE RIESGOS INHER Y RESID'!$E$16:$F$18,2,FALSE)</f>
        <v>0.4</v>
      </c>
      <c r="X157" s="89">
        <f t="shared" si="57"/>
        <v>19.2</v>
      </c>
      <c r="Y157" s="104" t="str">
        <f>IF(OR('MAPAS DE RIESGOS INHER Y RESID'!$G$18='MATRIZ DE RIESGOS DE SST'!X157,X157&lt;'MAPAS DE RIESGOS INHER Y RESID'!$G$16+1),'MAPAS DE RIESGOS INHER Y RESID'!$M$19,IF(OR('MAPAS DE RIESGOS INHER Y RESID'!$H$17='MATRIZ DE RIESGOS DE SST'!X157,X157&lt;'MAPAS DE RIESGOS INHER Y RESID'!$I$18+1),'MAPAS DE RIESGOS INHER Y RESID'!$M$18,IF(OR('MAPAS DE RIESGOS INHER Y RESID'!$I$17='MATRIZ DE RIESGOS DE SST'!X157,X157&lt;'MAPAS DE RIESGOS INHER Y RESID'!$J$17+1),'MAPAS DE RIESGOS INHER Y RESID'!$M$17,'MAPAS DE RIESGOS INHER Y RESID'!$M$16)))</f>
        <v>MODERADO</v>
      </c>
      <c r="Z157" s="76" t="str">
        <f>VLOOKUP('MATRIZ DE RIESGOS DE SST'!Y157,'TABLA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8" spans="1:26" ht="174.75" customHeight="1" x14ac:dyDescent="0.25">
      <c r="A158" s="78"/>
      <c r="B158" s="78"/>
      <c r="C158" s="106"/>
      <c r="D158" s="106"/>
      <c r="E158" s="106"/>
      <c r="F158" s="106"/>
      <c r="G158" s="106"/>
      <c r="H158" s="107"/>
      <c r="I158" s="78" t="s">
        <v>125</v>
      </c>
      <c r="J158" s="77" t="s">
        <v>123</v>
      </c>
      <c r="K158" s="78" t="s">
        <v>124</v>
      </c>
      <c r="L158" s="86" t="s">
        <v>184</v>
      </c>
      <c r="M158" s="87">
        <f>VLOOKUP('MATRIZ DE RIESGOS DE SST'!L158,'MAPAS DE RIESGOS INHER Y RESID'!$E$3:$F$7,2,FALSE)</f>
        <v>2</v>
      </c>
      <c r="N158" s="86" t="s">
        <v>187</v>
      </c>
      <c r="O158" s="87">
        <f>VLOOKUP('MATRIZ DE RIESGOS DE SST'!N158,'MAPAS DE RIESGOS INHER Y RESID'!$O$3:$P$7,2,FALSE)</f>
        <v>4</v>
      </c>
      <c r="P158" s="87">
        <f t="shared" si="60"/>
        <v>8</v>
      </c>
      <c r="Q158" s="86" t="str">
        <f>IF(OR('MAPAS DE RIESGOS INHER Y RESID'!$G$7='MATRIZ DE RIESGOS DE SST'!P158,P158&lt;'MAPAS DE RIESGOS INHER Y RESID'!$G$3+1),'MAPAS DE RIESGOS INHER Y RESID'!$M$6,IF(OR('MAPAS DE RIESGOS INHER Y RESID'!$H$5='MATRIZ DE RIESGOS DE SST'!P158,P158&lt;'MAPAS DE RIESGOS INHER Y RESID'!$I$5+1),'MAPAS DE RIESGOS INHER Y RESID'!$M$5,IF(OR('MAPAS DE RIESGOS INHER Y RESID'!$I$4='MATRIZ DE RIESGOS DE SST'!P158,P158&lt;'MAPAS DE RIESGOS INHER Y RESID'!$J$4+1),'MAPAS DE RIESGOS INHER Y RESID'!$M$4,'MAPAS DE RIESGOS INHER Y RESID'!$M$3)))</f>
        <v>BAJO</v>
      </c>
      <c r="R158" s="76"/>
      <c r="S158" s="76"/>
      <c r="T158" s="76"/>
      <c r="U158" s="76" t="s">
        <v>262</v>
      </c>
      <c r="V158" s="86" t="s">
        <v>178</v>
      </c>
      <c r="W158" s="88">
        <f>VLOOKUP(V158,'MAPAS DE RIESGOS INHER Y RESID'!$E$16:$F$18,2,FALSE)</f>
        <v>0.4</v>
      </c>
      <c r="X158" s="89">
        <f t="shared" si="57"/>
        <v>4.8</v>
      </c>
      <c r="Y158" s="104" t="str">
        <f>IF(OR('MAPAS DE RIESGOS INHER Y RESID'!$G$18='MATRIZ DE RIESGOS DE SST'!X158,X158&lt;'MAPAS DE RIESGOS INHER Y RESID'!$G$16+1),'MAPAS DE RIESGOS INHER Y RESID'!$M$19,IF(OR('MAPAS DE RIESGOS INHER Y RESID'!$H$17='MATRIZ DE RIESGOS DE SST'!X158,X158&lt;'MAPAS DE RIESGOS INHER Y RESID'!$I$18+1),'MAPAS DE RIESGOS INHER Y RESID'!$M$18,IF(OR('MAPAS DE RIESGOS INHER Y RESID'!$I$17='MATRIZ DE RIESGOS DE SST'!X158,X158&lt;'MAPAS DE RIESGOS INHER Y RESID'!$J$17+1),'MAPAS DE RIESGOS INHER Y RESID'!$M$17,'MAPAS DE RIESGOS INHER Y RESID'!$M$16)))</f>
        <v>BAJO</v>
      </c>
      <c r="Z158" s="76" t="str">
        <f>VLOOKUP('MATRIZ DE RIESGOS DE SST'!Y158,'TABLA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9" spans="1:26" ht="174.75" customHeight="1" x14ac:dyDescent="0.25">
      <c r="A159" s="108" t="s">
        <v>295</v>
      </c>
      <c r="B159" s="78" t="s">
        <v>256</v>
      </c>
      <c r="C159" s="106"/>
      <c r="D159" s="106" t="s">
        <v>256</v>
      </c>
      <c r="E159" s="106"/>
      <c r="F159" s="106"/>
      <c r="G159" s="106"/>
      <c r="H159" s="107" t="s">
        <v>291</v>
      </c>
      <c r="I159" s="78" t="s">
        <v>14</v>
      </c>
      <c r="J159" s="77" t="s">
        <v>236</v>
      </c>
      <c r="K159" s="78" t="s">
        <v>15</v>
      </c>
      <c r="L159" s="86" t="s">
        <v>184</v>
      </c>
      <c r="M159" s="87">
        <f>VLOOKUP('MATRIZ DE RIESGOS DE SST'!L159,'MAPAS DE RIESGOS INHER Y RESID'!$E$3:$F$7,2,FALSE)</f>
        <v>2</v>
      </c>
      <c r="N159" s="86" t="s">
        <v>186</v>
      </c>
      <c r="O159" s="87">
        <f>VLOOKUP('MATRIZ DE RIESGOS DE SST'!N159,'MAPAS DE RIESGOS INHER Y RESID'!$O$3:$P$7,2,FALSE)</f>
        <v>2</v>
      </c>
      <c r="P159" s="87">
        <f>M159*O159</f>
        <v>4</v>
      </c>
      <c r="Q159" s="86" t="str">
        <f>IF(OR('MAPAS DE RIESGOS INHER Y RESID'!$G$7='MATRIZ DE RIESGOS DE SST'!P159,P159&lt;'MAPAS DE RIESGOS INHER Y RESID'!$G$3+1),'MAPAS DE RIESGOS INHER Y RESID'!$M$6,IF(OR('MAPAS DE RIESGOS INHER Y RESID'!$H$5='MATRIZ DE RIESGOS DE SST'!P159,P159&lt;'MAPAS DE RIESGOS INHER Y RESID'!$I$5+1),'MAPAS DE RIESGOS INHER Y RESID'!$M$5,IF(OR('MAPAS DE RIESGOS INHER Y RESID'!$I$4='MATRIZ DE RIESGOS DE SST'!P159,P159&lt;'MAPAS DE RIESGOS INHER Y RESID'!$J$4+1),'MAPAS DE RIESGOS INHER Y RESID'!$M$4,'MAPAS DE RIESGOS INHER Y RESID'!$M$3)))</f>
        <v>BAJO</v>
      </c>
      <c r="R159" s="76"/>
      <c r="S159" s="76" t="s">
        <v>261</v>
      </c>
      <c r="T159" s="76" t="s">
        <v>260</v>
      </c>
      <c r="U159" s="76" t="s">
        <v>262</v>
      </c>
      <c r="V159" s="86" t="s">
        <v>179</v>
      </c>
      <c r="W159" s="88">
        <f>VLOOKUP(V159,'MAPAS DE RIESGOS INHER Y RESID'!$E$16:$F$18,2,FALSE)</f>
        <v>0.9</v>
      </c>
      <c r="X159" s="89">
        <f>P159-(W159*P159)</f>
        <v>0.39999999999999991</v>
      </c>
      <c r="Y159" s="104" t="str">
        <f>IF(OR('MAPAS DE RIESGOS INHER Y RESID'!$G$18='MATRIZ DE RIESGOS DE SST'!X159,X159&lt;'MAPAS DE RIESGOS INHER Y RESID'!$G$16+1),'MAPAS DE RIESGOS INHER Y RESID'!$M$19,IF(OR('MAPAS DE RIESGOS INHER Y RESID'!$H$17='MATRIZ DE RIESGOS DE SST'!X159,X159&lt;'MAPAS DE RIESGOS INHER Y RESID'!$I$18+1),'MAPAS DE RIESGOS INHER Y RESID'!$M$18,IF(OR('MAPAS DE RIESGOS INHER Y RESID'!$I$17='MATRIZ DE RIESGOS DE SST'!X159,X159&lt;'MAPAS DE RIESGOS INHER Y RESID'!$J$17+1),'MAPAS DE RIESGOS INHER Y RESID'!$M$17,'MAPAS DE RIESGOS INHER Y RESID'!$M$16)))</f>
        <v>BAJO</v>
      </c>
      <c r="Z159" s="76" t="str">
        <f>VLOOKUP('MATRIZ DE RIESGOS DE SST'!Y159,'TABLA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0" spans="1:26" ht="174.75" customHeight="1" x14ac:dyDescent="0.25">
      <c r="A160" s="78"/>
      <c r="B160" s="78"/>
      <c r="C160" s="106"/>
      <c r="D160" s="106"/>
      <c r="E160" s="106"/>
      <c r="F160" s="106"/>
      <c r="G160" s="106"/>
      <c r="H160" s="107"/>
      <c r="I160" s="78" t="s">
        <v>16</v>
      </c>
      <c r="J160" s="77" t="s">
        <v>17</v>
      </c>
      <c r="K160" s="78" t="s">
        <v>18</v>
      </c>
      <c r="L160" s="86" t="s">
        <v>183</v>
      </c>
      <c r="M160" s="87">
        <f>VLOOKUP('MATRIZ DE RIESGOS DE SST'!L160,'MAPAS DE RIESGOS INHER Y RESID'!$E$3:$F$7,2,FALSE)</f>
        <v>4</v>
      </c>
      <c r="N160" s="86" t="s">
        <v>188</v>
      </c>
      <c r="O160" s="87">
        <f>VLOOKUP('MATRIZ DE RIESGOS DE SST'!N160,'MAPAS DE RIESGOS INHER Y RESID'!$O$3:$P$7,2,FALSE)</f>
        <v>16</v>
      </c>
      <c r="P160" s="87">
        <f>+M160*O160</f>
        <v>64</v>
      </c>
      <c r="Q160" s="86" t="str">
        <f>IF(OR('MAPAS DE RIESGOS INHER Y RESID'!$G$7='MATRIZ DE RIESGOS DE SST'!P160,P160&lt;'MAPAS DE RIESGOS INHER Y RESID'!$G$3+1),'MAPAS DE RIESGOS INHER Y RESID'!$M$6,IF(OR('MAPAS DE RIESGOS INHER Y RESID'!$H$5='MATRIZ DE RIESGOS DE SST'!P160,P160&lt;'MAPAS DE RIESGOS INHER Y RESID'!$I$5+1),'MAPAS DE RIESGOS INHER Y RESID'!$M$5,IF(OR('MAPAS DE RIESGOS INHER Y RESID'!$I$4='MATRIZ DE RIESGOS DE SST'!P160,P160&lt;'MAPAS DE RIESGOS INHER Y RESID'!$J$4+1),'MAPAS DE RIESGOS INHER Y RESID'!$M$4,'MAPAS DE RIESGOS INHER Y RESID'!$M$3)))</f>
        <v>ALTO</v>
      </c>
      <c r="R160" s="76"/>
      <c r="S160" s="76" t="s">
        <v>261</v>
      </c>
      <c r="T160" s="76" t="s">
        <v>263</v>
      </c>
      <c r="U160" s="76" t="s">
        <v>264</v>
      </c>
      <c r="V160" s="86" t="s">
        <v>179</v>
      </c>
      <c r="W160" s="88">
        <f>VLOOKUP(V160,'MAPAS DE RIESGOS INHER Y RESID'!$E$16:$F$18,2,FALSE)</f>
        <v>0.9</v>
      </c>
      <c r="X160" s="89">
        <f>P160-(W160*P160)</f>
        <v>6.3999999999999986</v>
      </c>
      <c r="Y160" s="104" t="str">
        <f>IF(OR('MAPAS DE RIESGOS INHER Y RESID'!$G$18='MATRIZ DE RIESGOS DE SST'!X160,X160&lt;'MAPAS DE RIESGOS INHER Y RESID'!$G$16+1),'MAPAS DE RIESGOS INHER Y RESID'!$M$19,IF(OR('MAPAS DE RIESGOS INHER Y RESID'!$H$17='MATRIZ DE RIESGOS DE SST'!X160,X160&lt;'MAPAS DE RIESGOS INHER Y RESID'!$I$18+1),'MAPAS DE RIESGOS INHER Y RESID'!$M$18,IF(OR('MAPAS DE RIESGOS INHER Y RESID'!$I$17='MATRIZ DE RIESGOS DE SST'!X160,X160&lt;'MAPAS DE RIESGOS INHER Y RESID'!$J$17+1),'MAPAS DE RIESGOS INHER Y RESID'!$M$17,'MAPAS DE RIESGOS INHER Y RESID'!$M$16)))</f>
        <v>BAJO</v>
      </c>
      <c r="Z160" s="76" t="str">
        <f>VLOOKUP('MATRIZ DE RIESGOS DE SST'!Y160,'TABLA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1" spans="1:26" ht="174.75" customHeight="1" x14ac:dyDescent="0.25">
      <c r="A161" s="78"/>
      <c r="B161" s="78"/>
      <c r="C161" s="106"/>
      <c r="D161" s="106"/>
      <c r="E161" s="106"/>
      <c r="F161" s="106"/>
      <c r="G161" s="106"/>
      <c r="H161" s="107"/>
      <c r="I161" s="78" t="s">
        <v>19</v>
      </c>
      <c r="J161" s="77" t="s">
        <v>20</v>
      </c>
      <c r="K161" s="78" t="s">
        <v>15</v>
      </c>
      <c r="L161" s="86" t="s">
        <v>184</v>
      </c>
      <c r="M161" s="87">
        <f>VLOOKUP('MATRIZ DE RIESGOS DE SST'!L161,'MAPAS DE RIESGOS INHER Y RESID'!$E$3:$F$7,2,FALSE)</f>
        <v>2</v>
      </c>
      <c r="N161" s="86" t="s">
        <v>187</v>
      </c>
      <c r="O161" s="87">
        <f>VLOOKUP('MATRIZ DE RIESGOS DE SST'!N161,'MAPAS DE RIESGOS INHER Y RESID'!$O$3:$P$7,2,FALSE)</f>
        <v>4</v>
      </c>
      <c r="P161" s="87">
        <f>M161*O161</f>
        <v>8</v>
      </c>
      <c r="Q161" s="86" t="str">
        <f>IF(OR('MAPAS DE RIESGOS INHER Y RESID'!$G$7='MATRIZ DE RIESGOS DE SST'!P161,P161&lt;'MAPAS DE RIESGOS INHER Y RESID'!$G$3+1),'MAPAS DE RIESGOS INHER Y RESID'!$M$6,IF(OR('MAPAS DE RIESGOS INHER Y RESID'!$H$5='MATRIZ DE RIESGOS DE SST'!P161,P161&lt;'MAPAS DE RIESGOS INHER Y RESID'!$I$5+1),'MAPAS DE RIESGOS INHER Y RESID'!$M$5,IF(OR('MAPAS DE RIESGOS INHER Y RESID'!$I$4='MATRIZ DE RIESGOS DE SST'!P161,P161&lt;'MAPAS DE RIESGOS INHER Y RESID'!$J$4+1),'MAPAS DE RIESGOS INHER Y RESID'!$M$4,'MAPAS DE RIESGOS INHER Y RESID'!$M$3)))</f>
        <v>BAJO</v>
      </c>
      <c r="R161" s="76"/>
      <c r="S161" s="76"/>
      <c r="T161" s="76"/>
      <c r="U161" s="76" t="s">
        <v>265</v>
      </c>
      <c r="V161" s="86" t="s">
        <v>178</v>
      </c>
      <c r="W161" s="88">
        <f>VLOOKUP(V161,'MAPAS DE RIESGOS INHER Y RESID'!$E$16:$F$18,2,FALSE)</f>
        <v>0.4</v>
      </c>
      <c r="X161" s="89">
        <f>P161-(W161*P161)</f>
        <v>4.8</v>
      </c>
      <c r="Y161" s="104" t="str">
        <f>IF(OR('MAPAS DE RIESGOS INHER Y RESID'!$G$18='MATRIZ DE RIESGOS DE SST'!X161,X161&lt;'MAPAS DE RIESGOS INHER Y RESID'!$G$16+1),'MAPAS DE RIESGOS INHER Y RESID'!$M$19,IF(OR('MAPAS DE RIESGOS INHER Y RESID'!$H$17='MATRIZ DE RIESGOS DE SST'!X161,X161&lt;'MAPAS DE RIESGOS INHER Y RESID'!$I$18+1),'MAPAS DE RIESGOS INHER Y RESID'!$M$18,IF(OR('MAPAS DE RIESGOS INHER Y RESID'!$I$17='MATRIZ DE RIESGOS DE SST'!X161,X161&lt;'MAPAS DE RIESGOS INHER Y RESID'!$J$17+1),'MAPAS DE RIESGOS INHER Y RESID'!$M$17,'MAPAS DE RIESGOS INHER Y RESID'!$M$16)))</f>
        <v>BAJO</v>
      </c>
      <c r="Z161" s="76" t="str">
        <f>VLOOKUP('MATRIZ DE RIESGOS DE SST'!Y161,'TABLA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2" spans="1:26" ht="174.75" customHeight="1" x14ac:dyDescent="0.25">
      <c r="A162" s="78"/>
      <c r="B162" s="78"/>
      <c r="C162" s="106"/>
      <c r="D162" s="106"/>
      <c r="E162" s="106"/>
      <c r="F162" s="106"/>
      <c r="G162" s="106"/>
      <c r="H162" s="107"/>
      <c r="I162" s="78" t="s">
        <v>21</v>
      </c>
      <c r="J162" s="77" t="s">
        <v>235</v>
      </c>
      <c r="K162" s="78" t="s">
        <v>15</v>
      </c>
      <c r="L162" s="86" t="s">
        <v>184</v>
      </c>
      <c r="M162" s="87">
        <f>VLOOKUP('MATRIZ DE RIESGOS DE SST'!L162,'MAPAS DE RIESGOS INHER Y RESID'!$E$3:$F$7,2,FALSE)</f>
        <v>2</v>
      </c>
      <c r="N162" s="86" t="s">
        <v>187</v>
      </c>
      <c r="O162" s="87">
        <f>VLOOKUP('MATRIZ DE RIESGOS DE SST'!N162,'MAPAS DE RIESGOS INHER Y RESID'!$O$3:$P$7,2,FALSE)</f>
        <v>4</v>
      </c>
      <c r="P162" s="87">
        <f t="shared" ref="P162:P196" si="61">+M162*O162</f>
        <v>8</v>
      </c>
      <c r="Q162" s="86" t="str">
        <f>IF(OR('MAPAS DE RIESGOS INHER Y RESID'!$G$7='MATRIZ DE RIESGOS DE SST'!P162,P162&lt;'MAPAS DE RIESGOS INHER Y RESID'!$G$3+1),'MAPAS DE RIESGOS INHER Y RESID'!$M$6,IF(OR('MAPAS DE RIESGOS INHER Y RESID'!$H$5='MATRIZ DE RIESGOS DE SST'!P162,P162&lt;'MAPAS DE RIESGOS INHER Y RESID'!$I$5+1),'MAPAS DE RIESGOS INHER Y RESID'!$M$5,IF(OR('MAPAS DE RIESGOS INHER Y RESID'!$I$4='MATRIZ DE RIESGOS DE SST'!P162,P162&lt;'MAPAS DE RIESGOS INHER Y RESID'!$J$4+1),'MAPAS DE RIESGOS INHER Y RESID'!$M$4,'MAPAS DE RIESGOS INHER Y RESID'!$M$3)))</f>
        <v>BAJO</v>
      </c>
      <c r="R162" s="76"/>
      <c r="S162" s="76" t="s">
        <v>261</v>
      </c>
      <c r="T162" s="76" t="s">
        <v>260</v>
      </c>
      <c r="U162" s="76" t="s">
        <v>262</v>
      </c>
      <c r="V162" s="86" t="s">
        <v>179</v>
      </c>
      <c r="W162" s="88">
        <f>VLOOKUP(V162,'MAPAS DE RIESGOS INHER Y RESID'!$E$16:$F$18,2,FALSE)</f>
        <v>0.9</v>
      </c>
      <c r="X162" s="89">
        <f t="shared" ref="X162:X196" si="62">P162-(P162*W162)</f>
        <v>0.79999999999999982</v>
      </c>
      <c r="Y162" s="104" t="str">
        <f>IF(OR('MAPAS DE RIESGOS INHER Y RESID'!$G$18='MATRIZ DE RIESGOS DE SST'!X162,X162&lt;'MAPAS DE RIESGOS INHER Y RESID'!$G$16+1),'MAPAS DE RIESGOS INHER Y RESID'!$M$19,IF(OR('MAPAS DE RIESGOS INHER Y RESID'!$H$17='MATRIZ DE RIESGOS DE SST'!X162,X162&lt;'MAPAS DE RIESGOS INHER Y RESID'!$I$18+1),'MAPAS DE RIESGOS INHER Y RESID'!$M$18,IF(OR('MAPAS DE RIESGOS INHER Y RESID'!$I$17='MATRIZ DE RIESGOS DE SST'!X162,X162&lt;'MAPAS DE RIESGOS INHER Y RESID'!$J$17+1),'MAPAS DE RIESGOS INHER Y RESID'!$M$17,'MAPAS DE RIESGOS INHER Y RESID'!$M$16)))</f>
        <v>BAJO</v>
      </c>
      <c r="Z162" s="76" t="str">
        <f>VLOOKUP('MATRIZ DE RIESGOS DE SST'!Y162,'TABLA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3" spans="1:26" ht="174.75" customHeight="1" x14ac:dyDescent="0.25">
      <c r="A163" s="78"/>
      <c r="B163" s="78"/>
      <c r="C163" s="106"/>
      <c r="D163" s="106"/>
      <c r="E163" s="106"/>
      <c r="F163" s="106"/>
      <c r="G163" s="106"/>
      <c r="H163" s="107"/>
      <c r="I163" s="78" t="s">
        <v>22</v>
      </c>
      <c r="J163" s="77" t="s">
        <v>23</v>
      </c>
      <c r="K163" s="78" t="s">
        <v>24</v>
      </c>
      <c r="L163" s="86" t="s">
        <v>184</v>
      </c>
      <c r="M163" s="87">
        <f>VLOOKUP('MATRIZ DE RIESGOS DE SST'!L163,'MAPAS DE RIESGOS INHER Y RESID'!$E$3:$F$7,2,FALSE)</f>
        <v>2</v>
      </c>
      <c r="N163" s="86" t="s">
        <v>187</v>
      </c>
      <c r="O163" s="87">
        <f>VLOOKUP('MATRIZ DE RIESGOS DE SST'!N163,'MAPAS DE RIESGOS INHER Y RESID'!$O$3:$P$7,2,FALSE)</f>
        <v>4</v>
      </c>
      <c r="P163" s="87">
        <f t="shared" si="61"/>
        <v>8</v>
      </c>
      <c r="Q163" s="86" t="str">
        <f>IF(OR('MAPAS DE RIESGOS INHER Y RESID'!$G$7='MATRIZ DE RIESGOS DE SST'!P163,P163&lt;'MAPAS DE RIESGOS INHER Y RESID'!$G$3+1),'MAPAS DE RIESGOS INHER Y RESID'!$M$6,IF(OR('MAPAS DE RIESGOS INHER Y RESID'!$H$5='MATRIZ DE RIESGOS DE SST'!P163,P163&lt;'MAPAS DE RIESGOS INHER Y RESID'!$I$5+1),'MAPAS DE RIESGOS INHER Y RESID'!$M$5,IF(OR('MAPAS DE RIESGOS INHER Y RESID'!$I$4='MATRIZ DE RIESGOS DE SST'!P163,P163&lt;'MAPAS DE RIESGOS INHER Y RESID'!$J$4+1),'MAPAS DE RIESGOS INHER Y RESID'!$M$4,'MAPAS DE RIESGOS INHER Y RESID'!$M$3)))</f>
        <v>BAJO</v>
      </c>
      <c r="R163" s="76"/>
      <c r="S163" s="76"/>
      <c r="T163" s="76" t="s">
        <v>267</v>
      </c>
      <c r="U163" s="76" t="s">
        <v>266</v>
      </c>
      <c r="V163" s="86" t="s">
        <v>179</v>
      </c>
      <c r="W163" s="88">
        <f>VLOOKUP(V163,'MAPAS DE RIESGOS INHER Y RESID'!$E$16:$F$18,2,FALSE)</f>
        <v>0.9</v>
      </c>
      <c r="X163" s="89">
        <f t="shared" si="62"/>
        <v>0.79999999999999982</v>
      </c>
      <c r="Y163" s="104" t="str">
        <f>IF(OR('MAPAS DE RIESGOS INHER Y RESID'!$G$18='MATRIZ DE RIESGOS DE SST'!X163,X163&lt;'MAPAS DE RIESGOS INHER Y RESID'!$G$16+1),'MAPAS DE RIESGOS INHER Y RESID'!$M$19,IF(OR('MAPAS DE RIESGOS INHER Y RESID'!$H$17='MATRIZ DE RIESGOS DE SST'!X163,X163&lt;'MAPAS DE RIESGOS INHER Y RESID'!$I$18+1),'MAPAS DE RIESGOS INHER Y RESID'!$M$18,IF(OR('MAPAS DE RIESGOS INHER Y RESID'!$I$17='MATRIZ DE RIESGOS DE SST'!X163,X163&lt;'MAPAS DE RIESGOS INHER Y RESID'!$J$17+1),'MAPAS DE RIESGOS INHER Y RESID'!$M$17,'MAPAS DE RIESGOS INHER Y RESID'!$M$16)))</f>
        <v>BAJO</v>
      </c>
      <c r="Z163" s="76" t="str">
        <f>VLOOKUP('MATRIZ DE RIESGOS DE SST'!Y163,'TABLA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4" spans="1:26" ht="174.75" customHeight="1" x14ac:dyDescent="0.25">
      <c r="A164" s="78"/>
      <c r="B164" s="78"/>
      <c r="C164" s="106"/>
      <c r="D164" s="106"/>
      <c r="E164" s="106"/>
      <c r="F164" s="106"/>
      <c r="G164" s="106"/>
      <c r="H164" s="107"/>
      <c r="I164" s="78" t="s">
        <v>25</v>
      </c>
      <c r="J164" s="77" t="s">
        <v>23</v>
      </c>
      <c r="K164" s="78" t="s">
        <v>24</v>
      </c>
      <c r="L164" s="86" t="s">
        <v>184</v>
      </c>
      <c r="M164" s="87">
        <f>VLOOKUP('MATRIZ DE RIESGOS DE SST'!L164,'MAPAS DE RIESGOS INHER Y RESID'!$E$3:$F$7,2,FALSE)</f>
        <v>2</v>
      </c>
      <c r="N164" s="86" t="s">
        <v>187</v>
      </c>
      <c r="O164" s="87">
        <f>VLOOKUP('MATRIZ DE RIESGOS DE SST'!N164,'MAPAS DE RIESGOS INHER Y RESID'!$O$3:$P$7,2,FALSE)</f>
        <v>4</v>
      </c>
      <c r="P164" s="87">
        <f t="shared" si="61"/>
        <v>8</v>
      </c>
      <c r="Q164" s="86" t="str">
        <f>IF(OR('MAPAS DE RIESGOS INHER Y RESID'!$G$7='MATRIZ DE RIESGOS DE SST'!P164,P164&lt;'MAPAS DE RIESGOS INHER Y RESID'!$G$3+1),'MAPAS DE RIESGOS INHER Y RESID'!$M$6,IF(OR('MAPAS DE RIESGOS INHER Y RESID'!$H$5='MATRIZ DE RIESGOS DE SST'!P164,P164&lt;'MAPAS DE RIESGOS INHER Y RESID'!$I$5+1),'MAPAS DE RIESGOS INHER Y RESID'!$M$5,IF(OR('MAPAS DE RIESGOS INHER Y RESID'!$I$4='MATRIZ DE RIESGOS DE SST'!P164,P164&lt;'MAPAS DE RIESGOS INHER Y RESID'!$J$4+1),'MAPAS DE RIESGOS INHER Y RESID'!$M$4,'MAPAS DE RIESGOS INHER Y RESID'!$M$3)))</f>
        <v>BAJO</v>
      </c>
      <c r="R164" s="76"/>
      <c r="S164" s="76"/>
      <c r="T164" s="76" t="s">
        <v>267</v>
      </c>
      <c r="U164" s="76" t="s">
        <v>266</v>
      </c>
      <c r="V164" s="86" t="s">
        <v>179</v>
      </c>
      <c r="W164" s="88">
        <f>VLOOKUP(V164,'MAPAS DE RIESGOS INHER Y RESID'!$E$16:$F$18,2,FALSE)</f>
        <v>0.9</v>
      </c>
      <c r="X164" s="89">
        <f t="shared" si="62"/>
        <v>0.79999999999999982</v>
      </c>
      <c r="Y164" s="104" t="str">
        <f>IF(OR('MAPAS DE RIESGOS INHER Y RESID'!$G$18='MATRIZ DE RIESGOS DE SST'!X164,X164&lt;'MAPAS DE RIESGOS INHER Y RESID'!$G$16+1),'MAPAS DE RIESGOS INHER Y RESID'!$M$19,IF(OR('MAPAS DE RIESGOS INHER Y RESID'!$H$17='MATRIZ DE RIESGOS DE SST'!X164,X164&lt;'MAPAS DE RIESGOS INHER Y RESID'!$I$18+1),'MAPAS DE RIESGOS INHER Y RESID'!$M$18,IF(OR('MAPAS DE RIESGOS INHER Y RESID'!$I$17='MATRIZ DE RIESGOS DE SST'!X164,X164&lt;'MAPAS DE RIESGOS INHER Y RESID'!$J$17+1),'MAPAS DE RIESGOS INHER Y RESID'!$M$17,'MAPAS DE RIESGOS INHER Y RESID'!$M$16)))</f>
        <v>BAJO</v>
      </c>
      <c r="Z164" s="76" t="str">
        <f>VLOOKUP('MATRIZ DE RIESGOS DE SST'!Y164,'TABLA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5" spans="1:26" ht="174.75" customHeight="1" x14ac:dyDescent="0.25">
      <c r="A165" s="78"/>
      <c r="B165" s="78"/>
      <c r="C165" s="106"/>
      <c r="D165" s="106"/>
      <c r="E165" s="106"/>
      <c r="F165" s="106"/>
      <c r="G165" s="106"/>
      <c r="H165" s="107"/>
      <c r="I165" s="78" t="s">
        <v>26</v>
      </c>
      <c r="J165" s="77" t="s">
        <v>27</v>
      </c>
      <c r="K165" s="78" t="s">
        <v>24</v>
      </c>
      <c r="L165" s="86" t="s">
        <v>184</v>
      </c>
      <c r="M165" s="87">
        <f>VLOOKUP('MATRIZ DE RIESGOS DE SST'!L165,'MAPAS DE RIESGOS INHER Y RESID'!$E$3:$F$7,2,FALSE)</f>
        <v>2</v>
      </c>
      <c r="N165" s="86" t="s">
        <v>187</v>
      </c>
      <c r="O165" s="87">
        <f>VLOOKUP('MATRIZ DE RIESGOS DE SST'!N165,'MAPAS DE RIESGOS INHER Y RESID'!$O$3:$P$7,2,FALSE)</f>
        <v>4</v>
      </c>
      <c r="P165" s="87">
        <f t="shared" si="61"/>
        <v>8</v>
      </c>
      <c r="Q165" s="86" t="str">
        <f>IF(OR('MAPAS DE RIESGOS INHER Y RESID'!$G$7='MATRIZ DE RIESGOS DE SST'!P165,P165&lt;'MAPAS DE RIESGOS INHER Y RESID'!$G$3+1),'MAPAS DE RIESGOS INHER Y RESID'!$M$6,IF(OR('MAPAS DE RIESGOS INHER Y RESID'!$H$5='MATRIZ DE RIESGOS DE SST'!P165,P165&lt;'MAPAS DE RIESGOS INHER Y RESID'!$I$5+1),'MAPAS DE RIESGOS INHER Y RESID'!$M$5,IF(OR('MAPAS DE RIESGOS INHER Y RESID'!$I$4='MATRIZ DE RIESGOS DE SST'!P165,P165&lt;'MAPAS DE RIESGOS INHER Y RESID'!$J$4+1),'MAPAS DE RIESGOS INHER Y RESID'!$M$4,'MAPAS DE RIESGOS INHER Y RESID'!$M$3)))</f>
        <v>BAJO</v>
      </c>
      <c r="R165" s="76"/>
      <c r="S165" s="76"/>
      <c r="T165" s="76" t="s">
        <v>267</v>
      </c>
      <c r="U165" s="76" t="s">
        <v>266</v>
      </c>
      <c r="V165" s="86" t="s">
        <v>178</v>
      </c>
      <c r="W165" s="88">
        <f>VLOOKUP(V165,'MAPAS DE RIESGOS INHER Y RESID'!$E$16:$F$18,2,FALSE)</f>
        <v>0.4</v>
      </c>
      <c r="X165" s="89">
        <f t="shared" si="62"/>
        <v>4.8</v>
      </c>
      <c r="Y165" s="104" t="str">
        <f>IF(OR('MAPAS DE RIESGOS INHER Y RESID'!$G$18='MATRIZ DE RIESGOS DE SST'!X165,X165&lt;'MAPAS DE RIESGOS INHER Y RESID'!$G$16+1),'MAPAS DE RIESGOS INHER Y RESID'!$M$19,IF(OR('MAPAS DE RIESGOS INHER Y RESID'!$H$17='MATRIZ DE RIESGOS DE SST'!X165,X165&lt;'MAPAS DE RIESGOS INHER Y RESID'!$I$18+1),'MAPAS DE RIESGOS INHER Y RESID'!$M$18,IF(OR('MAPAS DE RIESGOS INHER Y RESID'!$I$17='MATRIZ DE RIESGOS DE SST'!X165,X165&lt;'MAPAS DE RIESGOS INHER Y RESID'!$J$17+1),'MAPAS DE RIESGOS INHER Y RESID'!$M$17,'MAPAS DE RIESGOS INHER Y RESID'!$M$16)))</f>
        <v>BAJO</v>
      </c>
      <c r="Z165" s="76" t="str">
        <f>VLOOKUP('MATRIZ DE RIESGOS DE SST'!Y165,'TABLA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6" spans="1:26" ht="174.75" customHeight="1" x14ac:dyDescent="0.25">
      <c r="A166" s="78"/>
      <c r="B166" s="78"/>
      <c r="C166" s="106"/>
      <c r="D166" s="106"/>
      <c r="E166" s="106"/>
      <c r="F166" s="106"/>
      <c r="G166" s="106"/>
      <c r="H166" s="107"/>
      <c r="I166" s="78" t="s">
        <v>28</v>
      </c>
      <c r="J166" s="77" t="s">
        <v>231</v>
      </c>
      <c r="K166" s="78" t="s">
        <v>29</v>
      </c>
      <c r="L166" s="86" t="s">
        <v>184</v>
      </c>
      <c r="M166" s="87">
        <f>VLOOKUP('MATRIZ DE RIESGOS DE SST'!L166,'MAPAS DE RIESGOS INHER Y RESID'!$E$3:$F$7,2,FALSE)</f>
        <v>2</v>
      </c>
      <c r="N166" s="86" t="s">
        <v>187</v>
      </c>
      <c r="O166" s="87">
        <f>VLOOKUP('MATRIZ DE RIESGOS DE SST'!N166,'MAPAS DE RIESGOS INHER Y RESID'!$O$3:$P$7,2,FALSE)</f>
        <v>4</v>
      </c>
      <c r="P166" s="87">
        <f t="shared" si="61"/>
        <v>8</v>
      </c>
      <c r="Q166" s="86" t="str">
        <f>IF(OR('MAPAS DE RIESGOS INHER Y RESID'!$G$7='MATRIZ DE RIESGOS DE SST'!P166,P166&lt;'MAPAS DE RIESGOS INHER Y RESID'!$G$3+1),'MAPAS DE RIESGOS INHER Y RESID'!$M$6,IF(OR('MAPAS DE RIESGOS INHER Y RESID'!$H$5='MATRIZ DE RIESGOS DE SST'!P166,P166&lt;'MAPAS DE RIESGOS INHER Y RESID'!$I$5+1),'MAPAS DE RIESGOS INHER Y RESID'!$M$5,IF(OR('MAPAS DE RIESGOS INHER Y RESID'!$I$4='MATRIZ DE RIESGOS DE SST'!P166,P166&lt;'MAPAS DE RIESGOS INHER Y RESID'!$J$4+1),'MAPAS DE RIESGOS INHER Y RESID'!$M$4,'MAPAS DE RIESGOS INHER Y RESID'!$M$3)))</f>
        <v>BAJO</v>
      </c>
      <c r="R166" s="76"/>
      <c r="S166" s="76" t="s">
        <v>288</v>
      </c>
      <c r="T166" s="76" t="s">
        <v>267</v>
      </c>
      <c r="U166" s="76" t="s">
        <v>266</v>
      </c>
      <c r="V166" s="86" t="s">
        <v>179</v>
      </c>
      <c r="W166" s="88">
        <f>VLOOKUP(V166,'MAPAS DE RIESGOS INHER Y RESID'!$E$16:$F$18,2,FALSE)</f>
        <v>0.9</v>
      </c>
      <c r="X166" s="89">
        <f t="shared" si="62"/>
        <v>0.79999999999999982</v>
      </c>
      <c r="Y166" s="104" t="str">
        <f>IF(OR('MAPAS DE RIESGOS INHER Y RESID'!$G$18='MATRIZ DE RIESGOS DE SST'!X166,X166&lt;'MAPAS DE RIESGOS INHER Y RESID'!$G$16+1),'MAPAS DE RIESGOS INHER Y RESID'!$M$19,IF(OR('MAPAS DE RIESGOS INHER Y RESID'!$H$17='MATRIZ DE RIESGOS DE SST'!X166,X166&lt;'MAPAS DE RIESGOS INHER Y RESID'!$I$18+1),'MAPAS DE RIESGOS INHER Y RESID'!$M$18,IF(OR('MAPAS DE RIESGOS INHER Y RESID'!$I$17='MATRIZ DE RIESGOS DE SST'!X166,X166&lt;'MAPAS DE RIESGOS INHER Y RESID'!$J$17+1),'MAPAS DE RIESGOS INHER Y RESID'!$M$17,'MAPAS DE RIESGOS INHER Y RESID'!$M$16)))</f>
        <v>BAJO</v>
      </c>
      <c r="Z166" s="76" t="str">
        <f>VLOOKUP('MATRIZ DE RIESGOS DE SST'!Y166,'TABLA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7" spans="1:26" ht="174.75" customHeight="1" x14ac:dyDescent="0.25">
      <c r="A167" s="78"/>
      <c r="B167" s="78"/>
      <c r="C167" s="106"/>
      <c r="D167" s="106"/>
      <c r="E167" s="106"/>
      <c r="F167" s="106"/>
      <c r="G167" s="106"/>
      <c r="H167" s="107"/>
      <c r="I167" s="78" t="s">
        <v>30</v>
      </c>
      <c r="J167" s="77" t="s">
        <v>31</v>
      </c>
      <c r="K167" s="78" t="s">
        <v>24</v>
      </c>
      <c r="L167" s="86" t="s">
        <v>184</v>
      </c>
      <c r="M167" s="87">
        <f>VLOOKUP('MATRIZ DE RIESGOS DE SST'!L167,'MAPAS DE RIESGOS INHER Y RESID'!$E$3:$F$7,2,FALSE)</f>
        <v>2</v>
      </c>
      <c r="N167" s="86" t="s">
        <v>187</v>
      </c>
      <c r="O167" s="87">
        <f>VLOOKUP('MATRIZ DE RIESGOS DE SST'!N167,'MAPAS DE RIESGOS INHER Y RESID'!$O$3:$P$7,2,FALSE)</f>
        <v>4</v>
      </c>
      <c r="P167" s="87">
        <f t="shared" si="61"/>
        <v>8</v>
      </c>
      <c r="Q167" s="86" t="str">
        <f>IF(OR('MAPAS DE RIESGOS INHER Y RESID'!$G$7='MATRIZ DE RIESGOS DE SST'!P167,P167&lt;'MAPAS DE RIESGOS INHER Y RESID'!$G$3+1),'MAPAS DE RIESGOS INHER Y RESID'!$M$6,IF(OR('MAPAS DE RIESGOS INHER Y RESID'!$H$5='MATRIZ DE RIESGOS DE SST'!P167,P167&lt;'MAPAS DE RIESGOS INHER Y RESID'!$I$5+1),'MAPAS DE RIESGOS INHER Y RESID'!$M$5,IF(OR('MAPAS DE RIESGOS INHER Y RESID'!$I$4='MATRIZ DE RIESGOS DE SST'!P167,P167&lt;'MAPAS DE RIESGOS INHER Y RESID'!$J$4+1),'MAPAS DE RIESGOS INHER Y RESID'!$M$4,'MAPAS DE RIESGOS INHER Y RESID'!$M$3)))</f>
        <v>BAJO</v>
      </c>
      <c r="R167" s="76"/>
      <c r="S167" s="76" t="s">
        <v>288</v>
      </c>
      <c r="T167" s="76" t="s">
        <v>267</v>
      </c>
      <c r="U167" s="76" t="s">
        <v>266</v>
      </c>
      <c r="V167" s="86" t="s">
        <v>179</v>
      </c>
      <c r="W167" s="88">
        <f>VLOOKUP(V167,'MAPAS DE RIESGOS INHER Y RESID'!$E$16:$F$18,2,FALSE)</f>
        <v>0.9</v>
      </c>
      <c r="X167" s="89">
        <f t="shared" si="62"/>
        <v>0.79999999999999982</v>
      </c>
      <c r="Y167" s="104" t="str">
        <f>IF(OR('MAPAS DE RIESGOS INHER Y RESID'!$G$18='MATRIZ DE RIESGOS DE SST'!X167,X167&lt;'MAPAS DE RIESGOS INHER Y RESID'!$G$16+1),'MAPAS DE RIESGOS INHER Y RESID'!$M$19,IF(OR('MAPAS DE RIESGOS INHER Y RESID'!$H$17='MATRIZ DE RIESGOS DE SST'!X167,X167&lt;'MAPAS DE RIESGOS INHER Y RESID'!$I$18+1),'MAPAS DE RIESGOS INHER Y RESID'!$M$18,IF(OR('MAPAS DE RIESGOS INHER Y RESID'!$I$17='MATRIZ DE RIESGOS DE SST'!X167,X167&lt;'MAPAS DE RIESGOS INHER Y RESID'!$J$17+1),'MAPAS DE RIESGOS INHER Y RESID'!$M$17,'MAPAS DE RIESGOS INHER Y RESID'!$M$16)))</f>
        <v>BAJO</v>
      </c>
      <c r="Z167" s="76" t="str">
        <f>VLOOKUP('MATRIZ DE RIESGOS DE SST'!Y167,'TABLA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8" spans="1:26" ht="174.75" customHeight="1" x14ac:dyDescent="0.25">
      <c r="A168" s="78"/>
      <c r="B168" s="78"/>
      <c r="C168" s="106"/>
      <c r="D168" s="106"/>
      <c r="E168" s="106"/>
      <c r="F168" s="106"/>
      <c r="G168" s="106"/>
      <c r="H168" s="107"/>
      <c r="I168" s="78" t="s">
        <v>32</v>
      </c>
      <c r="J168" s="77" t="s">
        <v>210</v>
      </c>
      <c r="K168" s="78" t="s">
        <v>24</v>
      </c>
      <c r="L168" s="86" t="s">
        <v>178</v>
      </c>
      <c r="M168" s="87">
        <f>VLOOKUP('MATRIZ DE RIESGOS DE SST'!L168,'MAPAS DE RIESGOS INHER Y RESID'!$E$3:$F$7,2,FALSE)</f>
        <v>3</v>
      </c>
      <c r="N168" s="86" t="s">
        <v>187</v>
      </c>
      <c r="O168" s="87">
        <f>VLOOKUP('MATRIZ DE RIESGOS DE SST'!N168,'MAPAS DE RIESGOS INHER Y RESID'!$O$3:$P$7,2,FALSE)</f>
        <v>4</v>
      </c>
      <c r="P168" s="87">
        <f t="shared" si="61"/>
        <v>12</v>
      </c>
      <c r="Q168" s="86" t="str">
        <f>IF(OR('MAPAS DE RIESGOS INHER Y RESID'!$G$7='MATRIZ DE RIESGOS DE SST'!P168,P168&lt;'MAPAS DE RIESGOS INHER Y RESID'!$G$3+1),'MAPAS DE RIESGOS INHER Y RESID'!$M$6,IF(OR('MAPAS DE RIESGOS INHER Y RESID'!$H$5='MATRIZ DE RIESGOS DE SST'!P168,P168&lt;'MAPAS DE RIESGOS INHER Y RESID'!$I$5+1),'MAPAS DE RIESGOS INHER Y RESID'!$M$5,IF(OR('MAPAS DE RIESGOS INHER Y RESID'!$I$4='MATRIZ DE RIESGOS DE SST'!P168,P168&lt;'MAPAS DE RIESGOS INHER Y RESID'!$J$4+1),'MAPAS DE RIESGOS INHER Y RESID'!$M$4,'MAPAS DE RIESGOS INHER Y RESID'!$M$3)))</f>
        <v>MODERADO</v>
      </c>
      <c r="R168" s="76"/>
      <c r="S168" s="76" t="s">
        <v>288</v>
      </c>
      <c r="T168" s="76" t="s">
        <v>267</v>
      </c>
      <c r="U168" s="76" t="s">
        <v>266</v>
      </c>
      <c r="V168" s="86" t="s">
        <v>178</v>
      </c>
      <c r="W168" s="88">
        <f>VLOOKUP(V168,'MAPAS DE RIESGOS INHER Y RESID'!$E$16:$F$18,2,FALSE)</f>
        <v>0.4</v>
      </c>
      <c r="X168" s="89">
        <f t="shared" si="62"/>
        <v>7.1999999999999993</v>
      </c>
      <c r="Y168" s="104" t="str">
        <f>IF(OR('MAPAS DE RIESGOS INHER Y RESID'!$G$18='MATRIZ DE RIESGOS DE SST'!X168,X168&lt;'MAPAS DE RIESGOS INHER Y RESID'!$G$16+1),'MAPAS DE RIESGOS INHER Y RESID'!$M$19,IF(OR('MAPAS DE RIESGOS INHER Y RESID'!$H$17='MATRIZ DE RIESGOS DE SST'!X168,X168&lt;'MAPAS DE RIESGOS INHER Y RESID'!$I$18+1),'MAPAS DE RIESGOS INHER Y RESID'!$M$18,IF(OR('MAPAS DE RIESGOS INHER Y RESID'!$I$17='MATRIZ DE RIESGOS DE SST'!X168,X168&lt;'MAPAS DE RIESGOS INHER Y RESID'!$J$17+1),'MAPAS DE RIESGOS INHER Y RESID'!$M$17,'MAPAS DE RIESGOS INHER Y RESID'!$M$16)))</f>
        <v>BAJO</v>
      </c>
      <c r="Z168" s="76" t="str">
        <f>VLOOKUP('MATRIZ DE RIESGOS DE SST'!Y168,'TABLA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9" spans="1:26" ht="174.75" customHeight="1" x14ac:dyDescent="0.25">
      <c r="A169" s="78"/>
      <c r="B169" s="78"/>
      <c r="C169" s="106"/>
      <c r="D169" s="106"/>
      <c r="E169" s="106"/>
      <c r="F169" s="106"/>
      <c r="G169" s="106"/>
      <c r="H169" s="107"/>
      <c r="I169" s="78" t="s">
        <v>39</v>
      </c>
      <c r="J169" s="77" t="s">
        <v>34</v>
      </c>
      <c r="K169" s="78" t="s">
        <v>35</v>
      </c>
      <c r="L169" s="86" t="s">
        <v>184</v>
      </c>
      <c r="M169" s="87">
        <f>VLOOKUP('MATRIZ DE RIESGOS DE SST'!L169,'MAPAS DE RIESGOS INHER Y RESID'!$E$3:$F$7,2,FALSE)</f>
        <v>2</v>
      </c>
      <c r="N169" s="86" t="s">
        <v>188</v>
      </c>
      <c r="O169" s="87">
        <f>VLOOKUP('MATRIZ DE RIESGOS DE SST'!N169,'MAPAS DE RIESGOS INHER Y RESID'!$O$3:$P$7,2,FALSE)</f>
        <v>16</v>
      </c>
      <c r="P169" s="87">
        <f t="shared" si="61"/>
        <v>32</v>
      </c>
      <c r="Q169" s="86" t="str">
        <f>IF(OR('MAPAS DE RIESGOS INHER Y RESID'!$G$7='MATRIZ DE RIESGOS DE SST'!P169,P169&lt;'MAPAS DE RIESGOS INHER Y RESID'!$G$3+1),'MAPAS DE RIESGOS INHER Y RESID'!$M$6,IF(OR('MAPAS DE RIESGOS INHER Y RESID'!$H$5='MATRIZ DE RIESGOS DE SST'!P169,P169&lt;'MAPAS DE RIESGOS INHER Y RESID'!$I$5+1),'MAPAS DE RIESGOS INHER Y RESID'!$M$5,IF(OR('MAPAS DE RIESGOS INHER Y RESID'!$I$4='MATRIZ DE RIESGOS DE SST'!P169,P169&lt;'MAPAS DE RIESGOS INHER Y RESID'!$J$4+1),'MAPAS DE RIESGOS INHER Y RESID'!$M$4,'MAPAS DE RIESGOS INHER Y RESID'!$M$3)))</f>
        <v>MODERADO</v>
      </c>
      <c r="R169" s="76"/>
      <c r="S169" s="76"/>
      <c r="T169" s="76"/>
      <c r="U169" s="76" t="s">
        <v>268</v>
      </c>
      <c r="V169" s="86" t="s">
        <v>178</v>
      </c>
      <c r="W169" s="88">
        <f>VLOOKUP(V169,'MAPAS DE RIESGOS INHER Y RESID'!$E$16:$F$18,2,FALSE)</f>
        <v>0.4</v>
      </c>
      <c r="X169" s="89">
        <f t="shared" si="62"/>
        <v>19.2</v>
      </c>
      <c r="Y169" s="104" t="str">
        <f>IF(OR('MAPAS DE RIESGOS INHER Y RESID'!$G$18='MATRIZ DE RIESGOS DE SST'!X169,X169&lt;'MAPAS DE RIESGOS INHER Y RESID'!$G$16+1),'MAPAS DE RIESGOS INHER Y RESID'!$M$19,IF(OR('MAPAS DE RIESGOS INHER Y RESID'!$H$17='MATRIZ DE RIESGOS DE SST'!X169,X169&lt;'MAPAS DE RIESGOS INHER Y RESID'!$I$18+1),'MAPAS DE RIESGOS INHER Y RESID'!$M$18,IF(OR('MAPAS DE RIESGOS INHER Y RESID'!$I$17='MATRIZ DE RIESGOS DE SST'!X169,X169&lt;'MAPAS DE RIESGOS INHER Y RESID'!$J$17+1),'MAPAS DE RIESGOS INHER Y RESID'!$M$17,'MAPAS DE RIESGOS INHER Y RESID'!$M$16)))</f>
        <v>MODERADO</v>
      </c>
      <c r="Z169" s="76" t="str">
        <f>VLOOKUP('MATRIZ DE RIESGOS DE SST'!Y169,'TABLA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70" spans="1:26" ht="174.75" customHeight="1" x14ac:dyDescent="0.25">
      <c r="A170" s="78"/>
      <c r="B170" s="78"/>
      <c r="C170" s="106"/>
      <c r="D170" s="106"/>
      <c r="E170" s="106"/>
      <c r="F170" s="106"/>
      <c r="G170" s="106"/>
      <c r="H170" s="107"/>
      <c r="I170" s="78" t="s">
        <v>44</v>
      </c>
      <c r="J170" s="77" t="s">
        <v>45</v>
      </c>
      <c r="K170" s="78" t="s">
        <v>46</v>
      </c>
      <c r="L170" s="86" t="s">
        <v>184</v>
      </c>
      <c r="M170" s="87">
        <f>VLOOKUP('MATRIZ DE RIESGOS DE SST'!L170,'MAPAS DE RIESGOS INHER Y RESID'!$E$3:$F$7,2,FALSE)</f>
        <v>2</v>
      </c>
      <c r="N170" s="86" t="s">
        <v>187</v>
      </c>
      <c r="O170" s="87">
        <f>VLOOKUP('MATRIZ DE RIESGOS DE SST'!N170,'MAPAS DE RIESGOS INHER Y RESID'!$O$3:$P$7,2,FALSE)</f>
        <v>4</v>
      </c>
      <c r="P170" s="87">
        <f t="shared" si="61"/>
        <v>8</v>
      </c>
      <c r="Q170" s="86" t="str">
        <f>IF(OR('MAPAS DE RIESGOS INHER Y RESID'!$G$7='MATRIZ DE RIESGOS DE SST'!P170,P170&lt;'MAPAS DE RIESGOS INHER Y RESID'!$G$3+1),'MAPAS DE RIESGOS INHER Y RESID'!$M$6,IF(OR('MAPAS DE RIESGOS INHER Y RESID'!$H$5='MATRIZ DE RIESGOS DE SST'!P170,P170&lt;'MAPAS DE RIESGOS INHER Y RESID'!$I$5+1),'MAPAS DE RIESGOS INHER Y RESID'!$M$5,IF(OR('MAPAS DE RIESGOS INHER Y RESID'!$I$4='MATRIZ DE RIESGOS DE SST'!P170,P170&lt;'MAPAS DE RIESGOS INHER Y RESID'!$J$4+1),'MAPAS DE RIESGOS INHER Y RESID'!$M$4,'MAPAS DE RIESGOS INHER Y RESID'!$M$3)))</f>
        <v>BAJO</v>
      </c>
      <c r="R170" s="76"/>
      <c r="S170" s="76"/>
      <c r="T170" s="76"/>
      <c r="U170" s="76" t="s">
        <v>268</v>
      </c>
      <c r="V170" s="86" t="s">
        <v>178</v>
      </c>
      <c r="W170" s="88">
        <f>VLOOKUP(V170,'MAPAS DE RIESGOS INHER Y RESID'!$E$16:$F$18,2,FALSE)</f>
        <v>0.4</v>
      </c>
      <c r="X170" s="89">
        <f t="shared" si="62"/>
        <v>4.8</v>
      </c>
      <c r="Y170" s="104" t="str">
        <f>IF(OR('MAPAS DE RIESGOS INHER Y RESID'!$G$18='MATRIZ DE RIESGOS DE SST'!X170,X170&lt;'MAPAS DE RIESGOS INHER Y RESID'!$G$16+1),'MAPAS DE RIESGOS INHER Y RESID'!$M$19,IF(OR('MAPAS DE RIESGOS INHER Y RESID'!$H$17='MATRIZ DE RIESGOS DE SST'!X170,X170&lt;'MAPAS DE RIESGOS INHER Y RESID'!$I$18+1),'MAPAS DE RIESGOS INHER Y RESID'!$M$18,IF(OR('MAPAS DE RIESGOS INHER Y RESID'!$I$17='MATRIZ DE RIESGOS DE SST'!X170,X170&lt;'MAPAS DE RIESGOS INHER Y RESID'!$J$17+1),'MAPAS DE RIESGOS INHER Y RESID'!$M$17,'MAPAS DE RIESGOS INHER Y RESID'!$M$16)))</f>
        <v>BAJO</v>
      </c>
      <c r="Z170" s="76" t="str">
        <f>VLOOKUP('MATRIZ DE RIESGOS DE SST'!Y170,'TABLA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1" spans="1:26" ht="234" x14ac:dyDescent="0.25">
      <c r="A171" s="78"/>
      <c r="B171" s="78"/>
      <c r="C171" s="106"/>
      <c r="D171" s="106"/>
      <c r="E171" s="106"/>
      <c r="F171" s="106"/>
      <c r="G171" s="106"/>
      <c r="H171" s="107"/>
      <c r="I171" s="78" t="s">
        <v>47</v>
      </c>
      <c r="J171" s="77" t="s">
        <v>45</v>
      </c>
      <c r="K171" s="78" t="s">
        <v>38</v>
      </c>
      <c r="L171" s="86" t="s">
        <v>184</v>
      </c>
      <c r="M171" s="87">
        <f>VLOOKUP('MATRIZ DE RIESGOS DE SST'!L171,'MAPAS DE RIESGOS INHER Y RESID'!$E$3:$F$7,2,FALSE)</f>
        <v>2</v>
      </c>
      <c r="N171" s="86" t="s">
        <v>187</v>
      </c>
      <c r="O171" s="87">
        <f>VLOOKUP('MATRIZ DE RIESGOS DE SST'!N171,'MAPAS DE RIESGOS INHER Y RESID'!$O$3:$P$7,2,FALSE)</f>
        <v>4</v>
      </c>
      <c r="P171" s="87">
        <f t="shared" si="61"/>
        <v>8</v>
      </c>
      <c r="Q171" s="86" t="str">
        <f>IF(OR('MAPAS DE RIESGOS INHER Y RESID'!$G$7='MATRIZ DE RIESGOS DE SST'!P171,P171&lt;'MAPAS DE RIESGOS INHER Y RESID'!$G$3+1),'MAPAS DE RIESGOS INHER Y RESID'!$M$6,IF(OR('MAPAS DE RIESGOS INHER Y RESID'!$H$5='MATRIZ DE RIESGOS DE SST'!P171,P171&lt;'MAPAS DE RIESGOS INHER Y RESID'!$I$5+1),'MAPAS DE RIESGOS INHER Y RESID'!$M$5,IF(OR('MAPAS DE RIESGOS INHER Y RESID'!$I$4='MATRIZ DE RIESGOS DE SST'!P171,P171&lt;'MAPAS DE RIESGOS INHER Y RESID'!$J$4+1),'MAPAS DE RIESGOS INHER Y RESID'!$M$4,'MAPAS DE RIESGOS INHER Y RESID'!$M$3)))</f>
        <v>BAJO</v>
      </c>
      <c r="R171" s="76"/>
      <c r="S171" s="76"/>
      <c r="T171" s="76"/>
      <c r="U171" s="76" t="s">
        <v>268</v>
      </c>
      <c r="V171" s="86" t="s">
        <v>178</v>
      </c>
      <c r="W171" s="88">
        <f>VLOOKUP(V171,'MAPAS DE RIESGOS INHER Y RESID'!$E$16:$F$18,2,FALSE)</f>
        <v>0.4</v>
      </c>
      <c r="X171" s="89">
        <f t="shared" si="62"/>
        <v>4.8</v>
      </c>
      <c r="Y171" s="104" t="str">
        <f>IF(OR('MAPAS DE RIESGOS INHER Y RESID'!$G$18='MATRIZ DE RIESGOS DE SST'!X171,X171&lt;'MAPAS DE RIESGOS INHER Y RESID'!$G$16+1),'MAPAS DE RIESGOS INHER Y RESID'!$M$19,IF(OR('MAPAS DE RIESGOS INHER Y RESID'!$H$17='MATRIZ DE RIESGOS DE SST'!X171,X171&lt;'MAPAS DE RIESGOS INHER Y RESID'!$I$18+1),'MAPAS DE RIESGOS INHER Y RESID'!$M$18,IF(OR('MAPAS DE RIESGOS INHER Y RESID'!$I$17='MATRIZ DE RIESGOS DE SST'!X171,X171&lt;'MAPAS DE RIESGOS INHER Y RESID'!$J$17+1),'MAPAS DE RIESGOS INHER Y RESID'!$M$17,'MAPAS DE RIESGOS INHER Y RESID'!$M$16)))</f>
        <v>BAJO</v>
      </c>
      <c r="Z171" s="76" t="str">
        <f>VLOOKUP('MATRIZ DE RIESGOS DE SST'!Y171,'TABLA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2" spans="1:26" ht="234" x14ac:dyDescent="0.25">
      <c r="A172" s="78"/>
      <c r="B172" s="78"/>
      <c r="C172" s="106"/>
      <c r="D172" s="106"/>
      <c r="E172" s="106"/>
      <c r="F172" s="106"/>
      <c r="G172" s="106"/>
      <c r="H172" s="107"/>
      <c r="I172" s="78" t="s">
        <v>48</v>
      </c>
      <c r="J172" s="77" t="s">
        <v>49</v>
      </c>
      <c r="K172" s="78" t="s">
        <v>50</v>
      </c>
      <c r="L172" s="86" t="s">
        <v>184</v>
      </c>
      <c r="M172" s="87">
        <f>VLOOKUP('MATRIZ DE RIESGOS DE SST'!L172,'MAPAS DE RIESGOS INHER Y RESID'!$E$3:$F$7,2,FALSE)</f>
        <v>2</v>
      </c>
      <c r="N172" s="86" t="s">
        <v>187</v>
      </c>
      <c r="O172" s="87">
        <f>VLOOKUP('MATRIZ DE RIESGOS DE SST'!N172,'MAPAS DE RIESGOS INHER Y RESID'!$O$3:$P$7,2,FALSE)</f>
        <v>4</v>
      </c>
      <c r="P172" s="87">
        <f t="shared" si="61"/>
        <v>8</v>
      </c>
      <c r="Q172" s="86" t="str">
        <f>IF(OR('MAPAS DE RIESGOS INHER Y RESID'!$G$7='MATRIZ DE RIESGOS DE SST'!P172,P172&lt;'MAPAS DE RIESGOS INHER Y RESID'!$G$3+1),'MAPAS DE RIESGOS INHER Y RESID'!$M$6,IF(OR('MAPAS DE RIESGOS INHER Y RESID'!$H$5='MATRIZ DE RIESGOS DE SST'!P172,P172&lt;'MAPAS DE RIESGOS INHER Y RESID'!$I$5+1),'MAPAS DE RIESGOS INHER Y RESID'!$M$5,IF(OR('MAPAS DE RIESGOS INHER Y RESID'!$I$4='MATRIZ DE RIESGOS DE SST'!P172,P172&lt;'MAPAS DE RIESGOS INHER Y RESID'!$J$4+1),'MAPAS DE RIESGOS INHER Y RESID'!$M$4,'MAPAS DE RIESGOS INHER Y RESID'!$M$3)))</f>
        <v>BAJO</v>
      </c>
      <c r="R172" s="76"/>
      <c r="S172" s="76"/>
      <c r="T172" s="76"/>
      <c r="U172" s="76" t="s">
        <v>268</v>
      </c>
      <c r="V172" s="86" t="s">
        <v>178</v>
      </c>
      <c r="W172" s="88">
        <f>VLOOKUP(V172,'MAPAS DE RIESGOS INHER Y RESID'!$E$16:$F$18,2,FALSE)</f>
        <v>0.4</v>
      </c>
      <c r="X172" s="89">
        <f t="shared" si="62"/>
        <v>4.8</v>
      </c>
      <c r="Y172" s="104" t="str">
        <f>IF(OR('MAPAS DE RIESGOS INHER Y RESID'!$G$18='MATRIZ DE RIESGOS DE SST'!X172,X172&lt;'MAPAS DE RIESGOS INHER Y RESID'!$G$16+1),'MAPAS DE RIESGOS INHER Y RESID'!$M$19,IF(OR('MAPAS DE RIESGOS INHER Y RESID'!$H$17='MATRIZ DE RIESGOS DE SST'!X172,X172&lt;'MAPAS DE RIESGOS INHER Y RESID'!$I$18+1),'MAPAS DE RIESGOS INHER Y RESID'!$M$18,IF(OR('MAPAS DE RIESGOS INHER Y RESID'!$I$17='MATRIZ DE RIESGOS DE SST'!X172,X172&lt;'MAPAS DE RIESGOS INHER Y RESID'!$J$17+1),'MAPAS DE RIESGOS INHER Y RESID'!$M$17,'MAPAS DE RIESGOS INHER Y RESID'!$M$16)))</f>
        <v>BAJO</v>
      </c>
      <c r="Z172" s="76" t="str">
        <f>VLOOKUP('MATRIZ DE RIESGOS DE SST'!Y172,'TABLA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3" spans="1:26" ht="234" x14ac:dyDescent="0.25">
      <c r="A173" s="78"/>
      <c r="B173" s="78"/>
      <c r="C173" s="106"/>
      <c r="D173" s="106"/>
      <c r="E173" s="106"/>
      <c r="F173" s="106"/>
      <c r="G173" s="106"/>
      <c r="H173" s="107"/>
      <c r="I173" s="78" t="s">
        <v>51</v>
      </c>
      <c r="J173" s="77" t="s">
        <v>49</v>
      </c>
      <c r="K173" s="78" t="s">
        <v>50</v>
      </c>
      <c r="L173" s="86" t="s">
        <v>184</v>
      </c>
      <c r="M173" s="87">
        <f>VLOOKUP('MATRIZ DE RIESGOS DE SST'!L173,'MAPAS DE RIESGOS INHER Y RESID'!$E$3:$F$7,2,FALSE)</f>
        <v>2</v>
      </c>
      <c r="N173" s="86" t="s">
        <v>187</v>
      </c>
      <c r="O173" s="87">
        <f>VLOOKUP('MATRIZ DE RIESGOS DE SST'!N173,'MAPAS DE RIESGOS INHER Y RESID'!$O$3:$P$7,2,FALSE)</f>
        <v>4</v>
      </c>
      <c r="P173" s="87">
        <f t="shared" si="61"/>
        <v>8</v>
      </c>
      <c r="Q173" s="86" t="str">
        <f>IF(OR('MAPAS DE RIESGOS INHER Y RESID'!$G$7='MATRIZ DE RIESGOS DE SST'!P173,P173&lt;'MAPAS DE RIESGOS INHER Y RESID'!$G$3+1),'MAPAS DE RIESGOS INHER Y RESID'!$M$6,IF(OR('MAPAS DE RIESGOS INHER Y RESID'!$H$5='MATRIZ DE RIESGOS DE SST'!P173,P173&lt;'MAPAS DE RIESGOS INHER Y RESID'!$I$5+1),'MAPAS DE RIESGOS INHER Y RESID'!$M$5,IF(OR('MAPAS DE RIESGOS INHER Y RESID'!$I$4='MATRIZ DE RIESGOS DE SST'!P173,P173&lt;'MAPAS DE RIESGOS INHER Y RESID'!$J$4+1),'MAPAS DE RIESGOS INHER Y RESID'!$M$4,'MAPAS DE RIESGOS INHER Y RESID'!$M$3)))</f>
        <v>BAJO</v>
      </c>
      <c r="R173" s="76"/>
      <c r="S173" s="76"/>
      <c r="T173" s="76"/>
      <c r="U173" s="76" t="s">
        <v>268</v>
      </c>
      <c r="V173" s="86" t="s">
        <v>178</v>
      </c>
      <c r="W173" s="88">
        <f>VLOOKUP(V173,'MAPAS DE RIESGOS INHER Y RESID'!$E$16:$F$18,2,FALSE)</f>
        <v>0.4</v>
      </c>
      <c r="X173" s="89">
        <f t="shared" si="62"/>
        <v>4.8</v>
      </c>
      <c r="Y173" s="104" t="str">
        <f>IF(OR('MAPAS DE RIESGOS INHER Y RESID'!$G$18='MATRIZ DE RIESGOS DE SST'!X173,X173&lt;'MAPAS DE RIESGOS INHER Y RESID'!$G$16+1),'MAPAS DE RIESGOS INHER Y RESID'!$M$19,IF(OR('MAPAS DE RIESGOS INHER Y RESID'!$H$17='MATRIZ DE RIESGOS DE SST'!X173,X173&lt;'MAPAS DE RIESGOS INHER Y RESID'!$I$18+1),'MAPAS DE RIESGOS INHER Y RESID'!$M$18,IF(OR('MAPAS DE RIESGOS INHER Y RESID'!$I$17='MATRIZ DE RIESGOS DE SST'!X173,X173&lt;'MAPAS DE RIESGOS INHER Y RESID'!$J$17+1),'MAPAS DE RIESGOS INHER Y RESID'!$M$17,'MAPAS DE RIESGOS INHER Y RESID'!$M$16)))</f>
        <v>BAJO</v>
      </c>
      <c r="Z173" s="76" t="str">
        <f>VLOOKUP('MATRIZ DE RIESGOS DE SST'!Y173,'TABLA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4" spans="1:26" ht="234" x14ac:dyDescent="0.25">
      <c r="A174" s="78"/>
      <c r="B174" s="78"/>
      <c r="C174" s="106"/>
      <c r="D174" s="106"/>
      <c r="E174" s="106"/>
      <c r="F174" s="106"/>
      <c r="G174" s="106"/>
      <c r="H174" s="107"/>
      <c r="I174" s="78" t="s">
        <v>52</v>
      </c>
      <c r="J174" s="77" t="s">
        <v>207</v>
      </c>
      <c r="K174" s="78" t="s">
        <v>53</v>
      </c>
      <c r="L174" s="86" t="s">
        <v>184</v>
      </c>
      <c r="M174" s="87">
        <f>VLOOKUP('MATRIZ DE RIESGOS DE SST'!L174,'MAPAS DE RIESGOS INHER Y RESID'!$E$3:$F$7,2,FALSE)</f>
        <v>2</v>
      </c>
      <c r="N174" s="86" t="s">
        <v>188</v>
      </c>
      <c r="O174" s="87">
        <f>VLOOKUP('MATRIZ DE RIESGOS DE SST'!N174,'MAPAS DE RIESGOS INHER Y RESID'!$O$3:$P$7,2,FALSE)</f>
        <v>16</v>
      </c>
      <c r="P174" s="87">
        <f t="shared" si="61"/>
        <v>32</v>
      </c>
      <c r="Q174" s="86" t="str">
        <f>IF(OR('MAPAS DE RIESGOS INHER Y RESID'!$G$7='MATRIZ DE RIESGOS DE SST'!P174,P174&lt;'MAPAS DE RIESGOS INHER Y RESID'!$G$3+1),'MAPAS DE RIESGOS INHER Y RESID'!$M$6,IF(OR('MAPAS DE RIESGOS INHER Y RESID'!$H$5='MATRIZ DE RIESGOS DE SST'!P174,P174&lt;'MAPAS DE RIESGOS INHER Y RESID'!$I$5+1),'MAPAS DE RIESGOS INHER Y RESID'!$M$5,IF(OR('MAPAS DE RIESGOS INHER Y RESID'!$I$4='MATRIZ DE RIESGOS DE SST'!P174,P174&lt;'MAPAS DE RIESGOS INHER Y RESID'!$J$4+1),'MAPAS DE RIESGOS INHER Y RESID'!$M$4,'MAPAS DE RIESGOS INHER Y RESID'!$M$3)))</f>
        <v>MODERADO</v>
      </c>
      <c r="R174" s="76" t="s">
        <v>269</v>
      </c>
      <c r="S174" s="76" t="s">
        <v>289</v>
      </c>
      <c r="T174" s="76"/>
      <c r="U174" s="76" t="s">
        <v>280</v>
      </c>
      <c r="V174" s="86" t="s">
        <v>179</v>
      </c>
      <c r="W174" s="88">
        <f>VLOOKUP(V174,'MAPAS DE RIESGOS INHER Y RESID'!$E$16:$F$18,2,FALSE)</f>
        <v>0.9</v>
      </c>
      <c r="X174" s="89">
        <f t="shared" si="62"/>
        <v>3.1999999999999993</v>
      </c>
      <c r="Y174" s="104" t="str">
        <f>IF(OR('MAPAS DE RIESGOS INHER Y RESID'!$G$18='MATRIZ DE RIESGOS DE SST'!X174,X174&lt;'MAPAS DE RIESGOS INHER Y RESID'!$G$16+1),'MAPAS DE RIESGOS INHER Y RESID'!$M$19,IF(OR('MAPAS DE RIESGOS INHER Y RESID'!$H$17='MATRIZ DE RIESGOS DE SST'!X174,X174&lt;'MAPAS DE RIESGOS INHER Y RESID'!$I$18+1),'MAPAS DE RIESGOS INHER Y RESID'!$M$18,IF(OR('MAPAS DE RIESGOS INHER Y RESID'!$I$17='MATRIZ DE RIESGOS DE SST'!X174,X174&lt;'MAPAS DE RIESGOS INHER Y RESID'!$J$17+1),'MAPAS DE RIESGOS INHER Y RESID'!$M$17,'MAPAS DE RIESGOS INHER Y RESID'!$M$16)))</f>
        <v>BAJO</v>
      </c>
      <c r="Z174" s="76" t="str">
        <f>VLOOKUP('MATRIZ DE RIESGOS DE SST'!Y174,'TABLA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5" spans="1:26" ht="234" x14ac:dyDescent="0.25">
      <c r="A175" s="78"/>
      <c r="B175" s="78"/>
      <c r="C175" s="106"/>
      <c r="D175" s="106"/>
      <c r="E175" s="106"/>
      <c r="F175" s="106"/>
      <c r="G175" s="106"/>
      <c r="H175" s="107"/>
      <c r="I175" s="78" t="s">
        <v>58</v>
      </c>
      <c r="J175" s="77" t="s">
        <v>199</v>
      </c>
      <c r="K175" s="78" t="s">
        <v>59</v>
      </c>
      <c r="L175" s="86" t="s">
        <v>184</v>
      </c>
      <c r="M175" s="87">
        <f>VLOOKUP('MATRIZ DE RIESGOS DE SST'!L175,'MAPAS DE RIESGOS INHER Y RESID'!$E$3:$F$7,2,FALSE)</f>
        <v>2</v>
      </c>
      <c r="N175" s="86" t="s">
        <v>188</v>
      </c>
      <c r="O175" s="87">
        <f>VLOOKUP('MATRIZ DE RIESGOS DE SST'!N175,'MAPAS DE RIESGOS INHER Y RESID'!$O$3:$P$7,2,FALSE)</f>
        <v>16</v>
      </c>
      <c r="P175" s="87">
        <f t="shared" si="61"/>
        <v>32</v>
      </c>
      <c r="Q175" s="86" t="str">
        <f>IF(OR('MAPAS DE RIESGOS INHER Y RESID'!$G$7='MATRIZ DE RIESGOS DE SST'!P175,P175&lt;'MAPAS DE RIESGOS INHER Y RESID'!$G$3+1),'MAPAS DE RIESGOS INHER Y RESID'!$M$6,IF(OR('MAPAS DE RIESGOS INHER Y RESID'!$H$5='MATRIZ DE RIESGOS DE SST'!P175,P175&lt;'MAPAS DE RIESGOS INHER Y RESID'!$I$5+1),'MAPAS DE RIESGOS INHER Y RESID'!$M$5,IF(OR('MAPAS DE RIESGOS INHER Y RESID'!$I$4='MATRIZ DE RIESGOS DE SST'!P175,P175&lt;'MAPAS DE RIESGOS INHER Y RESID'!$J$4+1),'MAPAS DE RIESGOS INHER Y RESID'!$M$4,'MAPAS DE RIESGOS INHER Y RESID'!$M$3)))</f>
        <v>MODERADO</v>
      </c>
      <c r="R175" s="76" t="s">
        <v>269</v>
      </c>
      <c r="S175" s="76"/>
      <c r="T175" s="76"/>
      <c r="U175" s="76"/>
      <c r="V175" s="86" t="s">
        <v>179</v>
      </c>
      <c r="W175" s="88">
        <f>VLOOKUP(V175,'MAPAS DE RIESGOS INHER Y RESID'!$E$16:$F$18,2,FALSE)</f>
        <v>0.9</v>
      </c>
      <c r="X175" s="89">
        <f t="shared" si="62"/>
        <v>3.1999999999999993</v>
      </c>
      <c r="Y175" s="104" t="str">
        <f>IF(OR('MAPAS DE RIESGOS INHER Y RESID'!$G$18='MATRIZ DE RIESGOS DE SST'!X175,X175&lt;'MAPAS DE RIESGOS INHER Y RESID'!$G$16+1),'MAPAS DE RIESGOS INHER Y RESID'!$M$19,IF(OR('MAPAS DE RIESGOS INHER Y RESID'!$H$17='MATRIZ DE RIESGOS DE SST'!X175,X175&lt;'MAPAS DE RIESGOS INHER Y RESID'!$I$18+1),'MAPAS DE RIESGOS INHER Y RESID'!$M$18,IF(OR('MAPAS DE RIESGOS INHER Y RESID'!$I$17='MATRIZ DE RIESGOS DE SST'!X175,X175&lt;'MAPAS DE RIESGOS INHER Y RESID'!$J$17+1),'MAPAS DE RIESGOS INHER Y RESID'!$M$17,'MAPAS DE RIESGOS INHER Y RESID'!$M$16)))</f>
        <v>BAJO</v>
      </c>
      <c r="Z175" s="76" t="str">
        <f>VLOOKUP('MATRIZ DE RIESGOS DE SST'!Y175,'TABLA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6" spans="1:26" ht="409.5" x14ac:dyDescent="0.25">
      <c r="A176" s="78"/>
      <c r="B176" s="78"/>
      <c r="C176" s="106"/>
      <c r="D176" s="106"/>
      <c r="E176" s="106"/>
      <c r="F176" s="106"/>
      <c r="G176" s="106"/>
      <c r="H176" s="107"/>
      <c r="I176" s="78" t="s">
        <v>60</v>
      </c>
      <c r="J176" s="77" t="s">
        <v>227</v>
      </c>
      <c r="K176" s="78" t="s">
        <v>61</v>
      </c>
      <c r="L176" s="86" t="s">
        <v>184</v>
      </c>
      <c r="M176" s="87">
        <f>VLOOKUP('MATRIZ DE RIESGOS DE SST'!L176,'MAPAS DE RIESGOS INHER Y RESID'!$E$3:$F$7,2,FALSE)</f>
        <v>2</v>
      </c>
      <c r="N176" s="86" t="s">
        <v>188</v>
      </c>
      <c r="O176" s="87">
        <f>VLOOKUP('MATRIZ DE RIESGOS DE SST'!N176,'MAPAS DE RIESGOS INHER Y RESID'!$O$3:$P$7,2,FALSE)</f>
        <v>16</v>
      </c>
      <c r="P176" s="87">
        <f t="shared" si="61"/>
        <v>32</v>
      </c>
      <c r="Q176" s="86" t="str">
        <f>IF(OR('MAPAS DE RIESGOS INHER Y RESID'!$G$7='MATRIZ DE RIESGOS DE SST'!P176,P176&lt;'MAPAS DE RIESGOS INHER Y RESID'!$G$3+1),'MAPAS DE RIESGOS INHER Y RESID'!$M$6,IF(OR('MAPAS DE RIESGOS INHER Y RESID'!$H$5='MATRIZ DE RIESGOS DE SST'!P176,P176&lt;'MAPAS DE RIESGOS INHER Y RESID'!$I$5+1),'MAPAS DE RIESGOS INHER Y RESID'!$M$5,IF(OR('MAPAS DE RIESGOS INHER Y RESID'!$I$4='MATRIZ DE RIESGOS DE SST'!P176,P176&lt;'MAPAS DE RIESGOS INHER Y RESID'!$J$4+1),'MAPAS DE RIESGOS INHER Y RESID'!$M$4,'MAPAS DE RIESGOS INHER Y RESID'!$M$3)))</f>
        <v>MODERADO</v>
      </c>
      <c r="R176" s="76" t="s">
        <v>270</v>
      </c>
      <c r="S176" s="76"/>
      <c r="T176" s="76"/>
      <c r="U176" s="76"/>
      <c r="V176" s="86" t="s">
        <v>178</v>
      </c>
      <c r="W176" s="88">
        <f>VLOOKUP(V176,'MAPAS DE RIESGOS INHER Y RESID'!$E$16:$F$18,2,FALSE)</f>
        <v>0.4</v>
      </c>
      <c r="X176" s="89">
        <f t="shared" si="62"/>
        <v>19.2</v>
      </c>
      <c r="Y176" s="104" t="str">
        <f>IF(OR('MAPAS DE RIESGOS INHER Y RESID'!$G$18='MATRIZ DE RIESGOS DE SST'!X176,X176&lt;'MAPAS DE RIESGOS INHER Y RESID'!$G$16+1),'MAPAS DE RIESGOS INHER Y RESID'!$M$19,IF(OR('MAPAS DE RIESGOS INHER Y RESID'!$H$17='MATRIZ DE RIESGOS DE SST'!X176,X176&lt;'MAPAS DE RIESGOS INHER Y RESID'!$I$18+1),'MAPAS DE RIESGOS INHER Y RESID'!$M$18,IF(OR('MAPAS DE RIESGOS INHER Y RESID'!$I$17='MATRIZ DE RIESGOS DE SST'!X176,X176&lt;'MAPAS DE RIESGOS INHER Y RESID'!$J$17+1),'MAPAS DE RIESGOS INHER Y RESID'!$M$17,'MAPAS DE RIESGOS INHER Y RESID'!$M$16)))</f>
        <v>MODERADO</v>
      </c>
      <c r="Z176" s="76" t="str">
        <f>VLOOKUP('MATRIZ DE RIESGOS DE SST'!Y176,'TABLA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77" spans="1:29" ht="382.5" x14ac:dyDescent="0.25">
      <c r="A177" s="78"/>
      <c r="B177" s="78"/>
      <c r="C177" s="106"/>
      <c r="D177" s="106"/>
      <c r="E177" s="106"/>
      <c r="F177" s="106"/>
      <c r="G177" s="106"/>
      <c r="H177" s="107"/>
      <c r="I177" s="78" t="s">
        <v>62</v>
      </c>
      <c r="J177" s="99" t="s">
        <v>253</v>
      </c>
      <c r="K177" s="78" t="s">
        <v>63</v>
      </c>
      <c r="L177" s="86" t="s">
        <v>184</v>
      </c>
      <c r="M177" s="87">
        <f>VLOOKUP('MATRIZ DE RIESGOS DE SST'!L177,'MAPAS DE RIESGOS INHER Y RESID'!$E$3:$F$7,2,FALSE)</f>
        <v>2</v>
      </c>
      <c r="N177" s="86" t="s">
        <v>187</v>
      </c>
      <c r="O177" s="87">
        <f>VLOOKUP('MATRIZ DE RIESGOS DE SST'!N177,'MAPAS DE RIESGOS INHER Y RESID'!$O$3:$P$7,2,FALSE)</f>
        <v>4</v>
      </c>
      <c r="P177" s="87">
        <f t="shared" si="61"/>
        <v>8</v>
      </c>
      <c r="Q177" s="86" t="str">
        <f>IF(OR('MAPAS DE RIESGOS INHER Y RESID'!$G$7='MATRIZ DE RIESGOS DE SST'!P177,P177&lt;'MAPAS DE RIESGOS INHER Y RESID'!$G$3+1),'MAPAS DE RIESGOS INHER Y RESID'!$M$6,IF(OR('MAPAS DE RIESGOS INHER Y RESID'!$H$5='MATRIZ DE RIESGOS DE SST'!P177,P177&lt;'MAPAS DE RIESGOS INHER Y RESID'!$I$5+1),'MAPAS DE RIESGOS INHER Y RESID'!$M$5,IF(OR('MAPAS DE RIESGOS INHER Y RESID'!$I$4='MATRIZ DE RIESGOS DE SST'!P177,P177&lt;'MAPAS DE RIESGOS INHER Y RESID'!$J$4+1),'MAPAS DE RIESGOS INHER Y RESID'!$M$4,'MAPAS DE RIESGOS INHER Y RESID'!$M$3)))</f>
        <v>BAJO</v>
      </c>
      <c r="R177" s="76" t="s">
        <v>270</v>
      </c>
      <c r="S177" s="76"/>
      <c r="T177" s="76"/>
      <c r="U177" s="76"/>
      <c r="V177" s="86" t="s">
        <v>179</v>
      </c>
      <c r="W177" s="88">
        <f>VLOOKUP(V177,'MAPAS DE RIESGOS INHER Y RESID'!$E$16:$F$18,2,FALSE)</f>
        <v>0.9</v>
      </c>
      <c r="X177" s="89">
        <f t="shared" si="62"/>
        <v>0.79999999999999982</v>
      </c>
      <c r="Y177" s="104" t="str">
        <f>IF(OR('MAPAS DE RIESGOS INHER Y RESID'!$G$18='MATRIZ DE RIESGOS DE SST'!X177,X177&lt;'MAPAS DE RIESGOS INHER Y RESID'!$G$16+1),'MAPAS DE RIESGOS INHER Y RESID'!$M$19,IF(OR('MAPAS DE RIESGOS INHER Y RESID'!$H$17='MATRIZ DE RIESGOS DE SST'!X177,X177&lt;'MAPAS DE RIESGOS INHER Y RESID'!$I$18+1),'MAPAS DE RIESGOS INHER Y RESID'!$M$18,IF(OR('MAPAS DE RIESGOS INHER Y RESID'!$I$17='MATRIZ DE RIESGOS DE SST'!X177,X177&lt;'MAPAS DE RIESGOS INHER Y RESID'!$J$17+1),'MAPAS DE RIESGOS INHER Y RESID'!$M$17,'MAPAS DE RIESGOS INHER Y RESID'!$M$16)))</f>
        <v>BAJO</v>
      </c>
      <c r="Z177" s="76" t="str">
        <f>VLOOKUP('MATRIZ DE RIESGOS DE SST'!Y177,'TABLA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8" spans="1:29" ht="234" x14ac:dyDescent="0.25">
      <c r="A178" s="78"/>
      <c r="B178" s="78"/>
      <c r="C178" s="106"/>
      <c r="D178" s="106"/>
      <c r="E178" s="106"/>
      <c r="F178" s="106"/>
      <c r="G178" s="106"/>
      <c r="H178" s="107"/>
      <c r="I178" s="78" t="s">
        <v>209</v>
      </c>
      <c r="J178" s="77" t="s">
        <v>73</v>
      </c>
      <c r="K178" s="78" t="s">
        <v>72</v>
      </c>
      <c r="L178" s="86" t="s">
        <v>184</v>
      </c>
      <c r="M178" s="87">
        <f>VLOOKUP('MATRIZ DE RIESGOS DE SST'!L178,'MAPAS DE RIESGOS INHER Y RESID'!$E$3:$F$7,2,FALSE)</f>
        <v>2</v>
      </c>
      <c r="N178" s="86" t="s">
        <v>187</v>
      </c>
      <c r="O178" s="87">
        <f>VLOOKUP('MATRIZ DE RIESGOS DE SST'!N178,'MAPAS DE RIESGOS INHER Y RESID'!$O$3:$P$7,2,FALSE)</f>
        <v>4</v>
      </c>
      <c r="P178" s="87">
        <f t="shared" si="61"/>
        <v>8</v>
      </c>
      <c r="Q178" s="86" t="str">
        <f>IF(OR('MAPAS DE RIESGOS INHER Y RESID'!$G$7='MATRIZ DE RIESGOS DE SST'!P178,P178&lt;'MAPAS DE RIESGOS INHER Y RESID'!$G$3+1),'MAPAS DE RIESGOS INHER Y RESID'!$M$6,IF(OR('MAPAS DE RIESGOS INHER Y RESID'!$H$5='MATRIZ DE RIESGOS DE SST'!P178,P178&lt;'MAPAS DE RIESGOS INHER Y RESID'!$I$5+1),'MAPAS DE RIESGOS INHER Y RESID'!$M$5,IF(OR('MAPAS DE RIESGOS INHER Y RESID'!$I$4='MATRIZ DE RIESGOS DE SST'!P178,P178&lt;'MAPAS DE RIESGOS INHER Y RESID'!$J$4+1),'MAPAS DE RIESGOS INHER Y RESID'!$M$4,'MAPAS DE RIESGOS INHER Y RESID'!$M$3)))</f>
        <v>BAJO</v>
      </c>
      <c r="R178" s="76"/>
      <c r="S178" s="76"/>
      <c r="T178" s="76" t="s">
        <v>271</v>
      </c>
      <c r="U178" s="76" t="s">
        <v>272</v>
      </c>
      <c r="V178" s="86" t="s">
        <v>178</v>
      </c>
      <c r="W178" s="88">
        <f>VLOOKUP(V178,'MAPAS DE RIESGOS INHER Y RESID'!$E$16:$F$18,2,FALSE)</f>
        <v>0.4</v>
      </c>
      <c r="X178" s="89">
        <f t="shared" si="62"/>
        <v>4.8</v>
      </c>
      <c r="Y178" s="104" t="str">
        <f>IF(OR('MAPAS DE RIESGOS INHER Y RESID'!$G$18='MATRIZ DE RIESGOS DE SST'!X178,X178&lt;'MAPAS DE RIESGOS INHER Y RESID'!$G$16+1),'MAPAS DE RIESGOS INHER Y RESID'!$M$19,IF(OR('MAPAS DE RIESGOS INHER Y RESID'!$H$17='MATRIZ DE RIESGOS DE SST'!X178,X178&lt;'MAPAS DE RIESGOS INHER Y RESID'!$I$18+1),'MAPAS DE RIESGOS INHER Y RESID'!$M$18,IF(OR('MAPAS DE RIESGOS INHER Y RESID'!$I$17='MATRIZ DE RIESGOS DE SST'!X178,X178&lt;'MAPAS DE RIESGOS INHER Y RESID'!$J$17+1),'MAPAS DE RIESGOS INHER Y RESID'!$M$17,'MAPAS DE RIESGOS INHER Y RESID'!$M$16)))</f>
        <v>BAJO</v>
      </c>
      <c r="Z178" s="76" t="str">
        <f>VLOOKUP('MATRIZ DE RIESGOS DE SST'!Y178,'TABLA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9" spans="1:29" ht="351" x14ac:dyDescent="0.25">
      <c r="A179" s="78"/>
      <c r="B179" s="78"/>
      <c r="C179" s="106"/>
      <c r="D179" s="106"/>
      <c r="E179" s="106"/>
      <c r="F179" s="106"/>
      <c r="G179" s="106"/>
      <c r="H179" s="107"/>
      <c r="I179" s="78" t="s">
        <v>74</v>
      </c>
      <c r="J179" s="77" t="s">
        <v>75</v>
      </c>
      <c r="K179" s="78" t="s">
        <v>76</v>
      </c>
      <c r="L179" s="86" t="s">
        <v>184</v>
      </c>
      <c r="M179" s="87">
        <f>VLOOKUP('MATRIZ DE RIESGOS DE SST'!L179,'MAPAS DE RIESGOS INHER Y RESID'!$E$3:$F$7,2,FALSE)</f>
        <v>2</v>
      </c>
      <c r="N179" s="86" t="s">
        <v>187</v>
      </c>
      <c r="O179" s="87">
        <f>VLOOKUP('MATRIZ DE RIESGOS DE SST'!N179,'MAPAS DE RIESGOS INHER Y RESID'!$O$3:$P$7,2,FALSE)</f>
        <v>4</v>
      </c>
      <c r="P179" s="87">
        <f t="shared" si="61"/>
        <v>8</v>
      </c>
      <c r="Q179" s="86" t="str">
        <f>IF(OR('MAPAS DE RIESGOS INHER Y RESID'!$G$7='MATRIZ DE RIESGOS DE SST'!P179,P179&lt;'MAPAS DE RIESGOS INHER Y RESID'!$G$3+1),'MAPAS DE RIESGOS INHER Y RESID'!$M$6,IF(OR('MAPAS DE RIESGOS INHER Y RESID'!$H$5='MATRIZ DE RIESGOS DE SST'!P179,P179&lt;'MAPAS DE RIESGOS INHER Y RESID'!$I$5+1),'MAPAS DE RIESGOS INHER Y RESID'!$M$5,IF(OR('MAPAS DE RIESGOS INHER Y RESID'!$I$4='MATRIZ DE RIESGOS DE SST'!P179,P179&lt;'MAPAS DE RIESGOS INHER Y RESID'!$J$4+1),'MAPAS DE RIESGOS INHER Y RESID'!$M$4,'MAPAS DE RIESGOS INHER Y RESID'!$M$3)))</f>
        <v>BAJO</v>
      </c>
      <c r="R179" s="76"/>
      <c r="S179" s="76" t="s">
        <v>273</v>
      </c>
      <c r="T179" s="76"/>
      <c r="U179" s="76"/>
      <c r="V179" s="86" t="s">
        <v>178</v>
      </c>
      <c r="W179" s="88">
        <f>VLOOKUP(V179,'MAPAS DE RIESGOS INHER Y RESID'!$E$16:$F$18,2,FALSE)</f>
        <v>0.4</v>
      </c>
      <c r="X179" s="89">
        <f t="shared" si="62"/>
        <v>4.8</v>
      </c>
      <c r="Y179" s="104" t="str">
        <f>IF(OR('MAPAS DE RIESGOS INHER Y RESID'!$G$18='MATRIZ DE RIESGOS DE SST'!X179,X179&lt;'MAPAS DE RIESGOS INHER Y RESID'!$G$16+1),'MAPAS DE RIESGOS INHER Y RESID'!$M$19,IF(OR('MAPAS DE RIESGOS INHER Y RESID'!$H$17='MATRIZ DE RIESGOS DE SST'!X179,X179&lt;'MAPAS DE RIESGOS INHER Y RESID'!$I$18+1),'MAPAS DE RIESGOS INHER Y RESID'!$M$18,IF(OR('MAPAS DE RIESGOS INHER Y RESID'!$I$17='MATRIZ DE RIESGOS DE SST'!X179,X179&lt;'MAPAS DE RIESGOS INHER Y RESID'!$J$17+1),'MAPAS DE RIESGOS INHER Y RESID'!$M$17,'MAPAS DE RIESGOS INHER Y RESID'!$M$16)))</f>
        <v>BAJO</v>
      </c>
      <c r="Z179" s="76" t="str">
        <f>VLOOKUP('MATRIZ DE RIESGOS DE SST'!Y179,'TABLA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0" spans="1:29" ht="234" x14ac:dyDescent="0.25">
      <c r="A180" s="78"/>
      <c r="B180" s="78"/>
      <c r="C180" s="106"/>
      <c r="D180" s="106"/>
      <c r="E180" s="106"/>
      <c r="F180" s="106"/>
      <c r="G180" s="106"/>
      <c r="H180" s="107"/>
      <c r="I180" s="78" t="s">
        <v>77</v>
      </c>
      <c r="J180" s="77" t="s">
        <v>229</v>
      </c>
      <c r="K180" s="78" t="s">
        <v>76</v>
      </c>
      <c r="L180" s="86" t="s">
        <v>178</v>
      </c>
      <c r="M180" s="87">
        <f>VLOOKUP('MATRIZ DE RIESGOS DE SST'!L180,'MAPAS DE RIESGOS INHER Y RESID'!$E$3:$F$7,2,FALSE)</f>
        <v>3</v>
      </c>
      <c r="N180" s="86" t="s">
        <v>187</v>
      </c>
      <c r="O180" s="87">
        <f>VLOOKUP('MATRIZ DE RIESGOS DE SST'!N180,'MAPAS DE RIESGOS INHER Y RESID'!$O$3:$P$7,2,FALSE)</f>
        <v>4</v>
      </c>
      <c r="P180" s="87">
        <f t="shared" si="61"/>
        <v>12</v>
      </c>
      <c r="Q180" s="86" t="str">
        <f>IF(OR('MAPAS DE RIESGOS INHER Y RESID'!$G$7='MATRIZ DE RIESGOS DE SST'!P180,P180&lt;'MAPAS DE RIESGOS INHER Y RESID'!$G$3+1),'MAPAS DE RIESGOS INHER Y RESID'!$M$6,IF(OR('MAPAS DE RIESGOS INHER Y RESID'!$H$5='MATRIZ DE RIESGOS DE SST'!P180,P180&lt;'MAPAS DE RIESGOS INHER Y RESID'!$I$5+1),'MAPAS DE RIESGOS INHER Y RESID'!$M$5,IF(OR('MAPAS DE RIESGOS INHER Y RESID'!$I$4='MATRIZ DE RIESGOS DE SST'!P180,P180&lt;'MAPAS DE RIESGOS INHER Y RESID'!$J$4+1),'MAPAS DE RIESGOS INHER Y RESID'!$M$4,'MAPAS DE RIESGOS INHER Y RESID'!$M$3)))</f>
        <v>MODERADO</v>
      </c>
      <c r="R180" s="76"/>
      <c r="S180" s="76" t="s">
        <v>273</v>
      </c>
      <c r="T180" s="76"/>
      <c r="U180" s="76"/>
      <c r="V180" s="86" t="s">
        <v>178</v>
      </c>
      <c r="W180" s="88">
        <f>VLOOKUP(V180,'MAPAS DE RIESGOS INHER Y RESID'!$E$16:$F$18,2,FALSE)</f>
        <v>0.4</v>
      </c>
      <c r="X180" s="89">
        <f t="shared" si="62"/>
        <v>7.1999999999999993</v>
      </c>
      <c r="Y180" s="104" t="str">
        <f>IF(OR('MAPAS DE RIESGOS INHER Y RESID'!$G$18='MATRIZ DE RIESGOS DE SST'!X180,X180&lt;'MAPAS DE RIESGOS INHER Y RESID'!$G$16+1),'MAPAS DE RIESGOS INHER Y RESID'!$M$19,IF(OR('MAPAS DE RIESGOS INHER Y RESID'!$H$17='MATRIZ DE RIESGOS DE SST'!X180,X180&lt;'MAPAS DE RIESGOS INHER Y RESID'!$I$18+1),'MAPAS DE RIESGOS INHER Y RESID'!$M$18,IF(OR('MAPAS DE RIESGOS INHER Y RESID'!$I$17='MATRIZ DE RIESGOS DE SST'!X180,X180&lt;'MAPAS DE RIESGOS INHER Y RESID'!$J$17+1),'MAPAS DE RIESGOS INHER Y RESID'!$M$17,'MAPAS DE RIESGOS INHER Y RESID'!$M$16)))</f>
        <v>BAJO</v>
      </c>
      <c r="Z180" s="76" t="str">
        <f>VLOOKUP('MATRIZ DE RIESGOS DE SST'!Y180,'TABLA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1" spans="1:29" ht="234" x14ac:dyDescent="0.25">
      <c r="A181" s="78"/>
      <c r="B181" s="78"/>
      <c r="C181" s="78"/>
      <c r="D181" s="106"/>
      <c r="E181" s="106"/>
      <c r="F181" s="106"/>
      <c r="G181" s="106"/>
      <c r="H181" s="107"/>
      <c r="I181" s="78" t="s">
        <v>79</v>
      </c>
      <c r="J181" s="77" t="s">
        <v>78</v>
      </c>
      <c r="K181" s="78" t="s">
        <v>76</v>
      </c>
      <c r="L181" s="86" t="s">
        <v>184</v>
      </c>
      <c r="M181" s="87">
        <f>VLOOKUP('MATRIZ DE RIESGOS DE SST'!L181,'MAPAS DE RIESGOS INHER Y RESID'!$E$3:$F$7,2,FALSE)</f>
        <v>2</v>
      </c>
      <c r="N181" s="86" t="s">
        <v>187</v>
      </c>
      <c r="O181" s="87">
        <f>VLOOKUP('MATRIZ DE RIESGOS DE SST'!N181,'MAPAS DE RIESGOS INHER Y RESID'!$O$3:$P$7,2,FALSE)</f>
        <v>4</v>
      </c>
      <c r="P181" s="87">
        <f t="shared" si="61"/>
        <v>8</v>
      </c>
      <c r="Q181" s="86" t="str">
        <f>IF(OR('MAPAS DE RIESGOS INHER Y RESID'!$G$7='MATRIZ DE RIESGOS DE SST'!P181,P181&lt;'MAPAS DE RIESGOS INHER Y RESID'!$G$3+1),'MAPAS DE RIESGOS INHER Y RESID'!$M$6,IF(OR('MAPAS DE RIESGOS INHER Y RESID'!$H$5='MATRIZ DE RIESGOS DE SST'!P181,P181&lt;'MAPAS DE RIESGOS INHER Y RESID'!$I$5+1),'MAPAS DE RIESGOS INHER Y RESID'!$M$5,IF(OR('MAPAS DE RIESGOS INHER Y RESID'!$I$4='MATRIZ DE RIESGOS DE SST'!P181,P181&lt;'MAPAS DE RIESGOS INHER Y RESID'!$J$4+1),'MAPAS DE RIESGOS INHER Y RESID'!$M$4,'MAPAS DE RIESGOS INHER Y RESID'!$M$3)))</f>
        <v>BAJO</v>
      </c>
      <c r="R181" s="76"/>
      <c r="S181" s="76" t="s">
        <v>273</v>
      </c>
      <c r="T181" s="76"/>
      <c r="U181" s="76"/>
      <c r="V181" s="86" t="s">
        <v>178</v>
      </c>
      <c r="W181" s="88">
        <f>VLOOKUP(V181,'MAPAS DE RIESGOS INHER Y RESID'!$E$16:$F$18,2,FALSE)</f>
        <v>0.4</v>
      </c>
      <c r="X181" s="89">
        <f t="shared" si="62"/>
        <v>4.8</v>
      </c>
      <c r="Y181" s="104" t="str">
        <f>IF(OR('MAPAS DE RIESGOS INHER Y RESID'!$G$18='MATRIZ DE RIESGOS DE SST'!X181,X181&lt;'MAPAS DE RIESGOS INHER Y RESID'!$G$16+1),'MAPAS DE RIESGOS INHER Y RESID'!$M$19,IF(OR('MAPAS DE RIESGOS INHER Y RESID'!$H$17='MATRIZ DE RIESGOS DE SST'!X181,X181&lt;'MAPAS DE RIESGOS INHER Y RESID'!$I$18+1),'MAPAS DE RIESGOS INHER Y RESID'!$M$18,IF(OR('MAPAS DE RIESGOS INHER Y RESID'!$I$17='MATRIZ DE RIESGOS DE SST'!X181,X181&lt;'MAPAS DE RIESGOS INHER Y RESID'!$J$17+1),'MAPAS DE RIESGOS INHER Y RESID'!$M$17,'MAPAS DE RIESGOS INHER Y RESID'!$M$16)))</f>
        <v>BAJO</v>
      </c>
      <c r="Z181" s="76" t="str">
        <f>VLOOKUP('MATRIZ DE RIESGOS DE SST'!Y181,'TABLA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2" spans="1:29" ht="409.5" x14ac:dyDescent="0.25">
      <c r="A182" s="78"/>
      <c r="B182" s="78"/>
      <c r="C182" s="106"/>
      <c r="D182" s="106"/>
      <c r="E182" s="106"/>
      <c r="F182" s="106"/>
      <c r="G182" s="106"/>
      <c r="H182" s="107"/>
      <c r="I182" s="78" t="s">
        <v>80</v>
      </c>
      <c r="J182" s="77" t="s">
        <v>217</v>
      </c>
      <c r="K182" s="78" t="s">
        <v>81</v>
      </c>
      <c r="L182" s="86" t="s">
        <v>184</v>
      </c>
      <c r="M182" s="87">
        <f>VLOOKUP('MATRIZ DE RIESGOS DE SST'!L182,'MAPAS DE RIESGOS INHER Y RESID'!$E$3:$F$7,2,FALSE)</f>
        <v>2</v>
      </c>
      <c r="N182" s="86" t="s">
        <v>187</v>
      </c>
      <c r="O182" s="87">
        <f>VLOOKUP('MATRIZ DE RIESGOS DE SST'!N182,'MAPAS DE RIESGOS INHER Y RESID'!$O$3:$P$7,2,FALSE)</f>
        <v>4</v>
      </c>
      <c r="P182" s="87">
        <f t="shared" si="61"/>
        <v>8</v>
      </c>
      <c r="Q182" s="86" t="str">
        <f>IF(OR('MAPAS DE RIESGOS INHER Y RESID'!$G$7='MATRIZ DE RIESGOS DE SST'!P182,P182&lt;'MAPAS DE RIESGOS INHER Y RESID'!$G$3+1),'MAPAS DE RIESGOS INHER Y RESID'!$M$6,IF(OR('MAPAS DE RIESGOS INHER Y RESID'!$H$5='MATRIZ DE RIESGOS DE SST'!P182,P182&lt;'MAPAS DE RIESGOS INHER Y RESID'!$I$5+1),'MAPAS DE RIESGOS INHER Y RESID'!$M$5,IF(OR('MAPAS DE RIESGOS INHER Y RESID'!$I$4='MATRIZ DE RIESGOS DE SST'!P182,P182&lt;'MAPAS DE RIESGOS INHER Y RESID'!$J$4+1),'MAPAS DE RIESGOS INHER Y RESID'!$M$4,'MAPAS DE RIESGOS INHER Y RESID'!$M$3)))</f>
        <v>BAJO</v>
      </c>
      <c r="R182" s="76"/>
      <c r="S182" s="76" t="s">
        <v>261</v>
      </c>
      <c r="T182" s="76" t="s">
        <v>260</v>
      </c>
      <c r="U182" s="76" t="s">
        <v>262</v>
      </c>
      <c r="V182" s="86" t="s">
        <v>178</v>
      </c>
      <c r="W182" s="88">
        <f>VLOOKUP(V182,'MAPAS DE RIESGOS INHER Y RESID'!$E$16:$F$18,2,FALSE)</f>
        <v>0.4</v>
      </c>
      <c r="X182" s="89">
        <f t="shared" si="62"/>
        <v>4.8</v>
      </c>
      <c r="Y182" s="104" t="str">
        <f>IF(OR('MAPAS DE RIESGOS INHER Y RESID'!$G$18='MATRIZ DE RIESGOS DE SST'!X182,X182&lt;'MAPAS DE RIESGOS INHER Y RESID'!$G$16+1),'MAPAS DE RIESGOS INHER Y RESID'!$M$19,IF(OR('MAPAS DE RIESGOS INHER Y RESID'!$H$17='MATRIZ DE RIESGOS DE SST'!X182,X182&lt;'MAPAS DE RIESGOS INHER Y RESID'!$I$18+1),'MAPAS DE RIESGOS INHER Y RESID'!$M$18,IF(OR('MAPAS DE RIESGOS INHER Y RESID'!$I$17='MATRIZ DE RIESGOS DE SST'!X182,X182&lt;'MAPAS DE RIESGOS INHER Y RESID'!$J$17+1),'MAPAS DE RIESGOS INHER Y RESID'!$M$17,'MAPAS DE RIESGOS INHER Y RESID'!$M$16)))</f>
        <v>BAJO</v>
      </c>
      <c r="Z182" s="76" t="str">
        <f>VLOOKUP('MATRIZ DE RIESGOS DE SST'!Y182,'TABLA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3" spans="1:29" ht="409.5" x14ac:dyDescent="0.25">
      <c r="A183" s="78"/>
      <c r="B183" s="78"/>
      <c r="C183" s="106"/>
      <c r="D183" s="106"/>
      <c r="E183" s="106"/>
      <c r="F183" s="106"/>
      <c r="G183" s="106"/>
      <c r="H183" s="107"/>
      <c r="I183" s="78" t="s">
        <v>82</v>
      </c>
      <c r="J183" s="77" t="s">
        <v>247</v>
      </c>
      <c r="K183" s="78" t="s">
        <v>81</v>
      </c>
      <c r="L183" s="86" t="s">
        <v>178</v>
      </c>
      <c r="M183" s="87">
        <f>VLOOKUP('MATRIZ DE RIESGOS DE SST'!L183,'MAPAS DE RIESGOS INHER Y RESID'!$E$3:$F$7,2,FALSE)</f>
        <v>3</v>
      </c>
      <c r="N183" s="86" t="s">
        <v>188</v>
      </c>
      <c r="O183" s="87">
        <f>VLOOKUP('MATRIZ DE RIESGOS DE SST'!N183,'MAPAS DE RIESGOS INHER Y RESID'!$O$3:$P$7,2,FALSE)</f>
        <v>16</v>
      </c>
      <c r="P183" s="87">
        <f t="shared" si="61"/>
        <v>48</v>
      </c>
      <c r="Q183" s="86" t="str">
        <f>IF(OR('MAPAS DE RIESGOS INHER Y RESID'!$G$7='MATRIZ DE RIESGOS DE SST'!P183,P183&lt;'MAPAS DE RIESGOS INHER Y RESID'!$G$3+1),'MAPAS DE RIESGOS INHER Y RESID'!$M$6,IF(OR('MAPAS DE RIESGOS INHER Y RESID'!$H$5='MATRIZ DE RIESGOS DE SST'!P183,P183&lt;'MAPAS DE RIESGOS INHER Y RESID'!$I$5+1),'MAPAS DE RIESGOS INHER Y RESID'!$M$5,IF(OR('MAPAS DE RIESGOS INHER Y RESID'!$I$4='MATRIZ DE RIESGOS DE SST'!P183,P183&lt;'MAPAS DE RIESGOS INHER Y RESID'!$J$4+1),'MAPAS DE RIESGOS INHER Y RESID'!$M$4,'MAPAS DE RIESGOS INHER Y RESID'!$M$3)))</f>
        <v>MODERADO</v>
      </c>
      <c r="R183" s="76"/>
      <c r="S183" s="76"/>
      <c r="T183" s="76"/>
      <c r="U183" s="76" t="s">
        <v>268</v>
      </c>
      <c r="V183" s="86" t="s">
        <v>179</v>
      </c>
      <c r="W183" s="88">
        <f>VLOOKUP(V183,'MAPAS DE RIESGOS INHER Y RESID'!$E$16:$F$18,2,FALSE)</f>
        <v>0.9</v>
      </c>
      <c r="X183" s="89">
        <f t="shared" si="62"/>
        <v>4.7999999999999972</v>
      </c>
      <c r="Y183" s="104" t="str">
        <f>IF(OR('MAPAS DE RIESGOS INHER Y RESID'!$G$18='MATRIZ DE RIESGOS DE SST'!X183,X183&lt;'MAPAS DE RIESGOS INHER Y RESID'!$G$16+1),'MAPAS DE RIESGOS INHER Y RESID'!$M$19,IF(OR('MAPAS DE RIESGOS INHER Y RESID'!$H$17='MATRIZ DE RIESGOS DE SST'!X183,X183&lt;'MAPAS DE RIESGOS INHER Y RESID'!$I$18+1),'MAPAS DE RIESGOS INHER Y RESID'!$M$18,IF(OR('MAPAS DE RIESGOS INHER Y RESID'!$I$17='MATRIZ DE RIESGOS DE SST'!X183,X183&lt;'MAPAS DE RIESGOS INHER Y RESID'!$J$17+1),'MAPAS DE RIESGOS INHER Y RESID'!$M$17,'MAPAS DE RIESGOS INHER Y RESID'!$M$16)))</f>
        <v>BAJO</v>
      </c>
      <c r="Z183" s="76" t="str">
        <f>VLOOKUP('MATRIZ DE RIESGOS DE SST'!Y183,'TABLA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4" spans="1:29" ht="273" x14ac:dyDescent="0.25">
      <c r="A184" s="78"/>
      <c r="B184" s="78"/>
      <c r="C184" s="106"/>
      <c r="D184" s="106"/>
      <c r="E184" s="106"/>
      <c r="F184" s="106"/>
      <c r="G184" s="106"/>
      <c r="H184" s="107"/>
      <c r="I184" s="78" t="s">
        <v>85</v>
      </c>
      <c r="J184" s="77" t="s">
        <v>240</v>
      </c>
      <c r="K184" s="78" t="s">
        <v>81</v>
      </c>
      <c r="L184" s="86" t="s">
        <v>178</v>
      </c>
      <c r="M184" s="87">
        <f>VLOOKUP('MATRIZ DE RIESGOS DE SST'!L184,'MAPAS DE RIESGOS INHER Y RESID'!$E$3:$F$7,2,FALSE)</f>
        <v>3</v>
      </c>
      <c r="N184" s="86" t="s">
        <v>187</v>
      </c>
      <c r="O184" s="87">
        <f>VLOOKUP('MATRIZ DE RIESGOS DE SST'!N184,'MAPAS DE RIESGOS INHER Y RESID'!$O$3:$P$7,2,FALSE)</f>
        <v>4</v>
      </c>
      <c r="P184" s="87">
        <f t="shared" si="61"/>
        <v>12</v>
      </c>
      <c r="Q184" s="86" t="str">
        <f>IF(OR('MAPAS DE RIESGOS INHER Y RESID'!$G$7='MATRIZ DE RIESGOS DE SST'!P184,P184&lt;'MAPAS DE RIESGOS INHER Y RESID'!$G$3+1),'MAPAS DE RIESGOS INHER Y RESID'!$M$6,IF(OR('MAPAS DE RIESGOS INHER Y RESID'!$H$5='MATRIZ DE RIESGOS DE SST'!P184,P184&lt;'MAPAS DE RIESGOS INHER Y RESID'!$I$5+1),'MAPAS DE RIESGOS INHER Y RESID'!$M$5,IF(OR('MAPAS DE RIESGOS INHER Y RESID'!$I$4='MATRIZ DE RIESGOS DE SST'!P184,P184&lt;'MAPAS DE RIESGOS INHER Y RESID'!$J$4+1),'MAPAS DE RIESGOS INHER Y RESID'!$M$4,'MAPAS DE RIESGOS INHER Y RESID'!$M$3)))</f>
        <v>MODERADO</v>
      </c>
      <c r="R184" s="76"/>
      <c r="S184" s="76" t="s">
        <v>261</v>
      </c>
      <c r="T184" s="76" t="s">
        <v>260</v>
      </c>
      <c r="U184" s="76" t="s">
        <v>262</v>
      </c>
      <c r="V184" s="86" t="s">
        <v>178</v>
      </c>
      <c r="W184" s="88">
        <f>VLOOKUP(V184,'MAPAS DE RIESGOS INHER Y RESID'!$E$16:$F$18,2,FALSE)</f>
        <v>0.4</v>
      </c>
      <c r="X184" s="89">
        <f t="shared" si="62"/>
        <v>7.1999999999999993</v>
      </c>
      <c r="Y184" s="104" t="str">
        <f>IF(OR('MAPAS DE RIESGOS INHER Y RESID'!$G$18='MATRIZ DE RIESGOS DE SST'!X184,X184&lt;'MAPAS DE RIESGOS INHER Y RESID'!$G$16+1),'MAPAS DE RIESGOS INHER Y RESID'!$M$19,IF(OR('MAPAS DE RIESGOS INHER Y RESID'!$H$17='MATRIZ DE RIESGOS DE SST'!X184,X184&lt;'MAPAS DE RIESGOS INHER Y RESID'!$I$18+1),'MAPAS DE RIESGOS INHER Y RESID'!$M$18,IF(OR('MAPAS DE RIESGOS INHER Y RESID'!$I$17='MATRIZ DE RIESGOS DE SST'!X184,X184&lt;'MAPAS DE RIESGOS INHER Y RESID'!$J$17+1),'MAPAS DE RIESGOS INHER Y RESID'!$M$17,'MAPAS DE RIESGOS INHER Y RESID'!$M$16)))</f>
        <v>BAJO</v>
      </c>
      <c r="Z184" s="76" t="str">
        <f>VLOOKUP('MATRIZ DE RIESGOS DE SST'!Y184,'TABLA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5" spans="1:29" ht="273" x14ac:dyDescent="0.25">
      <c r="A185" s="78"/>
      <c r="B185" s="78"/>
      <c r="C185" s="106"/>
      <c r="D185" s="106"/>
      <c r="E185" s="106"/>
      <c r="F185" s="106"/>
      <c r="G185" s="106"/>
      <c r="H185" s="107"/>
      <c r="I185" s="78" t="s">
        <v>218</v>
      </c>
      <c r="J185" s="77" t="s">
        <v>241</v>
      </c>
      <c r="K185" s="78" t="s">
        <v>81</v>
      </c>
      <c r="L185" s="86" t="s">
        <v>178</v>
      </c>
      <c r="M185" s="87">
        <f>VLOOKUP('MATRIZ DE RIESGOS DE SST'!L185,'MAPAS DE RIESGOS INHER Y RESID'!$E$3:$F$7,2,FALSE)</f>
        <v>3</v>
      </c>
      <c r="N185" s="86" t="s">
        <v>187</v>
      </c>
      <c r="O185" s="87">
        <f>VLOOKUP('MATRIZ DE RIESGOS DE SST'!N185,'MAPAS DE RIESGOS INHER Y RESID'!$O$3:$P$7,2,FALSE)</f>
        <v>4</v>
      </c>
      <c r="P185" s="87">
        <f t="shared" si="61"/>
        <v>12</v>
      </c>
      <c r="Q185" s="86" t="str">
        <f>IF(OR('MAPAS DE RIESGOS INHER Y RESID'!$G$7='MATRIZ DE RIESGOS DE SST'!P185,P185&lt;'MAPAS DE RIESGOS INHER Y RESID'!$G$3+1),'MAPAS DE RIESGOS INHER Y RESID'!$M$6,IF(OR('MAPAS DE RIESGOS INHER Y RESID'!$H$5='MATRIZ DE RIESGOS DE SST'!P185,P185&lt;'MAPAS DE RIESGOS INHER Y RESID'!$I$5+1),'MAPAS DE RIESGOS INHER Y RESID'!$M$5,IF(OR('MAPAS DE RIESGOS INHER Y RESID'!$I$4='MATRIZ DE RIESGOS DE SST'!P185,P185&lt;'MAPAS DE RIESGOS INHER Y RESID'!$J$4+1),'MAPAS DE RIESGOS INHER Y RESID'!$M$4,'MAPAS DE RIESGOS INHER Y RESID'!$M$3)))</f>
        <v>MODERADO</v>
      </c>
      <c r="R185" s="76"/>
      <c r="S185" s="76" t="s">
        <v>261</v>
      </c>
      <c r="T185" s="76" t="s">
        <v>260</v>
      </c>
      <c r="U185" s="76" t="s">
        <v>262</v>
      </c>
      <c r="V185" s="86" t="s">
        <v>178</v>
      </c>
      <c r="W185" s="88">
        <f>VLOOKUP(V185,'MAPAS DE RIESGOS INHER Y RESID'!$E$16:$F$18,2,FALSE)</f>
        <v>0.4</v>
      </c>
      <c r="X185" s="89">
        <f t="shared" si="62"/>
        <v>7.1999999999999993</v>
      </c>
      <c r="Y185" s="104" t="str">
        <f>IF(OR('MAPAS DE RIESGOS INHER Y RESID'!$G$18='MATRIZ DE RIESGOS DE SST'!X185,X185&lt;'MAPAS DE RIESGOS INHER Y RESID'!$G$16+1),'MAPAS DE RIESGOS INHER Y RESID'!$M$19,IF(OR('MAPAS DE RIESGOS INHER Y RESID'!$H$17='MATRIZ DE RIESGOS DE SST'!X185,X185&lt;'MAPAS DE RIESGOS INHER Y RESID'!$I$18+1),'MAPAS DE RIESGOS INHER Y RESID'!$M$18,IF(OR('MAPAS DE RIESGOS INHER Y RESID'!$I$17='MATRIZ DE RIESGOS DE SST'!X185,X185&lt;'MAPAS DE RIESGOS INHER Y RESID'!$J$17+1),'MAPAS DE RIESGOS INHER Y RESID'!$M$17,'MAPAS DE RIESGOS INHER Y RESID'!$M$16)))</f>
        <v>BAJO</v>
      </c>
      <c r="Z185" s="76" t="str">
        <f>VLOOKUP('MATRIZ DE RIESGOS DE SST'!Y185,'TABLA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  <c r="AA185" s="153" t="s">
        <v>292</v>
      </c>
      <c r="AC185" s="154"/>
    </row>
    <row r="186" spans="1:29" ht="253.5" x14ac:dyDescent="0.25">
      <c r="A186" s="78"/>
      <c r="B186" s="78"/>
      <c r="C186" s="106"/>
      <c r="D186" s="106"/>
      <c r="E186" s="106"/>
      <c r="F186" s="106"/>
      <c r="G186" s="106"/>
      <c r="H186" s="107"/>
      <c r="I186" s="78" t="s">
        <v>88</v>
      </c>
      <c r="J186" s="77" t="s">
        <v>228</v>
      </c>
      <c r="K186" s="78" t="s">
        <v>89</v>
      </c>
      <c r="L186" s="86" t="s">
        <v>184</v>
      </c>
      <c r="M186" s="87">
        <f>VLOOKUP('MATRIZ DE RIESGOS DE SST'!L186,'MAPAS DE RIESGOS INHER Y RESID'!$E$3:$F$7,2,FALSE)</f>
        <v>2</v>
      </c>
      <c r="N186" s="86" t="s">
        <v>187</v>
      </c>
      <c r="O186" s="87">
        <f>VLOOKUP('MATRIZ DE RIESGOS DE SST'!N186,'MAPAS DE RIESGOS INHER Y RESID'!$O$3:$P$7,2,FALSE)</f>
        <v>4</v>
      </c>
      <c r="P186" s="87">
        <f t="shared" si="61"/>
        <v>8</v>
      </c>
      <c r="Q186" s="86" t="str">
        <f>IF(OR('MAPAS DE RIESGOS INHER Y RESID'!$G$7='MATRIZ DE RIESGOS DE SST'!P186,P186&lt;'MAPAS DE RIESGOS INHER Y RESID'!$G$3+1),'MAPAS DE RIESGOS INHER Y RESID'!$M$6,IF(OR('MAPAS DE RIESGOS INHER Y RESID'!$H$5='MATRIZ DE RIESGOS DE SST'!P186,P186&lt;'MAPAS DE RIESGOS INHER Y RESID'!$I$5+1),'MAPAS DE RIESGOS INHER Y RESID'!$M$5,IF(OR('MAPAS DE RIESGOS INHER Y RESID'!$I$4='MATRIZ DE RIESGOS DE SST'!P186,P186&lt;'MAPAS DE RIESGOS INHER Y RESID'!$J$4+1),'MAPAS DE RIESGOS INHER Y RESID'!$M$4,'MAPAS DE RIESGOS INHER Y RESID'!$M$3)))</f>
        <v>BAJO</v>
      </c>
      <c r="R186" s="76"/>
      <c r="S186" s="76" t="s">
        <v>276</v>
      </c>
      <c r="T186" s="76"/>
      <c r="U186" s="76"/>
      <c r="V186" s="86" t="s">
        <v>178</v>
      </c>
      <c r="W186" s="88">
        <f>VLOOKUP(V186,'MAPAS DE RIESGOS INHER Y RESID'!$E$16:$F$18,2,FALSE)</f>
        <v>0.4</v>
      </c>
      <c r="X186" s="89">
        <f t="shared" si="62"/>
        <v>4.8</v>
      </c>
      <c r="Y186" s="104" t="str">
        <f>IF(OR('MAPAS DE RIESGOS INHER Y RESID'!$G$18='MATRIZ DE RIESGOS DE SST'!X186,X186&lt;'MAPAS DE RIESGOS INHER Y RESID'!$G$16+1),'MAPAS DE RIESGOS INHER Y RESID'!$M$19,IF(OR('MAPAS DE RIESGOS INHER Y RESID'!$H$17='MATRIZ DE RIESGOS DE SST'!X186,X186&lt;'MAPAS DE RIESGOS INHER Y RESID'!$I$18+1),'MAPAS DE RIESGOS INHER Y RESID'!$M$18,IF(OR('MAPAS DE RIESGOS INHER Y RESID'!$I$17='MATRIZ DE RIESGOS DE SST'!X186,X186&lt;'MAPAS DE RIESGOS INHER Y RESID'!$J$17+1),'MAPAS DE RIESGOS INHER Y RESID'!$M$17,'MAPAS DE RIESGOS INHER Y RESID'!$M$16)))</f>
        <v>BAJO</v>
      </c>
      <c r="Z186" s="76" t="str">
        <f>VLOOKUP('MATRIZ DE RIESGOS DE SST'!Y186,'TABLA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7" spans="1:29" ht="292.5" x14ac:dyDescent="0.25">
      <c r="A187" s="78"/>
      <c r="B187" s="78"/>
      <c r="C187" s="106"/>
      <c r="D187" s="106"/>
      <c r="E187" s="106"/>
      <c r="F187" s="106"/>
      <c r="G187" s="106"/>
      <c r="H187" s="107"/>
      <c r="I187" s="78" t="s">
        <v>93</v>
      </c>
      <c r="J187" s="77" t="s">
        <v>223</v>
      </c>
      <c r="K187" s="78" t="s">
        <v>94</v>
      </c>
      <c r="L187" s="86" t="s">
        <v>184</v>
      </c>
      <c r="M187" s="87">
        <f>VLOOKUP('MATRIZ DE RIESGOS DE SST'!L187,'MAPAS DE RIESGOS INHER Y RESID'!$E$3:$F$7,2,FALSE)</f>
        <v>2</v>
      </c>
      <c r="N187" s="86" t="s">
        <v>187</v>
      </c>
      <c r="O187" s="87">
        <f>VLOOKUP('MATRIZ DE RIESGOS DE SST'!N187,'MAPAS DE RIESGOS INHER Y RESID'!$O$3:$P$7,2,FALSE)</f>
        <v>4</v>
      </c>
      <c r="P187" s="87">
        <f t="shared" si="61"/>
        <v>8</v>
      </c>
      <c r="Q187" s="86" t="str">
        <f>IF(OR('MAPAS DE RIESGOS INHER Y RESID'!$G$7='MATRIZ DE RIESGOS DE SST'!P187,P187&lt;'MAPAS DE RIESGOS INHER Y RESID'!$G$3+1),'MAPAS DE RIESGOS INHER Y RESID'!$M$6,IF(OR('MAPAS DE RIESGOS INHER Y RESID'!$H$5='MATRIZ DE RIESGOS DE SST'!P187,P187&lt;'MAPAS DE RIESGOS INHER Y RESID'!$I$5+1),'MAPAS DE RIESGOS INHER Y RESID'!$M$5,IF(OR('MAPAS DE RIESGOS INHER Y RESID'!$I$4='MATRIZ DE RIESGOS DE SST'!P187,P187&lt;'MAPAS DE RIESGOS INHER Y RESID'!$J$4+1),'MAPAS DE RIESGOS INHER Y RESID'!$M$4,'MAPAS DE RIESGOS INHER Y RESID'!$M$3)))</f>
        <v>BAJO</v>
      </c>
      <c r="R187" s="76"/>
      <c r="S187" s="76"/>
      <c r="T187" s="76"/>
      <c r="U187" s="76" t="s">
        <v>262</v>
      </c>
      <c r="V187" s="86" t="s">
        <v>178</v>
      </c>
      <c r="W187" s="88">
        <f>VLOOKUP(V187,'MAPAS DE RIESGOS INHER Y RESID'!$E$16:$F$18,2,FALSE)</f>
        <v>0.4</v>
      </c>
      <c r="X187" s="89">
        <f t="shared" si="62"/>
        <v>4.8</v>
      </c>
      <c r="Y187" s="104" t="str">
        <f>IF(OR('MAPAS DE RIESGOS INHER Y RESID'!$G$18='MATRIZ DE RIESGOS DE SST'!X187,X187&lt;'MAPAS DE RIESGOS INHER Y RESID'!$G$16+1),'MAPAS DE RIESGOS INHER Y RESID'!$M$19,IF(OR('MAPAS DE RIESGOS INHER Y RESID'!$H$17='MATRIZ DE RIESGOS DE SST'!X187,X187&lt;'MAPAS DE RIESGOS INHER Y RESID'!$I$18+1),'MAPAS DE RIESGOS INHER Y RESID'!$M$18,IF(OR('MAPAS DE RIESGOS INHER Y RESID'!$I$17='MATRIZ DE RIESGOS DE SST'!X187,X187&lt;'MAPAS DE RIESGOS INHER Y RESID'!$J$17+1),'MAPAS DE RIESGOS INHER Y RESID'!$M$17,'MAPAS DE RIESGOS INHER Y RESID'!$M$16)))</f>
        <v>BAJO</v>
      </c>
      <c r="Z187" s="76" t="str">
        <f>VLOOKUP('MATRIZ DE RIESGOS DE SST'!Y187,'TABLA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8" spans="1:29" ht="175.5" x14ac:dyDescent="0.25">
      <c r="A188" s="78"/>
      <c r="B188" s="78"/>
      <c r="C188" s="106"/>
      <c r="D188" s="106"/>
      <c r="E188" s="106"/>
      <c r="F188" s="106"/>
      <c r="G188" s="106"/>
      <c r="H188" s="107"/>
      <c r="I188" s="78" t="s">
        <v>95</v>
      </c>
      <c r="J188" s="77" t="s">
        <v>96</v>
      </c>
      <c r="K188" s="78" t="s">
        <v>97</v>
      </c>
      <c r="L188" s="86" t="s">
        <v>184</v>
      </c>
      <c r="M188" s="87">
        <f>VLOOKUP('MATRIZ DE RIESGOS DE SST'!L188,'MAPAS DE RIESGOS INHER Y RESID'!$E$3:$F$7,2,FALSE)</f>
        <v>2</v>
      </c>
      <c r="N188" s="86" t="s">
        <v>188</v>
      </c>
      <c r="O188" s="87">
        <f>VLOOKUP('MATRIZ DE RIESGOS DE SST'!N188,'MAPAS DE RIESGOS INHER Y RESID'!$O$3:$P$7,2,FALSE)</f>
        <v>16</v>
      </c>
      <c r="P188" s="87">
        <f t="shared" si="61"/>
        <v>32</v>
      </c>
      <c r="Q188" s="86" t="str">
        <f>IF(OR('MAPAS DE RIESGOS INHER Y RESID'!$G$7='MATRIZ DE RIESGOS DE SST'!P188,P188&lt;'MAPAS DE RIESGOS INHER Y RESID'!$G$3+1),'MAPAS DE RIESGOS INHER Y RESID'!$M$6,IF(OR('MAPAS DE RIESGOS INHER Y RESID'!$H$5='MATRIZ DE RIESGOS DE SST'!P188,P188&lt;'MAPAS DE RIESGOS INHER Y RESID'!$I$5+1),'MAPAS DE RIESGOS INHER Y RESID'!$M$5,IF(OR('MAPAS DE RIESGOS INHER Y RESID'!$I$4='MATRIZ DE RIESGOS DE SST'!P188,P188&lt;'MAPAS DE RIESGOS INHER Y RESID'!$J$4+1),'MAPAS DE RIESGOS INHER Y RESID'!$M$4,'MAPAS DE RIESGOS INHER Y RESID'!$M$3)))</f>
        <v>MODERADO</v>
      </c>
      <c r="R188" s="76"/>
      <c r="S188" s="76"/>
      <c r="T188" s="76"/>
      <c r="U188" s="76" t="s">
        <v>262</v>
      </c>
      <c r="V188" s="86" t="s">
        <v>178</v>
      </c>
      <c r="W188" s="88">
        <f>VLOOKUP(V188,'MAPAS DE RIESGOS INHER Y RESID'!$E$16:$F$18,2,FALSE)</f>
        <v>0.4</v>
      </c>
      <c r="X188" s="89">
        <f t="shared" si="62"/>
        <v>19.2</v>
      </c>
      <c r="Y188" s="104" t="str">
        <f>IF(OR('MAPAS DE RIESGOS INHER Y RESID'!$G$18='MATRIZ DE RIESGOS DE SST'!X188,X188&lt;'MAPAS DE RIESGOS INHER Y RESID'!$G$16+1),'MAPAS DE RIESGOS INHER Y RESID'!$M$19,IF(OR('MAPAS DE RIESGOS INHER Y RESID'!$H$17='MATRIZ DE RIESGOS DE SST'!X188,X188&lt;'MAPAS DE RIESGOS INHER Y RESID'!$I$18+1),'MAPAS DE RIESGOS INHER Y RESID'!$M$18,IF(OR('MAPAS DE RIESGOS INHER Y RESID'!$I$17='MATRIZ DE RIESGOS DE SST'!X188,X188&lt;'MAPAS DE RIESGOS INHER Y RESID'!$J$17+1),'MAPAS DE RIESGOS INHER Y RESID'!$M$17,'MAPAS DE RIESGOS INHER Y RESID'!$M$16)))</f>
        <v>MODERADO</v>
      </c>
      <c r="Z188" s="76" t="str">
        <f>VLOOKUP('MATRIZ DE RIESGOS DE SST'!Y188,'TABLA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89" spans="1:29" ht="234" x14ac:dyDescent="0.25">
      <c r="A189" s="78"/>
      <c r="B189" s="78"/>
      <c r="C189" s="106"/>
      <c r="D189" s="106"/>
      <c r="E189" s="106"/>
      <c r="F189" s="106"/>
      <c r="G189" s="106"/>
      <c r="H189" s="107"/>
      <c r="I189" s="78" t="s">
        <v>98</v>
      </c>
      <c r="J189" s="77" t="s">
        <v>212</v>
      </c>
      <c r="K189" s="78" t="s">
        <v>97</v>
      </c>
      <c r="L189" s="86" t="s">
        <v>184</v>
      </c>
      <c r="M189" s="87">
        <f>VLOOKUP('MATRIZ DE RIESGOS DE SST'!L189,'MAPAS DE RIESGOS INHER Y RESID'!$E$3:$F$7,2,FALSE)</f>
        <v>2</v>
      </c>
      <c r="N189" s="86" t="s">
        <v>188</v>
      </c>
      <c r="O189" s="87">
        <f>VLOOKUP('MATRIZ DE RIESGOS DE SST'!N189,'MAPAS DE RIESGOS INHER Y RESID'!$O$3:$P$7,2,FALSE)</f>
        <v>16</v>
      </c>
      <c r="P189" s="87">
        <f t="shared" si="61"/>
        <v>32</v>
      </c>
      <c r="Q189" s="86" t="str">
        <f>IF(OR('MAPAS DE RIESGOS INHER Y RESID'!$G$7='MATRIZ DE RIESGOS DE SST'!P189,P189&lt;'MAPAS DE RIESGOS INHER Y RESID'!$G$3+1),'MAPAS DE RIESGOS INHER Y RESID'!$M$6,IF(OR('MAPAS DE RIESGOS INHER Y RESID'!$H$5='MATRIZ DE RIESGOS DE SST'!P189,P189&lt;'MAPAS DE RIESGOS INHER Y RESID'!$I$5+1),'MAPAS DE RIESGOS INHER Y RESID'!$M$5,IF(OR('MAPAS DE RIESGOS INHER Y RESID'!$I$4='MATRIZ DE RIESGOS DE SST'!P189,P189&lt;'MAPAS DE RIESGOS INHER Y RESID'!$J$4+1),'MAPAS DE RIESGOS INHER Y RESID'!$M$4,'MAPAS DE RIESGOS INHER Y RESID'!$M$3)))</f>
        <v>MODERADO</v>
      </c>
      <c r="R189" s="76"/>
      <c r="S189" s="76"/>
      <c r="T189" s="76"/>
      <c r="U189" s="76" t="s">
        <v>277</v>
      </c>
      <c r="V189" s="86" t="s">
        <v>179</v>
      </c>
      <c r="W189" s="88">
        <f>VLOOKUP(V189,'MAPAS DE RIESGOS INHER Y RESID'!$E$16:$F$18,2,FALSE)</f>
        <v>0.9</v>
      </c>
      <c r="X189" s="89">
        <f t="shared" si="62"/>
        <v>3.1999999999999993</v>
      </c>
      <c r="Y189" s="104" t="str">
        <f>IF(OR('MAPAS DE RIESGOS INHER Y RESID'!$G$18='MATRIZ DE RIESGOS DE SST'!X189,X189&lt;'MAPAS DE RIESGOS INHER Y RESID'!$G$16+1),'MAPAS DE RIESGOS INHER Y RESID'!$M$19,IF(OR('MAPAS DE RIESGOS INHER Y RESID'!$H$17='MATRIZ DE RIESGOS DE SST'!X189,X189&lt;'MAPAS DE RIESGOS INHER Y RESID'!$I$18+1),'MAPAS DE RIESGOS INHER Y RESID'!$M$18,IF(OR('MAPAS DE RIESGOS INHER Y RESID'!$I$17='MATRIZ DE RIESGOS DE SST'!X189,X189&lt;'MAPAS DE RIESGOS INHER Y RESID'!$J$17+1),'MAPAS DE RIESGOS INHER Y RESID'!$M$17,'MAPAS DE RIESGOS INHER Y RESID'!$M$16)))</f>
        <v>BAJO</v>
      </c>
      <c r="Z189" s="76" t="str">
        <f>VLOOKUP('MATRIZ DE RIESGOS DE SST'!Y189,'TABLA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0" spans="1:29" ht="292.5" x14ac:dyDescent="0.25">
      <c r="A190" s="78"/>
      <c r="B190" s="78"/>
      <c r="C190" s="106"/>
      <c r="D190" s="106"/>
      <c r="E190" s="106"/>
      <c r="F190" s="106"/>
      <c r="G190" s="106"/>
      <c r="H190" s="107"/>
      <c r="I190" s="78" t="s">
        <v>101</v>
      </c>
      <c r="J190" s="77" t="s">
        <v>221</v>
      </c>
      <c r="K190" s="78" t="s">
        <v>102</v>
      </c>
      <c r="L190" s="86" t="s">
        <v>184</v>
      </c>
      <c r="M190" s="87">
        <f>VLOOKUP('MATRIZ DE RIESGOS DE SST'!L190,'MAPAS DE RIESGOS INHER Y RESID'!$E$3:$F$7,2,FALSE)</f>
        <v>2</v>
      </c>
      <c r="N190" s="86" t="s">
        <v>187</v>
      </c>
      <c r="O190" s="87">
        <f>VLOOKUP('MATRIZ DE RIESGOS DE SST'!N190,'MAPAS DE RIESGOS INHER Y RESID'!$O$3:$P$7,2,FALSE)</f>
        <v>4</v>
      </c>
      <c r="P190" s="87">
        <f t="shared" si="61"/>
        <v>8</v>
      </c>
      <c r="Q190" s="86" t="str">
        <f>IF(OR('MAPAS DE RIESGOS INHER Y RESID'!$G$7='MATRIZ DE RIESGOS DE SST'!P190,P190&lt;'MAPAS DE RIESGOS INHER Y RESID'!$G$3+1),'MAPAS DE RIESGOS INHER Y RESID'!$M$6,IF(OR('MAPAS DE RIESGOS INHER Y RESID'!$H$5='MATRIZ DE RIESGOS DE SST'!P190,P190&lt;'MAPAS DE RIESGOS INHER Y RESID'!$I$5+1),'MAPAS DE RIESGOS INHER Y RESID'!$M$5,IF(OR('MAPAS DE RIESGOS INHER Y RESID'!$I$4='MATRIZ DE RIESGOS DE SST'!P190,P190&lt;'MAPAS DE RIESGOS INHER Y RESID'!$J$4+1),'MAPAS DE RIESGOS INHER Y RESID'!$M$4,'MAPAS DE RIESGOS INHER Y RESID'!$M$3)))</f>
        <v>BAJO</v>
      </c>
      <c r="R190" s="76"/>
      <c r="S190" s="76"/>
      <c r="T190" s="76"/>
      <c r="U190" s="76" t="s">
        <v>277</v>
      </c>
      <c r="V190" s="86" t="s">
        <v>178</v>
      </c>
      <c r="W190" s="88">
        <f>VLOOKUP(V190,'MAPAS DE RIESGOS INHER Y RESID'!$E$16:$F$18,2,FALSE)</f>
        <v>0.4</v>
      </c>
      <c r="X190" s="89">
        <f t="shared" si="62"/>
        <v>4.8</v>
      </c>
      <c r="Y190" s="104" t="str">
        <f>IF(OR('MAPAS DE RIESGOS INHER Y RESID'!$G$18='MATRIZ DE RIESGOS DE SST'!X190,X190&lt;'MAPAS DE RIESGOS INHER Y RESID'!$G$16+1),'MAPAS DE RIESGOS INHER Y RESID'!$M$19,IF(OR('MAPAS DE RIESGOS INHER Y RESID'!$H$17='MATRIZ DE RIESGOS DE SST'!X190,X190&lt;'MAPAS DE RIESGOS INHER Y RESID'!$I$18+1),'MAPAS DE RIESGOS INHER Y RESID'!$M$18,IF(OR('MAPAS DE RIESGOS INHER Y RESID'!$I$17='MATRIZ DE RIESGOS DE SST'!X190,X190&lt;'MAPAS DE RIESGOS INHER Y RESID'!$J$17+1),'MAPAS DE RIESGOS INHER Y RESID'!$M$17,'MAPAS DE RIESGOS INHER Y RESID'!$M$16)))</f>
        <v>BAJO</v>
      </c>
      <c r="Z190" s="76" t="str">
        <f>VLOOKUP('MATRIZ DE RIESGOS DE SST'!Y190,'TABLA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1" spans="1:29" ht="312" x14ac:dyDescent="0.25">
      <c r="A191" s="78"/>
      <c r="B191" s="78"/>
      <c r="C191" s="106"/>
      <c r="D191" s="106"/>
      <c r="E191" s="106"/>
      <c r="F191" s="106"/>
      <c r="G191" s="106"/>
      <c r="H191" s="107"/>
      <c r="I191" s="78" t="s">
        <v>106</v>
      </c>
      <c r="J191" s="77" t="s">
        <v>230</v>
      </c>
      <c r="K191" s="78" t="s">
        <v>107</v>
      </c>
      <c r="L191" s="86" t="s">
        <v>184</v>
      </c>
      <c r="M191" s="87">
        <f>VLOOKUP('MATRIZ DE RIESGOS DE SST'!L191,'MAPAS DE RIESGOS INHER Y RESID'!$E$3:$F$7,2,FALSE)</f>
        <v>2</v>
      </c>
      <c r="N191" s="86" t="s">
        <v>187</v>
      </c>
      <c r="O191" s="87">
        <f>VLOOKUP('MATRIZ DE RIESGOS DE SST'!N191,'MAPAS DE RIESGOS INHER Y RESID'!$O$3:$P$7,2,FALSE)</f>
        <v>4</v>
      </c>
      <c r="P191" s="87">
        <f t="shared" si="61"/>
        <v>8</v>
      </c>
      <c r="Q191" s="86" t="str">
        <f>IF(OR('MAPAS DE RIESGOS INHER Y RESID'!$G$7='MATRIZ DE RIESGOS DE SST'!P191,P191&lt;'MAPAS DE RIESGOS INHER Y RESID'!$G$3+1),'MAPAS DE RIESGOS INHER Y RESID'!$M$6,IF(OR('MAPAS DE RIESGOS INHER Y RESID'!$H$5='MATRIZ DE RIESGOS DE SST'!P191,P191&lt;'MAPAS DE RIESGOS INHER Y RESID'!$I$5+1),'MAPAS DE RIESGOS INHER Y RESID'!$M$5,IF(OR('MAPAS DE RIESGOS INHER Y RESID'!$I$4='MATRIZ DE RIESGOS DE SST'!P191,P191&lt;'MAPAS DE RIESGOS INHER Y RESID'!$J$4+1),'MAPAS DE RIESGOS INHER Y RESID'!$M$4,'MAPAS DE RIESGOS INHER Y RESID'!$M$3)))</f>
        <v>BAJO</v>
      </c>
      <c r="R191" s="76"/>
      <c r="S191" s="76"/>
      <c r="T191" s="76"/>
      <c r="U191" s="76" t="s">
        <v>278</v>
      </c>
      <c r="V191" s="86" t="s">
        <v>178</v>
      </c>
      <c r="W191" s="88">
        <f>VLOOKUP(V191,'MAPAS DE RIESGOS INHER Y RESID'!$E$16:$F$18,2,FALSE)</f>
        <v>0.4</v>
      </c>
      <c r="X191" s="89">
        <f t="shared" si="62"/>
        <v>4.8</v>
      </c>
      <c r="Y191" s="104" t="str">
        <f>IF(OR('MAPAS DE RIESGOS INHER Y RESID'!$G$18='MATRIZ DE RIESGOS DE SST'!X191,X191&lt;'MAPAS DE RIESGOS INHER Y RESID'!$G$16+1),'MAPAS DE RIESGOS INHER Y RESID'!$M$19,IF(OR('MAPAS DE RIESGOS INHER Y RESID'!$H$17='MATRIZ DE RIESGOS DE SST'!X191,X191&lt;'MAPAS DE RIESGOS INHER Y RESID'!$I$18+1),'MAPAS DE RIESGOS INHER Y RESID'!$M$18,IF(OR('MAPAS DE RIESGOS INHER Y RESID'!$I$17='MATRIZ DE RIESGOS DE SST'!X191,X191&lt;'MAPAS DE RIESGOS INHER Y RESID'!$J$17+1),'MAPAS DE RIESGOS INHER Y RESID'!$M$17,'MAPAS DE RIESGOS INHER Y RESID'!$M$16)))</f>
        <v>BAJO</v>
      </c>
      <c r="Z191" s="76" t="str">
        <f>VLOOKUP('MATRIZ DE RIESGOS DE SST'!Y191,'TABLA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2" spans="1:29" ht="370.5" x14ac:dyDescent="0.25">
      <c r="A192" s="78"/>
      <c r="B192" s="78"/>
      <c r="C192" s="106"/>
      <c r="D192" s="106"/>
      <c r="E192" s="106"/>
      <c r="F192" s="106"/>
      <c r="G192" s="106"/>
      <c r="H192" s="107"/>
      <c r="I192" s="78" t="s">
        <v>208</v>
      </c>
      <c r="J192" s="77" t="s">
        <v>222</v>
      </c>
      <c r="K192" s="78" t="s">
        <v>108</v>
      </c>
      <c r="L192" s="86" t="s">
        <v>184</v>
      </c>
      <c r="M192" s="87">
        <f>VLOOKUP('MATRIZ DE RIESGOS DE SST'!L192,'MAPAS DE RIESGOS INHER Y RESID'!$E$3:$F$7,2,FALSE)</f>
        <v>2</v>
      </c>
      <c r="N192" s="86" t="s">
        <v>187</v>
      </c>
      <c r="O192" s="87">
        <f>VLOOKUP('MATRIZ DE RIESGOS DE SST'!N192,'MAPAS DE RIESGOS INHER Y RESID'!$O$3:$P$7,2,FALSE)</f>
        <v>4</v>
      </c>
      <c r="P192" s="87">
        <f t="shared" si="61"/>
        <v>8</v>
      </c>
      <c r="Q192" s="86" t="str">
        <f>IF(OR('MAPAS DE RIESGOS INHER Y RESID'!$G$7='MATRIZ DE RIESGOS DE SST'!P192,P192&lt;'MAPAS DE RIESGOS INHER Y RESID'!$G$3+1),'MAPAS DE RIESGOS INHER Y RESID'!$M$6,IF(OR('MAPAS DE RIESGOS INHER Y RESID'!$H$5='MATRIZ DE RIESGOS DE SST'!P192,P192&lt;'MAPAS DE RIESGOS INHER Y RESID'!$I$5+1),'MAPAS DE RIESGOS INHER Y RESID'!$M$5,IF(OR('MAPAS DE RIESGOS INHER Y RESID'!$I$4='MATRIZ DE RIESGOS DE SST'!P192,P192&lt;'MAPAS DE RIESGOS INHER Y RESID'!$J$4+1),'MAPAS DE RIESGOS INHER Y RESID'!$M$4,'MAPAS DE RIESGOS INHER Y RESID'!$M$3)))</f>
        <v>BAJO</v>
      </c>
      <c r="R192" s="76"/>
      <c r="S192" s="76"/>
      <c r="T192" s="76"/>
      <c r="U192" s="76" t="s">
        <v>279</v>
      </c>
      <c r="V192" s="86" t="s">
        <v>179</v>
      </c>
      <c r="W192" s="88">
        <f>VLOOKUP(V192,'MAPAS DE RIESGOS INHER Y RESID'!$E$16:$F$18,2,FALSE)</f>
        <v>0.9</v>
      </c>
      <c r="X192" s="89">
        <f t="shared" si="62"/>
        <v>0.79999999999999982</v>
      </c>
      <c r="Y192" s="104" t="str">
        <f>IF(OR('MAPAS DE RIESGOS INHER Y RESID'!$G$18='MATRIZ DE RIESGOS DE SST'!X192,X192&lt;'MAPAS DE RIESGOS INHER Y RESID'!$G$16+1),'MAPAS DE RIESGOS INHER Y RESID'!$M$19,IF(OR('MAPAS DE RIESGOS INHER Y RESID'!$H$17='MATRIZ DE RIESGOS DE SST'!X192,X192&lt;'MAPAS DE RIESGOS INHER Y RESID'!$I$18+1),'MAPAS DE RIESGOS INHER Y RESID'!$M$18,IF(OR('MAPAS DE RIESGOS INHER Y RESID'!$I$17='MATRIZ DE RIESGOS DE SST'!X192,X192&lt;'MAPAS DE RIESGOS INHER Y RESID'!$J$17+1),'MAPAS DE RIESGOS INHER Y RESID'!$M$17,'MAPAS DE RIESGOS INHER Y RESID'!$M$16)))</f>
        <v>BAJO</v>
      </c>
      <c r="Z192" s="76" t="str">
        <f>VLOOKUP('MATRIZ DE RIESGOS DE SST'!Y192,'TABLA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3" spans="1:26" ht="409.5" x14ac:dyDescent="0.25">
      <c r="A193" s="78"/>
      <c r="B193" s="78"/>
      <c r="C193" s="106"/>
      <c r="D193" s="106"/>
      <c r="E193" s="106"/>
      <c r="F193" s="106"/>
      <c r="G193" s="106"/>
      <c r="H193" s="107"/>
      <c r="I193" s="78" t="s">
        <v>213</v>
      </c>
      <c r="J193" s="77" t="s">
        <v>233</v>
      </c>
      <c r="K193" s="78" t="s">
        <v>118</v>
      </c>
      <c r="L193" s="86" t="s">
        <v>184</v>
      </c>
      <c r="M193" s="87">
        <f>VLOOKUP('MATRIZ DE RIESGOS DE SST'!L193,'MAPAS DE RIESGOS INHER Y RESID'!$E$3:$F$7,2,FALSE)</f>
        <v>2</v>
      </c>
      <c r="N193" s="86" t="s">
        <v>187</v>
      </c>
      <c r="O193" s="87">
        <f>VLOOKUP('MATRIZ DE RIESGOS DE SST'!N193,'MAPAS DE RIESGOS INHER Y RESID'!$O$3:$P$7,2,FALSE)</f>
        <v>4</v>
      </c>
      <c r="P193" s="87">
        <f t="shared" si="61"/>
        <v>8</v>
      </c>
      <c r="Q193" s="86" t="str">
        <f>IF(OR('MAPAS DE RIESGOS INHER Y RESID'!$G$7='MATRIZ DE RIESGOS DE SST'!P193,P193&lt;'MAPAS DE RIESGOS INHER Y RESID'!$G$3+1),'MAPAS DE RIESGOS INHER Y RESID'!$M$6,IF(OR('MAPAS DE RIESGOS INHER Y RESID'!$H$5='MATRIZ DE RIESGOS DE SST'!P193,P193&lt;'MAPAS DE RIESGOS INHER Y RESID'!$I$5+1),'MAPAS DE RIESGOS INHER Y RESID'!$M$5,IF(OR('MAPAS DE RIESGOS INHER Y RESID'!$I$4='MATRIZ DE RIESGOS DE SST'!P193,P193&lt;'MAPAS DE RIESGOS INHER Y RESID'!$J$4+1),'MAPAS DE RIESGOS INHER Y RESID'!$M$4,'MAPAS DE RIESGOS INHER Y RESID'!$M$3)))</f>
        <v>BAJO</v>
      </c>
      <c r="R193" s="76"/>
      <c r="S193" s="76"/>
      <c r="T193" s="76"/>
      <c r="U193" s="76" t="s">
        <v>268</v>
      </c>
      <c r="V193" s="86" t="s">
        <v>178</v>
      </c>
      <c r="W193" s="88">
        <f>VLOOKUP(V193,'MAPAS DE RIESGOS INHER Y RESID'!$E$16:$F$18,2,FALSE)</f>
        <v>0.4</v>
      </c>
      <c r="X193" s="89">
        <f t="shared" si="62"/>
        <v>4.8</v>
      </c>
      <c r="Y193" s="104" t="str">
        <f>IF(OR('MAPAS DE RIESGOS INHER Y RESID'!$G$18='MATRIZ DE RIESGOS DE SST'!X193,X193&lt;'MAPAS DE RIESGOS INHER Y RESID'!$G$16+1),'MAPAS DE RIESGOS INHER Y RESID'!$M$19,IF(OR('MAPAS DE RIESGOS INHER Y RESID'!$H$17='MATRIZ DE RIESGOS DE SST'!X193,X193&lt;'MAPAS DE RIESGOS INHER Y RESID'!$I$18+1),'MAPAS DE RIESGOS INHER Y RESID'!$M$18,IF(OR('MAPAS DE RIESGOS INHER Y RESID'!$I$17='MATRIZ DE RIESGOS DE SST'!X193,X193&lt;'MAPAS DE RIESGOS INHER Y RESID'!$J$17+1),'MAPAS DE RIESGOS INHER Y RESID'!$M$17,'MAPAS DE RIESGOS INHER Y RESID'!$M$16)))</f>
        <v>BAJO</v>
      </c>
      <c r="Z193" s="76" t="str">
        <f>VLOOKUP('MATRIZ DE RIESGOS DE SST'!Y193,'TABLA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4" spans="1:26" ht="409.5" x14ac:dyDescent="0.25">
      <c r="A194" s="78"/>
      <c r="B194" s="78"/>
      <c r="C194" s="106"/>
      <c r="D194" s="106"/>
      <c r="E194" s="106"/>
      <c r="F194" s="106"/>
      <c r="G194" s="106"/>
      <c r="H194" s="107"/>
      <c r="I194" s="78" t="s">
        <v>214</v>
      </c>
      <c r="J194" s="77" t="s">
        <v>232</v>
      </c>
      <c r="K194" s="78" t="s">
        <v>118</v>
      </c>
      <c r="L194" s="86" t="s">
        <v>184</v>
      </c>
      <c r="M194" s="87">
        <f>VLOOKUP('MATRIZ DE RIESGOS DE SST'!L194,'MAPAS DE RIESGOS INHER Y RESID'!$E$3:$F$7,2,FALSE)</f>
        <v>2</v>
      </c>
      <c r="N194" s="86" t="s">
        <v>188</v>
      </c>
      <c r="O194" s="87">
        <f>VLOOKUP('MATRIZ DE RIESGOS DE SST'!N194,'MAPAS DE RIESGOS INHER Y RESID'!$O$3:$P$7,2,FALSE)</f>
        <v>16</v>
      </c>
      <c r="P194" s="87">
        <f t="shared" si="61"/>
        <v>32</v>
      </c>
      <c r="Q194" s="86" t="str">
        <f>IF(OR('MAPAS DE RIESGOS INHER Y RESID'!$G$7='MATRIZ DE RIESGOS DE SST'!P194,P194&lt;'MAPAS DE RIESGOS INHER Y RESID'!$G$3+1),'MAPAS DE RIESGOS INHER Y RESID'!$M$6,IF(OR('MAPAS DE RIESGOS INHER Y RESID'!$H$5='MATRIZ DE RIESGOS DE SST'!P194,P194&lt;'MAPAS DE RIESGOS INHER Y RESID'!$I$5+1),'MAPAS DE RIESGOS INHER Y RESID'!$M$5,IF(OR('MAPAS DE RIESGOS INHER Y RESID'!$I$4='MATRIZ DE RIESGOS DE SST'!P194,P194&lt;'MAPAS DE RIESGOS INHER Y RESID'!$J$4+1),'MAPAS DE RIESGOS INHER Y RESID'!$M$4,'MAPAS DE RIESGOS INHER Y RESID'!$M$3)))</f>
        <v>MODERADO</v>
      </c>
      <c r="R194" s="76"/>
      <c r="S194" s="76"/>
      <c r="T194" s="76"/>
      <c r="U194" s="76" t="s">
        <v>268</v>
      </c>
      <c r="V194" s="86" t="s">
        <v>179</v>
      </c>
      <c r="W194" s="88">
        <f>VLOOKUP(V194,'MAPAS DE RIESGOS INHER Y RESID'!$E$16:$F$18,2,FALSE)</f>
        <v>0.9</v>
      </c>
      <c r="X194" s="89">
        <f t="shared" si="62"/>
        <v>3.1999999999999993</v>
      </c>
      <c r="Y194" s="104" t="str">
        <f>IF(OR('MAPAS DE RIESGOS INHER Y RESID'!$G$18='MATRIZ DE RIESGOS DE SST'!X194,X194&lt;'MAPAS DE RIESGOS INHER Y RESID'!$G$16+1),'MAPAS DE RIESGOS INHER Y RESID'!$M$19,IF(OR('MAPAS DE RIESGOS INHER Y RESID'!$H$17='MATRIZ DE RIESGOS DE SST'!X194,X194&lt;'MAPAS DE RIESGOS INHER Y RESID'!$I$18+1),'MAPAS DE RIESGOS INHER Y RESID'!$M$18,IF(OR('MAPAS DE RIESGOS INHER Y RESID'!$I$17='MATRIZ DE RIESGOS DE SST'!X194,X194&lt;'MAPAS DE RIESGOS INHER Y RESID'!$J$17+1),'MAPAS DE RIESGOS INHER Y RESID'!$M$17,'MAPAS DE RIESGOS INHER Y RESID'!$M$16)))</f>
        <v>BAJO</v>
      </c>
      <c r="Z194" s="76" t="str">
        <f>VLOOKUP('MATRIZ DE RIESGOS DE SST'!Y194,'TABLA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5" spans="1:26" ht="409.5" x14ac:dyDescent="0.25">
      <c r="A195" s="78"/>
      <c r="B195" s="78"/>
      <c r="C195" s="106"/>
      <c r="D195" s="106"/>
      <c r="E195" s="106"/>
      <c r="F195" s="106"/>
      <c r="G195" s="106"/>
      <c r="H195" s="107"/>
      <c r="I195" s="78" t="s">
        <v>215</v>
      </c>
      <c r="J195" s="77" t="s">
        <v>234</v>
      </c>
      <c r="K195" s="78" t="s">
        <v>118</v>
      </c>
      <c r="L195" s="86" t="s">
        <v>184</v>
      </c>
      <c r="M195" s="87">
        <f>VLOOKUP('MATRIZ DE RIESGOS DE SST'!L195,'MAPAS DE RIESGOS INHER Y RESID'!$E$3:$F$7,2,FALSE)</f>
        <v>2</v>
      </c>
      <c r="N195" s="86" t="s">
        <v>188</v>
      </c>
      <c r="O195" s="87">
        <f>VLOOKUP('MATRIZ DE RIESGOS DE SST'!N195,'MAPAS DE RIESGOS INHER Y RESID'!$O$3:$P$7,2,FALSE)</f>
        <v>16</v>
      </c>
      <c r="P195" s="87">
        <f t="shared" si="61"/>
        <v>32</v>
      </c>
      <c r="Q195" s="86" t="str">
        <f>IF(OR('MAPAS DE RIESGOS INHER Y RESID'!$G$7='MATRIZ DE RIESGOS DE SST'!P195,P195&lt;'MAPAS DE RIESGOS INHER Y RESID'!$G$3+1),'MAPAS DE RIESGOS INHER Y RESID'!$M$6,IF(OR('MAPAS DE RIESGOS INHER Y RESID'!$H$5='MATRIZ DE RIESGOS DE SST'!P195,P195&lt;'MAPAS DE RIESGOS INHER Y RESID'!$I$5+1),'MAPAS DE RIESGOS INHER Y RESID'!$M$5,IF(OR('MAPAS DE RIESGOS INHER Y RESID'!$I$4='MATRIZ DE RIESGOS DE SST'!P195,P195&lt;'MAPAS DE RIESGOS INHER Y RESID'!$J$4+1),'MAPAS DE RIESGOS INHER Y RESID'!$M$4,'MAPAS DE RIESGOS INHER Y RESID'!$M$3)))</f>
        <v>MODERADO</v>
      </c>
      <c r="R195" s="76"/>
      <c r="S195" s="76"/>
      <c r="T195" s="76" t="s">
        <v>282</v>
      </c>
      <c r="U195" s="76" t="s">
        <v>268</v>
      </c>
      <c r="V195" s="86" t="s">
        <v>178</v>
      </c>
      <c r="W195" s="88">
        <f>VLOOKUP(V195,'MAPAS DE RIESGOS INHER Y RESID'!$E$16:$F$18,2,FALSE)</f>
        <v>0.4</v>
      </c>
      <c r="X195" s="89">
        <f t="shared" si="62"/>
        <v>19.2</v>
      </c>
      <c r="Y195" s="104" t="str">
        <f>IF(OR('MAPAS DE RIESGOS INHER Y RESID'!$G$18='MATRIZ DE RIESGOS DE SST'!X195,X195&lt;'MAPAS DE RIESGOS INHER Y RESID'!$G$16+1),'MAPAS DE RIESGOS INHER Y RESID'!$M$19,IF(OR('MAPAS DE RIESGOS INHER Y RESID'!$H$17='MATRIZ DE RIESGOS DE SST'!X195,X195&lt;'MAPAS DE RIESGOS INHER Y RESID'!$I$18+1),'MAPAS DE RIESGOS INHER Y RESID'!$M$18,IF(OR('MAPAS DE RIESGOS INHER Y RESID'!$I$17='MATRIZ DE RIESGOS DE SST'!X195,X195&lt;'MAPAS DE RIESGOS INHER Y RESID'!$J$17+1),'MAPAS DE RIESGOS INHER Y RESID'!$M$17,'MAPAS DE RIESGOS INHER Y RESID'!$M$16)))</f>
        <v>MODERADO</v>
      </c>
      <c r="Z195" s="76" t="str">
        <f>VLOOKUP('MATRIZ DE RIESGOS DE SST'!Y195,'TABLA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96" spans="1:26" ht="273" x14ac:dyDescent="0.25">
      <c r="A196" s="78"/>
      <c r="B196" s="78"/>
      <c r="C196" s="106"/>
      <c r="D196" s="106"/>
      <c r="E196" s="106"/>
      <c r="F196" s="106"/>
      <c r="G196" s="106"/>
      <c r="H196" s="107"/>
      <c r="I196" s="78" t="s">
        <v>125</v>
      </c>
      <c r="J196" s="77" t="s">
        <v>123</v>
      </c>
      <c r="K196" s="78" t="s">
        <v>124</v>
      </c>
      <c r="L196" s="86" t="s">
        <v>184</v>
      </c>
      <c r="M196" s="87">
        <f>VLOOKUP('MATRIZ DE RIESGOS DE SST'!L196,'MAPAS DE RIESGOS INHER Y RESID'!$E$3:$F$7,2,FALSE)</f>
        <v>2</v>
      </c>
      <c r="N196" s="86" t="s">
        <v>187</v>
      </c>
      <c r="O196" s="87">
        <f>VLOOKUP('MATRIZ DE RIESGOS DE SST'!N196,'MAPAS DE RIESGOS INHER Y RESID'!$O$3:$P$7,2,FALSE)</f>
        <v>4</v>
      </c>
      <c r="P196" s="87">
        <f t="shared" si="61"/>
        <v>8</v>
      </c>
      <c r="Q196" s="86" t="str">
        <f>IF(OR('MAPAS DE RIESGOS INHER Y RESID'!$G$7='MATRIZ DE RIESGOS DE SST'!P196,P196&lt;'MAPAS DE RIESGOS INHER Y RESID'!$G$3+1),'MAPAS DE RIESGOS INHER Y RESID'!$M$6,IF(OR('MAPAS DE RIESGOS INHER Y RESID'!$H$5='MATRIZ DE RIESGOS DE SST'!P196,P196&lt;'MAPAS DE RIESGOS INHER Y RESID'!$I$5+1),'MAPAS DE RIESGOS INHER Y RESID'!$M$5,IF(OR('MAPAS DE RIESGOS INHER Y RESID'!$I$4='MATRIZ DE RIESGOS DE SST'!P196,P196&lt;'MAPAS DE RIESGOS INHER Y RESID'!$J$4+1),'MAPAS DE RIESGOS INHER Y RESID'!$M$4,'MAPAS DE RIESGOS INHER Y RESID'!$M$3)))</f>
        <v>BAJO</v>
      </c>
      <c r="R196" s="76"/>
      <c r="S196" s="76"/>
      <c r="T196" s="76"/>
      <c r="U196" s="76" t="s">
        <v>262</v>
      </c>
      <c r="V196" s="86" t="s">
        <v>178</v>
      </c>
      <c r="W196" s="88">
        <f>VLOOKUP(V196,'MAPAS DE RIESGOS INHER Y RESID'!$E$16:$F$18,2,FALSE)</f>
        <v>0.4</v>
      </c>
      <c r="X196" s="89">
        <f t="shared" si="62"/>
        <v>4.8</v>
      </c>
      <c r="Y196" s="104" t="str">
        <f>IF(OR('MAPAS DE RIESGOS INHER Y RESID'!$G$18='MATRIZ DE RIESGOS DE SST'!X196,X196&lt;'MAPAS DE RIESGOS INHER Y RESID'!$G$16+1),'MAPAS DE RIESGOS INHER Y RESID'!$M$19,IF(OR('MAPAS DE RIESGOS INHER Y RESID'!$H$17='MATRIZ DE RIESGOS DE SST'!X196,X196&lt;'MAPAS DE RIESGOS INHER Y RESID'!$I$18+1),'MAPAS DE RIESGOS INHER Y RESID'!$M$18,IF(OR('MAPAS DE RIESGOS INHER Y RESID'!$I$17='MATRIZ DE RIESGOS DE SST'!X196,X196&lt;'MAPAS DE RIESGOS INHER Y RESID'!$J$17+1),'MAPAS DE RIESGOS INHER Y RESID'!$M$17,'MAPAS DE RIESGOS INHER Y RESID'!$M$16)))</f>
        <v>BAJO</v>
      </c>
      <c r="Z196" s="76" t="str">
        <f>VLOOKUP('MATRIZ DE RIESGOS DE SST'!Y196,'TABLA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7" spans="1:26" x14ac:dyDescent="0.25">
      <c r="V197" s="29"/>
      <c r="W197" s="29"/>
      <c r="X197" s="29"/>
      <c r="Y197" s="29"/>
      <c r="Z197" s="29"/>
    </row>
    <row r="198" spans="1:26" x14ac:dyDescent="0.25">
      <c r="V198" s="29"/>
      <c r="W198" s="29"/>
      <c r="X198" s="29"/>
      <c r="Y198" s="29"/>
      <c r="Z198" s="29"/>
    </row>
    <row r="199" spans="1:26" x14ac:dyDescent="0.25">
      <c r="V199" s="29"/>
      <c r="W199" s="29"/>
      <c r="X199" s="29"/>
      <c r="Y199" s="29"/>
      <c r="Z199" s="29"/>
    </row>
    <row r="200" spans="1:26" x14ac:dyDescent="0.25">
      <c r="V200" s="29"/>
      <c r="W200" s="29"/>
      <c r="X200" s="29"/>
      <c r="Y200" s="29"/>
      <c r="Z200" s="29"/>
    </row>
    <row r="201" spans="1:26" x14ac:dyDescent="0.25">
      <c r="V201" s="29"/>
      <c r="W201" s="29"/>
      <c r="X201" s="29"/>
      <c r="Y201" s="29"/>
      <c r="Z201" s="29"/>
    </row>
    <row r="202" spans="1:26" x14ac:dyDescent="0.25">
      <c r="V202" s="29"/>
      <c r="W202" s="29"/>
      <c r="X202" s="29"/>
      <c r="Y202" s="29"/>
      <c r="Z202" s="29"/>
    </row>
    <row r="203" spans="1:26" x14ac:dyDescent="0.25">
      <c r="V203" s="29"/>
      <c r="W203" s="29"/>
      <c r="X203" s="29"/>
      <c r="Y203" s="29"/>
      <c r="Z203" s="29"/>
    </row>
    <row r="204" spans="1:26" x14ac:dyDescent="0.25">
      <c r="V204" s="29"/>
      <c r="W204" s="29"/>
      <c r="X204" s="29"/>
      <c r="Y204" s="29"/>
      <c r="Z204" s="29"/>
    </row>
    <row r="205" spans="1:26" x14ac:dyDescent="0.25">
      <c r="V205" s="29"/>
      <c r="W205" s="29"/>
      <c r="X205" s="29"/>
      <c r="Y205" s="29"/>
      <c r="Z205" s="29"/>
    </row>
    <row r="206" spans="1:26" x14ac:dyDescent="0.25">
      <c r="V206" s="29"/>
      <c r="W206" s="29"/>
      <c r="X206" s="29"/>
      <c r="Y206" s="29"/>
      <c r="Z206" s="29"/>
    </row>
    <row r="207" spans="1:26" x14ac:dyDescent="0.25">
      <c r="V207" s="29"/>
      <c r="W207" s="29"/>
      <c r="X207" s="29"/>
      <c r="Y207" s="29"/>
      <c r="Z207" s="29"/>
    </row>
    <row r="208" spans="1:26" x14ac:dyDescent="0.25">
      <c r="V208" s="29"/>
      <c r="W208" s="29"/>
      <c r="X208" s="29"/>
      <c r="Y208" s="29"/>
      <c r="Z208" s="29"/>
    </row>
    <row r="209" spans="22:26" x14ac:dyDescent="0.25">
      <c r="V209" s="29"/>
      <c r="W209" s="29"/>
      <c r="X209" s="29"/>
      <c r="Y209" s="29"/>
      <c r="Z209" s="29"/>
    </row>
    <row r="210" spans="22:26" x14ac:dyDescent="0.25">
      <c r="V210" s="29"/>
      <c r="W210" s="29"/>
      <c r="X210" s="29"/>
      <c r="Y210" s="29"/>
      <c r="Z210" s="29"/>
    </row>
    <row r="211" spans="22:26" x14ac:dyDescent="0.25">
      <c r="V211" s="29"/>
      <c r="W211" s="29"/>
      <c r="X211" s="29"/>
      <c r="Y211" s="29"/>
      <c r="Z211" s="29"/>
    </row>
    <row r="212" spans="22:26" x14ac:dyDescent="0.25">
      <c r="V212" s="29"/>
      <c r="W212" s="29"/>
      <c r="X212" s="29"/>
      <c r="Y212" s="29"/>
      <c r="Z212" s="29"/>
    </row>
    <row r="213" spans="22:26" x14ac:dyDescent="0.25">
      <c r="V213" s="29"/>
      <c r="W213" s="29"/>
      <c r="X213" s="29"/>
      <c r="Y213" s="29"/>
      <c r="Z213" s="29"/>
    </row>
    <row r="214" spans="22:26" x14ac:dyDescent="0.25">
      <c r="V214" s="29"/>
      <c r="W214" s="29"/>
      <c r="X214" s="29"/>
      <c r="Y214" s="29"/>
      <c r="Z214" s="29"/>
    </row>
    <row r="215" spans="22:26" x14ac:dyDescent="0.25">
      <c r="V215" s="29"/>
      <c r="W215" s="29"/>
      <c r="X215" s="29"/>
      <c r="Y215" s="29"/>
      <c r="Z215" s="29"/>
    </row>
    <row r="216" spans="22:26" x14ac:dyDescent="0.25">
      <c r="V216" s="29"/>
      <c r="W216" s="29"/>
      <c r="X216" s="29"/>
      <c r="Y216" s="29"/>
      <c r="Z216" s="29"/>
    </row>
    <row r="217" spans="22:26" x14ac:dyDescent="0.25">
      <c r="V217" s="29"/>
      <c r="W217" s="29"/>
      <c r="X217" s="29"/>
      <c r="Y217" s="29"/>
      <c r="Z217" s="29"/>
    </row>
    <row r="218" spans="22:26" x14ac:dyDescent="0.25">
      <c r="V218" s="29"/>
      <c r="W218" s="29"/>
      <c r="X218" s="29"/>
      <c r="Y218" s="29"/>
      <c r="Z218" s="29"/>
    </row>
    <row r="219" spans="22:26" x14ac:dyDescent="0.25">
      <c r="V219" s="29"/>
      <c r="W219" s="29"/>
      <c r="X219" s="29"/>
      <c r="Y219" s="29"/>
      <c r="Z219" s="29"/>
    </row>
    <row r="220" spans="22:26" x14ac:dyDescent="0.25">
      <c r="V220" s="29"/>
      <c r="W220" s="29"/>
      <c r="X220" s="29"/>
      <c r="Y220" s="29"/>
      <c r="Z220" s="29"/>
    </row>
    <row r="221" spans="22:26" x14ac:dyDescent="0.25">
      <c r="V221" s="29"/>
      <c r="W221" s="29"/>
      <c r="X221" s="29"/>
      <c r="Y221" s="29"/>
      <c r="Z221" s="29"/>
    </row>
    <row r="222" spans="22:26" x14ac:dyDescent="0.25">
      <c r="V222" s="29"/>
      <c r="W222" s="29"/>
      <c r="X222" s="29"/>
      <c r="Y222" s="29"/>
      <c r="Z222" s="29"/>
    </row>
    <row r="223" spans="22:26" x14ac:dyDescent="0.25">
      <c r="V223" s="29"/>
      <c r="W223" s="29"/>
      <c r="X223" s="29"/>
      <c r="Y223" s="29"/>
      <c r="Z223" s="29"/>
    </row>
    <row r="224" spans="22:26" x14ac:dyDescent="0.25">
      <c r="V224" s="29"/>
      <c r="W224" s="29"/>
      <c r="X224" s="29"/>
      <c r="Y224" s="29"/>
      <c r="Z224" s="29"/>
    </row>
    <row r="225" spans="22:26" x14ac:dyDescent="0.25">
      <c r="V225" s="29"/>
      <c r="W225" s="29"/>
      <c r="X225" s="29"/>
      <c r="Y225" s="29"/>
      <c r="Z225" s="29"/>
    </row>
    <row r="226" spans="22:26" x14ac:dyDescent="0.25">
      <c r="V226" s="29"/>
      <c r="W226" s="29"/>
      <c r="X226" s="29"/>
      <c r="Y226" s="29"/>
      <c r="Z226" s="29"/>
    </row>
    <row r="227" spans="22:26" x14ac:dyDescent="0.25">
      <c r="V227" s="29"/>
      <c r="W227" s="29"/>
      <c r="X227" s="29"/>
      <c r="Y227" s="29"/>
      <c r="Z227" s="29"/>
    </row>
    <row r="228" spans="22:26" x14ac:dyDescent="0.25">
      <c r="V228" s="29"/>
      <c r="W228" s="29"/>
      <c r="X228" s="29"/>
      <c r="Y228" s="29"/>
      <c r="Z228" s="29"/>
    </row>
    <row r="229" spans="22:26" x14ac:dyDescent="0.25">
      <c r="V229" s="29"/>
      <c r="W229" s="29"/>
      <c r="X229" s="29"/>
      <c r="Y229" s="29"/>
      <c r="Z229" s="29"/>
    </row>
    <row r="230" spans="22:26" x14ac:dyDescent="0.25">
      <c r="V230" s="29"/>
      <c r="W230" s="29"/>
      <c r="X230" s="29"/>
      <c r="Y230" s="29"/>
      <c r="Z230" s="29"/>
    </row>
    <row r="231" spans="22:26" x14ac:dyDescent="0.25">
      <c r="V231" s="29"/>
      <c r="W231" s="29"/>
      <c r="X231" s="29"/>
      <c r="Y231" s="29"/>
      <c r="Z231" s="29"/>
    </row>
    <row r="232" spans="22:26" x14ac:dyDescent="0.25">
      <c r="V232" s="29"/>
      <c r="W232" s="29"/>
      <c r="X232" s="29"/>
      <c r="Y232" s="29"/>
      <c r="Z232" s="29"/>
    </row>
    <row r="233" spans="22:26" x14ac:dyDescent="0.25">
      <c r="V233" s="29"/>
      <c r="W233" s="29"/>
      <c r="X233" s="29"/>
      <c r="Y233" s="29"/>
      <c r="Z233" s="29"/>
    </row>
    <row r="234" spans="22:26" x14ac:dyDescent="0.25">
      <c r="V234" s="29"/>
      <c r="W234" s="29"/>
      <c r="X234" s="29"/>
      <c r="Y234" s="29"/>
      <c r="Z234" s="29"/>
    </row>
    <row r="235" spans="22:26" x14ac:dyDescent="0.25">
      <c r="V235" s="29"/>
      <c r="W235" s="29"/>
      <c r="X235" s="29"/>
      <c r="Y235" s="29"/>
      <c r="Z235" s="29"/>
    </row>
  </sheetData>
  <autoFilter ref="A5:Z11" xr:uid="{00000000-0001-0000-0300-000000000000}"/>
  <mergeCells count="19">
    <mergeCell ref="R4:U4"/>
    <mergeCell ref="V4:V5"/>
    <mergeCell ref="Y4:Y5"/>
    <mergeCell ref="L4:O4"/>
    <mergeCell ref="Z4:Z5"/>
    <mergeCell ref="W4:W5"/>
    <mergeCell ref="C1:Y1"/>
    <mergeCell ref="A1:B1"/>
    <mergeCell ref="A4:A5"/>
    <mergeCell ref="B4:C4"/>
    <mergeCell ref="D4:G4"/>
    <mergeCell ref="H4:H5"/>
    <mergeCell ref="I4:I5"/>
    <mergeCell ref="X4:X5"/>
    <mergeCell ref="B2:Z2"/>
    <mergeCell ref="B3:Z3"/>
    <mergeCell ref="J4:J5"/>
    <mergeCell ref="K4:K5"/>
    <mergeCell ref="Q4:Q5"/>
  </mergeCells>
  <printOptions horizontalCentered="1"/>
  <pageMargins left="0.25" right="0.25" top="0.75" bottom="0.75" header="0.3" footer="0.3"/>
  <pageSetup scale="32" fitToHeight="0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" operator="equal" id="{D6440164-8CD3-4855-8F73-064FD84562D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" operator="equal" id="{5BBA0A20-DC91-4F2C-A03C-41CCB65B91E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" operator="equal" id="{DC670425-9755-4CA0-847C-767592FB554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" operator="equal" id="{04644A2D-C146-4CFD-9BFD-1884ABDE558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" operator="equal" id="{04D804E3-4503-479F-BBFF-E08B565465A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L6:L196</xm:sqref>
        </x14:conditionalFormatting>
        <x14:conditionalFormatting xmlns:xm="http://schemas.microsoft.com/office/excel/2006/main">
          <x14:cfRule type="cellIs" priority="9" operator="equal" id="{3E4CDF7E-5550-4D57-9D85-0A7DE829F87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" operator="equal" id="{E0004973-6D6D-43C2-8DC8-36DDC079D06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" operator="equal" id="{2F45840A-0085-43AC-9AF0-701A19231CC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80FF7A91-0BFA-4752-8E2F-C37A6B9D013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" operator="equal" id="{39B3A32D-AC04-452F-81A4-724491F2981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N6:N196</xm:sqref>
        </x14:conditionalFormatting>
        <x14:conditionalFormatting xmlns:xm="http://schemas.microsoft.com/office/excel/2006/main">
          <x14:cfRule type="cellIs" priority="115" operator="equal" id="{712895BE-B728-4008-9339-AEECB3F7B8B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6" operator="equal" id="{BB4B1026-88FB-4426-982C-E5834819DD0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" operator="equal" id="{2F7FA46E-9E3D-46F5-BBB0-62E12C1C0EF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" operator="equal" id="{0B501C9D-934B-479F-A7AF-41870AB13D2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Q6:Q196 V6:V196 Y6:Y196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2000000}">
          <x14:formula1>
            <xm:f>'MAPAS DE RIESGOS INHER Y RESID'!$E$16:$E$18</xm:f>
          </x14:formula1>
          <xm:sqref>V6:V235</xm:sqref>
        </x14:dataValidation>
        <x14:dataValidation type="list" allowBlank="1" showInputMessage="1" showErrorMessage="1" xr:uid="{00000000-0002-0000-0300-000000000000}">
          <x14:formula1>
            <xm:f>'MAPAS DE RIESGOS INHER Y RESID'!$E$3:$E$7</xm:f>
          </x14:formula1>
          <xm:sqref>L6:L196</xm:sqref>
        </x14:dataValidation>
        <x14:dataValidation type="list" allowBlank="1" showInputMessage="1" showErrorMessage="1" xr:uid="{00000000-0002-0000-0300-000001000000}">
          <x14:formula1>
            <xm:f>'MAPAS DE RIESGOS INHER Y RESID'!$G$9:$K$9</xm:f>
          </x14:formula1>
          <xm:sqref>N6:N196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C65"/>
  <sheetViews>
    <sheetView zoomScale="59" zoomScaleNormal="59" workbookViewId="0">
      <pane ySplit="1" topLeftCell="A40" activePane="bottomLeft" state="frozen"/>
      <selection pane="bottomLeft" activeCell="A42" sqref="A42"/>
    </sheetView>
  </sheetViews>
  <sheetFormatPr baseColWidth="10" defaultColWidth="10.85546875" defaultRowHeight="19.5" x14ac:dyDescent="0.25"/>
  <cols>
    <col min="1" max="1" width="41.42578125" style="10" customWidth="1"/>
    <col min="2" max="2" width="51.42578125" style="75" customWidth="1"/>
    <col min="3" max="3" width="56.28515625" style="11" customWidth="1"/>
    <col min="4" max="16384" width="10.85546875" style="9"/>
  </cols>
  <sheetData>
    <row r="1" spans="1:3" ht="38.1" customHeight="1" x14ac:dyDescent="0.25">
      <c r="A1" s="97" t="s">
        <v>203</v>
      </c>
      <c r="B1" s="97" t="s">
        <v>202</v>
      </c>
      <c r="C1" s="97" t="s">
        <v>142</v>
      </c>
    </row>
    <row r="2" spans="1:3" ht="78" x14ac:dyDescent="0.25">
      <c r="A2" s="78" t="s">
        <v>10</v>
      </c>
      <c r="B2" s="77" t="s">
        <v>219</v>
      </c>
      <c r="C2" s="78" t="s">
        <v>11</v>
      </c>
    </row>
    <row r="3" spans="1:3" ht="58.5" x14ac:dyDescent="0.25">
      <c r="A3" s="78" t="s">
        <v>12</v>
      </c>
      <c r="B3" s="77" t="s">
        <v>13</v>
      </c>
      <c r="C3" s="78" t="s">
        <v>11</v>
      </c>
    </row>
    <row r="4" spans="1:3" ht="409.5" x14ac:dyDescent="0.25">
      <c r="A4" s="78" t="s">
        <v>14</v>
      </c>
      <c r="B4" s="77" t="s">
        <v>236</v>
      </c>
      <c r="C4" s="78" t="s">
        <v>15</v>
      </c>
    </row>
    <row r="5" spans="1:3" ht="97.5" x14ac:dyDescent="0.25">
      <c r="A5" s="78" t="s">
        <v>16</v>
      </c>
      <c r="B5" s="77" t="s">
        <v>17</v>
      </c>
      <c r="C5" s="78" t="s">
        <v>18</v>
      </c>
    </row>
    <row r="6" spans="1:3" ht="97.5" x14ac:dyDescent="0.25">
      <c r="A6" s="78" t="s">
        <v>19</v>
      </c>
      <c r="B6" s="77" t="s">
        <v>20</v>
      </c>
      <c r="C6" s="78" t="s">
        <v>15</v>
      </c>
    </row>
    <row r="7" spans="1:3" ht="327.75" customHeight="1" x14ac:dyDescent="0.25">
      <c r="A7" s="78" t="s">
        <v>21</v>
      </c>
      <c r="B7" s="77" t="s">
        <v>235</v>
      </c>
      <c r="C7" s="78" t="s">
        <v>15</v>
      </c>
    </row>
    <row r="8" spans="1:3" ht="97.5" x14ac:dyDescent="0.25">
      <c r="A8" s="78" t="s">
        <v>22</v>
      </c>
      <c r="B8" s="77" t="s">
        <v>23</v>
      </c>
      <c r="C8" s="78" t="s">
        <v>24</v>
      </c>
    </row>
    <row r="9" spans="1:3" ht="97.5" x14ac:dyDescent="0.25">
      <c r="A9" s="78" t="s">
        <v>25</v>
      </c>
      <c r="B9" s="77" t="s">
        <v>23</v>
      </c>
      <c r="C9" s="78" t="s">
        <v>24</v>
      </c>
    </row>
    <row r="10" spans="1:3" ht="136.5" x14ac:dyDescent="0.25">
      <c r="A10" s="78" t="s">
        <v>26</v>
      </c>
      <c r="B10" s="77" t="s">
        <v>27</v>
      </c>
      <c r="C10" s="78" t="s">
        <v>24</v>
      </c>
    </row>
    <row r="11" spans="1:3" ht="117" x14ac:dyDescent="0.25">
      <c r="A11" s="78" t="s">
        <v>28</v>
      </c>
      <c r="B11" s="77" t="s">
        <v>231</v>
      </c>
      <c r="C11" s="78" t="s">
        <v>29</v>
      </c>
    </row>
    <row r="12" spans="1:3" ht="97.5" x14ac:dyDescent="0.25">
      <c r="A12" s="78" t="s">
        <v>30</v>
      </c>
      <c r="B12" s="77" t="s">
        <v>31</v>
      </c>
      <c r="C12" s="78" t="s">
        <v>24</v>
      </c>
    </row>
    <row r="13" spans="1:3" ht="117" x14ac:dyDescent="0.25">
      <c r="A13" s="78" t="s">
        <v>32</v>
      </c>
      <c r="B13" s="77" t="s">
        <v>210</v>
      </c>
      <c r="C13" s="78" t="s">
        <v>24</v>
      </c>
    </row>
    <row r="14" spans="1:3" ht="39" x14ac:dyDescent="0.25">
      <c r="A14" s="78" t="s">
        <v>33</v>
      </c>
      <c r="B14" s="77" t="s">
        <v>34</v>
      </c>
      <c r="C14" s="78" t="s">
        <v>35</v>
      </c>
    </row>
    <row r="15" spans="1:3" ht="78" x14ac:dyDescent="0.25">
      <c r="A15" s="78" t="s">
        <v>36</v>
      </c>
      <c r="B15" s="77" t="s">
        <v>37</v>
      </c>
      <c r="C15" s="78" t="s">
        <v>38</v>
      </c>
    </row>
    <row r="16" spans="1:3" ht="39" x14ac:dyDescent="0.25">
      <c r="A16" s="78" t="s">
        <v>39</v>
      </c>
      <c r="B16" s="77" t="s">
        <v>34</v>
      </c>
      <c r="C16" s="78" t="s">
        <v>35</v>
      </c>
    </row>
    <row r="17" spans="1:3" ht="97.5" x14ac:dyDescent="0.25">
      <c r="A17" s="78" t="s">
        <v>40</v>
      </c>
      <c r="B17" s="77" t="s">
        <v>41</v>
      </c>
      <c r="C17" s="78" t="s">
        <v>35</v>
      </c>
    </row>
    <row r="18" spans="1:3" ht="117" x14ac:dyDescent="0.25">
      <c r="A18" s="78" t="s">
        <v>42</v>
      </c>
      <c r="B18" s="77" t="s">
        <v>43</v>
      </c>
      <c r="C18" s="78" t="s">
        <v>35</v>
      </c>
    </row>
    <row r="19" spans="1:3" ht="58.5" x14ac:dyDescent="0.25">
      <c r="A19" s="78" t="s">
        <v>44</v>
      </c>
      <c r="B19" s="77" t="s">
        <v>45</v>
      </c>
      <c r="C19" s="78" t="s">
        <v>46</v>
      </c>
    </row>
    <row r="20" spans="1:3" ht="39" x14ac:dyDescent="0.25">
      <c r="A20" s="78" t="s">
        <v>47</v>
      </c>
      <c r="B20" s="77" t="s">
        <v>45</v>
      </c>
      <c r="C20" s="78" t="s">
        <v>38</v>
      </c>
    </row>
    <row r="21" spans="1:3" ht="78" x14ac:dyDescent="0.25">
      <c r="A21" s="78" t="s">
        <v>48</v>
      </c>
      <c r="B21" s="77" t="s">
        <v>49</v>
      </c>
      <c r="C21" s="78" t="s">
        <v>50</v>
      </c>
    </row>
    <row r="22" spans="1:3" ht="78" x14ac:dyDescent="0.25">
      <c r="A22" s="78" t="s">
        <v>51</v>
      </c>
      <c r="B22" s="77" t="s">
        <v>49</v>
      </c>
      <c r="C22" s="78" t="s">
        <v>50</v>
      </c>
    </row>
    <row r="23" spans="1:3" ht="58.5" x14ac:dyDescent="0.25">
      <c r="A23" s="78" t="s">
        <v>52</v>
      </c>
      <c r="B23" s="77" t="s">
        <v>207</v>
      </c>
      <c r="C23" s="78" t="s">
        <v>53</v>
      </c>
    </row>
    <row r="24" spans="1:3" ht="214.5" x14ac:dyDescent="0.25">
      <c r="A24" s="78" t="s">
        <v>54</v>
      </c>
      <c r="B24" s="77" t="s">
        <v>220</v>
      </c>
      <c r="C24" s="78" t="s">
        <v>55</v>
      </c>
    </row>
    <row r="25" spans="1:3" ht="136.5" x14ac:dyDescent="0.25">
      <c r="A25" s="78" t="s">
        <v>56</v>
      </c>
      <c r="B25" s="77" t="s">
        <v>206</v>
      </c>
      <c r="C25" s="78" t="s">
        <v>57</v>
      </c>
    </row>
    <row r="26" spans="1:3" ht="97.5" x14ac:dyDescent="0.25">
      <c r="A26" s="78" t="s">
        <v>58</v>
      </c>
      <c r="B26" s="77" t="s">
        <v>199</v>
      </c>
      <c r="C26" s="78" t="s">
        <v>59</v>
      </c>
    </row>
    <row r="27" spans="1:3" ht="370.5" x14ac:dyDescent="0.25">
      <c r="A27" s="78" t="s">
        <v>60</v>
      </c>
      <c r="B27" s="77" t="s">
        <v>227</v>
      </c>
      <c r="C27" s="78" t="s">
        <v>61</v>
      </c>
    </row>
    <row r="28" spans="1:3" ht="202.5" x14ac:dyDescent="0.25">
      <c r="A28" s="78" t="s">
        <v>62</v>
      </c>
      <c r="B28" s="99" t="s">
        <v>253</v>
      </c>
      <c r="C28" s="78" t="s">
        <v>63</v>
      </c>
    </row>
    <row r="29" spans="1:3" ht="214.5" x14ac:dyDescent="0.25">
      <c r="A29" s="78" t="s">
        <v>64</v>
      </c>
      <c r="B29" s="77" t="s">
        <v>65</v>
      </c>
      <c r="C29" s="78" t="s">
        <v>66</v>
      </c>
    </row>
    <row r="30" spans="1:3" ht="97.5" x14ac:dyDescent="0.25">
      <c r="A30" s="78" t="s">
        <v>67</v>
      </c>
      <c r="B30" s="77" t="s">
        <v>68</v>
      </c>
      <c r="C30" s="78" t="s">
        <v>69</v>
      </c>
    </row>
    <row r="31" spans="1:3" ht="214.5" customHeight="1" x14ac:dyDescent="0.25">
      <c r="A31" s="78" t="s">
        <v>70</v>
      </c>
      <c r="B31" s="77" t="s">
        <v>71</v>
      </c>
      <c r="C31" s="78" t="s">
        <v>72</v>
      </c>
    </row>
    <row r="32" spans="1:3" ht="105" customHeight="1" x14ac:dyDescent="0.25">
      <c r="A32" s="78" t="s">
        <v>209</v>
      </c>
      <c r="B32" s="77" t="s">
        <v>73</v>
      </c>
      <c r="C32" s="78" t="s">
        <v>72</v>
      </c>
    </row>
    <row r="33" spans="1:3" ht="195" x14ac:dyDescent="0.25">
      <c r="A33" s="78" t="s">
        <v>74</v>
      </c>
      <c r="B33" s="77" t="s">
        <v>75</v>
      </c>
      <c r="C33" s="78" t="s">
        <v>76</v>
      </c>
    </row>
    <row r="34" spans="1:3" ht="136.5" x14ac:dyDescent="0.25">
      <c r="A34" s="78" t="s">
        <v>77</v>
      </c>
      <c r="B34" s="77" t="s">
        <v>229</v>
      </c>
      <c r="C34" s="78" t="s">
        <v>76</v>
      </c>
    </row>
    <row r="35" spans="1:3" ht="97.5" x14ac:dyDescent="0.25">
      <c r="A35" s="78" t="s">
        <v>79</v>
      </c>
      <c r="B35" s="77" t="s">
        <v>78</v>
      </c>
      <c r="C35" s="78" t="s">
        <v>76</v>
      </c>
    </row>
    <row r="36" spans="1:3" ht="273" x14ac:dyDescent="0.25">
      <c r="A36" s="78" t="s">
        <v>80</v>
      </c>
      <c r="B36" s="77" t="s">
        <v>217</v>
      </c>
      <c r="C36" s="78" t="s">
        <v>81</v>
      </c>
    </row>
    <row r="37" spans="1:3" ht="409.5" x14ac:dyDescent="0.25">
      <c r="A37" s="78" t="s">
        <v>82</v>
      </c>
      <c r="B37" s="77" t="s">
        <v>247</v>
      </c>
      <c r="C37" s="78" t="s">
        <v>81</v>
      </c>
    </row>
    <row r="38" spans="1:3" ht="156" x14ac:dyDescent="0.25">
      <c r="A38" s="78" t="s">
        <v>83</v>
      </c>
      <c r="B38" s="77" t="s">
        <v>239</v>
      </c>
      <c r="C38" s="78" t="s">
        <v>81</v>
      </c>
    </row>
    <row r="39" spans="1:3" ht="273" x14ac:dyDescent="0.25">
      <c r="A39" s="78" t="s">
        <v>84</v>
      </c>
      <c r="B39" s="77" t="s">
        <v>246</v>
      </c>
      <c r="C39" s="78" t="s">
        <v>81</v>
      </c>
    </row>
    <row r="40" spans="1:3" ht="156" x14ac:dyDescent="0.25">
      <c r="A40" s="78" t="s">
        <v>85</v>
      </c>
      <c r="B40" s="77" t="s">
        <v>240</v>
      </c>
      <c r="C40" s="78" t="s">
        <v>81</v>
      </c>
    </row>
    <row r="41" spans="1:3" ht="156" x14ac:dyDescent="0.25">
      <c r="A41" s="78" t="s">
        <v>218</v>
      </c>
      <c r="B41" s="77" t="s">
        <v>241</v>
      </c>
      <c r="C41" s="78" t="s">
        <v>81</v>
      </c>
    </row>
    <row r="42" spans="1:3" ht="409.5" x14ac:dyDescent="0.25">
      <c r="A42" s="78" t="s">
        <v>86</v>
      </c>
      <c r="B42" s="77" t="s">
        <v>211</v>
      </c>
      <c r="C42" s="78" t="s">
        <v>87</v>
      </c>
    </row>
    <row r="43" spans="1:3" ht="136.5" x14ac:dyDescent="0.25">
      <c r="A43" s="78" t="s">
        <v>88</v>
      </c>
      <c r="B43" s="77" t="s">
        <v>228</v>
      </c>
      <c r="C43" s="78" t="s">
        <v>89</v>
      </c>
    </row>
    <row r="44" spans="1:3" ht="88.5" customHeight="1" x14ac:dyDescent="0.25">
      <c r="A44" s="78" t="s">
        <v>119</v>
      </c>
      <c r="B44" s="77" t="s">
        <v>120</v>
      </c>
      <c r="C44" s="78" t="s">
        <v>121</v>
      </c>
    </row>
    <row r="45" spans="1:3" ht="97.5" x14ac:dyDescent="0.25">
      <c r="A45" s="78" t="s">
        <v>90</v>
      </c>
      <c r="B45" s="77" t="s">
        <v>91</v>
      </c>
      <c r="C45" s="78" t="s">
        <v>92</v>
      </c>
    </row>
    <row r="46" spans="1:3" ht="175.5" x14ac:dyDescent="0.25">
      <c r="A46" s="78" t="s">
        <v>93</v>
      </c>
      <c r="B46" s="77" t="s">
        <v>223</v>
      </c>
      <c r="C46" s="78" t="s">
        <v>94</v>
      </c>
    </row>
    <row r="47" spans="1:3" ht="78" x14ac:dyDescent="0.25">
      <c r="A47" s="78" t="s">
        <v>95</v>
      </c>
      <c r="B47" s="77" t="s">
        <v>96</v>
      </c>
      <c r="C47" s="78" t="s">
        <v>97</v>
      </c>
    </row>
    <row r="48" spans="1:3" ht="78" x14ac:dyDescent="0.25">
      <c r="A48" s="78" t="s">
        <v>98</v>
      </c>
      <c r="B48" s="77" t="s">
        <v>212</v>
      </c>
      <c r="C48" s="78" t="s">
        <v>97</v>
      </c>
    </row>
    <row r="49" spans="1:3" ht="97.5" x14ac:dyDescent="0.25">
      <c r="A49" s="78" t="s">
        <v>226</v>
      </c>
      <c r="B49" s="77" t="s">
        <v>205</v>
      </c>
      <c r="C49" s="98" t="s">
        <v>100</v>
      </c>
    </row>
    <row r="50" spans="1:3" ht="156" x14ac:dyDescent="0.25">
      <c r="A50" s="78" t="s">
        <v>101</v>
      </c>
      <c r="B50" s="77" t="s">
        <v>221</v>
      </c>
      <c r="C50" s="78" t="s">
        <v>102</v>
      </c>
    </row>
    <row r="51" spans="1:3" ht="39" x14ac:dyDescent="0.25">
      <c r="A51" s="78" t="s">
        <v>242</v>
      </c>
      <c r="B51" s="77" t="s">
        <v>103</v>
      </c>
      <c r="C51" s="78" t="s">
        <v>104</v>
      </c>
    </row>
    <row r="52" spans="1:3" ht="136.5" x14ac:dyDescent="0.25">
      <c r="A52" s="78" t="s">
        <v>243</v>
      </c>
      <c r="B52" s="77" t="s">
        <v>244</v>
      </c>
      <c r="C52" s="78" t="s">
        <v>105</v>
      </c>
    </row>
    <row r="53" spans="1:3" ht="156" x14ac:dyDescent="0.25">
      <c r="A53" s="78" t="s">
        <v>106</v>
      </c>
      <c r="B53" s="77" t="s">
        <v>230</v>
      </c>
      <c r="C53" s="78" t="s">
        <v>107</v>
      </c>
    </row>
    <row r="54" spans="1:3" ht="175.5" x14ac:dyDescent="0.25">
      <c r="A54" s="78" t="s">
        <v>208</v>
      </c>
      <c r="B54" s="77" t="s">
        <v>222</v>
      </c>
      <c r="C54" s="78" t="s">
        <v>108</v>
      </c>
    </row>
    <row r="55" spans="1:3" ht="58.5" x14ac:dyDescent="0.25">
      <c r="A55" s="78" t="s">
        <v>109</v>
      </c>
      <c r="B55" s="77" t="s">
        <v>110</v>
      </c>
      <c r="C55" s="78" t="s">
        <v>111</v>
      </c>
    </row>
    <row r="56" spans="1:3" ht="58.5" x14ac:dyDescent="0.25">
      <c r="A56" s="78" t="s">
        <v>112</v>
      </c>
      <c r="B56" s="77" t="s">
        <v>113</v>
      </c>
      <c r="C56" s="78" t="s">
        <v>111</v>
      </c>
    </row>
    <row r="57" spans="1:3" ht="214.5" x14ac:dyDescent="0.25">
      <c r="A57" s="78" t="s">
        <v>114</v>
      </c>
      <c r="B57" s="77" t="s">
        <v>224</v>
      </c>
      <c r="C57" s="78" t="s">
        <v>115</v>
      </c>
    </row>
    <row r="58" spans="1:3" ht="39" x14ac:dyDescent="0.25">
      <c r="A58" s="78" t="s">
        <v>116</v>
      </c>
      <c r="B58" s="77" t="s">
        <v>245</v>
      </c>
      <c r="C58" s="78" t="s">
        <v>117</v>
      </c>
    </row>
    <row r="59" spans="1:3" ht="370.5" x14ac:dyDescent="0.25">
      <c r="A59" s="78" t="s">
        <v>213</v>
      </c>
      <c r="B59" s="77" t="s">
        <v>233</v>
      </c>
      <c r="C59" s="78" t="s">
        <v>118</v>
      </c>
    </row>
    <row r="60" spans="1:3" ht="390" x14ac:dyDescent="0.25">
      <c r="A60" s="78" t="s">
        <v>214</v>
      </c>
      <c r="B60" s="77" t="s">
        <v>232</v>
      </c>
      <c r="C60" s="78" t="s">
        <v>118</v>
      </c>
    </row>
    <row r="61" spans="1:3" ht="234" x14ac:dyDescent="0.25">
      <c r="A61" s="78" t="s">
        <v>215</v>
      </c>
      <c r="B61" s="77" t="s">
        <v>234</v>
      </c>
      <c r="C61" s="78" t="s">
        <v>118</v>
      </c>
    </row>
    <row r="62" spans="1:3" ht="195" x14ac:dyDescent="0.25">
      <c r="A62" s="78" t="s">
        <v>216</v>
      </c>
      <c r="B62" s="77" t="s">
        <v>225</v>
      </c>
      <c r="C62" s="78" t="s">
        <v>118</v>
      </c>
    </row>
    <row r="63" spans="1:3" ht="39" x14ac:dyDescent="0.25">
      <c r="A63" s="78" t="s">
        <v>122</v>
      </c>
      <c r="B63" s="77" t="s">
        <v>99</v>
      </c>
      <c r="C63" s="98" t="s">
        <v>38</v>
      </c>
    </row>
    <row r="64" spans="1:3" ht="156" x14ac:dyDescent="0.25">
      <c r="A64" s="78" t="s">
        <v>125</v>
      </c>
      <c r="B64" s="77" t="s">
        <v>123</v>
      </c>
      <c r="C64" s="78" t="s">
        <v>124</v>
      </c>
    </row>
    <row r="65" ht="137.1" customHeight="1" x14ac:dyDescent="0.25"/>
  </sheetData>
  <autoFilter ref="A1:C66" xr:uid="{00000000-0009-0000-0000-000005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topLeftCell="A9" zoomScale="110" zoomScaleNormal="110" workbookViewId="0">
      <selection activeCell="A2" sqref="A2"/>
    </sheetView>
  </sheetViews>
  <sheetFormatPr baseColWidth="10" defaultColWidth="10.85546875" defaultRowHeight="11.25" x14ac:dyDescent="0.15"/>
  <cols>
    <col min="1" max="1" width="21.28515625" style="12" customWidth="1"/>
    <col min="2" max="2" width="43.42578125" style="12" customWidth="1"/>
    <col min="3" max="3" width="4.85546875" style="12" customWidth="1"/>
    <col min="4" max="4" width="19.42578125" style="12" customWidth="1"/>
    <col min="5" max="5" width="13" style="12" customWidth="1"/>
    <col min="6" max="16384" width="10.85546875" style="12"/>
  </cols>
  <sheetData>
    <row r="1" spans="1:2" ht="21" customHeight="1" x14ac:dyDescent="0.15">
      <c r="A1" s="142" t="s">
        <v>126</v>
      </c>
      <c r="B1" s="142"/>
    </row>
    <row r="2" spans="1:2" ht="57" customHeight="1" x14ac:dyDescent="0.15">
      <c r="A2" s="52" t="s">
        <v>171</v>
      </c>
      <c r="B2" s="13" t="s">
        <v>127</v>
      </c>
    </row>
    <row r="3" spans="1:2" ht="51.95" customHeight="1" x14ac:dyDescent="0.15">
      <c r="A3" s="14" t="s">
        <v>128</v>
      </c>
      <c r="B3" s="13" t="s">
        <v>129</v>
      </c>
    </row>
    <row r="4" spans="1:2" ht="56.1" customHeight="1" x14ac:dyDescent="0.15">
      <c r="A4" s="15" t="s">
        <v>172</v>
      </c>
      <c r="B4" s="13" t="s">
        <v>130</v>
      </c>
    </row>
    <row r="5" spans="1:2" ht="53.1" customHeight="1" x14ac:dyDescent="0.15">
      <c r="A5" s="53" t="s">
        <v>131</v>
      </c>
      <c r="B5" s="13" t="s">
        <v>132</v>
      </c>
    </row>
    <row r="6" spans="1:2" ht="63.95" customHeight="1" x14ac:dyDescent="0.15">
      <c r="A6" s="16" t="s">
        <v>133</v>
      </c>
      <c r="B6" s="13" t="s">
        <v>134</v>
      </c>
    </row>
    <row r="8" spans="1:2" ht="30" customHeight="1" x14ac:dyDescent="0.15">
      <c r="A8" s="140" t="s">
        <v>135</v>
      </c>
      <c r="B8" s="141"/>
    </row>
    <row r="9" spans="1:2" ht="41.1" customHeight="1" x14ac:dyDescent="0.15">
      <c r="A9" s="54" t="s">
        <v>136</v>
      </c>
      <c r="B9" s="17" t="s">
        <v>137</v>
      </c>
    </row>
    <row r="10" spans="1:2" ht="45" customHeight="1" x14ac:dyDescent="0.15">
      <c r="A10" s="14" t="s">
        <v>173</v>
      </c>
      <c r="B10" s="17" t="s">
        <v>138</v>
      </c>
    </row>
    <row r="11" spans="1:2" ht="50.1" customHeight="1" x14ac:dyDescent="0.15">
      <c r="A11" s="18" t="s">
        <v>174</v>
      </c>
      <c r="B11" s="17" t="s">
        <v>139</v>
      </c>
    </row>
    <row r="12" spans="1:2" ht="45" customHeight="1" x14ac:dyDescent="0.15">
      <c r="A12" s="55" t="s">
        <v>175</v>
      </c>
      <c r="B12" s="17" t="s">
        <v>140</v>
      </c>
    </row>
    <row r="13" spans="1:2" ht="54.95" customHeight="1" x14ac:dyDescent="0.15">
      <c r="A13" s="19" t="s">
        <v>176</v>
      </c>
      <c r="B13" s="17" t="s">
        <v>141</v>
      </c>
    </row>
    <row r="15" spans="1:2" ht="330" customHeight="1" x14ac:dyDescent="0.15"/>
    <row r="17" spans="1:2" ht="27.95" customHeight="1" x14ac:dyDescent="0.15">
      <c r="A17" s="143" t="s">
        <v>157</v>
      </c>
      <c r="B17" s="144"/>
    </row>
    <row r="18" spans="1:2" ht="51.95" customHeight="1" x14ac:dyDescent="0.15">
      <c r="A18" s="61" t="s">
        <v>158</v>
      </c>
      <c r="B18" s="62" t="s">
        <v>161</v>
      </c>
    </row>
    <row r="19" spans="1:2" ht="48" customHeight="1" x14ac:dyDescent="0.15">
      <c r="A19" s="20" t="s">
        <v>159</v>
      </c>
      <c r="B19" s="62" t="s">
        <v>162</v>
      </c>
    </row>
    <row r="20" spans="1:2" ht="42.95" customHeight="1" x14ac:dyDescent="0.15">
      <c r="A20" s="21" t="s">
        <v>160</v>
      </c>
      <c r="B20" s="62" t="s">
        <v>163</v>
      </c>
    </row>
    <row r="24" spans="1:2" ht="26.1" customHeight="1" x14ac:dyDescent="0.15">
      <c r="A24" s="56" t="s">
        <v>143</v>
      </c>
      <c r="B24" s="59" t="s">
        <v>144</v>
      </c>
    </row>
    <row r="25" spans="1:2" ht="60" customHeight="1" x14ac:dyDescent="0.15">
      <c r="A25" s="63" t="s">
        <v>164</v>
      </c>
      <c r="B25" s="64" t="s">
        <v>168</v>
      </c>
    </row>
    <row r="26" spans="1:2" ht="60" customHeight="1" x14ac:dyDescent="0.15">
      <c r="A26" s="57" t="s">
        <v>165</v>
      </c>
      <c r="B26" s="60" t="s">
        <v>145</v>
      </c>
    </row>
    <row r="27" spans="1:2" ht="60" customHeight="1" x14ac:dyDescent="0.15">
      <c r="A27" s="65" t="s">
        <v>166</v>
      </c>
      <c r="B27" s="66" t="s">
        <v>169</v>
      </c>
    </row>
    <row r="28" spans="1:2" ht="60" customHeight="1" x14ac:dyDescent="0.15">
      <c r="A28" s="22" t="s">
        <v>167</v>
      </c>
      <c r="B28" s="58" t="s">
        <v>170</v>
      </c>
    </row>
  </sheetData>
  <mergeCells count="3">
    <mergeCell ref="A8:B8"/>
    <mergeCell ref="A1:B1"/>
    <mergeCell ref="A17:B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4"/>
  <sheetViews>
    <sheetView showGridLines="0" topLeftCell="A9" zoomScale="90" zoomScaleNormal="90" workbookViewId="0">
      <selection activeCell="H30" sqref="H30"/>
    </sheetView>
  </sheetViews>
  <sheetFormatPr baseColWidth="10" defaultColWidth="10.85546875" defaultRowHeight="14.25" x14ac:dyDescent="0.2"/>
  <cols>
    <col min="1" max="3" width="2.7109375" style="33" customWidth="1"/>
    <col min="4" max="4" width="6.42578125" style="33" customWidth="1"/>
    <col min="5" max="5" width="13.7109375" style="33" customWidth="1"/>
    <col min="6" max="6" width="6.7109375" style="33" customWidth="1"/>
    <col min="7" max="7" width="15.140625" style="33" customWidth="1"/>
    <col min="8" max="11" width="13.85546875" style="33" customWidth="1"/>
    <col min="12" max="12" width="2.7109375" style="33" customWidth="1"/>
    <col min="13" max="13" width="13.85546875" style="33" customWidth="1"/>
    <col min="14" max="14" width="10.85546875" style="33"/>
    <col min="15" max="15" width="15" style="33" bestFit="1" customWidth="1"/>
    <col min="16" max="16384" width="10.85546875" style="33"/>
  </cols>
  <sheetData>
    <row r="1" spans="1:16" ht="33.950000000000003" customHeight="1" x14ac:dyDescent="0.3">
      <c r="A1" s="32"/>
      <c r="B1" s="32"/>
      <c r="C1" s="32"/>
      <c r="D1" s="32"/>
      <c r="E1" s="32"/>
      <c r="F1" s="32"/>
      <c r="G1" s="147" t="s">
        <v>154</v>
      </c>
      <c r="H1" s="147"/>
      <c r="I1" s="147"/>
      <c r="J1" s="147"/>
      <c r="K1" s="147"/>
      <c r="L1" s="32"/>
      <c r="M1" s="32"/>
      <c r="O1" s="146" t="s">
        <v>142</v>
      </c>
      <c r="P1" s="146"/>
    </row>
    <row r="2" spans="1:16" ht="15" x14ac:dyDescent="0.2">
      <c r="A2" s="34"/>
      <c r="B2" s="32"/>
      <c r="C2" s="32"/>
      <c r="D2" s="32"/>
      <c r="E2" s="34"/>
      <c r="F2" s="34"/>
      <c r="G2" s="32"/>
      <c r="H2" s="32"/>
      <c r="I2" s="32"/>
      <c r="J2" s="32"/>
      <c r="K2" s="32"/>
      <c r="L2" s="32"/>
      <c r="M2" s="32"/>
    </row>
    <row r="3" spans="1:16" ht="50.1" customHeight="1" x14ac:dyDescent="0.2">
      <c r="A3" s="148"/>
      <c r="B3" s="35"/>
      <c r="C3" s="32"/>
      <c r="D3" s="151" t="s">
        <v>126</v>
      </c>
      <c r="E3" s="36" t="s">
        <v>192</v>
      </c>
      <c r="F3" s="37">
        <v>5</v>
      </c>
      <c r="G3" s="38">
        <f>+$F3*G$8</f>
        <v>10</v>
      </c>
      <c r="H3" s="39">
        <f t="shared" ref="H3:K6" si="0">+$F3*H$8</f>
        <v>20</v>
      </c>
      <c r="I3" s="40">
        <f t="shared" si="0"/>
        <v>80</v>
      </c>
      <c r="J3" s="41">
        <f t="shared" si="0"/>
        <v>1280</v>
      </c>
      <c r="K3" s="41">
        <f t="shared" si="0"/>
        <v>327680</v>
      </c>
      <c r="L3" s="32"/>
      <c r="M3" s="67" t="s">
        <v>182</v>
      </c>
      <c r="O3" s="72" t="s">
        <v>186</v>
      </c>
      <c r="P3" s="73">
        <v>2</v>
      </c>
    </row>
    <row r="4" spans="1:16" ht="50.1" customHeight="1" x14ac:dyDescent="0.2">
      <c r="A4" s="148"/>
      <c r="B4" s="35"/>
      <c r="C4" s="32"/>
      <c r="D4" s="151"/>
      <c r="E4" s="36" t="s">
        <v>183</v>
      </c>
      <c r="F4" s="37">
        <v>4</v>
      </c>
      <c r="G4" s="38">
        <f>+$F4*G$8</f>
        <v>8</v>
      </c>
      <c r="H4" s="39">
        <f t="shared" si="0"/>
        <v>16</v>
      </c>
      <c r="I4" s="40">
        <f t="shared" si="0"/>
        <v>64</v>
      </c>
      <c r="J4" s="40">
        <f t="shared" si="0"/>
        <v>1024</v>
      </c>
      <c r="K4" s="41">
        <f t="shared" si="0"/>
        <v>262144</v>
      </c>
      <c r="L4" s="32"/>
      <c r="M4" s="68" t="s">
        <v>166</v>
      </c>
      <c r="O4" s="72" t="s">
        <v>187</v>
      </c>
      <c r="P4" s="73">
        <v>4</v>
      </c>
    </row>
    <row r="5" spans="1:16" ht="50.1" customHeight="1" x14ac:dyDescent="0.2">
      <c r="A5" s="148"/>
      <c r="B5" s="35"/>
      <c r="C5" s="36"/>
      <c r="D5" s="151"/>
      <c r="E5" s="36" t="s">
        <v>178</v>
      </c>
      <c r="F5" s="37">
        <v>3</v>
      </c>
      <c r="G5" s="38">
        <f>+$F5*G$8</f>
        <v>6</v>
      </c>
      <c r="H5" s="39">
        <f t="shared" si="0"/>
        <v>12</v>
      </c>
      <c r="I5" s="39">
        <f t="shared" si="0"/>
        <v>48</v>
      </c>
      <c r="J5" s="40">
        <f t="shared" si="0"/>
        <v>768</v>
      </c>
      <c r="K5" s="41">
        <f t="shared" si="0"/>
        <v>196608</v>
      </c>
      <c r="L5" s="32"/>
      <c r="M5" s="69" t="s">
        <v>165</v>
      </c>
      <c r="O5" s="72" t="s">
        <v>188</v>
      </c>
      <c r="P5" s="73">
        <v>16</v>
      </c>
    </row>
    <row r="6" spans="1:16" ht="50.1" customHeight="1" x14ac:dyDescent="0.2">
      <c r="A6" s="148"/>
      <c r="B6" s="35"/>
      <c r="C6" s="32"/>
      <c r="D6" s="151"/>
      <c r="E6" s="36" t="s">
        <v>184</v>
      </c>
      <c r="F6" s="37">
        <v>2</v>
      </c>
      <c r="G6" s="38">
        <f>+$F6*G$8</f>
        <v>4</v>
      </c>
      <c r="H6" s="38">
        <f t="shared" si="0"/>
        <v>8</v>
      </c>
      <c r="I6" s="39">
        <f t="shared" si="0"/>
        <v>32</v>
      </c>
      <c r="J6" s="40">
        <f t="shared" si="0"/>
        <v>512</v>
      </c>
      <c r="K6" s="41">
        <f t="shared" si="0"/>
        <v>131072</v>
      </c>
      <c r="L6" s="32"/>
      <c r="M6" s="70" t="s">
        <v>164</v>
      </c>
      <c r="O6" s="72" t="s">
        <v>189</v>
      </c>
      <c r="P6" s="73">
        <v>256</v>
      </c>
    </row>
    <row r="7" spans="1:16" ht="50.1" customHeight="1" x14ac:dyDescent="0.2">
      <c r="A7" s="148"/>
      <c r="B7" s="35"/>
      <c r="C7" s="36"/>
      <c r="D7" s="151"/>
      <c r="E7" s="36" t="s">
        <v>185</v>
      </c>
      <c r="F7" s="37">
        <v>1</v>
      </c>
      <c r="G7" s="38">
        <f>+$F7*G$8</f>
        <v>2</v>
      </c>
      <c r="H7" s="38">
        <f t="shared" ref="H7:K7" si="1">+$F7*H$8</f>
        <v>4</v>
      </c>
      <c r="I7" s="39">
        <f t="shared" si="1"/>
        <v>16</v>
      </c>
      <c r="J7" s="40">
        <f t="shared" si="1"/>
        <v>256</v>
      </c>
      <c r="K7" s="41">
        <f t="shared" si="1"/>
        <v>65536</v>
      </c>
      <c r="L7" s="32"/>
      <c r="M7" s="32"/>
      <c r="O7" s="72" t="s">
        <v>190</v>
      </c>
      <c r="P7" s="73">
        <v>65536</v>
      </c>
    </row>
    <row r="8" spans="1:16" ht="27" customHeight="1" x14ac:dyDescent="0.2">
      <c r="A8" s="32"/>
      <c r="B8" s="32"/>
      <c r="C8" s="32"/>
      <c r="D8" s="32"/>
      <c r="E8" s="32"/>
      <c r="F8" s="32"/>
      <c r="G8" s="42">
        <v>2</v>
      </c>
      <c r="H8" s="42">
        <v>4</v>
      </c>
      <c r="I8" s="42">
        <v>16</v>
      </c>
      <c r="J8" s="42">
        <v>256</v>
      </c>
      <c r="K8" s="42">
        <v>65536</v>
      </c>
      <c r="L8" s="32"/>
      <c r="M8" s="32"/>
    </row>
    <row r="9" spans="1:16" ht="27" customHeight="1" x14ac:dyDescent="0.2">
      <c r="A9" s="32"/>
      <c r="B9" s="32"/>
      <c r="C9" s="32"/>
      <c r="D9" s="32"/>
      <c r="E9" s="32"/>
      <c r="F9" s="32"/>
      <c r="G9" s="71" t="s">
        <v>186</v>
      </c>
      <c r="H9" s="71" t="s">
        <v>187</v>
      </c>
      <c r="I9" s="71" t="s">
        <v>188</v>
      </c>
      <c r="J9" s="71" t="s">
        <v>189</v>
      </c>
      <c r="K9" s="71" t="s">
        <v>190</v>
      </c>
      <c r="L9" s="32"/>
      <c r="M9" s="32"/>
    </row>
    <row r="10" spans="1:16" ht="26.1" customHeight="1" x14ac:dyDescent="0.2">
      <c r="A10" s="32"/>
      <c r="B10" s="32"/>
      <c r="C10" s="32"/>
      <c r="D10" s="32"/>
      <c r="E10" s="32"/>
      <c r="F10" s="32"/>
      <c r="G10" s="149" t="s">
        <v>142</v>
      </c>
      <c r="H10" s="149"/>
      <c r="I10" s="149"/>
      <c r="J10" s="149"/>
      <c r="K10" s="149"/>
      <c r="L10" s="32"/>
      <c r="M10" s="32"/>
    </row>
    <row r="11" spans="1:16" ht="15" x14ac:dyDescent="0.2">
      <c r="A11" s="32"/>
      <c r="B11" s="32"/>
      <c r="C11" s="32"/>
      <c r="D11" s="32"/>
      <c r="E11" s="32"/>
      <c r="F11" s="32"/>
      <c r="G11" s="145"/>
      <c r="H11" s="145"/>
      <c r="I11" s="145"/>
      <c r="J11" s="145"/>
      <c r="K11" s="145"/>
      <c r="L11" s="32"/>
      <c r="M11" s="32"/>
    </row>
    <row r="12" spans="1:16" ht="15" x14ac:dyDescent="0.2">
      <c r="A12" s="32"/>
      <c r="B12" s="32"/>
      <c r="C12" s="32"/>
      <c r="D12" s="32"/>
      <c r="E12" s="32"/>
      <c r="F12" s="32"/>
      <c r="G12" s="43"/>
      <c r="H12" s="43"/>
      <c r="I12" s="43"/>
      <c r="J12" s="43"/>
      <c r="K12" s="43"/>
      <c r="L12" s="32"/>
      <c r="M12" s="32"/>
    </row>
    <row r="13" spans="1:16" ht="15" x14ac:dyDescent="0.2">
      <c r="A13" s="32"/>
      <c r="B13" s="32"/>
      <c r="C13" s="32"/>
      <c r="D13" s="32"/>
      <c r="E13" s="32"/>
      <c r="F13" s="32"/>
      <c r="G13" s="44"/>
      <c r="H13" s="44"/>
      <c r="I13" s="44"/>
      <c r="J13" s="44"/>
      <c r="K13" s="44"/>
      <c r="L13" s="32"/>
      <c r="M13" s="32"/>
    </row>
    <row r="14" spans="1:16" ht="33.950000000000003" customHeight="1" x14ac:dyDescent="0.3">
      <c r="A14" s="32"/>
      <c r="B14" s="32"/>
      <c r="C14" s="32"/>
      <c r="D14" s="32"/>
      <c r="E14" s="32"/>
      <c r="F14" s="32"/>
      <c r="G14" s="147" t="s">
        <v>155</v>
      </c>
      <c r="H14" s="147"/>
      <c r="I14" s="147"/>
      <c r="J14" s="147"/>
      <c r="K14" s="147"/>
      <c r="L14" s="32"/>
      <c r="M14" s="32"/>
    </row>
    <row r="15" spans="1:16" ht="15" x14ac:dyDescent="0.2">
      <c r="A15" s="150"/>
      <c r="B15" s="45"/>
      <c r="C15" s="148"/>
      <c r="D15" s="148"/>
      <c r="E15" s="148"/>
      <c r="F15" s="46"/>
      <c r="G15" s="47"/>
      <c r="H15" s="47"/>
      <c r="I15" s="47"/>
      <c r="J15" s="47"/>
      <c r="K15" s="32"/>
      <c r="L15" s="32"/>
      <c r="M15" s="32"/>
    </row>
    <row r="16" spans="1:16" ht="50.1" customHeight="1" x14ac:dyDescent="0.2">
      <c r="A16" s="150"/>
      <c r="B16" s="35"/>
      <c r="C16" s="48"/>
      <c r="D16" s="152" t="s">
        <v>157</v>
      </c>
      <c r="E16" s="74" t="s">
        <v>177</v>
      </c>
      <c r="F16" s="49">
        <v>0.15</v>
      </c>
      <c r="G16" s="50">
        <f>G$19-$F16*G$19</f>
        <v>8.5</v>
      </c>
      <c r="H16" s="39">
        <f t="shared" ref="H16:I16" si="2">H$19-$F16*H$19</f>
        <v>40.799999999999997</v>
      </c>
      <c r="I16" s="40">
        <f t="shared" si="2"/>
        <v>870.4</v>
      </c>
      <c r="J16" s="41">
        <f>J$19-$F16*J$19</f>
        <v>278528</v>
      </c>
      <c r="K16" s="32"/>
      <c r="L16" s="32"/>
      <c r="M16" s="41" t="s">
        <v>182</v>
      </c>
    </row>
    <row r="17" spans="1:13" ht="50.1" customHeight="1" x14ac:dyDescent="0.2">
      <c r="A17" s="150"/>
      <c r="B17" s="35"/>
      <c r="C17" s="48"/>
      <c r="D17" s="152"/>
      <c r="E17" s="74" t="s">
        <v>178</v>
      </c>
      <c r="F17" s="49">
        <v>0.4</v>
      </c>
      <c r="G17" s="50">
        <f>G$19-$F17*G$19</f>
        <v>6</v>
      </c>
      <c r="H17" s="39">
        <f t="shared" ref="H17:I17" si="3">H$19-$F17*H$19</f>
        <v>28.799999999999997</v>
      </c>
      <c r="I17" s="40">
        <f t="shared" si="3"/>
        <v>614.4</v>
      </c>
      <c r="J17" s="40">
        <f>J$19-$F17*J$19</f>
        <v>196608</v>
      </c>
      <c r="K17" s="32"/>
      <c r="L17" s="32"/>
      <c r="M17" s="40" t="s">
        <v>166</v>
      </c>
    </row>
    <row r="18" spans="1:13" ht="50.1" customHeight="1" x14ac:dyDescent="0.2">
      <c r="A18" s="150"/>
      <c r="B18" s="35"/>
      <c r="C18" s="48"/>
      <c r="D18" s="152"/>
      <c r="E18" s="74" t="s">
        <v>179</v>
      </c>
      <c r="F18" s="49">
        <v>0.9</v>
      </c>
      <c r="G18" s="50">
        <f>G$19-$F18*G$19</f>
        <v>1</v>
      </c>
      <c r="H18" s="50">
        <f>H$19-$F18*H$19</f>
        <v>4.7999999999999972</v>
      </c>
      <c r="I18" s="39">
        <f>I$19-$F18*I$19</f>
        <v>102.39999999999998</v>
      </c>
      <c r="J18" s="40">
        <f>J$19-$F18*J$19</f>
        <v>32768</v>
      </c>
      <c r="K18" s="32"/>
      <c r="L18" s="32"/>
      <c r="M18" s="39" t="s">
        <v>165</v>
      </c>
    </row>
    <row r="19" spans="1:13" ht="30" customHeight="1" x14ac:dyDescent="0.2">
      <c r="A19" s="32"/>
      <c r="B19" s="32"/>
      <c r="C19" s="32"/>
      <c r="D19" s="32"/>
      <c r="E19" s="32"/>
      <c r="F19" s="49"/>
      <c r="G19" s="51">
        <v>10</v>
      </c>
      <c r="H19" s="51">
        <v>48</v>
      </c>
      <c r="I19" s="51">
        <v>1024</v>
      </c>
      <c r="J19" s="51">
        <v>327680</v>
      </c>
      <c r="K19" s="32"/>
      <c r="L19" s="32"/>
      <c r="M19" s="38" t="s">
        <v>164</v>
      </c>
    </row>
    <row r="20" spans="1:13" ht="26.25" customHeight="1" x14ac:dyDescent="0.2">
      <c r="A20" s="32"/>
      <c r="B20" s="32"/>
      <c r="C20" s="32"/>
      <c r="D20" s="32"/>
      <c r="E20" s="32"/>
      <c r="F20" s="49"/>
      <c r="G20" s="74" t="s">
        <v>180</v>
      </c>
      <c r="H20" s="74" t="s">
        <v>165</v>
      </c>
      <c r="I20" s="74" t="s">
        <v>181</v>
      </c>
      <c r="J20" s="74" t="s">
        <v>167</v>
      </c>
      <c r="K20" s="32"/>
      <c r="L20" s="32"/>
      <c r="M20" s="32"/>
    </row>
    <row r="21" spans="1:13" ht="26.1" customHeight="1" x14ac:dyDescent="0.2">
      <c r="A21" s="32"/>
      <c r="B21" s="32"/>
      <c r="C21" s="32"/>
      <c r="D21" s="32"/>
      <c r="E21" s="32"/>
      <c r="F21" s="49"/>
      <c r="G21" s="149" t="s">
        <v>156</v>
      </c>
      <c r="H21" s="149"/>
      <c r="I21" s="149"/>
      <c r="J21" s="149"/>
      <c r="K21" s="32"/>
      <c r="L21" s="32"/>
      <c r="M21" s="32"/>
    </row>
    <row r="22" spans="1:13" ht="15" x14ac:dyDescent="0.2">
      <c r="A22" s="32"/>
      <c r="B22" s="32"/>
      <c r="C22" s="32"/>
      <c r="D22" s="32"/>
      <c r="E22" s="32"/>
      <c r="F22" s="49"/>
      <c r="G22" s="145"/>
      <c r="H22" s="145"/>
      <c r="I22" s="145"/>
      <c r="J22" s="145"/>
      <c r="K22" s="32"/>
      <c r="L22" s="32"/>
      <c r="M22" s="32"/>
    </row>
    <row r="23" spans="1:13" ht="15" x14ac:dyDescent="0.2">
      <c r="A23" s="32"/>
      <c r="B23" s="32"/>
      <c r="C23" s="32"/>
      <c r="D23" s="32"/>
      <c r="E23" s="32"/>
      <c r="F23" s="49"/>
      <c r="G23" s="43"/>
      <c r="H23" s="43"/>
      <c r="I23" s="43"/>
      <c r="J23" s="43"/>
      <c r="K23" s="32"/>
      <c r="L23" s="32"/>
      <c r="M23" s="32"/>
    </row>
    <row r="24" spans="1:13" ht="15" x14ac:dyDescent="0.2">
      <c r="A24" s="32"/>
      <c r="B24" s="32"/>
      <c r="C24" s="32"/>
      <c r="D24" s="32"/>
      <c r="E24" s="32"/>
      <c r="F24" s="32"/>
      <c r="G24" s="44"/>
      <c r="H24" s="44"/>
      <c r="I24" s="44"/>
      <c r="J24" s="44"/>
      <c r="K24" s="32"/>
      <c r="L24" s="32"/>
      <c r="M24" s="32"/>
    </row>
  </sheetData>
  <mergeCells count="12">
    <mergeCell ref="A15:A18"/>
    <mergeCell ref="A3:A7"/>
    <mergeCell ref="G10:K10"/>
    <mergeCell ref="D3:D7"/>
    <mergeCell ref="G11:K11"/>
    <mergeCell ref="G14:K14"/>
    <mergeCell ref="D16:D18"/>
    <mergeCell ref="G22:J22"/>
    <mergeCell ref="O1:P1"/>
    <mergeCell ref="G1:K1"/>
    <mergeCell ref="C15:E15"/>
    <mergeCell ref="G21:J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36" operator="containsText" id="{2164D11E-836C-44F8-9AC7-6F15FCE890B3}">
            <xm:f>NOT(ISERROR(SEARCH($G$9+$D$3=$M$6,D3)))</xm:f>
            <xm:f>$G$9+$D$3=$M$6</xm:f>
            <x14:dxf/>
          </x14:cfRule>
          <xm:sqref>D3:F3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CONTROL DE ACTUALIZACIONES </vt:lpstr>
      <vt:lpstr>MATRIZ DE RIESGOS DE SST</vt:lpstr>
      <vt:lpstr>UNIVERSO DE RIESGOS DE SST </vt:lpstr>
      <vt:lpstr>TABLA DE CRITERIOS</vt:lpstr>
      <vt:lpstr>MAPAS DE RIESGOS INHER Y RESID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Diego Hernández Cifuentes</cp:lastModifiedBy>
  <cp:lastPrinted>2024-05-28T13:47:57Z</cp:lastPrinted>
  <dcterms:created xsi:type="dcterms:W3CDTF">2021-07-28T14:19:11Z</dcterms:created>
  <dcterms:modified xsi:type="dcterms:W3CDTF">2024-07-04T18:55:03Z</dcterms:modified>
</cp:coreProperties>
</file>