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º Joelcio\Desktop\"/>
    </mc:Choice>
  </mc:AlternateContent>
  <xr:revisionPtr revIDLastSave="0" documentId="13_ncr:1_{17D8FC7D-CF22-4BA1-A41C-69C9C2C6B522}" xr6:coauthVersionLast="36" xr6:coauthVersionMax="36" xr10:uidLastSave="{00000000-0000-0000-0000-000000000000}"/>
  <bookViews>
    <workbookView xWindow="0" yWindow="0" windowWidth="12288" windowHeight="6036" xr2:uid="{2F611F88-0696-4422-9958-646E6CC348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H11" i="1"/>
  <c r="B11" i="1"/>
  <c r="L10" i="1"/>
  <c r="I10" i="1"/>
  <c r="H10" i="1"/>
  <c r="B10" i="1"/>
  <c r="L9" i="1"/>
  <c r="I9" i="1"/>
  <c r="H9" i="1"/>
  <c r="B9" i="1"/>
  <c r="L8" i="1"/>
  <c r="I8" i="1"/>
  <c r="H8" i="1"/>
  <c r="B8" i="1"/>
  <c r="L7" i="1"/>
  <c r="I7" i="1"/>
  <c r="H7" i="1"/>
  <c r="B7" i="1"/>
  <c r="L6" i="1"/>
  <c r="I6" i="1"/>
  <c r="H6" i="1"/>
  <c r="B6" i="1"/>
  <c r="I5" i="1"/>
  <c r="H5" i="1"/>
  <c r="B5" i="1"/>
  <c r="I4" i="1"/>
  <c r="H4" i="1"/>
  <c r="B4" i="1"/>
</calcChain>
</file>

<file path=xl/sharedStrings.xml><?xml version="1.0" encoding="utf-8"?>
<sst xmlns="http://schemas.openxmlformats.org/spreadsheetml/2006/main" count="34" uniqueCount="18">
  <si>
    <t xml:space="preserve">CONTROLE DE CONTAS </t>
  </si>
  <si>
    <t>Coluna1</t>
  </si>
  <si>
    <t>Nome</t>
  </si>
  <si>
    <t>Matrícula</t>
  </si>
  <si>
    <t>Sal.Bruto</t>
  </si>
  <si>
    <t>INSS</t>
  </si>
  <si>
    <t>IRPF</t>
  </si>
  <si>
    <t>FGTS</t>
  </si>
  <si>
    <t>Sal.Líquido</t>
  </si>
  <si>
    <t>Coluna2</t>
  </si>
  <si>
    <t>Luciana</t>
  </si>
  <si>
    <t>Socorro</t>
  </si>
  <si>
    <t>Bruno</t>
  </si>
  <si>
    <t>Victor</t>
  </si>
  <si>
    <t>Janaira</t>
  </si>
  <si>
    <t>Julia</t>
  </si>
  <si>
    <t>Gizele</t>
  </si>
  <si>
    <t>Gisleide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</si>
</sst>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1" fillId="0" borderId="1" xfId="0" applyNumberFormat="1" applyFont="1" applyBorder="1"/>
    <xf numFmtId="0" fontId="1" fillId="0" borderId="4" xfId="0" applyFont="1" applyBorder="1"/>
    <xf numFmtId="0" fontId="1" fillId="0" borderId="5" xfId="0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4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44" fontId="0" fillId="0" borderId="8" xfId="0" applyNumberFormat="1" applyBorder="1" applyAlignment="1">
      <alignment horizontal="center"/>
    </xf>
    <xf numFmtId="164" fontId="1" fillId="0" borderId="9" xfId="0" applyNumberFormat="1" applyFont="1" applyBorder="1"/>
    <xf numFmtId="0" fontId="1" fillId="0" borderId="7" xfId="0" applyFont="1" applyBorder="1"/>
    <xf numFmtId="0" fontId="1" fillId="0" borderId="9" xfId="0" applyFont="1" applyBorder="1"/>
    <xf numFmtId="164" fontId="1" fillId="0" borderId="8" xfId="0" applyNumberFormat="1" applyFont="1" applyBorder="1"/>
    <xf numFmtId="0" fontId="0" fillId="0" borderId="5" xfId="0" applyBorder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R$&quot;\ 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1542C-3212-4868-A710-62A3C18B712C}" name="Tabela6" displayName="Tabela6" ref="K3:L10" totalsRowShown="0" headerRowDxfId="18" headerRowBorderDxfId="16" tableBorderDxfId="17" totalsRowBorderDxfId="15">
  <autoFilter ref="K3:L10" xr:uid="{45786819-0A7D-41B4-A0FD-C12802BD71E1}"/>
  <tableColumns count="2">
    <tableColumn id="1" xr3:uid="{7FB920F9-FAC1-41AA-B35F-10215EA8FF76}" name="Coluna1" dataDxfId="14"/>
    <tableColumn id="2" xr3:uid="{2838A6E2-0B8D-492E-9520-19CB9E498806}" name="Coluna2" dataDxfId="1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2F01C6-F32A-4D26-BF8F-E86F84AF3006}" name="Tabela7" displayName="Tabela7" ref="B3:I11" totalsRowShown="0" headerRowDxfId="12" dataDxfId="11" headerRowBorderDxfId="9" tableBorderDxfId="10" totalsRowBorderDxfId="8">
  <autoFilter ref="B3:I11" xr:uid="{9CFF3B36-D937-438B-9CC9-C61CCFE2134C}"/>
  <tableColumns count="8">
    <tableColumn id="8" xr3:uid="{F78B88D0-E721-4D62-B8F2-ED1428F50F5D}" name="Coluna1" dataDxfId="7">
      <calculatedColumnFormula>Tabela7[[#This Row],[Nome]]&amp;Tabela7[[#This Row],[Matrícula]]</calculatedColumnFormula>
    </tableColumn>
    <tableColumn id="1" xr3:uid="{3BA2C6BF-22AC-422B-AEE0-B41C27037615}" name="Nome" dataDxfId="6"/>
    <tableColumn id="2" xr3:uid="{2C0826B8-C6D7-45F5-A676-742A784A3CE3}" name="Matrícula" dataDxfId="5"/>
    <tableColumn id="3" xr3:uid="{591BCAC7-F59A-487C-83CF-DAA2F027EA71}" name="Sal.Bruto" dataDxfId="4"/>
    <tableColumn id="4" xr3:uid="{AC466C69-31D2-4183-AD38-A8EAAB66EA38}" name="INSS" dataDxfId="3"/>
    <tableColumn id="5" xr3:uid="{F4C05853-1C46-4C52-A157-2748CFA42E9A}" name="IRPF" dataDxfId="2"/>
    <tableColumn id="6" xr3:uid="{18E3B5E1-BEB0-4590-8D59-CCC31444ADA6}" name="FGTS" dataDxfId="1">
      <calculatedColumnFormula>E4*$G$2</calculatedColumnFormula>
    </tableColumn>
    <tableColumn id="7" xr3:uid="{6F63E9C4-DD92-4CAD-8B3B-BC21CD774976}" name="Sal.Líquido" dataDxfId="0">
      <calculatedColumnFormula>E4-F4-G4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4360-5F41-49E6-A020-ABC0BE138156}">
  <dimension ref="B1:L19"/>
  <sheetViews>
    <sheetView tabSelected="1" workbookViewId="0">
      <selection activeCell="L14" sqref="L14"/>
    </sheetView>
  </sheetViews>
  <sheetFormatPr defaultRowHeight="14.4" x14ac:dyDescent="0.3"/>
  <cols>
    <col min="1" max="1" width="0.88671875" customWidth="1"/>
    <col min="2" max="2" width="11" bestFit="1" customWidth="1"/>
    <col min="3" max="3" width="9.21875" customWidth="1"/>
    <col min="4" max="4" width="9.44140625" customWidth="1"/>
    <col min="5" max="5" width="11.44140625" bestFit="1" customWidth="1"/>
    <col min="6" max="7" width="9.33203125" bestFit="1" customWidth="1"/>
    <col min="8" max="8" width="10.88671875" bestFit="1" customWidth="1"/>
    <col min="9" max="9" width="12.88671875" bestFit="1" customWidth="1"/>
    <col min="10" max="10" width="1.88671875" customWidth="1"/>
    <col min="11" max="12" width="13.44140625" bestFit="1" customWidth="1"/>
  </cols>
  <sheetData>
    <row r="1" spans="2:12" x14ac:dyDescent="0.3">
      <c r="B1" s="1" t="s">
        <v>0</v>
      </c>
      <c r="C1" s="1"/>
      <c r="D1" s="1"/>
      <c r="E1" s="1"/>
      <c r="F1" s="1"/>
      <c r="G1" s="1"/>
      <c r="H1" s="1"/>
    </row>
    <row r="2" spans="2:12" x14ac:dyDescent="0.3">
      <c r="G2" s="2">
        <v>0.08</v>
      </c>
    </row>
    <row r="3" spans="2:12" x14ac:dyDescent="0.3">
      <c r="B3" s="3" t="s">
        <v>1</v>
      </c>
      <c r="C3" s="4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5" t="s">
        <v>8</v>
      </c>
      <c r="K3" s="6" t="s">
        <v>1</v>
      </c>
      <c r="L3" s="7" t="s">
        <v>9</v>
      </c>
    </row>
    <row r="4" spans="2:12" x14ac:dyDescent="0.3">
      <c r="B4" s="8" t="str">
        <f>Tabela7[[#This Row],[Nome]]&amp;Tabela7[[#This Row],[Matrícula]]</f>
        <v>Luciana1</v>
      </c>
      <c r="C4" s="9" t="s">
        <v>10</v>
      </c>
      <c r="D4" s="10">
        <v>1</v>
      </c>
      <c r="E4" s="11">
        <v>1500</v>
      </c>
      <c r="F4" s="11">
        <v>100</v>
      </c>
      <c r="G4" s="11">
        <v>0</v>
      </c>
      <c r="H4" s="11">
        <f>E4*$G$2</f>
        <v>120</v>
      </c>
      <c r="I4" s="12">
        <f>E4-F4-G4</f>
        <v>1400</v>
      </c>
      <c r="K4" s="13" t="s">
        <v>2</v>
      </c>
      <c r="L4" s="14" t="s">
        <v>11</v>
      </c>
    </row>
    <row r="5" spans="2:12" x14ac:dyDescent="0.3">
      <c r="B5" s="11" t="str">
        <f>Tabela7[[#This Row],[Nome]]&amp;Tabela7[[#This Row],[Matrícula]]</f>
        <v>Bruno2</v>
      </c>
      <c r="C5" s="9" t="s">
        <v>12</v>
      </c>
      <c r="D5" s="10">
        <v>2</v>
      </c>
      <c r="E5" s="11">
        <v>2500</v>
      </c>
      <c r="F5" s="11">
        <v>150</v>
      </c>
      <c r="G5" s="11">
        <v>0</v>
      </c>
      <c r="H5" s="11">
        <f t="shared" ref="H5:H11" si="0">E5*$G$2</f>
        <v>200</v>
      </c>
      <c r="I5" s="12">
        <f>E5-F5-G5</f>
        <v>2350</v>
      </c>
      <c r="K5" s="13" t="s">
        <v>3</v>
      </c>
      <c r="L5" s="14">
        <v>4</v>
      </c>
    </row>
    <row r="6" spans="2:12" x14ac:dyDescent="0.3">
      <c r="B6" s="11" t="str">
        <f>Tabela7[[#This Row],[Nome]]&amp;Tabela7[[#This Row],[Matrícula]]</f>
        <v>Victor3</v>
      </c>
      <c r="C6" s="9" t="s">
        <v>13</v>
      </c>
      <c r="D6" s="10">
        <v>3</v>
      </c>
      <c r="E6" s="11">
        <v>3500</v>
      </c>
      <c r="F6" s="11">
        <v>200</v>
      </c>
      <c r="G6" s="11">
        <v>200</v>
      </c>
      <c r="H6" s="11">
        <f t="shared" si="0"/>
        <v>280</v>
      </c>
      <c r="I6" s="12">
        <f t="shared" ref="I6:I12" si="1">E6-F6-G6</f>
        <v>3100</v>
      </c>
      <c r="K6" s="13" t="s">
        <v>4</v>
      </c>
      <c r="L6" s="15">
        <f>VLOOKUP(L4&amp;L5,B4:I11,4,0)</f>
        <v>4500</v>
      </c>
    </row>
    <row r="7" spans="2:12" x14ac:dyDescent="0.3">
      <c r="B7" s="11" t="str">
        <f>Tabela7[[#This Row],[Nome]]&amp;Tabela7[[#This Row],[Matrícula]]</f>
        <v>Socorro4</v>
      </c>
      <c r="C7" s="9" t="s">
        <v>11</v>
      </c>
      <c r="D7" s="10">
        <v>4</v>
      </c>
      <c r="E7" s="11">
        <v>4500</v>
      </c>
      <c r="F7" s="11">
        <v>300</v>
      </c>
      <c r="G7" s="11">
        <v>250</v>
      </c>
      <c r="H7" s="11">
        <f t="shared" si="0"/>
        <v>360</v>
      </c>
      <c r="I7" s="12">
        <f t="shared" si="1"/>
        <v>3950</v>
      </c>
      <c r="K7" s="13" t="s">
        <v>5</v>
      </c>
      <c r="L7" s="15">
        <f>VLOOKUP(L4&amp;L5,B4:I11,5,0)</f>
        <v>300</v>
      </c>
    </row>
    <row r="8" spans="2:12" x14ac:dyDescent="0.3">
      <c r="B8" s="11" t="str">
        <f>Tabela7[[#This Row],[Nome]]&amp;Tabela7[[#This Row],[Matrícula]]</f>
        <v>Janaira5</v>
      </c>
      <c r="C8" s="9" t="s">
        <v>14</v>
      </c>
      <c r="D8" s="10">
        <v>5</v>
      </c>
      <c r="E8" s="11">
        <v>5000</v>
      </c>
      <c r="F8" s="11">
        <v>350</v>
      </c>
      <c r="G8" s="11">
        <v>300</v>
      </c>
      <c r="H8" s="11">
        <f t="shared" si="0"/>
        <v>400</v>
      </c>
      <c r="I8" s="12">
        <f t="shared" si="1"/>
        <v>4350</v>
      </c>
      <c r="K8" s="13" t="s">
        <v>6</v>
      </c>
      <c r="L8" s="15">
        <f>VLOOKUP(L4&amp;L5,B4:I11,6,0)</f>
        <v>250</v>
      </c>
    </row>
    <row r="9" spans="2:12" x14ac:dyDescent="0.3">
      <c r="B9" s="11" t="str">
        <f>Tabela7[[#This Row],[Nome]]&amp;Tabela7[[#This Row],[Matrícula]]</f>
        <v>Julia6</v>
      </c>
      <c r="C9" s="9" t="s">
        <v>15</v>
      </c>
      <c r="D9" s="10">
        <v>6</v>
      </c>
      <c r="E9" s="11">
        <v>6000</v>
      </c>
      <c r="F9" s="11">
        <v>450</v>
      </c>
      <c r="G9" s="11">
        <v>350</v>
      </c>
      <c r="H9" s="11">
        <f t="shared" si="0"/>
        <v>480</v>
      </c>
      <c r="I9" s="12">
        <f t="shared" si="1"/>
        <v>5200</v>
      </c>
      <c r="K9" s="13" t="s">
        <v>7</v>
      </c>
      <c r="L9" s="15">
        <f>VLOOKUP(L4&amp;L5,B4:I11,7,0)</f>
        <v>360</v>
      </c>
    </row>
    <row r="10" spans="2:12" x14ac:dyDescent="0.3">
      <c r="B10" s="11" t="str">
        <f>Tabela7[[#This Row],[Nome]]&amp;Tabela7[[#This Row],[Matrícula]]</f>
        <v>Gizele7</v>
      </c>
      <c r="C10" s="9" t="s">
        <v>16</v>
      </c>
      <c r="D10" s="10">
        <v>7</v>
      </c>
      <c r="E10" s="11">
        <v>7000</v>
      </c>
      <c r="F10" s="11">
        <v>500</v>
      </c>
      <c r="G10" s="11">
        <v>400</v>
      </c>
      <c r="H10" s="11">
        <f t="shared" si="0"/>
        <v>560</v>
      </c>
      <c r="I10" s="12">
        <f t="shared" si="1"/>
        <v>6100</v>
      </c>
      <c r="K10" s="16" t="s">
        <v>8</v>
      </c>
      <c r="L10" s="17">
        <f>VLOOKUP(L4&amp;L5,B4:I11,8,0)</f>
        <v>3950</v>
      </c>
    </row>
    <row r="11" spans="2:12" x14ac:dyDescent="0.3">
      <c r="B11" s="18" t="str">
        <f>Tabela7[[#This Row],[Nome]]&amp;Tabela7[[#This Row],[Matrícula]]</f>
        <v>Gisleide8</v>
      </c>
      <c r="C11" s="19" t="s">
        <v>17</v>
      </c>
      <c r="D11" s="20">
        <v>8</v>
      </c>
      <c r="E11" s="18">
        <v>7500</v>
      </c>
      <c r="F11" s="18">
        <v>550</v>
      </c>
      <c r="G11" s="18">
        <v>450</v>
      </c>
      <c r="H11" s="18">
        <f t="shared" si="0"/>
        <v>600</v>
      </c>
      <c r="I11" s="21">
        <f t="shared" si="1"/>
        <v>6500</v>
      </c>
    </row>
    <row r="13" spans="2:12" x14ac:dyDescent="0.3">
      <c r="B13" s="22" t="s">
        <v>2</v>
      </c>
    </row>
    <row r="14" spans="2:12" x14ac:dyDescent="0.3">
      <c r="B14" s="22" t="s">
        <v>3</v>
      </c>
    </row>
    <row r="15" spans="2:12" x14ac:dyDescent="0.3">
      <c r="B15" s="22" t="s">
        <v>4</v>
      </c>
    </row>
    <row r="16" spans="2:12" x14ac:dyDescent="0.3">
      <c r="B16" s="22" t="s">
        <v>5</v>
      </c>
    </row>
    <row r="17" spans="2:2" x14ac:dyDescent="0.3">
      <c r="B17" s="22" t="s">
        <v>6</v>
      </c>
    </row>
    <row r="18" spans="2:2" x14ac:dyDescent="0.3">
      <c r="B18" s="22" t="s">
        <v>7</v>
      </c>
    </row>
    <row r="19" spans="2:2" x14ac:dyDescent="0.3">
      <c r="B19" s="22" t="s">
        <v>8</v>
      </c>
    </row>
  </sheetData>
  <mergeCells count="1">
    <mergeCell ref="B1:H1"/>
  </mergeCells>
  <dataValidations count="2">
    <dataValidation type="list" allowBlank="1" showInputMessage="1" showErrorMessage="1" sqref="L5" xr:uid="{4966149E-BB73-40F2-94E0-C0088B5EE24D}">
      <formula1>$D$4:$D$11</formula1>
    </dataValidation>
    <dataValidation type="list" allowBlank="1" showInputMessage="1" showErrorMessage="1" sqref="L4" xr:uid="{78F272E1-A719-47AC-8246-BAF9B171B3D1}">
      <formula1>$C$4:$C$11</formula1>
    </dataValidation>
  </dataValidation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Profº Joelcio</dc:creator>
  <cp:lastModifiedBy>Profº Joelcio</cp:lastModifiedBy>
  <dcterms:created xsi:type="dcterms:W3CDTF">2024-07-31T21:28:14Z</dcterms:created>
  <dcterms:modified xsi:type="dcterms:W3CDTF">2024-07-31T21:29:14Z</dcterms:modified>
</cp:coreProperties>
</file>