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shimoto\github\chanEstAndEstForCpOtfs\"/>
    </mc:Choice>
  </mc:AlternateContent>
  <bookViews>
    <workbookView xWindow="0" yWindow="0" windowWidth="2160" windowHeight="0" tabRatio="815"/>
  </bookViews>
  <sheets>
    <sheet name="EVA500-0.8GHz" sheetId="31" r:id="rId1"/>
    <sheet name="Computational Load" sheetId="3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2" l="1"/>
  <c r="D10" i="32"/>
  <c r="D9" i="32"/>
  <c r="D8" i="32"/>
  <c r="G8" i="32"/>
  <c r="C8" i="32" l="1"/>
  <c r="H8" i="32" s="1"/>
  <c r="C9" i="32"/>
  <c r="H9" i="32" s="1"/>
  <c r="C10" i="32"/>
  <c r="H10" i="32" s="1"/>
  <c r="C11" i="32"/>
  <c r="H11" i="32" s="1"/>
  <c r="G11" i="32"/>
  <c r="G10" i="32"/>
  <c r="G9" i="32"/>
  <c r="F10" i="32"/>
  <c r="F11" i="32"/>
  <c r="F9" i="32"/>
  <c r="F8" i="32"/>
  <c r="E11" i="32"/>
  <c r="E10" i="32"/>
  <c r="E9" i="32"/>
  <c r="E8" i="32"/>
</calcChain>
</file>

<file path=xl/sharedStrings.xml><?xml version="1.0" encoding="utf-8"?>
<sst xmlns="http://schemas.openxmlformats.org/spreadsheetml/2006/main" count="55" uniqueCount="47">
  <si>
    <t>SNR</t>
    <phoneticPr fontId="1"/>
  </si>
  <si>
    <t># of subcarriers</t>
    <phoneticPr fontId="1"/>
  </si>
  <si>
    <t>Modulation order</t>
    <phoneticPr fontId="1"/>
  </si>
  <si>
    <t>16 QAM</t>
    <phoneticPr fontId="1"/>
  </si>
  <si>
    <t>UE speed (km/h)</t>
    <phoneticPr fontId="1"/>
  </si>
  <si>
    <t>Channel model</t>
    <phoneticPr fontId="1"/>
  </si>
  <si>
    <t>CE</t>
    <phoneticPr fontId="1"/>
  </si>
  <si>
    <t>EQ</t>
    <phoneticPr fontId="1"/>
  </si>
  <si>
    <t>proposed</t>
    <phoneticPr fontId="1"/>
  </si>
  <si>
    <t>CE parameters</t>
    <phoneticPr fontId="1"/>
  </si>
  <si>
    <t>1/50, 1/10</t>
    <phoneticPr fontId="1"/>
  </si>
  <si>
    <t>PN (iter)</t>
    <phoneticPr fontId="1"/>
  </si>
  <si>
    <t>EVA</t>
    <phoneticPr fontId="1"/>
  </si>
  <si>
    <t>OFDM</t>
    <phoneticPr fontId="1"/>
  </si>
  <si>
    <t>OTFS</t>
    <phoneticPr fontId="1"/>
  </si>
  <si>
    <t>M</t>
    <phoneticPr fontId="1"/>
  </si>
  <si>
    <t>N</t>
    <phoneticPr fontId="1"/>
  </si>
  <si>
    <t>D</t>
    <phoneticPr fontId="1"/>
  </si>
  <si>
    <t>Np</t>
    <phoneticPr fontId="1"/>
  </si>
  <si>
    <t>O(NpDMNl log N)</t>
    <phoneticPr fontId="1"/>
  </si>
  <si>
    <t>O(NpNcpND(M+Ncp)N)</t>
    <phoneticPr fontId="1"/>
  </si>
  <si>
    <t>O(M^2 Nlog MN)</t>
    <phoneticPr fontId="1"/>
  </si>
  <si>
    <t>O(M^3N^3)</t>
    <phoneticPr fontId="1"/>
  </si>
  <si>
    <t>Proposed CE</t>
    <phoneticPr fontId="1"/>
  </si>
  <si>
    <t>O(M^3N)</t>
    <phoneticPr fontId="1"/>
  </si>
  <si>
    <t>PN-sequence-based CE</t>
    <phoneticPr fontId="1"/>
  </si>
  <si>
    <t>O(NpM^2N^2)</t>
    <phoneticPr fontId="1"/>
  </si>
  <si>
    <t>Proposed CE &amp; Proposed EQ</t>
    <phoneticPr fontId="1"/>
  </si>
  <si>
    <t>Proposed CE &amp; MMSE EQ</t>
    <phoneticPr fontId="1"/>
  </si>
  <si>
    <t>PN-based CE &amp; Proposed EQ</t>
    <phoneticPr fontId="1"/>
  </si>
  <si>
    <t>PN-based CE &amp; MMSE EQ</t>
    <phoneticPr fontId="1"/>
  </si>
  <si>
    <t>OFDM with Ideal CE &amp; MMSE EQ</t>
    <phoneticPr fontId="1"/>
  </si>
  <si>
    <t>Ideal CE &amp; MMSE EQ</t>
    <phoneticPr fontId="1"/>
  </si>
  <si>
    <t>v_max/Delta f</t>
    <phoneticPr fontId="1"/>
  </si>
  <si>
    <t>Carrier frequency (GHz)</t>
    <phoneticPr fontId="1"/>
  </si>
  <si>
    <t>Ideal</t>
    <phoneticPr fontId="1"/>
  </si>
  <si>
    <t>MMSE</t>
    <phoneticPr fontId="1"/>
  </si>
  <si>
    <t>MMSE</t>
    <phoneticPr fontId="1"/>
  </si>
  <si>
    <t>Ideal (symbol-by-symbol CIR)</t>
    <phoneticPr fontId="1"/>
  </si>
  <si>
    <t>MMSE</t>
    <phoneticPr fontId="1"/>
  </si>
  <si>
    <t>-</t>
    <phoneticPr fontId="1"/>
  </si>
  <si>
    <t>MMSE EQ (block-wise)</t>
    <phoneticPr fontId="1"/>
  </si>
  <si>
    <t>Proposed EQ (deconv)</t>
    <phoneticPr fontId="1"/>
  </si>
  <si>
    <t>Computational load</t>
    <phoneticPr fontId="1"/>
  </si>
  <si>
    <t>Proposed EQ (Lambda construction)</t>
    <phoneticPr fontId="1"/>
  </si>
  <si>
    <t>MMSE EQ</t>
    <phoneticPr fontId="1"/>
  </si>
  <si>
    <t>1/25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</si>
</sst>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" fontId="0" fillId="0" borderId="0" xfId="0" applyNumberFormat="1">
      <alignment vertical="center"/>
    </xf>
    <xf numFmtId="1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6600"/>
      <color rgb="FFFF9999"/>
      <color rgb="FF6699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05970656545632"/>
          <c:y val="4.3715840154610754E-2"/>
          <c:w val="0.78818809519313682"/>
          <c:h val="0.816079918939504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'EVA500-0.8GHz'!$B$12</c:f>
              <c:strCache>
                <c:ptCount val="1"/>
                <c:pt idx="0">
                  <c:v>Proposed CE &amp; Proposed 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'EVA500-0.8GHz'!$A$13:$A$23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xVal>
          <c:yVal>
            <c:numRef>
              <c:f>'EVA500-0.8GHz'!$B$13:$B$23</c:f>
              <c:numCache>
                <c:formatCode>General</c:formatCode>
                <c:ptCount val="11"/>
                <c:pt idx="0">
                  <c:v>0.62090000000000001</c:v>
                </c:pt>
                <c:pt idx="1">
                  <c:v>0.37690000000000001</c:v>
                </c:pt>
                <c:pt idx="2">
                  <c:v>0.18129999999999999</c:v>
                </c:pt>
                <c:pt idx="3">
                  <c:v>6.6000000000000003E-2</c:v>
                </c:pt>
                <c:pt idx="4">
                  <c:v>1.9199999999999998E-2</c:v>
                </c:pt>
                <c:pt idx="5">
                  <c:v>4.1000000000000003E-3</c:v>
                </c:pt>
                <c:pt idx="6">
                  <c:v>1.4499999999999999E-3</c:v>
                </c:pt>
                <c:pt idx="7">
                  <c:v>4.4999999999999999E-4</c:v>
                </c:pt>
                <c:pt idx="8">
                  <c:v>2.7499999999999996E-4</c:v>
                </c:pt>
                <c:pt idx="9">
                  <c:v>2.5000000000000001E-4</c:v>
                </c:pt>
                <c:pt idx="10">
                  <c:v>2.7499999999999996E-4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'EVA500-0.8GHz'!$C$12</c:f>
              <c:strCache>
                <c:ptCount val="1"/>
                <c:pt idx="0">
                  <c:v>Proposed CE &amp; MMSE EQ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'EVA500-0.8GHz'!$A$13:$A$23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xVal>
          <c:yVal>
            <c:numRef>
              <c:f>'EVA500-0.8GHz'!$C$13:$C$23</c:f>
              <c:numCache>
                <c:formatCode>General</c:formatCode>
                <c:ptCount val="11"/>
                <c:pt idx="0">
                  <c:v>0.57979999999999998</c:v>
                </c:pt>
                <c:pt idx="1">
                  <c:v>0.33639999999999998</c:v>
                </c:pt>
                <c:pt idx="2">
                  <c:v>0.15379999999999999</c:v>
                </c:pt>
                <c:pt idx="3">
                  <c:v>5.4199999999999998E-2</c:v>
                </c:pt>
                <c:pt idx="4">
                  <c:v>1.4500000000000001E-2</c:v>
                </c:pt>
                <c:pt idx="5">
                  <c:v>3.3E-3</c:v>
                </c:pt>
                <c:pt idx="6">
                  <c:v>7.5000000000000002E-4</c:v>
                </c:pt>
                <c:pt idx="7">
                  <c:v>2.9999999999999997E-4</c:v>
                </c:pt>
                <c:pt idx="8">
                  <c:v>2.0000000000000001E-4</c:v>
                </c:pt>
                <c:pt idx="9">
                  <c:v>2.0000000000000001E-4</c:v>
                </c:pt>
                <c:pt idx="10">
                  <c:v>2.0000000000000001E-4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'EVA500-0.8GHz'!$D$12</c:f>
              <c:strCache>
                <c:ptCount val="1"/>
                <c:pt idx="0">
                  <c:v>PN-based CE &amp; Proposed 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'EVA500-0.8GHz'!$A$13:$A$23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xVal>
          <c:yVal>
            <c:numRef>
              <c:f>'EVA500-0.8GHz'!$D$13:$D$23</c:f>
              <c:numCache>
                <c:formatCode>General</c:formatCode>
                <c:ptCount val="11"/>
                <c:pt idx="0">
                  <c:v>0.76</c:v>
                </c:pt>
                <c:pt idx="1">
                  <c:v>0.499</c:v>
                </c:pt>
                <c:pt idx="2">
                  <c:v>0.28899999999999998</c:v>
                </c:pt>
                <c:pt idx="3">
                  <c:v>0.14499999999999999</c:v>
                </c:pt>
                <c:pt idx="4">
                  <c:v>6.3E-2</c:v>
                </c:pt>
                <c:pt idx="5">
                  <c:v>2.46E-2</c:v>
                </c:pt>
                <c:pt idx="6">
                  <c:v>1.12E-2</c:v>
                </c:pt>
                <c:pt idx="7">
                  <c:v>6.4000000000000003E-3</c:v>
                </c:pt>
                <c:pt idx="8">
                  <c:v>5.1999999999999998E-3</c:v>
                </c:pt>
                <c:pt idx="9">
                  <c:v>5.1999999999999998E-3</c:v>
                </c:pt>
                <c:pt idx="10">
                  <c:v>5.7999999999999996E-3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'EVA500-0.8GHz'!$E$12</c:f>
              <c:strCache>
                <c:ptCount val="1"/>
                <c:pt idx="0">
                  <c:v>PN-based CE &amp; MMSE 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'EVA500-0.8GHz'!$A$13:$A$23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xVal>
          <c:yVal>
            <c:numRef>
              <c:f>'EVA500-0.8GHz'!$E$13:$E$23</c:f>
              <c:numCache>
                <c:formatCode>General</c:formatCode>
                <c:ptCount val="11"/>
                <c:pt idx="0">
                  <c:v>0.66359999999999997</c:v>
                </c:pt>
                <c:pt idx="1">
                  <c:v>0.39460000000000001</c:v>
                </c:pt>
                <c:pt idx="2">
                  <c:v>0.21959999999999999</c:v>
                </c:pt>
                <c:pt idx="3">
                  <c:v>0.1144</c:v>
                </c:pt>
                <c:pt idx="4">
                  <c:v>4.4999999999999998E-2</c:v>
                </c:pt>
                <c:pt idx="5">
                  <c:v>2.1399999999999999E-2</c:v>
                </c:pt>
                <c:pt idx="6">
                  <c:v>1.4E-2</c:v>
                </c:pt>
                <c:pt idx="7">
                  <c:v>1.38E-2</c:v>
                </c:pt>
                <c:pt idx="8">
                  <c:v>1.6199999999999999E-2</c:v>
                </c:pt>
                <c:pt idx="9">
                  <c:v>1.78E-2</c:v>
                </c:pt>
                <c:pt idx="10">
                  <c:v>2.0799999999999999E-2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'EVA500-0.8GHz'!$F$12</c:f>
              <c:strCache>
                <c:ptCount val="1"/>
                <c:pt idx="0">
                  <c:v>Ideal CE &amp; MMSE 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'EVA500-0.8GHz'!$A$13:$A$23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xVal>
          <c:yVal>
            <c:numRef>
              <c:f>'EVA500-0.8GHz'!$F$13:$F$23</c:f>
              <c:numCache>
                <c:formatCode>General</c:formatCode>
                <c:ptCount val="11"/>
                <c:pt idx="0">
                  <c:v>0.54879999999999995</c:v>
                </c:pt>
                <c:pt idx="1">
                  <c:v>0.30180000000000001</c:v>
                </c:pt>
                <c:pt idx="2">
                  <c:v>0.12839999999999999</c:v>
                </c:pt>
                <c:pt idx="3">
                  <c:v>4.1200000000000001E-2</c:v>
                </c:pt>
                <c:pt idx="4">
                  <c:v>1.0999999999999999E-2</c:v>
                </c:pt>
                <c:pt idx="5">
                  <c:v>1.9E-3</c:v>
                </c:pt>
                <c:pt idx="6">
                  <c:v>4.2500000000000003E-4</c:v>
                </c:pt>
                <c:pt idx="7">
                  <c:v>1.6666666666666667E-5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'EVA500-0.8GHz'!$G$12</c:f>
              <c:strCache>
                <c:ptCount val="1"/>
                <c:pt idx="0">
                  <c:v>OFDM with Ideal CE &amp; MMSE EQ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'EVA500-0.8GHz'!$A$13:$A$23</c:f>
              <c:numCache>
                <c:formatCode>General</c:formatCode>
                <c:ptCount val="11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</c:numCache>
            </c:numRef>
          </c:xVal>
          <c:yVal>
            <c:numRef>
              <c:f>'EVA500-0.8GHz'!$G$13:$G$23</c:f>
              <c:numCache>
                <c:formatCode>General</c:formatCode>
                <c:ptCount val="11"/>
                <c:pt idx="0">
                  <c:v>0.91279999999999994</c:v>
                </c:pt>
                <c:pt idx="1">
                  <c:v>0.76800000000000002</c:v>
                </c:pt>
                <c:pt idx="2">
                  <c:v>0.5645</c:v>
                </c:pt>
                <c:pt idx="3">
                  <c:v>0.34589999999999999</c:v>
                </c:pt>
                <c:pt idx="4">
                  <c:v>0.17829999999999999</c:v>
                </c:pt>
                <c:pt idx="5">
                  <c:v>7.5499999999999998E-2</c:v>
                </c:pt>
                <c:pt idx="6">
                  <c:v>2.5000000000000001E-2</c:v>
                </c:pt>
                <c:pt idx="7">
                  <c:v>8.9999999999999993E-3</c:v>
                </c:pt>
                <c:pt idx="8">
                  <c:v>1.8333333333333333E-3</c:v>
                </c:pt>
                <c:pt idx="9">
                  <c:v>3.3333333333333332E-4</c:v>
                </c:pt>
                <c:pt idx="10">
                  <c:v>6.666666666666667E-5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627072"/>
        <c:axId val="1277631968"/>
      </c:scatterChart>
      <c:valAx>
        <c:axId val="1277627072"/>
        <c:scaling>
          <c:orientation val="minMax"/>
          <c:max val="3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7631968"/>
        <c:crossesAt val="1.0000000000000003E-4"/>
        <c:crossBetween val="midCat"/>
        <c:majorUnit val="10"/>
      </c:valAx>
      <c:valAx>
        <c:axId val="1277631968"/>
        <c:scaling>
          <c:logBase val="10"/>
          <c:orientation val="minMax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BLER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762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068745003996802"/>
          <c:y val="0.55692153655521726"/>
          <c:w val="0.5185611510791367"/>
          <c:h val="0.302813760855395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98431598489213"/>
          <c:y val="5.0925925925925923E-2"/>
          <c:w val="0.78048993875765527"/>
          <c:h val="0.76259988334791473"/>
        </c:manualLayout>
      </c:layout>
      <c:lineChart>
        <c:grouping val="standard"/>
        <c:varyColors val="0"/>
        <c:ser>
          <c:idx val="4"/>
          <c:order val="0"/>
          <c:tx>
            <c:strRef>
              <c:f>'Computational Load'!$F$7</c:f>
              <c:strCache>
                <c:ptCount val="1"/>
                <c:pt idx="0">
                  <c:v>MMSE 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'Computational Load'!$F$8:$F$11</c:f>
              <c:numCache>
                <c:formatCode>0</c:formatCode>
                <c:ptCount val="4"/>
                <c:pt idx="0">
                  <c:v>46036680704</c:v>
                </c:pt>
                <c:pt idx="1">
                  <c:v>368293445632</c:v>
                </c:pt>
                <c:pt idx="2">
                  <c:v>2946347565056</c:v>
                </c:pt>
                <c:pt idx="3">
                  <c:v>23570780520448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'Computational Load'!$E$7</c:f>
              <c:strCache>
                <c:ptCount val="1"/>
                <c:pt idx="0">
                  <c:v>Proposed EQ (deconv)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FF0000"/>
                </a:solidFill>
                <a:prstDash val="sysDash"/>
              </a:ln>
              <a:effectLst/>
            </c:spPr>
          </c:marker>
          <c:cat>
            <c:numRef>
              <c:f>'Computational Load'!$B$8:$B$11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'Computational Load'!$H$8:$H$11</c:f>
              <c:numCache>
                <c:formatCode>General</c:formatCode>
                <c:ptCount val="4"/>
                <c:pt idx="0">
                  <c:v>115975199.05918837</c:v>
                </c:pt>
                <c:pt idx="1">
                  <c:v>463161406.11837673</c:v>
                </c:pt>
                <c:pt idx="2">
                  <c:v>1851166844.2367535</c:v>
                </c:pt>
                <c:pt idx="3">
                  <c:v>7401709816.4735069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'Computational Load'!$D$7</c:f>
              <c:strCache>
                <c:ptCount val="1"/>
                <c:pt idx="0">
                  <c:v>PN-sequence-based 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'Computational Load'!$B$8:$B$11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'Computational Load'!$D$8:$D$11</c:f>
              <c:numCache>
                <c:formatCode>0</c:formatCode>
                <c:ptCount val="4"/>
                <c:pt idx="0">
                  <c:v>132232350.00729597</c:v>
                </c:pt>
                <c:pt idx="1">
                  <c:v>528929400.02918386</c:v>
                </c:pt>
                <c:pt idx="2">
                  <c:v>2115717600.1167355</c:v>
                </c:pt>
                <c:pt idx="3">
                  <c:v>8462870400.4669418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'Computational Load'!$C$7</c:f>
              <c:strCache>
                <c:ptCount val="1"/>
                <c:pt idx="0">
                  <c:v>Proposed CE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'Computational Load'!$B$8:$B$11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'Computational Load'!$C$8:$C$11</c:f>
              <c:numCache>
                <c:formatCode>0</c:formatCode>
                <c:ptCount val="4"/>
                <c:pt idx="0">
                  <c:v>369695.05918837246</c:v>
                </c:pt>
                <c:pt idx="1">
                  <c:v>739390.11837674491</c:v>
                </c:pt>
                <c:pt idx="2">
                  <c:v>1478780.2367534898</c:v>
                </c:pt>
                <c:pt idx="3">
                  <c:v>2957560.4735069796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637952"/>
        <c:axId val="1277629792"/>
      </c:lineChart>
      <c:catAx>
        <c:axId val="12776379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subcarriers (M)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7629792"/>
        <c:crosses val="autoZero"/>
        <c:auto val="1"/>
        <c:lblAlgn val="ctr"/>
        <c:lblOffset val="100"/>
        <c:noMultiLvlLbl val="0"/>
      </c:catAx>
      <c:valAx>
        <c:axId val="1277629792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Load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763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53116531165313"/>
          <c:y val="6.076334208223972E-2"/>
          <c:w val="0.36612466124661247"/>
          <c:h val="0.21701443569553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98431598489213"/>
          <c:y val="5.0925925925925923E-2"/>
          <c:w val="0.78048993875765527"/>
          <c:h val="0.76259988334791473"/>
        </c:manualLayout>
      </c:layout>
      <c:lineChart>
        <c:grouping val="standard"/>
        <c:varyColors val="0"/>
        <c:ser>
          <c:idx val="3"/>
          <c:order val="0"/>
          <c:tx>
            <c:strRef>
              <c:f>'Computational Load'!$F$7</c:f>
              <c:strCache>
                <c:ptCount val="1"/>
                <c:pt idx="0">
                  <c:v>MMSE EQ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'Computational Load'!$B$8:$B$11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'Computational Load'!$F$8:$F$11</c:f>
              <c:numCache>
                <c:formatCode>0</c:formatCode>
                <c:ptCount val="4"/>
                <c:pt idx="0">
                  <c:v>46036680704</c:v>
                </c:pt>
                <c:pt idx="1">
                  <c:v>368293445632</c:v>
                </c:pt>
                <c:pt idx="2">
                  <c:v>2946347565056</c:v>
                </c:pt>
                <c:pt idx="3">
                  <c:v>23570780520448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'Computational Load'!$D$7</c:f>
              <c:strCache>
                <c:ptCount val="1"/>
                <c:pt idx="0">
                  <c:v>PN-sequence-based 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'Computational Load'!$B$8:$B$11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'Computational Load'!$D$8:$D$11</c:f>
              <c:numCache>
                <c:formatCode>0</c:formatCode>
                <c:ptCount val="4"/>
                <c:pt idx="0">
                  <c:v>132232350.00729597</c:v>
                </c:pt>
                <c:pt idx="1">
                  <c:v>528929400.02918386</c:v>
                </c:pt>
                <c:pt idx="2">
                  <c:v>2115717600.1167355</c:v>
                </c:pt>
                <c:pt idx="3">
                  <c:v>8462870400.4669418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'Computational Load'!$E$7</c:f>
              <c:strCache>
                <c:ptCount val="1"/>
                <c:pt idx="0">
                  <c:v>Proposed EQ (deconv)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  <a:prstDash val="sysDash"/>
              </a:ln>
              <a:effectLst/>
            </c:spPr>
          </c:marker>
          <c:cat>
            <c:numRef>
              <c:f>'Computational Load'!$B$8:$B$11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'Computational Load'!$E$8:$E$11</c:f>
              <c:numCache>
                <c:formatCode>0</c:formatCode>
                <c:ptCount val="4"/>
                <c:pt idx="0">
                  <c:v>3261146.8583804094</c:v>
                </c:pt>
                <c:pt idx="1">
                  <c:v>14149372.334088378</c:v>
                </c:pt>
                <c:pt idx="2">
                  <c:v>61016628.938620478</c:v>
                </c:pt>
                <c:pt idx="3">
                  <c:v>261743074.16354978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'Computational Load'!$C$7</c:f>
              <c:strCache>
                <c:ptCount val="1"/>
                <c:pt idx="0">
                  <c:v>Proposed CE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'Computational Load'!$B$8:$B$11</c:f>
              <c:numCache>
                <c:formatCode>General</c:formatCode>
                <c:ptCount val="4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</c:numCache>
            </c:numRef>
          </c:cat>
          <c:val>
            <c:numRef>
              <c:f>'Computational Load'!$C$8:$C$11</c:f>
              <c:numCache>
                <c:formatCode>0</c:formatCode>
                <c:ptCount val="4"/>
                <c:pt idx="0">
                  <c:v>369695.05918837246</c:v>
                </c:pt>
                <c:pt idx="1">
                  <c:v>739390.11837674491</c:v>
                </c:pt>
                <c:pt idx="2">
                  <c:v>1478780.2367534898</c:v>
                </c:pt>
                <c:pt idx="3">
                  <c:v>2957560.4735069796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'Computational Load'!$G$7</c:f>
              <c:strCache>
                <c:ptCount val="1"/>
                <c:pt idx="0">
                  <c:v>MMSE EQ (block-wise)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'Computational Load'!$G$8:$G$11</c:f>
              <c:numCache>
                <c:formatCode>0</c:formatCode>
                <c:ptCount val="4"/>
                <c:pt idx="0">
                  <c:v>234881024</c:v>
                </c:pt>
                <c:pt idx="1">
                  <c:v>1879048192</c:v>
                </c:pt>
                <c:pt idx="2">
                  <c:v>15032385536</c:v>
                </c:pt>
                <c:pt idx="3">
                  <c:v>120259084288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'Computational Load'!$H$7</c:f>
              <c:strCache>
                <c:ptCount val="1"/>
                <c:pt idx="0">
                  <c:v>Proposed EQ (Lambda construction)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'Computational Load'!$H$8:$H$11</c:f>
              <c:numCache>
                <c:formatCode>General</c:formatCode>
                <c:ptCount val="4"/>
                <c:pt idx="0">
                  <c:v>115975199.05918837</c:v>
                </c:pt>
                <c:pt idx="1">
                  <c:v>463161406.11837673</c:v>
                </c:pt>
                <c:pt idx="2">
                  <c:v>1851166844.2367535</c:v>
                </c:pt>
                <c:pt idx="3">
                  <c:v>7401709816.4735069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632512"/>
        <c:axId val="1277633056"/>
      </c:lineChart>
      <c:catAx>
        <c:axId val="12776325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FFT Size (M)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7633056"/>
        <c:crosses val="autoZero"/>
        <c:auto val="1"/>
        <c:lblAlgn val="ctr"/>
        <c:lblOffset val="100"/>
        <c:noMultiLvlLbl val="0"/>
      </c:catAx>
      <c:valAx>
        <c:axId val="1277633056"/>
        <c:scaling>
          <c:logBase val="10"/>
          <c:orientation val="minMax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Computational Load</a:t>
                </a:r>
                <a:endParaRPr lang="ja-JP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7763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53116531165313"/>
          <c:y val="6.076334208223972E-2"/>
          <c:w val="0.70130422721550056"/>
          <c:h val="0.25266294838145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13</xdr:row>
      <xdr:rowOff>0</xdr:rowOff>
    </xdr:from>
    <xdr:to>
      <xdr:col>13</xdr:col>
      <xdr:colOff>542925</xdr:colOff>
      <xdr:row>27</xdr:row>
      <xdr:rowOff>80963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14</xdr:row>
      <xdr:rowOff>0</xdr:rowOff>
    </xdr:from>
    <xdr:to>
      <xdr:col>5</xdr:col>
      <xdr:colOff>1190625</xdr:colOff>
      <xdr:row>30</xdr:row>
      <xdr:rowOff>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9</xdr:col>
      <xdr:colOff>847725</xdr:colOff>
      <xdr:row>30</xdr:row>
      <xdr:rowOff>0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1"/>
  <sheetViews>
    <sheetView tabSelected="1" workbookViewId="0">
      <selection activeCell="E10" sqref="E10"/>
    </sheetView>
  </sheetViews>
  <sheetFormatPr defaultRowHeight="13.5" x14ac:dyDescent="0.15"/>
  <cols>
    <col min="1" max="6" width="12" customWidth="1"/>
  </cols>
  <sheetData>
    <row r="2" spans="1:15" x14ac:dyDescent="0.15">
      <c r="B2" s="3" t="s">
        <v>1</v>
      </c>
      <c r="C2" s="2">
        <v>256</v>
      </c>
      <c r="O2" s="1"/>
    </row>
    <row r="3" spans="1:15" x14ac:dyDescent="0.15">
      <c r="B3" s="3" t="s">
        <v>2</v>
      </c>
      <c r="C3" s="2" t="s">
        <v>3</v>
      </c>
    </row>
    <row r="4" spans="1:15" x14ac:dyDescent="0.15">
      <c r="B4" s="3" t="s">
        <v>4</v>
      </c>
      <c r="C4" s="2">
        <v>500</v>
      </c>
    </row>
    <row r="5" spans="1:15" x14ac:dyDescent="0.15">
      <c r="B5" s="3" t="s">
        <v>5</v>
      </c>
      <c r="C5" s="2" t="s">
        <v>12</v>
      </c>
    </row>
    <row r="6" spans="1:15" x14ac:dyDescent="0.15">
      <c r="B6" s="3" t="s">
        <v>34</v>
      </c>
      <c r="C6" s="2">
        <v>0.8</v>
      </c>
    </row>
    <row r="8" spans="1:15" x14ac:dyDescent="0.15">
      <c r="B8" s="3" t="s">
        <v>14</v>
      </c>
      <c r="G8" t="s">
        <v>13</v>
      </c>
    </row>
    <row r="9" spans="1:15" x14ac:dyDescent="0.15">
      <c r="A9" t="s">
        <v>6</v>
      </c>
      <c r="B9" t="s">
        <v>8</v>
      </c>
      <c r="C9" t="s">
        <v>8</v>
      </c>
      <c r="D9" t="s">
        <v>11</v>
      </c>
      <c r="E9" t="s">
        <v>11</v>
      </c>
      <c r="F9" t="s">
        <v>35</v>
      </c>
      <c r="G9" t="s">
        <v>38</v>
      </c>
    </row>
    <row r="10" spans="1:15" x14ac:dyDescent="0.15">
      <c r="A10" t="s">
        <v>9</v>
      </c>
      <c r="B10" t="s">
        <v>10</v>
      </c>
      <c r="C10" t="s">
        <v>10</v>
      </c>
      <c r="D10" s="7" t="s">
        <v>46</v>
      </c>
      <c r="E10" s="7" t="s">
        <v>46</v>
      </c>
      <c r="F10" t="s">
        <v>40</v>
      </c>
      <c r="G10" t="s">
        <v>40</v>
      </c>
    </row>
    <row r="11" spans="1:15" x14ac:dyDescent="0.15">
      <c r="A11" t="s">
        <v>7</v>
      </c>
      <c r="B11" t="s">
        <v>8</v>
      </c>
      <c r="C11" t="s">
        <v>37</v>
      </c>
      <c r="D11" t="s">
        <v>8</v>
      </c>
      <c r="E11" t="s">
        <v>37</v>
      </c>
      <c r="F11" t="s">
        <v>36</v>
      </c>
      <c r="G11" t="s">
        <v>39</v>
      </c>
    </row>
    <row r="12" spans="1:15" x14ac:dyDescent="0.15">
      <c r="A12" t="s">
        <v>0</v>
      </c>
      <c r="B12" t="s">
        <v>27</v>
      </c>
      <c r="C12" t="s">
        <v>28</v>
      </c>
      <c r="D12" t="s">
        <v>29</v>
      </c>
      <c r="E12" t="s">
        <v>30</v>
      </c>
      <c r="F12" t="s">
        <v>32</v>
      </c>
      <c r="G12" t="s">
        <v>31</v>
      </c>
    </row>
    <row r="13" spans="1:15" x14ac:dyDescent="0.15">
      <c r="A13">
        <v>10</v>
      </c>
      <c r="B13">
        <v>0.62090000000000001</v>
      </c>
      <c r="C13">
        <v>0.57979999999999998</v>
      </c>
      <c r="D13">
        <v>0.76</v>
      </c>
      <c r="E13">
        <v>0.66359999999999997</v>
      </c>
      <c r="F13">
        <v>0.54879999999999995</v>
      </c>
      <c r="G13">
        <v>0.91279999999999994</v>
      </c>
    </row>
    <row r="14" spans="1:15" x14ac:dyDescent="0.15">
      <c r="A14">
        <v>12</v>
      </c>
      <c r="B14">
        <v>0.37690000000000001</v>
      </c>
      <c r="C14">
        <v>0.33639999999999998</v>
      </c>
      <c r="D14">
        <v>0.499</v>
      </c>
      <c r="E14">
        <v>0.39460000000000001</v>
      </c>
      <c r="F14">
        <v>0.30180000000000001</v>
      </c>
      <c r="G14">
        <v>0.76800000000000002</v>
      </c>
    </row>
    <row r="15" spans="1:15" x14ac:dyDescent="0.15">
      <c r="A15">
        <v>14</v>
      </c>
      <c r="B15">
        <v>0.18129999999999999</v>
      </c>
      <c r="C15">
        <v>0.15379999999999999</v>
      </c>
      <c r="D15">
        <v>0.28899999999999998</v>
      </c>
      <c r="E15">
        <v>0.21959999999999999</v>
      </c>
      <c r="F15">
        <v>0.12839999999999999</v>
      </c>
      <c r="G15">
        <v>0.5645</v>
      </c>
    </row>
    <row r="16" spans="1:15" x14ac:dyDescent="0.15">
      <c r="A16">
        <v>16</v>
      </c>
      <c r="B16">
        <v>6.6000000000000003E-2</v>
      </c>
      <c r="C16">
        <v>5.4199999999999998E-2</v>
      </c>
      <c r="D16">
        <v>0.14499999999999999</v>
      </c>
      <c r="E16">
        <v>0.1144</v>
      </c>
      <c r="F16">
        <v>4.1200000000000001E-2</v>
      </c>
      <c r="G16">
        <v>0.34589999999999999</v>
      </c>
    </row>
    <row r="17" spans="1:7" x14ac:dyDescent="0.15">
      <c r="A17">
        <v>18</v>
      </c>
      <c r="B17">
        <v>1.9199999999999998E-2</v>
      </c>
      <c r="C17">
        <v>1.4500000000000001E-2</v>
      </c>
      <c r="D17">
        <v>6.3E-2</v>
      </c>
      <c r="E17">
        <v>4.4999999999999998E-2</v>
      </c>
      <c r="F17">
        <v>1.0999999999999999E-2</v>
      </c>
      <c r="G17">
        <v>0.17829999999999999</v>
      </c>
    </row>
    <row r="18" spans="1:7" x14ac:dyDescent="0.15">
      <c r="A18">
        <v>20</v>
      </c>
      <c r="B18">
        <v>4.1000000000000003E-3</v>
      </c>
      <c r="C18">
        <v>3.3E-3</v>
      </c>
      <c r="D18">
        <v>2.46E-2</v>
      </c>
      <c r="E18">
        <v>2.1399999999999999E-2</v>
      </c>
      <c r="F18">
        <v>1.9E-3</v>
      </c>
      <c r="G18">
        <v>7.5499999999999998E-2</v>
      </c>
    </row>
    <row r="19" spans="1:7" x14ac:dyDescent="0.15">
      <c r="A19">
        <v>22</v>
      </c>
      <c r="B19">
        <v>1.4499999999999999E-3</v>
      </c>
      <c r="C19">
        <v>7.5000000000000002E-4</v>
      </c>
      <c r="D19">
        <v>1.12E-2</v>
      </c>
      <c r="E19">
        <v>1.4E-2</v>
      </c>
      <c r="F19">
        <v>4.2500000000000003E-4</v>
      </c>
      <c r="G19">
        <v>2.5000000000000001E-2</v>
      </c>
    </row>
    <row r="20" spans="1:7" x14ac:dyDescent="0.15">
      <c r="A20">
        <v>24</v>
      </c>
      <c r="B20">
        <v>4.4999999999999999E-4</v>
      </c>
      <c r="C20">
        <v>2.9999999999999997E-4</v>
      </c>
      <c r="D20">
        <v>6.4000000000000003E-3</v>
      </c>
      <c r="E20">
        <v>1.38E-2</v>
      </c>
      <c r="F20">
        <v>1.6666666666666667E-5</v>
      </c>
      <c r="G20">
        <v>8.9999999999999993E-3</v>
      </c>
    </row>
    <row r="21" spans="1:7" x14ac:dyDescent="0.15">
      <c r="A21">
        <v>26</v>
      </c>
      <c r="B21">
        <v>2.7499999999999996E-4</v>
      </c>
      <c r="C21">
        <v>2.0000000000000001E-4</v>
      </c>
      <c r="D21">
        <v>5.1999999999999998E-3</v>
      </c>
      <c r="E21">
        <v>1.6199999999999999E-2</v>
      </c>
      <c r="F21">
        <v>0</v>
      </c>
      <c r="G21">
        <v>1.8333333333333333E-3</v>
      </c>
    </row>
    <row r="22" spans="1:7" x14ac:dyDescent="0.15">
      <c r="A22">
        <v>28</v>
      </c>
      <c r="B22">
        <v>2.5000000000000001E-4</v>
      </c>
      <c r="C22">
        <v>2.0000000000000001E-4</v>
      </c>
      <c r="D22">
        <v>5.1999999999999998E-3</v>
      </c>
      <c r="E22">
        <v>1.78E-2</v>
      </c>
      <c r="F22">
        <v>0</v>
      </c>
      <c r="G22">
        <v>3.3333333333333332E-4</v>
      </c>
    </row>
    <row r="23" spans="1:7" x14ac:dyDescent="0.15">
      <c r="A23">
        <v>30</v>
      </c>
      <c r="B23">
        <v>2.7499999999999996E-4</v>
      </c>
      <c r="C23">
        <v>2.0000000000000001E-4</v>
      </c>
      <c r="D23">
        <v>5.7999999999999996E-3</v>
      </c>
      <c r="E23">
        <v>2.0799999999999999E-2</v>
      </c>
      <c r="F23">
        <v>0</v>
      </c>
      <c r="G23">
        <v>6.666666666666667E-5</v>
      </c>
    </row>
    <row r="41" spans="7:7" x14ac:dyDescent="0.15">
      <c r="G41" s="1"/>
    </row>
  </sheetData>
  <phoneticPr fontI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"/>
  <sheetViews>
    <sheetView workbookViewId="0">
      <selection activeCell="B13" sqref="B13"/>
    </sheetView>
  </sheetViews>
  <sheetFormatPr defaultRowHeight="13.5" x14ac:dyDescent="0.15"/>
  <cols>
    <col min="2" max="2" width="17.25" bestFit="1" customWidth="1"/>
    <col min="3" max="8" width="17.75" customWidth="1"/>
    <col min="9" max="9" width="19.25" customWidth="1"/>
    <col min="10" max="10" width="16.5" bestFit="1" customWidth="1"/>
    <col min="11" max="11" width="12.75" bestFit="1" customWidth="1"/>
  </cols>
  <sheetData>
    <row r="2" spans="2:8" x14ac:dyDescent="0.15">
      <c r="B2" t="s">
        <v>16</v>
      </c>
      <c r="C2">
        <v>14</v>
      </c>
    </row>
    <row r="3" spans="2:8" x14ac:dyDescent="0.15">
      <c r="B3" t="s">
        <v>17</v>
      </c>
      <c r="C3">
        <v>10</v>
      </c>
    </row>
    <row r="4" spans="2:8" x14ac:dyDescent="0.15">
      <c r="B4" t="s">
        <v>18</v>
      </c>
      <c r="C4">
        <v>9</v>
      </c>
    </row>
    <row r="5" spans="2:8" x14ac:dyDescent="0.15">
      <c r="B5" t="s">
        <v>33</v>
      </c>
      <c r="C5">
        <v>1.6</v>
      </c>
    </row>
    <row r="7" spans="2:8" x14ac:dyDescent="0.15">
      <c r="B7" t="s">
        <v>15</v>
      </c>
      <c r="C7" s="6" t="s">
        <v>23</v>
      </c>
      <c r="D7" s="6" t="s">
        <v>25</v>
      </c>
      <c r="E7" t="s">
        <v>42</v>
      </c>
      <c r="F7" s="6" t="s">
        <v>45</v>
      </c>
      <c r="G7" t="s">
        <v>41</v>
      </c>
      <c r="H7" s="6" t="s">
        <v>44</v>
      </c>
    </row>
    <row r="8" spans="2:8" x14ac:dyDescent="0.15">
      <c r="B8">
        <v>256</v>
      </c>
      <c r="C8" s="5">
        <f>C$4*C$3*B8*C$2*LOG(C$2)</f>
        <v>369695.05918837246</v>
      </c>
      <c r="D8" s="5">
        <f>C$4*B8*0.067*C$3*(B8+B8*0.067)*C$2^2*C$5</f>
        <v>132232350.00729597</v>
      </c>
      <c r="E8" s="4">
        <f>B8^2*C$2*LOG(B8*C$2)</f>
        <v>3261146.8583804094</v>
      </c>
      <c r="F8" s="5">
        <f>B8^3*C$2^3</f>
        <v>46036680704</v>
      </c>
      <c r="G8" s="4">
        <f>B8^3*C$2</f>
        <v>234881024</v>
      </c>
      <c r="H8" s="6">
        <f>B8^2*C$2^2*C$4+C8</f>
        <v>115975199.05918837</v>
      </c>
    </row>
    <row r="9" spans="2:8" x14ac:dyDescent="0.15">
      <c r="B9">
        <v>512</v>
      </c>
      <c r="C9" s="5">
        <f>C$4*C$3*B9*C$2*LOG(C$2)</f>
        <v>739390.11837674491</v>
      </c>
      <c r="D9" s="5">
        <f>C$4*B9*0.067*C$3*(B9+B9*0.067)*C$2^2*C$5</f>
        <v>528929400.02918386</v>
      </c>
      <c r="E9" s="4">
        <f>B9^2*C$2*LOG(B9*C$2)</f>
        <v>14149372.334088378</v>
      </c>
      <c r="F9" s="5">
        <f>B9^3*C$2^3</f>
        <v>368293445632</v>
      </c>
      <c r="G9" s="4">
        <f>B9^3*C$2</f>
        <v>1879048192</v>
      </c>
      <c r="H9" s="6">
        <f>B9^2*C$2^2*C$4+C9</f>
        <v>463161406.11837673</v>
      </c>
    </row>
    <row r="10" spans="2:8" x14ac:dyDescent="0.15">
      <c r="B10">
        <v>1024</v>
      </c>
      <c r="C10" s="5">
        <f>C$4*C$3*B10*C$2*LOG(C$2)</f>
        <v>1478780.2367534898</v>
      </c>
      <c r="D10" s="5">
        <f>C$4*B10*0.067*C$3*(B10+B10*0.067)*C$2^2*C$5</f>
        <v>2115717600.1167355</v>
      </c>
      <c r="E10" s="4">
        <f>B10^2*C$2*LOG(B10*C$2)</f>
        <v>61016628.938620478</v>
      </c>
      <c r="F10" s="5">
        <f>B10^3*C$2^3</f>
        <v>2946347565056</v>
      </c>
      <c r="G10" s="4">
        <f>B10^3*C$2</f>
        <v>15032385536</v>
      </c>
      <c r="H10" s="6">
        <f>B10^2*C$2^2*C$4+C10</f>
        <v>1851166844.2367535</v>
      </c>
    </row>
    <row r="11" spans="2:8" x14ac:dyDescent="0.15">
      <c r="B11">
        <v>2048</v>
      </c>
      <c r="C11" s="5">
        <f>C$4*C$3*B11*C$2*LOG(C$2)</f>
        <v>2957560.4735069796</v>
      </c>
      <c r="D11" s="5">
        <f>C$4*B11*0.067*C$3*(B11+B11*0.067)*C$2^2*C$5</f>
        <v>8462870400.4669418</v>
      </c>
      <c r="E11" s="4">
        <f>B11^2*C$2*LOG(B11*C$2)</f>
        <v>261743074.16354978</v>
      </c>
      <c r="F11" s="5">
        <f>B11^3*C$2^3</f>
        <v>23570780520448</v>
      </c>
      <c r="G11" s="4">
        <f>B11^3*C$2</f>
        <v>120259084288</v>
      </c>
      <c r="H11" s="6">
        <f>B11^2*C$2^2*C$4+C11</f>
        <v>7401709816.4735069</v>
      </c>
    </row>
    <row r="13" spans="2:8" x14ac:dyDescent="0.15">
      <c r="B13" t="s">
        <v>43</v>
      </c>
      <c r="C13" t="s">
        <v>19</v>
      </c>
      <c r="D13" t="s">
        <v>20</v>
      </c>
      <c r="E13" t="s">
        <v>21</v>
      </c>
      <c r="F13" t="s">
        <v>22</v>
      </c>
      <c r="G13" t="s">
        <v>24</v>
      </c>
      <c r="H13" t="s">
        <v>26</v>
      </c>
    </row>
    <row r="34" spans="3:3" x14ac:dyDescent="0.15">
      <c r="C34" s="4"/>
    </row>
    <row r="35" spans="3:3" x14ac:dyDescent="0.15">
      <c r="C35" s="4"/>
    </row>
    <row r="36" spans="3:3" x14ac:dyDescent="0.15">
      <c r="C36" s="4"/>
    </row>
    <row r="37" spans="3:3" x14ac:dyDescent="0.15">
      <c r="C37" s="4"/>
    </row>
  </sheetData>
  <phoneticPr fontId="1"/>
  <pageMargins left="0.7" right="0.7" top="0.75" bottom="0.75" header="0.3" footer="0.3"/>
  <pageSetup paperSize="3276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EVA500-0.8GHz</vt:lpstr>
      <vt:lpstr>Computational 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Noriyuki HASHIMOTO</dc:creator>
  <cp:lastModifiedBy>noriyuki</cp:lastModifiedBy>
  <cp:lastPrinted>2020-09-28T07:25:54Z</cp:lastPrinted>
  <dcterms:created xsi:type="dcterms:W3CDTF">2020-08-25T09:01:08Z</dcterms:created>
  <dcterms:modified xsi:type="dcterms:W3CDTF">2021-02-25T08:01:28Z</dcterms:modified>
</cp:coreProperties>
</file>