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7695" yWindow="2580" windowWidth="7695" windowHeight="2700" tabRatio="943"/>
  </bookViews>
  <sheets>
    <sheet name="Address_Map" sheetId="36" r:id="rId1"/>
    <sheet name="Histories" sheetId="33" r:id="rId2"/>
    <sheet name="Module" sheetId="1" r:id="rId3"/>
    <sheet name="Rename_mapping" sheetId="23" r:id="rId4"/>
    <sheet name="QandA" sheetId="24" r:id="rId5"/>
    <sheet name="Timing" sheetId="25" r:id="rId6"/>
    <sheet name="L1D_CMD_list" sheetId="34" r:id="rId7"/>
    <sheet name="Register_L1D_CMD" sheetId="15" r:id="rId8"/>
    <sheet name="Register_L1D_CMD_HW_TRACE" sheetId="37" r:id="rId9"/>
    <sheet name="L1D_RES_list" sheetId="35" r:id="rId10"/>
    <sheet name="Register_L1D_RES" sheetId="16" r:id="rId11"/>
    <sheet name="Memory" sheetId="5" r:id="rId12"/>
    <sheet name="Setting" sheetId="8" r:id="rId13"/>
  </sheets>
  <definedNames>
    <definedName name="_xlnm._FilterDatabase" localSheetId="0" hidden="1">Address_Map!$B$1:$F$204</definedName>
    <definedName name="_xlnm._FilterDatabase" localSheetId="6" hidden="1">L1D_CMD_list!#REF!</definedName>
    <definedName name="_xlnm._FilterDatabase" localSheetId="9" hidden="1">L1D_RES_list!$A$1:$A$4</definedName>
    <definedName name="_xlnm._FilterDatabase" localSheetId="4" hidden="1">QandA!$A$1:$D$19</definedName>
    <definedName name="_xlnm._FilterDatabase" localSheetId="7" hidden="1">Register_L1D_CMD!$A$2:$T$118</definedName>
    <definedName name="_xlnm._FilterDatabase" localSheetId="10" hidden="1">Register_L1D_RES!$A$2:$Y$84</definedName>
    <definedName name="_xlnm._FilterDatabase" localSheetId="3" hidden="1">Rename_mapping!$A$40:$B$93</definedName>
  </definedNames>
  <calcPr calcId="124519"/>
</workbook>
</file>

<file path=xl/calcChain.xml><?xml version="1.0" encoding="utf-8"?>
<calcChain xmlns="http://schemas.openxmlformats.org/spreadsheetml/2006/main">
  <c r="E123" i="36"/>
  <c r="B123" s="1"/>
  <c r="F123" s="1"/>
  <c r="E204"/>
  <c r="B204" s="1"/>
  <c r="F204" s="1"/>
  <c r="E203"/>
  <c r="B203" s="1"/>
  <c r="F203" s="1"/>
  <c r="E202"/>
  <c r="B202"/>
  <c r="F202" s="1"/>
  <c r="E201"/>
  <c r="B201" s="1"/>
  <c r="F201" s="1"/>
  <c r="E200"/>
  <c r="B200" s="1"/>
  <c r="F200" s="1"/>
  <c r="E199"/>
  <c r="B199" s="1"/>
  <c r="F199" s="1"/>
  <c r="F198"/>
  <c r="E198"/>
  <c r="B198" s="1"/>
  <c r="F197"/>
  <c r="E197"/>
  <c r="B197" s="1"/>
  <c r="F196"/>
  <c r="E196"/>
  <c r="B196" s="1"/>
  <c r="F195"/>
  <c r="E195"/>
  <c r="B195" s="1"/>
  <c r="F194"/>
  <c r="E194"/>
  <c r="B194" s="1"/>
  <c r="F193"/>
  <c r="E193"/>
  <c r="B193" s="1"/>
  <c r="F192"/>
  <c r="E192"/>
  <c r="B192" s="1"/>
  <c r="E191"/>
  <c r="B191" s="1"/>
  <c r="F191" s="1"/>
  <c r="F190"/>
  <c r="E190"/>
  <c r="B190" s="1"/>
  <c r="F189"/>
  <c r="E189"/>
  <c r="B189" s="1"/>
  <c r="F188"/>
  <c r="E188"/>
  <c r="B188" s="1"/>
  <c r="E187"/>
  <c r="B187" s="1"/>
  <c r="F187" s="1"/>
  <c r="F186"/>
  <c r="E186"/>
  <c r="B186" s="1"/>
  <c r="F185"/>
  <c r="E185"/>
  <c r="B185" s="1"/>
  <c r="F184"/>
  <c r="E184"/>
  <c r="B184" s="1"/>
  <c r="F183"/>
  <c r="E183"/>
  <c r="B183" s="1"/>
  <c r="F182"/>
  <c r="E182"/>
  <c r="B182" s="1"/>
  <c r="F181"/>
  <c r="E181"/>
  <c r="B181" s="1"/>
  <c r="F180"/>
  <c r="E180"/>
  <c r="B180" s="1"/>
  <c r="F179"/>
  <c r="E179"/>
  <c r="B179" s="1"/>
  <c r="F178"/>
  <c r="E178"/>
  <c r="B178"/>
  <c r="F177"/>
  <c r="E177"/>
  <c r="B177" s="1"/>
  <c r="F176"/>
  <c r="E176"/>
  <c r="B176" s="1"/>
  <c r="F175"/>
  <c r="E175"/>
  <c r="B175" s="1"/>
  <c r="F174"/>
  <c r="E174"/>
  <c r="B174" s="1"/>
  <c r="F173"/>
  <c r="E173"/>
  <c r="B173" s="1"/>
  <c r="E172"/>
  <c r="B172" s="1"/>
  <c r="F172" s="1"/>
  <c r="F171"/>
  <c r="E171"/>
  <c r="B171" s="1"/>
  <c r="F170"/>
  <c r="E170"/>
  <c r="B170" s="1"/>
  <c r="F169"/>
  <c r="E169"/>
  <c r="B169" s="1"/>
  <c r="F168"/>
  <c r="E168"/>
  <c r="B168" s="1"/>
  <c r="F167"/>
  <c r="E167"/>
  <c r="B167" s="1"/>
  <c r="F166"/>
  <c r="E166"/>
  <c r="B166" s="1"/>
  <c r="E165"/>
  <c r="B165" s="1"/>
  <c r="F165" s="1"/>
  <c r="E164"/>
  <c r="B164" s="1"/>
  <c r="F164" s="1"/>
  <c r="E163"/>
  <c r="B163" s="1"/>
  <c r="F163" s="1"/>
  <c r="F162"/>
  <c r="E162"/>
  <c r="B162" s="1"/>
  <c r="F161"/>
  <c r="E161"/>
  <c r="B161" s="1"/>
  <c r="F160"/>
  <c r="E160"/>
  <c r="B160" s="1"/>
  <c r="F159"/>
  <c r="E159"/>
  <c r="B159" s="1"/>
  <c r="F158"/>
  <c r="E158"/>
  <c r="B158" s="1"/>
  <c r="F157"/>
  <c r="E157"/>
  <c r="B157" s="1"/>
  <c r="F156"/>
  <c r="E156"/>
  <c r="B156" s="1"/>
  <c r="F155"/>
  <c r="E155"/>
  <c r="B155" s="1"/>
  <c r="F154"/>
  <c r="E154"/>
  <c r="B154" s="1"/>
  <c r="E153"/>
  <c r="B153" s="1"/>
  <c r="F153" s="1"/>
  <c r="F152"/>
  <c r="E152"/>
  <c r="B152" s="1"/>
  <c r="F151"/>
  <c r="E151"/>
  <c r="B151" s="1"/>
  <c r="F150"/>
  <c r="E150"/>
  <c r="B150" s="1"/>
  <c r="E149"/>
  <c r="B149" s="1"/>
  <c r="F149" s="1"/>
  <c r="F148"/>
  <c r="E148"/>
  <c r="B148" s="1"/>
  <c r="F147"/>
  <c r="E147"/>
  <c r="B147" s="1"/>
  <c r="F146"/>
  <c r="E146"/>
  <c r="B146" s="1"/>
  <c r="F145"/>
  <c r="E145"/>
  <c r="B145" s="1"/>
  <c r="F144"/>
  <c r="E144"/>
  <c r="B144" s="1"/>
  <c r="F143"/>
  <c r="E143"/>
  <c r="B143" s="1"/>
  <c r="F142"/>
  <c r="E142"/>
  <c r="B142" s="1"/>
  <c r="F141"/>
  <c r="E141"/>
  <c r="B141" s="1"/>
  <c r="F140"/>
  <c r="E140"/>
  <c r="B140" s="1"/>
  <c r="E139"/>
  <c r="B139" s="1"/>
  <c r="F139" s="1"/>
  <c r="F138"/>
  <c r="E138"/>
  <c r="B138" s="1"/>
  <c r="F137"/>
  <c r="E137"/>
  <c r="B137" s="1"/>
  <c r="F136"/>
  <c r="E136"/>
  <c r="B136" s="1"/>
  <c r="F135"/>
  <c r="E135"/>
  <c r="B135" s="1"/>
  <c r="F134"/>
  <c r="E134"/>
  <c r="B134" s="1"/>
  <c r="F133"/>
  <c r="E133"/>
  <c r="B133" s="1"/>
  <c r="F132"/>
  <c r="E132"/>
  <c r="B132" s="1"/>
  <c r="F131"/>
  <c r="E131"/>
  <c r="B131" s="1"/>
  <c r="F130"/>
  <c r="E130"/>
  <c r="B130" s="1"/>
  <c r="F129"/>
  <c r="E129"/>
  <c r="B129" s="1"/>
  <c r="F128"/>
  <c r="E128"/>
  <c r="B128" s="1"/>
  <c r="F127"/>
  <c r="E127"/>
  <c r="B127" s="1"/>
  <c r="F126"/>
  <c r="E126"/>
  <c r="B126" s="1"/>
  <c r="F125"/>
  <c r="E125"/>
  <c r="B125" s="1"/>
  <c r="F124"/>
  <c r="B124"/>
  <c r="F116"/>
  <c r="E115"/>
  <c r="B115" s="1"/>
  <c r="F115" s="1"/>
  <c r="F114"/>
  <c r="F112"/>
  <c r="E111"/>
  <c r="B111" s="1"/>
  <c r="F111" s="1"/>
  <c r="F109"/>
  <c r="F108"/>
  <c r="F107"/>
  <c r="E107"/>
  <c r="B107" s="1"/>
  <c r="F106"/>
  <c r="F105"/>
  <c r="E105"/>
  <c r="B105" s="1"/>
  <c r="F104"/>
  <c r="F103"/>
  <c r="E103"/>
  <c r="B103" s="1"/>
  <c r="F102"/>
  <c r="F101"/>
  <c r="F100"/>
  <c r="F99"/>
  <c r="E99"/>
  <c r="B99" s="1"/>
  <c r="F98"/>
  <c r="F97"/>
  <c r="E97"/>
  <c r="B97" s="1"/>
  <c r="F96"/>
  <c r="F94"/>
  <c r="E93"/>
  <c r="B93" s="1"/>
  <c r="F93" s="1"/>
  <c r="F91"/>
  <c r="F90"/>
  <c r="E89"/>
  <c r="B89" s="1"/>
  <c r="F89" s="1"/>
  <c r="F88"/>
  <c r="F87"/>
  <c r="E87"/>
  <c r="B87" s="1"/>
  <c r="E85"/>
  <c r="B85" s="1"/>
  <c r="F85" s="1"/>
  <c r="E83"/>
  <c r="B83" s="1"/>
  <c r="F83" s="1"/>
  <c r="E79"/>
  <c r="B79" s="1"/>
  <c r="F79" s="1"/>
  <c r="F77"/>
  <c r="E77"/>
  <c r="B77" s="1"/>
  <c r="F76"/>
  <c r="E75"/>
  <c r="B75" s="1"/>
  <c r="F75" s="1"/>
  <c r="E73"/>
  <c r="B73" s="1"/>
  <c r="F73" s="1"/>
  <c r="F71"/>
  <c r="F70"/>
  <c r="E69"/>
  <c r="B69" s="1"/>
  <c r="F69" s="1"/>
  <c r="E67"/>
  <c r="B67" s="1"/>
  <c r="F67" s="1"/>
  <c r="E63"/>
  <c r="B63" s="1"/>
  <c r="F63" s="1"/>
  <c r="F61"/>
  <c r="E61"/>
  <c r="B61" s="1"/>
  <c r="F60"/>
  <c r="F59"/>
  <c r="E59"/>
  <c r="B59" s="1"/>
  <c r="F58"/>
  <c r="F57"/>
  <c r="E57"/>
  <c r="B57" s="1"/>
  <c r="F56"/>
  <c r="E55"/>
  <c r="B55" s="1"/>
  <c r="F55" s="1"/>
  <c r="F54"/>
  <c r="F53"/>
  <c r="E53"/>
  <c r="B53" s="1"/>
  <c r="F52"/>
  <c r="F51"/>
  <c r="E51"/>
  <c r="B51" s="1"/>
  <c r="E49"/>
  <c r="B49" s="1"/>
  <c r="F49" s="1"/>
  <c r="F48"/>
  <c r="F47"/>
  <c r="E47"/>
  <c r="B47" s="1"/>
  <c r="F46"/>
  <c r="E45"/>
  <c r="B45" s="1"/>
  <c r="F45" s="1"/>
  <c r="F44"/>
  <c r="F43"/>
  <c r="E43"/>
  <c r="B43" s="1"/>
  <c r="F42"/>
  <c r="E39"/>
  <c r="B39" s="1"/>
  <c r="F39" s="1"/>
  <c r="E37"/>
  <c r="B37" s="1"/>
  <c r="F37" s="1"/>
  <c r="F35"/>
  <c r="E33"/>
  <c r="B33" s="1"/>
  <c r="F33" s="1"/>
  <c r="F31"/>
  <c r="E31"/>
  <c r="B31" s="1"/>
  <c r="F30"/>
  <c r="F29"/>
  <c r="E29"/>
  <c r="B29" s="1"/>
  <c r="F28"/>
  <c r="F27"/>
  <c r="E27"/>
  <c r="B27" s="1"/>
  <c r="F25"/>
  <c r="E25"/>
  <c r="B25" s="1"/>
  <c r="F24"/>
  <c r="F23"/>
  <c r="E23"/>
  <c r="B23" s="1"/>
  <c r="E21"/>
  <c r="B21" s="1"/>
  <c r="F21" s="1"/>
  <c r="F17"/>
  <c r="E17"/>
  <c r="B17" s="1"/>
  <c r="F16"/>
  <c r="F14"/>
  <c r="E13"/>
  <c r="B13" s="1"/>
  <c r="F13" s="1"/>
  <c r="F12"/>
  <c r="E9"/>
  <c r="B9" s="1"/>
  <c r="F9" s="1"/>
  <c r="F8"/>
  <c r="E7"/>
  <c r="B7" s="1"/>
  <c r="F7" s="1"/>
  <c r="F6"/>
  <c r="E5"/>
  <c r="B5" s="1"/>
  <c r="F5" s="1"/>
  <c r="F4"/>
  <c r="E3"/>
  <c r="B3" s="1"/>
  <c r="F3" s="1"/>
  <c r="E2"/>
  <c r="E116" s="1"/>
  <c r="B116" s="1"/>
  <c r="B2"/>
  <c r="F2" s="1"/>
  <c r="B43" i="25"/>
  <c r="C31"/>
  <c r="B30"/>
  <c r="B29"/>
  <c r="B28"/>
  <c r="C27"/>
  <c r="C26"/>
  <c r="C25"/>
  <c r="C24"/>
  <c r="C23"/>
  <c r="C22"/>
  <c r="C21"/>
  <c r="E11" i="36" l="1"/>
  <c r="B11" s="1"/>
  <c r="F11" s="1"/>
  <c r="E15"/>
  <c r="B15" s="1"/>
  <c r="F15" s="1"/>
  <c r="E19"/>
  <c r="B19" s="1"/>
  <c r="F19" s="1"/>
  <c r="E35"/>
  <c r="B35" s="1"/>
  <c r="E41"/>
  <c r="B41" s="1"/>
  <c r="F41" s="1"/>
  <c r="E65"/>
  <c r="B65" s="1"/>
  <c r="F65" s="1"/>
  <c r="E71"/>
  <c r="B71" s="1"/>
  <c r="E81"/>
  <c r="B81" s="1"/>
  <c r="F81" s="1"/>
  <c r="E91"/>
  <c r="B91" s="1"/>
  <c r="E95"/>
  <c r="B95" s="1"/>
  <c r="F95" s="1"/>
  <c r="E101"/>
  <c r="B101" s="1"/>
  <c r="E109"/>
  <c r="B109" s="1"/>
  <c r="E113"/>
  <c r="B113" s="1"/>
  <c r="F113" s="1"/>
  <c r="E6"/>
  <c r="B6" s="1"/>
  <c r="E10"/>
  <c r="B10" s="1"/>
  <c r="F10" s="1"/>
  <c r="E14"/>
  <c r="B14" s="1"/>
  <c r="E18"/>
  <c r="B18" s="1"/>
  <c r="F18" s="1"/>
  <c r="E22"/>
  <c r="B22" s="1"/>
  <c r="F22" s="1"/>
  <c r="E26"/>
  <c r="B26" s="1"/>
  <c r="F26" s="1"/>
  <c r="E30"/>
  <c r="B30" s="1"/>
  <c r="E34"/>
  <c r="B34" s="1"/>
  <c r="F34" s="1"/>
  <c r="E38"/>
  <c r="B38" s="1"/>
  <c r="F38" s="1"/>
  <c r="E42"/>
  <c r="B42" s="1"/>
  <c r="E46"/>
  <c r="B46" s="1"/>
  <c r="E50"/>
  <c r="B50" s="1"/>
  <c r="F50" s="1"/>
  <c r="E54"/>
  <c r="B54" s="1"/>
  <c r="E58"/>
  <c r="B58" s="1"/>
  <c r="E62"/>
  <c r="B62" s="1"/>
  <c r="F62" s="1"/>
  <c r="E66"/>
  <c r="B66" s="1"/>
  <c r="F66" s="1"/>
  <c r="E70"/>
  <c r="B70" s="1"/>
  <c r="E74"/>
  <c r="B74" s="1"/>
  <c r="F74" s="1"/>
  <c r="E78"/>
  <c r="B78" s="1"/>
  <c r="F78" s="1"/>
  <c r="E82"/>
  <c r="B82" s="1"/>
  <c r="F82" s="1"/>
  <c r="E86"/>
  <c r="B86" s="1"/>
  <c r="F86" s="1"/>
  <c r="E90"/>
  <c r="B90" s="1"/>
  <c r="E94"/>
  <c r="B94" s="1"/>
  <c r="E98"/>
  <c r="B98" s="1"/>
  <c r="E102"/>
  <c r="B102" s="1"/>
  <c r="E106"/>
  <c r="B106" s="1"/>
  <c r="E110"/>
  <c r="B110" s="1"/>
  <c r="F110" s="1"/>
  <c r="E114"/>
  <c r="B114" s="1"/>
  <c r="E4"/>
  <c r="B4" s="1"/>
  <c r="E8"/>
  <c r="B8" s="1"/>
  <c r="E12"/>
  <c r="B12" s="1"/>
  <c r="E16"/>
  <c r="B16" s="1"/>
  <c r="E20"/>
  <c r="B20" s="1"/>
  <c r="F20" s="1"/>
  <c r="E24"/>
  <c r="B24" s="1"/>
  <c r="E28"/>
  <c r="B28" s="1"/>
  <c r="E32"/>
  <c r="B32" s="1"/>
  <c r="F32" s="1"/>
  <c r="E36"/>
  <c r="B36" s="1"/>
  <c r="F36" s="1"/>
  <c r="E40"/>
  <c r="B40" s="1"/>
  <c r="F40" s="1"/>
  <c r="E44"/>
  <c r="B44" s="1"/>
  <c r="E48"/>
  <c r="B48" s="1"/>
  <c r="E52"/>
  <c r="B52" s="1"/>
  <c r="E56"/>
  <c r="B56" s="1"/>
  <c r="E60"/>
  <c r="B60" s="1"/>
  <c r="E64"/>
  <c r="B64" s="1"/>
  <c r="F64" s="1"/>
  <c r="E68"/>
  <c r="B68" s="1"/>
  <c r="F68" s="1"/>
  <c r="E72"/>
  <c r="B72" s="1"/>
  <c r="F72" s="1"/>
  <c r="E76"/>
  <c r="B76" s="1"/>
  <c r="E80"/>
  <c r="B80" s="1"/>
  <c r="F80" s="1"/>
  <c r="E84"/>
  <c r="B84" s="1"/>
  <c r="F84" s="1"/>
  <c r="E88"/>
  <c r="B88" s="1"/>
  <c r="E92"/>
  <c r="B92" s="1"/>
  <c r="F92" s="1"/>
  <c r="E96"/>
  <c r="B96" s="1"/>
  <c r="E100"/>
  <c r="B100" s="1"/>
  <c r="E104"/>
  <c r="B104" s="1"/>
  <c r="E108"/>
  <c r="B108" s="1"/>
  <c r="E112"/>
  <c r="B112" s="1"/>
</calcChain>
</file>

<file path=xl/comments1.xml><?xml version="1.0" encoding="utf-8"?>
<comments xmlns="http://schemas.openxmlformats.org/spreadsheetml/2006/main">
  <authors>
    <author>mtk80424</author>
    <author>MTK</author>
    <author>Mediatek</author>
  </authors>
  <commentList>
    <comment ref="K2" authorId="0">
      <text>
        <r>
          <rPr>
            <sz val="12"/>
            <color indexed="81"/>
            <rFont val="Tahoma"/>
            <family val="2"/>
          </rPr>
          <t>RW: writable
RO: read-only
WO: write-only
W1: write-once
RU: read-only but value updated by the design
W1C: write a 1 to bitwise-clear
RC: clear on read
A1: auto-set by the design
A0: auto-cleared by the design
DC: don't care
OTHER: other</t>
        </r>
      </text>
    </comment>
    <comment ref="L2" authorId="0">
      <text>
        <r>
          <rPr>
            <sz val="12"/>
            <color indexed="81"/>
            <rFont val="Tahoma"/>
            <family val="2"/>
          </rPr>
          <t xml:space="preserve">PUBLIC: external use
PRIVATE: internal use
</t>
        </r>
      </text>
    </comment>
    <comment ref="O2" authorId="1">
      <text>
        <r>
          <rPr>
            <sz val="12"/>
            <color indexed="81"/>
            <rFont val="Tahoma"/>
            <family val="2"/>
          </rPr>
          <t>MUST be in the format:
value1: description1
value2: description2
value3: description3
...</t>
        </r>
      </text>
    </comment>
    <comment ref="Q2" authorId="2">
      <text>
        <r>
          <rPr>
            <b/>
            <sz val="9"/>
            <color indexed="81"/>
            <rFont val="Tahoma"/>
            <family val="2"/>
            <charset val="134"/>
          </rPr>
          <t>Mediatek:</t>
        </r>
        <r>
          <rPr>
            <sz val="9"/>
            <color indexed="81"/>
            <rFont val="Tahoma"/>
            <family val="2"/>
            <charset val="134"/>
          </rPr>
          <t xml:space="preserve">
Programmable/Return (REG_P/REG_R)</t>
        </r>
      </text>
    </comment>
    <comment ref="R2" authorId="2">
      <text>
        <r>
          <rPr>
            <b/>
            <sz val="9"/>
            <color indexed="81"/>
            <rFont val="Tahoma"/>
            <family val="2"/>
            <charset val="134"/>
          </rPr>
          <t>Mediatek:</t>
        </r>
        <r>
          <rPr>
            <sz val="9"/>
            <color indexed="81"/>
            <rFont val="Tahoma"/>
            <family val="2"/>
            <charset val="134"/>
          </rPr>
          <t xml:space="preserve">
Decimal/Hex</t>
        </r>
      </text>
    </comment>
    <comment ref="S2" authorId="2">
      <text>
        <r>
          <rPr>
            <b/>
            <sz val="9"/>
            <color indexed="81"/>
            <rFont val="Tahoma"/>
            <family val="2"/>
            <charset val="134"/>
          </rPr>
          <t>Mediatek:</t>
        </r>
        <r>
          <rPr>
            <sz val="9"/>
            <color indexed="81"/>
            <rFont val="Tahoma"/>
            <family val="2"/>
            <charset val="134"/>
          </rPr>
          <t xml:space="preserve">
Sx.y / Ux.y</t>
        </r>
      </text>
    </comment>
    <comment ref="T2" authorId="2">
      <text>
        <r>
          <rPr>
            <b/>
            <sz val="9"/>
            <color indexed="81"/>
            <rFont val="Tahoma"/>
            <family val="2"/>
            <charset val="134"/>
          </rPr>
          <t>Mediatek:</t>
        </r>
        <r>
          <rPr>
            <sz val="9"/>
            <color indexed="81"/>
            <rFont val="Tahoma"/>
            <family val="2"/>
            <charset val="134"/>
          </rPr>
          <t xml:space="preserve">
Function/Usage</t>
        </r>
      </text>
    </comment>
  </commentList>
</comments>
</file>

<file path=xl/comments2.xml><?xml version="1.0" encoding="utf-8"?>
<comments xmlns="http://schemas.openxmlformats.org/spreadsheetml/2006/main">
  <authors>
    <author>mtk80424</author>
    <author>MTK</author>
    <author>Mediatek</author>
  </authors>
  <commentList>
    <comment ref="K2" authorId="0">
      <text>
        <r>
          <rPr>
            <sz val="12"/>
            <color indexed="81"/>
            <rFont val="Tahoma"/>
            <family val="2"/>
          </rPr>
          <t>RW: writable
RO: read-only
WO: write-only
W1: write-once
RU: read-only but value updated by the design
W1C: write a 1 to bitwise-clear
RC: clear on read
A1: auto-set by the design
A0: auto-cleared by the design
DC: don't care
OTHER: other</t>
        </r>
      </text>
    </comment>
    <comment ref="L2" authorId="0">
      <text>
        <r>
          <rPr>
            <sz val="12"/>
            <color indexed="81"/>
            <rFont val="Tahoma"/>
            <family val="2"/>
          </rPr>
          <t xml:space="preserve">PUBLIC: external use
PRIVATE: internal use
</t>
        </r>
      </text>
    </comment>
    <comment ref="O2" authorId="1">
      <text>
        <r>
          <rPr>
            <sz val="12"/>
            <color indexed="81"/>
            <rFont val="Tahoma"/>
            <family val="2"/>
          </rPr>
          <t>MUST be in the format:
value1: description1
value2: description2
value3: description3
...</t>
        </r>
      </text>
    </comment>
    <comment ref="Q2" authorId="2">
      <text>
        <r>
          <rPr>
            <b/>
            <sz val="9"/>
            <color indexed="81"/>
            <rFont val="Tahoma"/>
            <family val="2"/>
            <charset val="134"/>
          </rPr>
          <t>Mediatek:</t>
        </r>
        <r>
          <rPr>
            <sz val="9"/>
            <color indexed="81"/>
            <rFont val="Tahoma"/>
            <family val="2"/>
            <charset val="134"/>
          </rPr>
          <t xml:space="preserve">
Programmable/Return (REG_P/REG_R)</t>
        </r>
      </text>
    </comment>
    <comment ref="R2" authorId="2">
      <text>
        <r>
          <rPr>
            <b/>
            <sz val="9"/>
            <color indexed="81"/>
            <rFont val="Tahoma"/>
            <family val="2"/>
            <charset val="134"/>
          </rPr>
          <t>Mediatek:</t>
        </r>
        <r>
          <rPr>
            <sz val="9"/>
            <color indexed="81"/>
            <rFont val="Tahoma"/>
            <family val="2"/>
            <charset val="134"/>
          </rPr>
          <t xml:space="preserve">
Decimal/Hex</t>
        </r>
      </text>
    </comment>
    <comment ref="S2" authorId="2">
      <text>
        <r>
          <rPr>
            <b/>
            <sz val="9"/>
            <color indexed="81"/>
            <rFont val="Tahoma"/>
            <family val="2"/>
            <charset val="134"/>
          </rPr>
          <t>Mediatek:</t>
        </r>
        <r>
          <rPr>
            <sz val="9"/>
            <color indexed="81"/>
            <rFont val="Tahoma"/>
            <family val="2"/>
            <charset val="134"/>
          </rPr>
          <t xml:space="preserve">
Sx.y / Ux.y</t>
        </r>
      </text>
    </comment>
    <comment ref="T2" authorId="2">
      <text>
        <r>
          <rPr>
            <b/>
            <sz val="9"/>
            <color indexed="81"/>
            <rFont val="Tahoma"/>
            <family val="2"/>
            <charset val="134"/>
          </rPr>
          <t>Mediatek:</t>
        </r>
        <r>
          <rPr>
            <sz val="9"/>
            <color indexed="81"/>
            <rFont val="Tahoma"/>
            <family val="2"/>
            <charset val="134"/>
          </rPr>
          <t xml:space="preserve">
Function/Usage</t>
        </r>
      </text>
    </comment>
  </commentList>
</comments>
</file>

<file path=xl/comments3.xml><?xml version="1.0" encoding="utf-8"?>
<comments xmlns="http://schemas.openxmlformats.org/spreadsheetml/2006/main">
  <authors>
    <author>mtk80424</author>
    <author>MTK</author>
    <author>Mediatek</author>
  </authors>
  <commentList>
    <comment ref="K2" authorId="0">
      <text>
        <r>
          <rPr>
            <sz val="12"/>
            <color indexed="81"/>
            <rFont val="Tahoma"/>
            <family val="2"/>
          </rPr>
          <t>RW: writable
RO: read-only
WO: write-only
W1: write-once
RU: read-only but value updated by the design
W1C: write a 1 to bitwise-clear
RC: clear on read
A1: auto-set by the design
A0: auto-cleared by the design
DC: don't care
OTHER: other</t>
        </r>
      </text>
    </comment>
    <comment ref="L2" authorId="0">
      <text>
        <r>
          <rPr>
            <sz val="12"/>
            <color indexed="81"/>
            <rFont val="Tahoma"/>
            <family val="2"/>
          </rPr>
          <t xml:space="preserve">PUBLIC: external use
PRIVATE: internal use
</t>
        </r>
      </text>
    </comment>
    <comment ref="O2" authorId="1">
      <text>
        <r>
          <rPr>
            <sz val="12"/>
            <color indexed="81"/>
            <rFont val="Tahoma"/>
            <family val="2"/>
          </rPr>
          <t>MUST be in the format:
value1: description1
value2: description2
value3: description3
...</t>
        </r>
      </text>
    </comment>
    <comment ref="Q2" authorId="2">
      <text>
        <r>
          <rPr>
            <b/>
            <sz val="9"/>
            <color indexed="81"/>
            <rFont val="Tahoma"/>
            <family val="2"/>
            <charset val="134"/>
          </rPr>
          <t>Mediatek:</t>
        </r>
        <r>
          <rPr>
            <sz val="9"/>
            <color indexed="81"/>
            <rFont val="Tahoma"/>
            <family val="2"/>
            <charset val="134"/>
          </rPr>
          <t xml:space="preserve">
Programmable/Return (REG_P/REG_R)</t>
        </r>
      </text>
    </comment>
    <comment ref="R2" authorId="2">
      <text>
        <r>
          <rPr>
            <b/>
            <sz val="9"/>
            <color indexed="81"/>
            <rFont val="Tahoma"/>
            <family val="2"/>
            <charset val="134"/>
          </rPr>
          <t>Mediatek:</t>
        </r>
        <r>
          <rPr>
            <sz val="9"/>
            <color indexed="81"/>
            <rFont val="Tahoma"/>
            <family val="2"/>
            <charset val="134"/>
          </rPr>
          <t xml:space="preserve">
Decimal/Hex</t>
        </r>
      </text>
    </comment>
    <comment ref="S2" authorId="2">
      <text>
        <r>
          <rPr>
            <b/>
            <sz val="9"/>
            <color indexed="81"/>
            <rFont val="Tahoma"/>
            <family val="2"/>
            <charset val="134"/>
          </rPr>
          <t>Mediatek:</t>
        </r>
        <r>
          <rPr>
            <sz val="9"/>
            <color indexed="81"/>
            <rFont val="Tahoma"/>
            <family val="2"/>
            <charset val="134"/>
          </rPr>
          <t xml:space="preserve">
Sx.y / Ux.y</t>
        </r>
      </text>
    </comment>
    <comment ref="T2" authorId="2">
      <text>
        <r>
          <rPr>
            <b/>
            <sz val="9"/>
            <color indexed="81"/>
            <rFont val="Tahoma"/>
            <family val="2"/>
            <charset val="134"/>
          </rPr>
          <t>Mediatek:</t>
        </r>
        <r>
          <rPr>
            <sz val="9"/>
            <color indexed="81"/>
            <rFont val="Tahoma"/>
            <family val="2"/>
            <charset val="134"/>
          </rPr>
          <t xml:space="preserve">
Function/Usage</t>
        </r>
      </text>
    </comment>
  </commentList>
</comments>
</file>

<file path=xl/comments4.xml><?xml version="1.0" encoding="utf-8"?>
<comments xmlns="http://schemas.openxmlformats.org/spreadsheetml/2006/main">
  <authors>
    <author>mtk80424</author>
  </authors>
  <commentList>
    <comment ref="E2" authorId="0">
      <text>
        <r>
          <rPr>
            <sz val="9"/>
            <color indexed="81"/>
            <rFont val="Tahoma"/>
            <family val="2"/>
            <charset val="134"/>
          </rPr>
          <t>RW: writable
RO: read-only</t>
        </r>
      </text>
    </comment>
  </commentList>
</comments>
</file>

<file path=xl/comments5.xml><?xml version="1.0" encoding="utf-8"?>
<comments xmlns="http://schemas.openxmlformats.org/spreadsheetml/2006/main">
  <authors>
    <author>mtk80424</author>
  </authors>
  <commentList>
    <comment ref="E4" authorId="0">
      <text>
        <r>
          <rPr>
            <b/>
            <sz val="9"/>
            <color indexed="81"/>
            <rFont val="宋体"/>
          </rPr>
          <t>options:</t>
        </r>
        <r>
          <rPr>
            <sz val="9"/>
            <color indexed="81"/>
            <rFont val="宋体"/>
          </rPr>
          <t xml:space="preserve">
-n [8|16]: Define number of bits per row in the tables of document
-e: Generate document for external use
-tag TAGS: Print registers of these tags only
-o FILENAME: Generate document use specified name
-overview: Print register overview
-offset: Print (module name + offset) instead of (absolute address) for registers
-prefix: Prefix module name to registers
-little_endian: Print bit fields by little endian
-format type: Print specified format summary table
-landscape: summary table with landscape</t>
        </r>
      </text>
    </comment>
    <comment ref="E5" authorId="0">
      <text>
        <r>
          <rPr>
            <b/>
            <sz val="9"/>
            <color indexed="81"/>
            <rFont val="宋体"/>
          </rPr>
          <t>options:</t>
        </r>
        <r>
          <rPr>
            <sz val="9"/>
            <color indexed="81"/>
            <rFont val="宋体"/>
          </rPr>
          <t xml:space="preserve">
-tag: Print registers of these tags only
-o FILENAME: Generate document use specified name
-prefix: Prefix module name to registers</t>
        </r>
      </text>
    </comment>
    <comment ref="E6" authorId="0">
      <text>
        <r>
          <rPr>
            <b/>
            <sz val="9"/>
            <color indexed="81"/>
            <rFont val="宋体"/>
          </rPr>
          <t>options:</t>
        </r>
        <r>
          <rPr>
            <sz val="9"/>
            <color indexed="81"/>
            <rFont val="宋体"/>
          </rPr>
          <t xml:space="preserve">
-tag: Print registers of these tags only
-o FILENAME: Generate document use specified name
-prefix: Prefix module name to registers</t>
        </r>
      </text>
    </comment>
    <comment ref="E7" authorId="0">
      <text>
        <r>
          <rPr>
            <b/>
            <sz val="9"/>
            <color indexed="81"/>
            <rFont val="宋体"/>
          </rPr>
          <t>options:</t>
        </r>
        <r>
          <rPr>
            <sz val="9"/>
            <color indexed="81"/>
            <rFont val="宋体"/>
          </rPr>
          <t xml:space="preserve">
-tag: Print registers of these tags only
-o FILENAME:: Generate document use specified name
-prefix: Prefix module name to registers</t>
        </r>
      </text>
    </comment>
    <comment ref="E8" authorId="0">
      <text>
        <r>
          <rPr>
            <b/>
            <sz val="9"/>
            <color indexed="81"/>
            <rFont val="宋体"/>
          </rPr>
          <t>options:</t>
        </r>
        <r>
          <rPr>
            <sz val="9"/>
            <color indexed="81"/>
            <rFont val="宋体"/>
          </rPr>
          <t xml:space="preserve">
-tag: Print registers of these tags only
-o FILENAME: Generate document use specified name
-prefix: Prefix module name to registers</t>
        </r>
      </text>
    </comment>
    <comment ref="E9" authorId="0">
      <text>
        <r>
          <rPr>
            <b/>
            <sz val="9"/>
            <color indexed="81"/>
            <rFont val="Tahoma"/>
            <family val="2"/>
          </rPr>
          <t>options</t>
        </r>
        <r>
          <rPr>
            <sz val="9"/>
            <color indexed="81"/>
            <rFont val="Tahoma"/>
            <family val="2"/>
          </rPr>
          <t xml:space="preserve">
-force_continue:  ignore checking error(not recommended)
-ignore_naming_chekc: ignore naming rules check(not recommended)
-ignore_address_check: ignore addres overlap check(not recommended)
</t>
        </r>
      </text>
    </comment>
    <comment ref="E11" authorId="0">
      <text>
        <r>
          <rPr>
            <b/>
            <sz val="9"/>
            <color indexed="81"/>
            <rFont val="Tahoma"/>
            <family val="2"/>
          </rPr>
          <t xml:space="preserve">options:
</t>
        </r>
        <r>
          <rPr>
            <sz val="9"/>
            <color indexed="81"/>
            <rFont val="Tahoma"/>
            <family val="2"/>
          </rPr>
          <t>-t template_file_name: specify template, must
-i input_file_name: specify source
-o output_file_name: specify output</t>
        </r>
      </text>
    </comment>
  </commentList>
</comments>
</file>

<file path=xl/sharedStrings.xml><?xml version="1.0" encoding="utf-8"?>
<sst xmlns="http://schemas.openxmlformats.org/spreadsheetml/2006/main" count="3300" uniqueCount="1330">
  <si>
    <t>Module</t>
  </si>
  <si>
    <t>Name</t>
  </si>
  <si>
    <t>Width</t>
  </si>
  <si>
    <t>Description</t>
  </si>
  <si>
    <t>Offset</t>
  </si>
  <si>
    <t>Count</t>
  </si>
  <si>
    <t>Register</t>
  </si>
  <si>
    <t>Field</t>
  </si>
  <si>
    <t>Access</t>
  </si>
  <si>
    <t>Visibility</t>
  </si>
  <si>
    <t>Enumeration</t>
  </si>
  <si>
    <t>Memory</t>
  </si>
  <si>
    <t>Size</t>
  </si>
  <si>
    <t>Default Value</t>
  </si>
  <si>
    <t>MSB</t>
  </si>
  <si>
    <t>LSB</t>
  </si>
  <si>
    <r>
      <t>B</t>
    </r>
    <r>
      <rPr>
        <b/>
        <sz val="11"/>
        <color indexed="8"/>
        <rFont val="Calibri"/>
        <family val="2"/>
      </rPr>
      <t>ase Address</t>
    </r>
    <phoneticPr fontId="4" type="noConversion"/>
  </si>
  <si>
    <r>
      <t xml:space="preserve">CPP </t>
    </r>
    <r>
      <rPr>
        <b/>
        <sz val="11"/>
        <color indexed="8"/>
        <rFont val="Calibri"/>
        <family val="2"/>
      </rPr>
      <t>Module Name</t>
    </r>
    <phoneticPr fontId="4" type="noConversion"/>
  </si>
  <si>
    <t>Default Script</t>
    <phoneticPr fontId="4" type="noConversion"/>
  </si>
  <si>
    <t>Documentation</t>
  </si>
  <si>
    <t>RW</t>
  </si>
  <si>
    <t>Enable</t>
    <phoneticPr fontId="4" type="noConversion"/>
  </si>
  <si>
    <t>Tip</t>
    <phoneticPr fontId="4" type="noConversion"/>
  </si>
  <si>
    <t>Option</t>
    <phoneticPr fontId="4" type="noConversion"/>
  </si>
  <si>
    <t>External Script</t>
    <phoneticPr fontId="4" type="noConversion"/>
  </si>
  <si>
    <t>Enable</t>
    <phoneticPr fontId="4" type="noConversion"/>
  </si>
  <si>
    <t>Tip</t>
    <phoneticPr fontId="4" type="noConversion"/>
  </si>
  <si>
    <t>Output Word File</t>
    <phoneticPr fontId="4" type="noConversion"/>
  </si>
  <si>
    <t>Output C-Header File</t>
    <phoneticPr fontId="4" type="noConversion"/>
  </si>
  <si>
    <t>Output REG-C File</t>
    <phoneticPr fontId="4" type="noConversion"/>
  </si>
  <si>
    <t>Output CPP File</t>
    <phoneticPr fontId="4" type="noConversion"/>
  </si>
  <si>
    <t>Output CSV File</t>
    <phoneticPr fontId="4" type="noConversion"/>
  </si>
  <si>
    <t>Output XML File</t>
    <phoneticPr fontId="4" type="noConversion"/>
  </si>
  <si>
    <t>Output all above</t>
    <phoneticPr fontId="4" type="noConversion"/>
  </si>
  <si>
    <t>Path</t>
    <phoneticPr fontId="4" type="noConversion"/>
  </si>
  <si>
    <t>\\srdfs01\HWRD_Utilities\CODA_Lite\PERL\gen_word.pl</t>
  </si>
  <si>
    <t>\\srdfs01\HWRD_Utilities\CODA_Lite\PERL\gen_c_header.pl</t>
  </si>
  <si>
    <t>\\srdfs01\HWRD_Utilities\CODA_Lite\PERL\gen_reg_c.pl</t>
  </si>
  <si>
    <t>\\srdfs01\HWRD_Utilities\CODA_Lite\PERL\gen_cpp.pl</t>
  </si>
  <si>
    <t>\\srdfs01\HWRD_Utilities\CODA_Lite\PERL\gen_csv.pl</t>
  </si>
  <si>
    <t>\\srdfs01\HWRD_Utilities\CODA_Lite\PERL\checker.pl</t>
  </si>
  <si>
    <t>\\srdfs01\HWRD_Utilities\CODA_Lite\Exe\word_integration.exe</t>
  </si>
  <si>
    <t>1</t>
  </si>
  <si>
    <t>Integrate Word</t>
  </si>
  <si>
    <t>-T "\\srdfs01\HWRD_Utilities\CODA_Lite\Exe\template.doc" -o "all.doc"</t>
  </si>
  <si>
    <t>Test</t>
  </si>
  <si>
    <t>Group</t>
  </si>
  <si>
    <t>Changes</t>
  </si>
  <si>
    <t>Revision</t>
  </si>
  <si>
    <t>Date</t>
  </si>
  <si>
    <t>Author</t>
  </si>
  <si>
    <t>module_hier</t>
  </si>
  <si>
    <t>HIER</t>
  </si>
  <si>
    <t>Description</t>
    <phoneticPr fontId="4" type="noConversion"/>
  </si>
  <si>
    <t>Timing</t>
    <phoneticPr fontId="4" type="noConversion"/>
  </si>
  <si>
    <t>Output RTL File</t>
    <phoneticPr fontId="4" type="noConversion"/>
  </si>
  <si>
    <t>-add_field_info Timing -add_reg_info Documentation</t>
    <phoneticPr fontId="4" type="noConversion"/>
  </si>
  <si>
    <t>\\srdfs01\HWRD_Utilities\CODA_Lite\Reference\GenRtlCode.pl</t>
    <phoneticPr fontId="4" type="noConversion"/>
  </si>
  <si>
    <t>\\mediatek.inc\taiwan\WCP\Public\Chips\DE5\GenRtlCode.pl</t>
    <phoneticPr fontId="4" type="noConversion"/>
  </si>
  <si>
    <t>Offset HEX</t>
  </si>
  <si>
    <t>0x0</t>
  </si>
  <si>
    <t>0x4</t>
  </si>
  <si>
    <t>0x2C</t>
  </si>
  <si>
    <t>0xF0</t>
  </si>
  <si>
    <t>0xF8</t>
  </si>
  <si>
    <t>0xFC</t>
  </si>
  <si>
    <t>0x2A0</t>
  </si>
  <si>
    <t>0x2A4</t>
  </si>
  <si>
    <t>0x2A8</t>
  </si>
  <si>
    <t>0x28</t>
  </si>
  <si>
    <t>0x60</t>
  </si>
  <si>
    <t>PUBLIC</t>
  </si>
  <si>
    <t>C2DIRQ</t>
    <phoneticPr fontId="16" type="noConversion"/>
  </si>
  <si>
    <t/>
  </si>
  <si>
    <t>0x8</t>
  </si>
  <si>
    <t>FW Frametick</t>
    <phoneticPr fontId="16" type="noConversion"/>
  </si>
  <si>
    <t>0xC</t>
  </si>
  <si>
    <t>RRC_STATES</t>
  </si>
  <si>
    <t>0x10</t>
  </si>
  <si>
    <t>SUBF_NUM</t>
  </si>
  <si>
    <t>0x14</t>
  </si>
  <si>
    <t>0x18</t>
  </si>
  <si>
    <t>0x1C</t>
  </si>
  <si>
    <t>0x20</t>
  </si>
  <si>
    <t>0x24</t>
  </si>
  <si>
    <t>0x30</t>
  </si>
  <si>
    <t>0x34</t>
  </si>
  <si>
    <t>FW SCCH Subf0 P1 Start Event</t>
    <phoneticPr fontId="16" type="noConversion"/>
  </si>
  <si>
    <t>FW SCCH Subf1 P1 Start Event</t>
    <phoneticPr fontId="16" type="noConversion"/>
  </si>
  <si>
    <t>FW SCCH Subf2 P1 Start Event</t>
    <phoneticPr fontId="16" type="noConversion"/>
  </si>
  <si>
    <t>FW SCCH Subf3 P1 Start Event</t>
    <phoneticPr fontId="16" type="noConversion"/>
  </si>
  <si>
    <t>FW SCCH Subf4 P1 Start Event</t>
    <phoneticPr fontId="16" type="noConversion"/>
  </si>
  <si>
    <t>0x48</t>
  </si>
  <si>
    <t>FW SCCH Subf P1 Start Event</t>
    <phoneticPr fontId="16" type="noConversion"/>
  </si>
  <si>
    <t>Enable of DC_SCCH_ON</t>
  </si>
  <si>
    <t>0x5C</t>
  </si>
  <si>
    <t>SCCH_GAP_IND_PC</t>
  </si>
  <si>
    <t>SCCH_GAP_IND_NC</t>
  </si>
  <si>
    <t>HRXBRP_NC_FRAME_CTRL</t>
    <phoneticPr fontId="16" type="noConversion"/>
  </si>
  <si>
    <t>0x88</t>
  </si>
  <si>
    <t>HRXBRP_SCCH_REINIT_DC</t>
    <phoneticPr fontId="16" type="noConversion"/>
  </si>
  <si>
    <t>0x90</t>
  </si>
  <si>
    <t>0xE8</t>
  </si>
  <si>
    <t>BCCH_NO_REP</t>
    <phoneticPr fontId="16" type="noConversion"/>
  </si>
  <si>
    <t>0xF4</t>
  </si>
  <si>
    <t>UE ID</t>
  </si>
  <si>
    <t>0x100</t>
  </si>
  <si>
    <t>0x104</t>
  </si>
  <si>
    <t>0x108</t>
  </si>
  <si>
    <t>0x10C</t>
  </si>
  <si>
    <t>HRXBRP_DSCH_CON</t>
  </si>
  <si>
    <t>0x110</t>
  </si>
  <si>
    <t>0x114</t>
  </si>
  <si>
    <t>0x11C</t>
  </si>
  <si>
    <t>0x124</t>
  </si>
  <si>
    <t>0x12C</t>
  </si>
  <si>
    <t>0x134</t>
  </si>
  <si>
    <t>0x144</t>
  </si>
  <si>
    <t>0x148</t>
  </si>
  <si>
    <t>HRXBRP_EXT_HARQ_START_ADDR</t>
    <phoneticPr fontId="16" type="noConversion"/>
  </si>
  <si>
    <t>FW DBRP HARQ Subf Start Event</t>
    <phoneticPr fontId="16" type="noConversion"/>
  </si>
  <si>
    <t>0x14C</t>
  </si>
  <si>
    <t>HRXBRP_HDA_ADDR_PC_LESS</t>
    <phoneticPr fontId="16" type="noConversion"/>
  </si>
  <si>
    <t>0x180</t>
  </si>
  <si>
    <t>0x220</t>
  </si>
  <si>
    <t>0x260</t>
  </si>
  <si>
    <t>0x2AC</t>
  </si>
  <si>
    <t>0x2B0</t>
  </si>
  <si>
    <t>NOTE:  Firmware needs to clear PC_AGCH_RX_GATED and DC_AGCH_RX_GATED after latching this register.</t>
  </si>
  <si>
    <t>AGCHm_RX_GATED_SUBFk</t>
  </si>
  <si>
    <t>0x2D8</t>
  </si>
  <si>
    <t>GAP1</t>
  </si>
  <si>
    <t>GAP2</t>
  </si>
  <si>
    <t>GAP3</t>
  </si>
  <si>
    <t>GAP4</t>
  </si>
  <si>
    <t>GAP5</t>
  </si>
  <si>
    <t>GAP6</t>
  </si>
  <si>
    <t>GAP7</t>
  </si>
  <si>
    <t>GAP8</t>
  </si>
  <si>
    <t>GAP9</t>
  </si>
  <si>
    <t>GAP10</t>
  </si>
  <si>
    <t>GAP11</t>
  </si>
  <si>
    <t>GAP12</t>
  </si>
  <si>
    <t>GAP13</t>
  </si>
  <si>
    <t>GAP14</t>
  </si>
  <si>
    <t>TTI indicator</t>
  </si>
  <si>
    <t>0x2E4</t>
  </si>
  <si>
    <t>0x2E8</t>
  </si>
  <si>
    <t>0x2F0</t>
  </si>
  <si>
    <t>FDD_HSPA RXBRP control registers</t>
    <phoneticPr fontId="4" type="noConversion"/>
  </si>
  <si>
    <t>These registers will be configured before every subframe's fast init timing. If needed, it will be changed by subframe rate.</t>
  </si>
  <si>
    <t>UE ID for non-serving cell's order monitoring</t>
  </si>
  <si>
    <t>0: Disable (normal AGCH reception, when it's not CPC mode for AGCH)
1: Enable (happens when CPC for AGCH)</t>
  </si>
  <si>
    <t>calucuated
address DEC</t>
  </si>
  <si>
    <t>HRXBRP_FW_CBRP_SERV_CELL_FB_OFFSET</t>
  </si>
  <si>
    <t>HRXBRP_FW_CBRP_SERV_CELL_START</t>
  </si>
  <si>
    <t>HRXBRP_FW_CBRP_SERV_CELL_STOP</t>
  </si>
  <si>
    <t>HRXBRP_FW_SCCH_RRC_STATE</t>
  </si>
  <si>
    <t>HRXBRP_FW_EPCH_SUBF_NUM</t>
  </si>
  <si>
    <t>HRXBRP_FW_CBRP_TARGETCELL_FB_OFFSET</t>
  </si>
  <si>
    <t>HRXBRP_FW_CBRP_TARGETCELL_START</t>
  </si>
  <si>
    <t>HRXBRP_FW_CBRP_TARGETCELL_STOP</t>
  </si>
  <si>
    <t>HRXBRP_FW_CBRP_SERV_CELL_SCCH_EN</t>
  </si>
  <si>
    <t>HRXBRP_SCCH_TRACK_DISABLE</t>
  </si>
  <si>
    <t>HRXBRP_SCCH_REINIT</t>
  </si>
  <si>
    <t>HRXBRP_ACK_NACK_RESET</t>
  </si>
  <si>
    <t>HRXBRP_ACK_NACK_REP_NUM</t>
  </si>
  <si>
    <t>HRXBRP_SCCH_GAP_IND_PC</t>
  </si>
  <si>
    <t>HRXBRP_SCCH_GAP_IND_NC</t>
  </si>
  <si>
    <t>HRXBRP_LESS_FRAME_CTRL</t>
  </si>
  <si>
    <t>HRXBRP_NC_FRAME_CTRL</t>
  </si>
  <si>
    <t>HRXBRP_R7_CTRL</t>
  </si>
  <si>
    <t>HRXBRP_RNTI_CTRL</t>
  </si>
  <si>
    <t>HRXBRP_H_RNTI0</t>
  </si>
  <si>
    <t>HRXBRP_H_RNTI1</t>
  </si>
  <si>
    <t>HRXBRP_BCCH_RNTI</t>
  </si>
  <si>
    <t>HRXBRP_CLR_ID_FIFO</t>
  </si>
  <si>
    <t>HRXBRP_FLUSH_HARQ</t>
  </si>
  <si>
    <t>HRXBRP_H_RNTI_NC</t>
  </si>
  <si>
    <t>HRXBRP_LM_TBS</t>
  </si>
  <si>
    <t>HRXBRP_TURBO_EQ_FRAME_CTRL</t>
  </si>
  <si>
    <t>HRXBRP_EXT_HARQ_START_ADDR</t>
  </si>
  <si>
    <t>HRXBRP_HDA_ADDR_PC_LESS</t>
  </si>
  <si>
    <t>HRXBRP_NIR</t>
  </si>
  <si>
    <t>HRXBRP_FW_CBRP_AGCH_FB_OFFSET</t>
  </si>
  <si>
    <t>HRXBRP_FW_CBRP_AGCH_START</t>
  </si>
  <si>
    <t>HRXBRP_FW_CBRP_AGCH_STOP</t>
  </si>
  <si>
    <t>HRXBRP_FW_AGCH_RRC_STATE</t>
  </si>
  <si>
    <t>HRXBRP_FW_AGCHm_RX_GATED_SUBFk</t>
  </si>
  <si>
    <t>HRXBRP_AGCHm_GAP_VEC</t>
  </si>
  <si>
    <t>HRXBRP_AGCH_TTI</t>
  </si>
  <si>
    <t>HRXBRP_AGCH_LATCH_SLT</t>
  </si>
  <si>
    <t>Orig</t>
    <phoneticPr fontId="16" type="noConversion"/>
  </si>
  <si>
    <t>Renamed (SC -&gt; DC)</t>
    <phoneticPr fontId="16" type="noConversion"/>
  </si>
  <si>
    <t>AGCH_DEC_STA_SC</t>
  </si>
  <si>
    <t>AGCH_DEC_STA_DC</t>
    <phoneticPr fontId="16" type="noConversion"/>
  </si>
  <si>
    <t>AGCH_ENERGY_SC</t>
  </si>
  <si>
    <t>AGCH_ENERGY_DC</t>
    <phoneticPr fontId="16" type="noConversion"/>
  </si>
  <si>
    <t>AGCH_GAP_VEC_SC</t>
  </si>
  <si>
    <t>AGCH_GAP_VEC_DC</t>
    <phoneticPr fontId="16" type="noConversion"/>
  </si>
  <si>
    <t>AGCH_RSLT_SC</t>
  </si>
  <si>
    <t>AGCH_RSLT_DC</t>
    <phoneticPr fontId="16" type="noConversion"/>
  </si>
  <si>
    <t>AGCH_S_VALUE_SC</t>
  </si>
  <si>
    <t>AGCH_S_VALUE_DC</t>
    <phoneticPr fontId="16" type="noConversion"/>
  </si>
  <si>
    <t>ERNTI_P_SC</t>
  </si>
  <si>
    <t>ERNTI_P_DC</t>
    <phoneticPr fontId="16" type="noConversion"/>
  </si>
  <si>
    <t>ERNTI_S_SC</t>
  </si>
  <si>
    <t>ERNTI_S_DC</t>
    <phoneticPr fontId="16" type="noConversion"/>
  </si>
  <si>
    <t>HDA_ADDR_SC_PRO0</t>
  </si>
  <si>
    <t>HDA_ADDR_DC_PRO0</t>
    <phoneticPr fontId="16" type="noConversion"/>
  </si>
  <si>
    <t>HDA_ADDR_SC_PRO1</t>
  </si>
  <si>
    <t>HDA_ADDR_DC_PRO1</t>
  </si>
  <si>
    <t>HDA_ADDR_SC_PRO2</t>
  </si>
  <si>
    <t>HDA_ADDR_DC_PRO2</t>
  </si>
  <si>
    <t>HDA_ADDR_SC_PRO3</t>
  </si>
  <si>
    <t>HDA_ADDR_DC_PRO3</t>
  </si>
  <si>
    <t>HDA_ADDR_SC_PRO4</t>
  </si>
  <si>
    <t>HDA_ADDR_DC_PRO4</t>
  </si>
  <si>
    <t>HDA_ADDR_SC_PRO5</t>
  </si>
  <si>
    <t>HDA_ADDR_DC_PRO5</t>
  </si>
  <si>
    <t>HDA_ADDR_SC_PRO6</t>
  </si>
  <si>
    <t>HDA_ADDR_DC_PRO6</t>
  </si>
  <si>
    <t>HDA_ADDR_SC_PRO7</t>
  </si>
  <si>
    <t>HDA_ADDR_DC_PRO7</t>
  </si>
  <si>
    <t>HDA_OUT_ADR_SC_SUBF</t>
  </si>
  <si>
    <t>HDA_OUT_ADR_DC_SUBF</t>
    <phoneticPr fontId="16" type="noConversion"/>
  </si>
  <si>
    <t>HDA_OUT_IDX_SC_SUBF</t>
  </si>
  <si>
    <t>HDA_OUT_IDX_DC_SUBF</t>
    <phoneticPr fontId="16" type="noConversion"/>
  </si>
  <si>
    <t>HRXBRP_AGCH _CON_SC</t>
  </si>
  <si>
    <t>HRXBRP_AGCH _CON_DC</t>
    <phoneticPr fontId="16" type="noConversion"/>
  </si>
  <si>
    <t>HRXBRP_DSCH_CON_SC</t>
  </si>
  <si>
    <t>HRXBRP_DSCH_CON_DC</t>
    <phoneticPr fontId="16" type="noConversion"/>
  </si>
  <si>
    <t>HRXBRP_HDA_ADDR_SC_PRO0</t>
  </si>
  <si>
    <t>HRXBRP_HDA_ADDR_DC_PRO0</t>
    <phoneticPr fontId="16" type="noConversion"/>
  </si>
  <si>
    <t>HRXBRP_HDA_ADDR_SC_PRO1</t>
  </si>
  <si>
    <t>HRXBRP_HDA_ADDR_DC_PRO1</t>
  </si>
  <si>
    <t>HRXBRP_HDA_ADDR_SC_PRO2</t>
  </si>
  <si>
    <t>HRXBRP_HDA_ADDR_DC_PRO2</t>
  </si>
  <si>
    <t>HRXBRP_HDA_ADDR_SC_PRO3</t>
  </si>
  <si>
    <t>HRXBRP_HDA_ADDR_DC_PRO3</t>
  </si>
  <si>
    <t>HRXBRP_HDA_ADDR_SC_PRO4</t>
  </si>
  <si>
    <t>HRXBRP_HDA_ADDR_DC_PRO4</t>
  </si>
  <si>
    <t>HRXBRP_HDA_ADDR_SC_PRO5</t>
  </si>
  <si>
    <t>HRXBRP_HDA_ADDR_DC_PRO5</t>
  </si>
  <si>
    <t>HRXBRP_HDA_ADDR_SC_PRO6</t>
  </si>
  <si>
    <t>HRXBRP_HDA_ADDR_DC_PRO6</t>
  </si>
  <si>
    <t>HRXBRP_HDA_ADDR_SC_PRO7</t>
  </si>
  <si>
    <t>HRXBRP_HDA_ADDR_DC_PRO7</t>
  </si>
  <si>
    <t>HRXBRP_HDA_OUT_ADR_SC_SUBF</t>
  </si>
  <si>
    <t>HRXBRP_HDA_OUT_ADR_DC_SUBF</t>
    <phoneticPr fontId="16" type="noConversion"/>
  </si>
  <si>
    <t>HRXBRP_HDA_OUT_IDX_SC_SUBF</t>
  </si>
  <si>
    <t>HRXBRP_HDA_OUT_IDX_DC_SUBF</t>
    <phoneticPr fontId="16" type="noConversion"/>
  </si>
  <si>
    <t>HRXBRP_RE_CONFIG_SUBF_CON_SC</t>
  </si>
  <si>
    <t>HRXBRP_RE_CONFIG_SUBF_CON_DC</t>
    <phoneticPr fontId="16" type="noConversion"/>
  </si>
  <si>
    <t>SC_SCCH_DET_VEC</t>
  </si>
  <si>
    <t>DC_SCCH_DET_VEC</t>
    <phoneticPr fontId="16" type="noConversion"/>
  </si>
  <si>
    <t>SC_SCCH_GAP</t>
  </si>
  <si>
    <t>DC_SCCH_GAP</t>
    <phoneticPr fontId="16" type="noConversion"/>
  </si>
  <si>
    <t>SC_SCCH_ON</t>
  </si>
  <si>
    <t>DC_SCCH_ON</t>
    <phoneticPr fontId="16" type="noConversion"/>
  </si>
  <si>
    <t>SC_EN</t>
  </si>
  <si>
    <t>DC_EN</t>
    <phoneticPr fontId="16" type="noConversion"/>
  </si>
  <si>
    <t>SC_AGCH_RX_GATED</t>
  </si>
  <si>
    <t>DC_AGCH_RX_GATED</t>
    <phoneticPr fontId="16" type="noConversion"/>
  </si>
  <si>
    <t>Orig</t>
    <phoneticPr fontId="16" type="noConversion"/>
  </si>
  <si>
    <t>Renamed (2NDSC/2NDDC -&gt; SC2ND)</t>
    <phoneticPr fontId="16" type="noConversion"/>
  </si>
  <si>
    <t>2NDDC_EN</t>
  </si>
  <si>
    <t>SC2ND_EN</t>
    <phoneticPr fontId="16" type="noConversion"/>
  </si>
  <si>
    <t>2NDDC_SCCH_DET_VEC</t>
  </si>
  <si>
    <t>SC2ND_SCCH_DET_VEC</t>
    <phoneticPr fontId="16" type="noConversion"/>
  </si>
  <si>
    <t>2NDDC_SCCH_GAP</t>
  </si>
  <si>
    <t>SC2ND_SCCH_GAP</t>
    <phoneticPr fontId="16" type="noConversion"/>
  </si>
  <si>
    <t>2NDDC_SCCH_ON</t>
  </si>
  <si>
    <t>SC2ND_SCCH_ON</t>
    <phoneticPr fontId="16" type="noConversion"/>
  </si>
  <si>
    <t>2NDSC_DRX_INDEP</t>
  </si>
  <si>
    <t>SC2ND_DRX_INDEP</t>
    <phoneticPr fontId="16" type="noConversion"/>
  </si>
  <si>
    <t>2NDSC_N_ACK_NACK_DEP</t>
  </si>
  <si>
    <t>SC2ND_N_ACK_NACK_DEP</t>
    <phoneticPr fontId="16" type="noConversion"/>
  </si>
  <si>
    <t>HDA_ADDR_2NDSC_PRO0</t>
  </si>
  <si>
    <t>HDA_ADDR_SC2ND_PRO0</t>
    <phoneticPr fontId="16" type="noConversion"/>
  </si>
  <si>
    <t>HDA_ADDR_2NDSC_PRO1</t>
  </si>
  <si>
    <t>HDA_ADDR_SC2ND_PRO1</t>
  </si>
  <si>
    <t>HDA_ADDR_2NDSC_PRO2</t>
  </si>
  <si>
    <t>HDA_ADDR_SC2ND_PRO2</t>
  </si>
  <si>
    <t>HDA_ADDR_2NDSC_PRO3</t>
  </si>
  <si>
    <t>HDA_ADDR_SC2ND_PRO3</t>
  </si>
  <si>
    <t>HDA_ADDR_2NDSC_PRO4</t>
  </si>
  <si>
    <t>HDA_ADDR_SC2ND_PRO4</t>
  </si>
  <si>
    <t>HDA_ADDR_2NDSC_PRO5</t>
  </si>
  <si>
    <t>HDA_ADDR_SC2ND_PRO5</t>
  </si>
  <si>
    <t>HDA_ADDR_2NDSC_PRO6</t>
  </si>
  <si>
    <t>HDA_ADDR_SC2ND_PRO6</t>
  </si>
  <si>
    <t>HDA_ADDR_2NDSC_PRO7</t>
  </si>
  <si>
    <t>HDA_ADDR_SC2ND_PRO7</t>
  </si>
  <si>
    <t>HDA_OUT_ADR_2NDSC_SUBF</t>
  </si>
  <si>
    <t>HDA_OUT_ADR_SC2ND_SUBF</t>
    <phoneticPr fontId="16" type="noConversion"/>
  </si>
  <si>
    <t>HDA_OUT_IDX_2NDSC_SUBF</t>
  </si>
  <si>
    <t>HDA_OUT_IDX_SC2ND_SUBF</t>
    <phoneticPr fontId="16" type="noConversion"/>
  </si>
  <si>
    <t>HRXBRP_2NDSC_FRAME_CTRL</t>
  </si>
  <si>
    <t>HRXBRP_SC2ND_FRAME_CTRL</t>
    <phoneticPr fontId="16" type="noConversion"/>
  </si>
  <si>
    <t>HRXBRP_ACK_NACK_RST_2NDSC</t>
  </si>
  <si>
    <t>HRXBRP_ACK_NACK_RST_SC2ND</t>
    <phoneticPr fontId="16" type="noConversion"/>
  </si>
  <si>
    <t>HRXBRP_CLR_ID_FIFO_2NDSC</t>
  </si>
  <si>
    <t>HRXBRP_CLR_ID_FIFO_SC2ND</t>
    <phoneticPr fontId="16" type="noConversion"/>
  </si>
  <si>
    <t>HRXBRP_DBG EQ_CRC_F_2NDSC</t>
  </si>
  <si>
    <t>HRXBRP_DBG EQ_CRC_F_SC2ND</t>
    <phoneticPr fontId="16" type="noConversion"/>
  </si>
  <si>
    <t>HRXBRP_DBG_TUR_CHECKSUM_F_2NDSC</t>
  </si>
  <si>
    <t>HRXBRP_DBG_TUR_CHECKSUM_F_SC2ND</t>
    <phoneticPr fontId="16" type="noConversion"/>
  </si>
  <si>
    <t>HRXBRP_DSCH_CON_2NDSC</t>
  </si>
  <si>
    <t>HRXBRP_DSCH_CON_SC2ND</t>
    <phoneticPr fontId="16" type="noConversion"/>
  </si>
  <si>
    <t>HRXBRP_FLUSH_HARQ_2NDSC</t>
  </si>
  <si>
    <t>HRXBRP_FLUSH_HARQ_SC2ND</t>
    <phoneticPr fontId="16" type="noConversion"/>
  </si>
  <si>
    <t>HRXBRP_HDA_ADDR_2NDSC_PRO0</t>
  </si>
  <si>
    <t>HRXBRP_HDA_ADDR_SC2ND_PRO0</t>
    <phoneticPr fontId="16" type="noConversion"/>
  </si>
  <si>
    <t>HRXBRP_HDA_ADDR_2NDSC_PRO1</t>
  </si>
  <si>
    <t>HRXBRP_HDA_ADDR_SC2ND_PRO1</t>
    <phoneticPr fontId="16" type="noConversion"/>
  </si>
  <si>
    <t>HRXBRP_HDA_ADDR_2NDSC_PRO2</t>
  </si>
  <si>
    <t>HRXBRP_HDA_ADDR_SC2ND_PRO2</t>
    <phoneticPr fontId="16" type="noConversion"/>
  </si>
  <si>
    <t>HRXBRP_HDA_ADDR_2NDSC_PRO3</t>
  </si>
  <si>
    <t>HRXBRP_HDA_ADDR_SC2ND_PRO3</t>
    <phoneticPr fontId="16" type="noConversion"/>
  </si>
  <si>
    <t>HRXBRP_HDA_ADDR_2NDSC_PRO4</t>
  </si>
  <si>
    <t>HRXBRP_HDA_ADDR_SC2ND_PRO4</t>
    <phoneticPr fontId="16" type="noConversion"/>
  </si>
  <si>
    <t>HRXBRP_HDA_ADDR_2NDSC_PRO5</t>
  </si>
  <si>
    <t>HRXBRP_HDA_ADDR_SC2ND_PRO5</t>
    <phoneticPr fontId="16" type="noConversion"/>
  </si>
  <si>
    <t>HRXBRP_HDA_ADDR_2NDSC_PRO6</t>
  </si>
  <si>
    <t>HRXBRP_HDA_ADDR_SC2ND_PRO6</t>
    <phoneticPr fontId="16" type="noConversion"/>
  </si>
  <si>
    <t>HRXBRP_HDA_ADDR_2NDSC_PRO7</t>
  </si>
  <si>
    <t>HRXBRP_HDA_ADDR_SC2ND_PRO7</t>
    <phoneticPr fontId="16" type="noConversion"/>
  </si>
  <si>
    <t>HRXBRP_HDA_OUT_ADR_2NDSC_SUBF</t>
  </si>
  <si>
    <t>HRXBRP_HDA_OUT_ADR_SC2ND_SUBF</t>
    <phoneticPr fontId="16" type="noConversion"/>
  </si>
  <si>
    <t>HRXBRP_HDA_OUT_IDX_2NDSC_SUBF</t>
  </si>
  <si>
    <t>HRXBRP_HDA_OUT_IDX_SC2ND_SUBF</t>
    <phoneticPr fontId="16" type="noConversion"/>
  </si>
  <si>
    <t>HRXBRP_H-RNTI_2NDSC</t>
  </si>
  <si>
    <t>HRXBRP_H-RNTI_SC2ND</t>
    <phoneticPr fontId="16" type="noConversion"/>
  </si>
  <si>
    <t>HRXBRP_INACT_ABORT_F0_2NDSC</t>
  </si>
  <si>
    <t>HRXBRP_INACT_ABORT_F0_SC2ND</t>
    <phoneticPr fontId="16" type="noConversion"/>
  </si>
  <si>
    <t>HRXBRP_INACT_ABORT_F1_2NDSC</t>
  </si>
  <si>
    <t>HRXBRP_INACT_ABORT_F1_SC2ND</t>
    <phoneticPr fontId="16" type="noConversion"/>
  </si>
  <si>
    <t>HRXBRP_INACT_ABORT_F2_2NDSC</t>
  </si>
  <si>
    <t>HRXBRP_INACT_ABORT_F2_SC2ND</t>
    <phoneticPr fontId="16" type="noConversion"/>
  </si>
  <si>
    <t>HRXBRP_INACT_ABORT_F3_2NDSC</t>
  </si>
  <si>
    <t>HRXBRP_INACT_ABORT_F3_SC2ND</t>
    <phoneticPr fontId="16" type="noConversion"/>
  </si>
  <si>
    <t>HRXBRP_INACT_ABORT_F4_2NDSC</t>
  </si>
  <si>
    <t>HRXBRP_INACT_ABORT_F4_SC2ND</t>
    <phoneticPr fontId="16" type="noConversion"/>
  </si>
  <si>
    <t>HRXBRP_NIR_0_2NDSC</t>
  </si>
  <si>
    <t>HRXBRP_NIR_0_SC2ND</t>
    <phoneticPr fontId="16" type="noConversion"/>
  </si>
  <si>
    <t>HRXBRP_QAM_SCALE_2NDSC</t>
  </si>
  <si>
    <t>HRXBRP_QAM_SCALE_SC2ND</t>
    <phoneticPr fontId="16" type="noConversion"/>
  </si>
  <si>
    <t>HRXBRP_QPSK_LV_2NDSC</t>
  </si>
  <si>
    <t>HRXBRP_QPSK_LV_SC2ND</t>
    <phoneticPr fontId="16" type="noConversion"/>
  </si>
  <si>
    <t>HRXBRP_R7_CTRL_2NDSC</t>
  </si>
  <si>
    <t>HRXBRP_R7_CTRL_SC2ND</t>
    <phoneticPr fontId="16" type="noConversion"/>
  </si>
  <si>
    <t>HRXBRP_RE_CONFIG_SUBF_CON_2NDSC</t>
  </si>
  <si>
    <t>HRXBRP_RE_CONFIG_SUBF_CON_SC2ND</t>
    <phoneticPr fontId="16" type="noConversion"/>
  </si>
  <si>
    <t>HRXBRP_SCCH_P1_THSD_2NDSC</t>
  </si>
  <si>
    <t>HRXBRP_SCCH_P1_THSD_SC2ND</t>
    <phoneticPr fontId="16" type="noConversion"/>
  </si>
  <si>
    <t>HRXBRP_SCCH_REINIT_2NDSC</t>
  </si>
  <si>
    <t>HRXBRP_SCCH_REINIT_SC2ND</t>
    <phoneticPr fontId="16" type="noConversion"/>
  </si>
  <si>
    <t>HRXBRP_SCCH_SET_PT_2NDSC</t>
  </si>
  <si>
    <t>HRXBRP_SCCH_SET_PT_SC2ND</t>
    <phoneticPr fontId="16" type="noConversion"/>
  </si>
  <si>
    <t>HRXBRP_TBSIZE_THSD_2NDSC</t>
  </si>
  <si>
    <t>HRXBRP_TBSIZE_THSD_SC2ND</t>
    <phoneticPr fontId="16" type="noConversion"/>
  </si>
  <si>
    <t>HRXBRP_TUR_ITER_BKSZ_0_2NDSC</t>
  </si>
  <si>
    <t>HRXBRP_TUR_ITER_BKSZ_0_SC2ND</t>
    <phoneticPr fontId="16" type="noConversion"/>
  </si>
  <si>
    <t>HRXBRP_TUR_ITER_BKSZ_1_2NDSC</t>
  </si>
  <si>
    <t>HRXBRP_TUR_ITER_BKSZ_1_SC2ND</t>
    <phoneticPr fontId="16" type="noConversion"/>
  </si>
  <si>
    <t>HRXBRP_TUR_ITER_BKSZ_2_2NDSC</t>
  </si>
  <si>
    <t>HRXBRP_TUR_ITER_BKSZ_2_SC2ND</t>
    <phoneticPr fontId="16" type="noConversion"/>
  </si>
  <si>
    <t>HRXBRP_TUR_ITER_BKSZ_3_2NDSC</t>
  </si>
  <si>
    <t>HRXBRP_TUR_ITER_BKSZ_3_SC2ND</t>
    <phoneticPr fontId="16" type="noConversion"/>
  </si>
  <si>
    <t>HRXBRP_TUR_ITER_NUMS_2NDSC</t>
  </si>
  <si>
    <t>HRXBRP_TUR_ITER_NUMS_SC2ND</t>
    <phoneticPr fontId="16" type="noConversion"/>
  </si>
  <si>
    <t>Renamed (STS_F_XC / F_STS_XC -&gt; STS_XC_F)</t>
    <phoneticPr fontId="16" type="noConversion"/>
  </si>
  <si>
    <t>HRXBRP_DSCH_F_STS_DC</t>
  </si>
  <si>
    <t>HRXBRP_DSCH_STS_DC_F</t>
    <phoneticPr fontId="16" type="noConversion"/>
  </si>
  <si>
    <t>HRXBRP_DSCH_F_STS_SC2ND</t>
  </si>
  <si>
    <t>HRXBRP_DSCH_STS_SC2ND_F</t>
    <phoneticPr fontId="16" type="noConversion"/>
  </si>
  <si>
    <t>HRXBRP_OD_STS_F_NC</t>
  </si>
  <si>
    <t>HRXBRP_OD_STS_NC_F</t>
    <phoneticPr fontId="16" type="noConversion"/>
  </si>
  <si>
    <t>HRXBRP_R7_STS_F_DC</t>
  </si>
  <si>
    <t>HRXBRP_R7_STS_DC_F</t>
    <phoneticPr fontId="16" type="noConversion"/>
  </si>
  <si>
    <t>HRXBRP_R7_STS_F_SC2ND</t>
  </si>
  <si>
    <t>HRXBRP_R7_STS_SC2ND_F</t>
    <phoneticPr fontId="16" type="noConversion"/>
  </si>
  <si>
    <t>HRXBRP_SCCH_F_STS_DC</t>
  </si>
  <si>
    <t>HRXBRP_SCCH_STS_DC_F</t>
    <phoneticPr fontId="16" type="noConversion"/>
  </si>
  <si>
    <t>HRXBRP_SCCH_F_STS_SC2ND</t>
  </si>
  <si>
    <t>HRXBRP_SCCH_STS_SC2ND_F</t>
    <phoneticPr fontId="16" type="noConversion"/>
  </si>
  <si>
    <t>index</t>
    <phoneticPr fontId="16" type="noConversion"/>
  </si>
  <si>
    <t>Registers</t>
    <phoneticPr fontId="16" type="noConversion"/>
  </si>
  <si>
    <t>Action</t>
    <phoneticPr fontId="16" type="noConversion"/>
  </si>
  <si>
    <t>Comments</t>
    <phoneticPr fontId="16" type="noConversion"/>
  </si>
  <si>
    <t>HRXBRP_RE_CONFIG_SUBF_CON_DC, 
HRXBRP_SCCH_REINIT_DC</t>
  </si>
  <si>
    <t>Kept</t>
    <phoneticPr fontId="16" type="noConversion"/>
  </si>
  <si>
    <t>At subframe 0, FW considers both registers (by "OR" operation) for SCCH reinit.
At subframe 1~4, FW considers HRXBRP_RE_CONFIG_SUBF_CON_DC only</t>
  </si>
  <si>
    <t>HRXBRP_DUAL_FRAME_CTRL</t>
    <phoneticPr fontId="16" type="noConversion"/>
  </si>
  <si>
    <t>Renamed</t>
    <phoneticPr fontId="16" type="noConversion"/>
  </si>
  <si>
    <t>Renamed to  HRXBRP_DC_FRAME_CTRL.</t>
    <phoneticPr fontId="16" type="noConversion"/>
  </si>
  <si>
    <t>HRXBRP_LOW_PWR_HARQ_CTRL</t>
    <phoneticPr fontId="16" type="noConversion"/>
  </si>
  <si>
    <t>Removed</t>
    <phoneticPr fontId="16" type="noConversion"/>
  </si>
  <si>
    <t>Removed;
LOW_PWR_TUR_OPER, FW take care the related configurations in HW.
LOW_PWR_HARQ_RW, FW take care related configurations in HW.
HARQ_PROC_EARLY_STOP no need, FW can check the done IRQ from HW.</t>
    <phoneticPr fontId="16" type="noConversion"/>
  </si>
  <si>
    <t>HRXBRP_DSCH_CON_DC</t>
  </si>
  <si>
    <t>Removed, it should be the same as HRXBRP_DSCH_CON. (i.e., share the same process number)</t>
    <phoneticPr fontId="16" type="noConversion"/>
  </si>
  <si>
    <t>HRXBRP_DSCH_CON_SC2ND</t>
  </si>
  <si>
    <t xml:space="preserve">For the usage of combine buffer  in the Legacy and Less mode. </t>
    <phoneticPr fontId="16" type="noConversion"/>
  </si>
  <si>
    <t>For Less mode, turbo_dec write out hard bit result.</t>
    <phoneticPr fontId="16" type="noConversion"/>
  </si>
  <si>
    <t>Modified</t>
    <phoneticPr fontId="16" type="noConversion"/>
  </si>
  <si>
    <t>Resolution in chip unit only . Modified.</t>
    <phoneticPr fontId="16" type="noConversion"/>
  </si>
  <si>
    <t>HRXBRP_FW_CBRP_TARGETCELL_SCCH_EN</t>
  </si>
  <si>
    <t>Moinitor the 1st channel only. Modified to 1 bit only.</t>
    <phoneticPr fontId="16" type="noConversion"/>
  </si>
  <si>
    <t>AGCH_VDEC_OFST</t>
    <phoneticPr fontId="16" type="noConversion"/>
  </si>
  <si>
    <t>Removed, since no need.</t>
    <phoneticPr fontId="16" type="noConversion"/>
  </si>
  <si>
    <t>AGCH_LATCH_CHIP</t>
  </si>
  <si>
    <t>Removed, since the timing margin can be  internally negotiated by HW and FW.</t>
    <phoneticPr fontId="16" type="noConversion"/>
  </si>
  <si>
    <t>HRXBRP_R8_CTRL</t>
  </si>
  <si>
    <t>FW maintain the dep/indep control.</t>
    <phoneticPr fontId="16" type="noConversion"/>
  </si>
  <si>
    <t>SCCH_TRACK_DISABLE</t>
  </si>
  <si>
    <t>Added</t>
    <phoneticPr fontId="16" type="noConversion"/>
  </si>
  <si>
    <t>Added to the L1D_CMD, for the purpose of top control.
(FW maintain its own SCCH_TRACK_DISABLE, and default don't care L1D SCCH_TRACK_DISABLE)</t>
    <phoneticPr fontId="16" type="noConversion"/>
  </si>
  <si>
    <t>HRXBRP_QPSK_LV
HRXBRP_QAM_SCALE</t>
    <phoneticPr fontId="16" type="noConversion"/>
  </si>
  <si>
    <t xml:space="preserve">Keep by FW, for HARQ 8bits to 5bits compression.  </t>
    <phoneticPr fontId="16" type="noConversion"/>
  </si>
  <si>
    <t>What's the timing for configuring HRXBRP_SCCH_REINIT_DC in CELL_DCH and CELL_PCH state, respectively?
[Max]
1. HRXBRP_SCCH_REINIT_DC這一顆在CELL_PCH state並不會用到，在CELL_DCH state中，只有在channel setup(C1) 與SCCH(C1)相關info reconfig時才會下(SW config @ slo2~slot8)
2. HRXBRP_SCCH_REINIT_SUBF_DC這一顆在CELL_DCH state中，有可能因為收到order的開關而去下(sunframe rate) (目前91應該是併到HRXBRP_RE_CONFIG_SUBF_CON_DC這一顆)
3. HRXBRP_SCCH_REINIT在CELL_PCH state中，config的時間點可能根據Normal PI或Srchr-PI而有所不同:
Normal PI: Frame Tick (SW config @ slo2~slot8)
Srchr PI: SW PCH_START state (SW config的位置會根據PI位置改變，可參考之前報告的EPCH config timing visio)
至於CELL_DCH則和HRXBRP_SCCH_REINIT_DC 一樣只有在channel setup(C0) 與SCCH(C0)相關info reconfig時才會下(SW config @ slo2~slot8)</t>
  </si>
  <si>
    <r>
      <t xml:space="preserve">RX should keep recevinging BCCH unti the end of N_ACK_NACK.
If above statement is true, should the BCCH_NO_REP be removed?
[Max]
</t>
    </r>
    <r>
      <rPr>
        <sz val="11"/>
        <color indexed="8"/>
        <rFont val="細明體"/>
        <family val="3"/>
        <charset val="136"/>
      </rPr>
      <t>目前針對這個</t>
    </r>
    <r>
      <rPr>
        <sz val="11"/>
        <color indexed="8"/>
        <rFont val="Calibri"/>
        <family val="2"/>
      </rPr>
      <t>bit L1</t>
    </r>
    <r>
      <rPr>
        <sz val="11"/>
        <color indexed="8"/>
        <rFont val="細明體"/>
        <family val="3"/>
        <charset val="136"/>
      </rPr>
      <t>並沒有去改動，也就是維持</t>
    </r>
    <r>
      <rPr>
        <sz val="11"/>
        <color indexed="8"/>
        <rFont val="Calibri"/>
        <family val="2"/>
      </rPr>
      <t>default</t>
    </r>
    <r>
      <rPr>
        <sz val="11"/>
        <color indexed="8"/>
        <rFont val="細明體"/>
        <family val="3"/>
        <charset val="136"/>
      </rPr>
      <t>值</t>
    </r>
    <r>
      <rPr>
        <sz val="11"/>
        <color indexed="8"/>
        <rFont val="Calibri"/>
        <family val="2"/>
      </rPr>
      <t>(0)</t>
    </r>
    <r>
      <rPr>
        <sz val="11"/>
        <color indexed="8"/>
        <rFont val="細明體"/>
        <family val="3"/>
        <charset val="136"/>
      </rPr>
      <t>，但因為</t>
    </r>
    <r>
      <rPr>
        <sz val="11"/>
        <color indexed="8"/>
        <rFont val="Calibri"/>
        <family val="2"/>
      </rPr>
      <t>Enhanced FACH</t>
    </r>
    <r>
      <rPr>
        <sz val="11"/>
        <color indexed="8"/>
        <rFont val="細明體"/>
        <family val="3"/>
        <charset val="136"/>
      </rPr>
      <t>這個</t>
    </r>
    <r>
      <rPr>
        <sz val="11"/>
        <color indexed="8"/>
        <rFont val="Calibri"/>
        <family val="2"/>
      </rPr>
      <t xml:space="preserve">feature </t>
    </r>
    <r>
      <rPr>
        <sz val="11"/>
        <color indexed="8"/>
        <rFont val="細明體"/>
        <family val="3"/>
        <charset val="136"/>
      </rPr>
      <t>目前在實網上並沒有大量的應用</t>
    </r>
    <r>
      <rPr>
        <sz val="11"/>
        <color indexed="8"/>
        <rFont val="Calibri"/>
        <family val="2"/>
      </rPr>
      <t>(MP</t>
    </r>
    <r>
      <rPr>
        <sz val="11"/>
        <color indexed="8"/>
        <rFont val="細明體"/>
        <family val="3"/>
        <charset val="136"/>
      </rPr>
      <t>似乎也沒打開</t>
    </r>
    <r>
      <rPr>
        <sz val="11"/>
        <color indexed="8"/>
        <rFont val="Calibri"/>
        <family val="2"/>
      </rPr>
      <t>)</t>
    </r>
    <r>
      <rPr>
        <sz val="11"/>
        <color indexed="8"/>
        <rFont val="細明體"/>
        <family val="3"/>
        <charset val="136"/>
      </rPr>
      <t>，</t>
    </r>
    <r>
      <rPr>
        <sz val="11"/>
        <color indexed="8"/>
        <rFont val="Calibri"/>
        <family val="2"/>
      </rPr>
      <t>L1</t>
    </r>
    <r>
      <rPr>
        <sz val="11"/>
        <color indexed="8"/>
        <rFont val="細明體"/>
        <family val="3"/>
        <charset val="136"/>
      </rPr>
      <t>建議仍然</t>
    </r>
    <r>
      <rPr>
        <sz val="11"/>
        <color indexed="8"/>
        <rFont val="Calibri"/>
        <family val="2"/>
      </rPr>
      <t>keep</t>
    </r>
    <r>
      <rPr>
        <sz val="11"/>
        <color indexed="8"/>
        <rFont val="細明體"/>
        <family val="3"/>
        <charset val="136"/>
      </rPr>
      <t>這個</t>
    </r>
    <r>
      <rPr>
        <sz val="11"/>
        <color indexed="8"/>
        <rFont val="Calibri"/>
        <family val="2"/>
      </rPr>
      <t>bit</t>
    </r>
    <r>
      <rPr>
        <sz val="11"/>
        <color indexed="8"/>
        <rFont val="細明體"/>
        <family val="3"/>
        <charset val="136"/>
      </rPr>
      <t>可以</t>
    </r>
    <r>
      <rPr>
        <sz val="11"/>
        <color indexed="8"/>
        <rFont val="Calibri"/>
        <family val="2"/>
      </rPr>
      <t>config</t>
    </r>
    <r>
      <rPr>
        <sz val="11"/>
        <color indexed="8"/>
        <rFont val="細明體"/>
        <family val="3"/>
        <charset val="136"/>
      </rPr>
      <t>，如果未來實網上出現基地台行為不合我們預期至少還能透過</t>
    </r>
    <r>
      <rPr>
        <sz val="11"/>
        <color indexed="8"/>
        <rFont val="Calibri"/>
        <family val="2"/>
      </rPr>
      <t>SW</t>
    </r>
    <r>
      <rPr>
        <sz val="11"/>
        <color indexed="8"/>
        <rFont val="細明體"/>
        <family val="3"/>
        <charset val="136"/>
      </rPr>
      <t>改動進行修正。</t>
    </r>
    <phoneticPr fontId="16" type="noConversion"/>
  </si>
  <si>
    <r>
      <t xml:space="preserve">To check is the control in subframe rate or frame rate on NC ?
[Max]
1. NW </t>
    </r>
    <r>
      <rPr>
        <sz val="11"/>
        <color indexed="8"/>
        <rFont val="細明體"/>
        <family val="3"/>
        <charset val="136"/>
      </rPr>
      <t>並不會用</t>
    </r>
    <r>
      <rPr>
        <sz val="11"/>
        <color indexed="8"/>
        <rFont val="Calibri"/>
        <family val="2"/>
      </rPr>
      <t>order</t>
    </r>
    <r>
      <rPr>
        <sz val="11"/>
        <color indexed="8"/>
        <rFont val="細明體"/>
        <family val="3"/>
        <charset val="136"/>
      </rPr>
      <t>來控制</t>
    </r>
    <r>
      <rPr>
        <sz val="11"/>
        <color indexed="8"/>
        <rFont val="Calibri"/>
        <family val="2"/>
      </rPr>
      <t xml:space="preserve">target cell monitoring </t>
    </r>
    <r>
      <rPr>
        <sz val="11"/>
        <color indexed="8"/>
        <rFont val="細明體"/>
        <family val="3"/>
        <charset val="136"/>
      </rPr>
      <t xml:space="preserve">的開關
</t>
    </r>
    <r>
      <rPr>
        <sz val="11"/>
        <color indexed="8"/>
        <rFont val="Calibri"/>
        <family val="2"/>
      </rPr>
      <t>2. Spec.</t>
    </r>
    <r>
      <rPr>
        <sz val="11"/>
        <color indexed="8"/>
        <rFont val="細明體"/>
        <family val="3"/>
        <charset val="136"/>
      </rPr>
      <t>並沒有說</t>
    </r>
    <r>
      <rPr>
        <sz val="11"/>
        <color indexed="8"/>
        <rFont val="Calibri"/>
        <family val="2"/>
      </rPr>
      <t>target cell</t>
    </r>
    <r>
      <rPr>
        <sz val="11"/>
        <color indexed="8"/>
        <rFont val="細明體"/>
        <family val="3"/>
        <charset val="136"/>
      </rPr>
      <t>在</t>
    </r>
    <r>
      <rPr>
        <sz val="11"/>
        <color indexed="8"/>
        <rFont val="Calibri"/>
        <family val="2"/>
      </rPr>
      <t>CPC gap</t>
    </r>
    <r>
      <rPr>
        <sz val="11"/>
        <color indexed="8"/>
        <rFont val="細明體"/>
        <family val="3"/>
        <charset val="136"/>
      </rPr>
      <t>的時候可以不收，所以目前</t>
    </r>
    <r>
      <rPr>
        <sz val="11"/>
        <color indexed="8"/>
        <rFont val="Calibri"/>
        <family val="2"/>
      </rPr>
      <t>R8 implement</t>
    </r>
    <r>
      <rPr>
        <sz val="11"/>
        <color indexed="8"/>
        <rFont val="細明體"/>
        <family val="3"/>
        <charset val="136"/>
      </rPr>
      <t>在</t>
    </r>
    <r>
      <rPr>
        <sz val="11"/>
        <color indexed="8"/>
        <rFont val="Calibri"/>
        <family val="2"/>
      </rPr>
      <t>CPC gap</t>
    </r>
    <r>
      <rPr>
        <sz val="11"/>
        <color indexed="8"/>
        <rFont val="細明體"/>
        <family val="3"/>
        <charset val="136"/>
      </rPr>
      <t>的場景仍會繼續聽</t>
    </r>
    <r>
      <rPr>
        <sz val="11"/>
        <color indexed="8"/>
        <rFont val="Calibri"/>
        <family val="2"/>
      </rPr>
      <t xml:space="preserve">target cell
3. </t>
    </r>
    <r>
      <rPr>
        <sz val="11"/>
        <color indexed="8"/>
        <rFont val="細明體"/>
        <family val="3"/>
        <charset val="136"/>
      </rPr>
      <t>綜合</t>
    </r>
    <r>
      <rPr>
        <sz val="11"/>
        <color indexed="8"/>
        <rFont val="Calibri"/>
        <family val="2"/>
      </rPr>
      <t>1/2</t>
    </r>
    <r>
      <rPr>
        <sz val="11"/>
        <color indexed="8"/>
        <rFont val="細明體"/>
        <family val="3"/>
        <charset val="136"/>
      </rPr>
      <t>兩點，</t>
    </r>
    <r>
      <rPr>
        <sz val="11"/>
        <color indexed="8"/>
        <rFont val="Calibri"/>
        <family val="2"/>
      </rPr>
      <t>target cell monitoring</t>
    </r>
    <r>
      <rPr>
        <sz val="11"/>
        <color indexed="8"/>
        <rFont val="細明體"/>
        <family val="3"/>
        <charset val="136"/>
      </rPr>
      <t>並不需要</t>
    </r>
    <r>
      <rPr>
        <sz val="11"/>
        <color indexed="8"/>
        <rFont val="Calibri"/>
        <family val="2"/>
      </rPr>
      <t>subframe rate</t>
    </r>
    <r>
      <rPr>
        <sz val="11"/>
        <color indexed="8"/>
        <rFont val="細明體"/>
        <family val="3"/>
        <charset val="136"/>
      </rPr>
      <t>的</t>
    </r>
    <r>
      <rPr>
        <sz val="11"/>
        <color indexed="8"/>
        <rFont val="Calibri"/>
        <family val="2"/>
      </rPr>
      <t>control</t>
    </r>
    <r>
      <rPr>
        <sz val="11"/>
        <color indexed="8"/>
        <rFont val="細明體"/>
        <family val="3"/>
        <charset val="136"/>
      </rPr>
      <t>。</t>
    </r>
    <phoneticPr fontId="16" type="noConversion"/>
  </si>
  <si>
    <t>request</t>
    <phoneticPr fontId="16" type="noConversion"/>
  </si>
  <si>
    <t xml:space="preserve">Naming </t>
    <phoneticPr fontId="16" type="noConversion"/>
  </si>
  <si>
    <t>Trigger by</t>
    <phoneticPr fontId="16" type="noConversion"/>
  </si>
  <si>
    <t>Timing</t>
    <phoneticPr fontId="16" type="noConversion"/>
  </si>
  <si>
    <t>L1</t>
    <phoneticPr fontId="16" type="noConversion"/>
  </si>
  <si>
    <t>For CELL_DCH/CELL_FACH: at slot 2 ~ slot 8;
For CELL_PCH: RTR + 25 symbols; 
25 symbols are the coarse timing that assume L1 had already updated the PI result; 
once the PI result update timing changed, this event should be re-scheduled</t>
    <phoneticPr fontId="16" type="noConversion"/>
  </si>
  <si>
    <t>FW CBRP AGCH Subf Start Event</t>
    <phoneticPr fontId="16" type="noConversion"/>
  </si>
  <si>
    <t>Event Controller</t>
    <phoneticPr fontId="16" type="noConversion"/>
  </si>
  <si>
    <t>For each subframe;
event for the 1st subframe is at (scch_fb_offset + dsch_slow_path  + eq_prc_delay + delay_2slots + p1andp2_size)</t>
    <phoneticPr fontId="16" type="noConversion"/>
  </si>
  <si>
    <t>At slot 9</t>
    <phoneticPr fontId="16" type="noConversion"/>
  </si>
  <si>
    <t>For each subframe;
event for the 1st subframe is at (scch_fb_offset + rake_slow_path + rake_prc_delay  + p1_size)</t>
    <phoneticPr fontId="16" type="noConversion"/>
  </si>
  <si>
    <t>FW SCCH Subf P2 Start Event</t>
    <phoneticPr fontId="16" type="noConversion"/>
  </si>
  <si>
    <t>For each subframe;
event for the 1st subframe is at (scch_fb_offset + rake_slow_path + rake_prc_delay + p1andp2_size)</t>
    <phoneticPr fontId="16" type="noConversion"/>
  </si>
  <si>
    <t>For the subframe of index 0;
event for the 1st subframe is at (scch_fb_offset + rake_slow_path + rake_prc_delay  + p1_size)</t>
    <phoneticPr fontId="16" type="noConversion"/>
  </si>
  <si>
    <t>For the subframe of index 1;
event for the 1st subframe is at (scch_fb_offset + rake_slow_path + rake_prc_delay  + p1_size)</t>
    <phoneticPr fontId="16" type="noConversion"/>
  </si>
  <si>
    <t>For the subframe of index 2;
event for the 1st subframe is at (scch_fb_offset + rake_slow_path + rake_prc_delay  + p1_size)</t>
    <phoneticPr fontId="16" type="noConversion"/>
  </si>
  <si>
    <t>For the subframe of index 3;
event for the 1st subframe is at (scch_fb_offset + rake_slow_path + rake_prc_delay  + p1_size)</t>
    <phoneticPr fontId="16" type="noConversion"/>
  </si>
  <si>
    <t>For the subframe of index 4;
event for the 1st subframe is at (scch_fb_offset + rake_slow_path + rake_prc_delay  + p1_size)</t>
    <phoneticPr fontId="16" type="noConversion"/>
  </si>
  <si>
    <t>End of CBRP SCCH Subf P2 Done</t>
    <phoneticPr fontId="16" type="noConversion"/>
  </si>
  <si>
    <t>NA</t>
    <phoneticPr fontId="16" type="noConversion"/>
  </si>
  <si>
    <t>For each end of HS-SCCH subframe;
for the 1st subframe is at (scch_fb_offset + rake_slow_path + rake_prc_delay + p1andp2_size + p2_hardlimit)</t>
    <phoneticPr fontId="16" type="noConversion"/>
  </si>
  <si>
    <t>End of DBRP HARQ Subf Done</t>
    <phoneticPr fontId="16" type="noConversion"/>
  </si>
  <si>
    <t>For each end of HS-PDSCH subframe;
for the 1st subframe is at (scch_fb_offset + dsch_slow_path  + delay_2slots + p1andp2_size + p1andp2_size)</t>
    <phoneticPr fontId="16" type="noConversion"/>
  </si>
  <si>
    <t>CBRP AGCH Update Result Event</t>
    <phoneticPr fontId="16" type="noConversion"/>
  </si>
  <si>
    <t>FW update result timing, 
eg. TTI = 10ms, CELL_DCH state, the event is at 7.85 slot (fast)</t>
    <phoneticPr fontId="16" type="noConversion"/>
  </si>
  <si>
    <t>H Decode Done</t>
    <phoneticPr fontId="16" type="noConversion"/>
  </si>
  <si>
    <t>FW ISR</t>
    <phoneticPr fontId="16" type="noConversion"/>
  </si>
  <si>
    <t>Immediately after "End of CBRP SCCH Subf P2 Done", if only HS-SCCH is decoded;
Immediately after "End of DBRP HARQ Subf Done", if both HS-SCCH and HS-PDSCH are decoded;</t>
    <phoneticPr fontId="16" type="noConversion"/>
  </si>
  <si>
    <t>Timing duration (examplied with scch_fb_offset = 28 symbols)</t>
    <phoneticPr fontId="16" type="noConversion"/>
  </si>
  <si>
    <t>Items</t>
    <phoneticPr fontId="22" type="noConversion"/>
  </si>
  <si>
    <t>Symbol</t>
    <phoneticPr fontId="22" type="noConversion"/>
  </si>
  <si>
    <t>Chip</t>
    <phoneticPr fontId="22" type="noConversion"/>
  </si>
  <si>
    <t>NOTE</t>
    <phoneticPr fontId="22" type="noConversion"/>
  </si>
  <si>
    <t>scch_fb_offset</t>
    <phoneticPr fontId="22" type="noConversion"/>
  </si>
  <si>
    <t>0~29 symbols</t>
    <phoneticPr fontId="22" type="noConversion"/>
  </si>
  <si>
    <t>rake_slow_path</t>
  </si>
  <si>
    <t>8 symbols</t>
    <phoneticPr fontId="22" type="noConversion"/>
  </si>
  <si>
    <t>dsch_slow_path</t>
    <phoneticPr fontId="22" type="noConversion"/>
  </si>
  <si>
    <t>19 symbols</t>
    <phoneticPr fontId="22" type="noConversion"/>
  </si>
  <si>
    <t>part1_size</t>
    <phoneticPr fontId="22" type="noConversion"/>
  </si>
  <si>
    <t>p1andp2_size</t>
  </si>
  <si>
    <t>delay_2slots</t>
  </si>
  <si>
    <t>pdsch_size</t>
    <phoneticPr fontId="16" type="noConversion"/>
  </si>
  <si>
    <t>rake_prc_delay</t>
    <phoneticPr fontId="22" type="noConversion"/>
  </si>
  <si>
    <t>26 or 44 chips</t>
    <phoneticPr fontId="22" type="noConversion"/>
  </si>
  <si>
    <t>eq_prc_delay</t>
    <phoneticPr fontId="22" type="noConversion"/>
  </si>
  <si>
    <t>50~100 chips</t>
    <phoneticPr fontId="22" type="noConversion"/>
  </si>
  <si>
    <t>p2_hardlimit</t>
    <phoneticPr fontId="16" type="noConversion"/>
  </si>
  <si>
    <t>p2 hard limit is 208 chips, which is the last timing to turn on EQ</t>
    <phoneticPr fontId="16" type="noConversion"/>
  </si>
  <si>
    <t>agch_fb_offset</t>
    <phoneticPr fontId="22" type="noConversion"/>
  </si>
  <si>
    <t>0~149 symbols</t>
    <phoneticPr fontId="16" type="noConversion"/>
  </si>
  <si>
    <t>-</t>
    <phoneticPr fontId="16" type="noConversion"/>
  </si>
  <si>
    <t>End of HS-PDSCH subframe</t>
    <phoneticPr fontId="16" type="noConversion"/>
  </si>
  <si>
    <t>0.04 slots before SW latch time
eg. TTI = 10ms, DCH state,
the event is at 7.81 slot (fast)</t>
    <phoneticPr fontId="16" type="noConversion"/>
  </si>
  <si>
    <t>Naming</t>
    <phoneticPr fontId="16" type="noConversion"/>
  </si>
  <si>
    <t>FW SCCH Subf P1 Start Event
(the 1st subframe)</t>
    <phoneticPr fontId="16" type="noConversion"/>
  </si>
  <si>
    <t>= scch_fb_offset + rake_slow_path + p1_size + rake_prc_delay</t>
    <phoneticPr fontId="16" type="noConversion"/>
  </si>
  <si>
    <t>FW SCCH Subf P2 Start Event
(the 1st subframe)</t>
    <phoneticPr fontId="16" type="noConversion"/>
  </si>
  <si>
    <t>= scch_fb_offset + rake_slow_path + p1andp2_size + rake_prc_delay</t>
    <phoneticPr fontId="16" type="noConversion"/>
  </si>
  <si>
    <t>FW DBRP HARQ Subf Start Event
(the 1st subframe)</t>
    <phoneticPr fontId="16" type="noConversion"/>
  </si>
  <si>
    <t>= scch_fb_offset + dsch_slow_path + p1andp2_size + delay_2slots + eq_prc_delay</t>
  </si>
  <si>
    <t>FW CBRP AGCH Subf Start Event
(the 1st subframe)</t>
    <phoneticPr fontId="16" type="noConversion"/>
  </si>
  <si>
    <t>AGCH_TTI</t>
  </si>
  <si>
    <t>AGCH_LATCH_SLT</t>
  </si>
  <si>
    <t>HRXBRP_FW_CBRP_SERV_CELL_FB_OFFSET</t>
    <phoneticPr fontId="16" type="noConversion"/>
  </si>
  <si>
    <t>ServCell SCCH Frame Boundary Offset</t>
    <phoneticPr fontId="16" type="noConversion"/>
  </si>
  <si>
    <t>HRXBRP_FW_CBRP_SERV_CELL_START</t>
    <phoneticPr fontId="16" type="noConversion"/>
  </si>
  <si>
    <t>NOTE: Firmware needs to clear this register to 0 after latching this register.</t>
    <phoneticPr fontId="16" type="noConversion"/>
  </si>
  <si>
    <t>1'd0</t>
    <phoneticPr fontId="16" type="noConversion"/>
  </si>
  <si>
    <t>To start the CBrp FW Finite State Machine for Primary cell SCCH/DSCH</t>
    <phoneticPr fontId="16" type="noConversion"/>
  </si>
  <si>
    <t>EN</t>
    <phoneticPr fontId="16" type="noConversion"/>
  </si>
  <si>
    <t>0: Disable 
1: Enable</t>
    <phoneticPr fontId="16" type="noConversion"/>
  </si>
  <si>
    <t>Enable of this register</t>
    <phoneticPr fontId="16" type="noConversion"/>
  </si>
  <si>
    <t>PC_STOPPING</t>
    <phoneticPr fontId="16" type="noConversion"/>
  </si>
  <si>
    <t>To stop the CBrp FW Finite State Machine for Primary cell SCCH/DSCH</t>
    <phoneticPr fontId="16" type="noConversion"/>
  </si>
  <si>
    <t>4'd0</t>
    <phoneticPr fontId="16" type="noConversion"/>
  </si>
  <si>
    <t>0: UL1D_NULL_STATE.
1: UL1D_PCH_STATE,.
2: UL1D_EPCH_STATE,.
3: UL1D_FACH_STATE,.
4: UL1D_EFACH_STATE,.
5: UL1D_DCH_STATE,.</t>
    <phoneticPr fontId="16" type="noConversion"/>
  </si>
  <si>
    <t>RRC State indication for FW RxBrp HSPA Brp FSM control</t>
    <phoneticPr fontId="16" type="noConversion"/>
  </si>
  <si>
    <t>These bits indicate in which mode the RxBRP operates.</t>
    <phoneticPr fontId="16" type="noConversion"/>
  </si>
  <si>
    <t>3'd5</t>
    <phoneticPr fontId="16" type="noConversion"/>
  </si>
  <si>
    <t>HRXBRP_FW_CBRP_TARGETCELL_FB_OFFSET</t>
    <phoneticPr fontId="16" type="noConversion"/>
  </si>
  <si>
    <t>Target Cell SCCH Frame Boundary Offset</t>
    <phoneticPr fontId="16" type="noConversion"/>
  </si>
  <si>
    <t>CHIP</t>
    <phoneticPr fontId="16" type="noConversion"/>
  </si>
  <si>
    <t>STARTING</t>
    <phoneticPr fontId="16" type="noConversion"/>
  </si>
  <si>
    <t>WC</t>
    <phoneticPr fontId="16" type="noConversion"/>
  </si>
  <si>
    <t>1'd0</t>
    <phoneticPr fontId="16" type="noConversion"/>
  </si>
  <si>
    <t>To start the CBrp FW Finite State Machine for target cell SCCH/DSCH</t>
    <phoneticPr fontId="16" type="noConversion"/>
  </si>
  <si>
    <t>STOPPING</t>
    <phoneticPr fontId="16" type="noConversion"/>
  </si>
  <si>
    <t>To stop the CBrp FW Finite State Machine for target cell SCCH/DSCH</t>
    <phoneticPr fontId="16" type="noConversion"/>
  </si>
  <si>
    <t>CBRP ServCell SCCH Channel Enalbe</t>
    <phoneticPr fontId="16" type="noConversion"/>
  </si>
  <si>
    <t>{SCCH3, SCCH2, SCCH1, SCCH0} channel enable for primary cell</t>
    <phoneticPr fontId="16" type="noConversion"/>
  </si>
  <si>
    <t>SC_SCCH_DET_VEC</t>
    <phoneticPr fontId="16" type="noConversion"/>
  </si>
  <si>
    <t>{SCCH3, SCCH2, SCCH1, SCCH0} channel enable for secondary cell</t>
    <phoneticPr fontId="16" type="noConversion"/>
  </si>
  <si>
    <t>{SCCH3, SCCH2, SCCH1, SCCH0} channel enable for 2nd secondary cell</t>
    <phoneticPr fontId="16" type="noConversion"/>
  </si>
  <si>
    <t>This register should be configured together with SCCH_REINIT</t>
    <phoneticPr fontId="16" type="noConversion"/>
  </si>
  <si>
    <t>SCCH_TRACK_DISABLE</t>
    <phoneticPr fontId="16" type="noConversion"/>
  </si>
  <si>
    <t>0: Enable tracking mode
1: Disable tracking mode</t>
    <phoneticPr fontId="16" type="noConversion"/>
  </si>
  <si>
    <t>Used for HS-SCCH to decide if tracking mode will be enabled</t>
    <phoneticPr fontId="16" type="noConversion"/>
  </si>
  <si>
    <t>HRXBRP_SCCH_REINIT</t>
    <phoneticPr fontId="16" type="noConversion"/>
  </si>
  <si>
    <t>Revert SCCH from tracking mode to acquisition mode.</t>
    <phoneticPr fontId="16" type="noConversion"/>
  </si>
  <si>
    <t>REINIT</t>
    <phoneticPr fontId="16" type="noConversion"/>
  </si>
  <si>
    <t>0: Disable
1: Re-Init SCCH, Only valid at SCCH  subframe 0, latched/cleared at FW frametick, and execute at subframe 0 part 1 correlation start.</t>
    <phoneticPr fontId="16" type="noConversion"/>
  </si>
  <si>
    <t>Revert SCCH from tracking mode to acquisition mode. SCCH controller will re-latch SCCHx_EN (Register in H-CTRL, SCCH Code Set: Max 4) signal from H-CTRL at SCCH subframe 0. This bit is to make sure all the latest SCCHx_EN will be only updated at SCCH subframe 0.
NOTE: SCCH will switch OFF automatically when SCCHx_EN = 0, or HSEN = 0.(Register in H-CTRL)</t>
    <phoneticPr fontId="16" type="noConversion"/>
  </si>
  <si>
    <t>ACK/NACK Repetition Reset</t>
    <phoneticPr fontId="16" type="noConversion"/>
  </si>
  <si>
    <t>ACK_NACK_RESET</t>
    <phoneticPr fontId="16" type="noConversion"/>
  </si>
  <si>
    <t>Reset ACK/NACK repetition counter to 0 at first subframe after TIME 1. Set this bit to make the new ACK/NACK repetition number effective at FW Frametick.</t>
    <phoneticPr fontId="16" type="noConversion"/>
  </si>
  <si>
    <t>HRXBRP_ACK_NACK_REP_NUM</t>
    <phoneticPr fontId="16" type="noConversion"/>
  </si>
  <si>
    <t>ACK/NACK Repetition Number</t>
    <phoneticPr fontId="16" type="noConversion"/>
  </si>
  <si>
    <t>ACK_NACK_REP_NUM</t>
    <phoneticPr fontId="16" type="noConversion"/>
  </si>
  <si>
    <t>4'd1</t>
    <phoneticPr fontId="16" type="noConversion"/>
  </si>
  <si>
    <t>These registers will be configured before every subframe's fast init timing. If needed, it will be changed by subframe rate.</t>
    <phoneticPr fontId="16" type="noConversion"/>
  </si>
  <si>
    <t>These bits indicate the mask of abort function</t>
    <phoneticPr fontId="16" type="noConversion"/>
  </si>
  <si>
    <t>This bit indicates the enable of abort function.
NOTE: Firmware need to clear EN to 0 after reading this register.</t>
    <phoneticPr fontId="16" type="noConversion"/>
  </si>
  <si>
    <t>PC_SCCH_ON</t>
    <phoneticPr fontId="16" type="noConversion"/>
  </si>
  <si>
    <t>0: Off 
1: On</t>
    <phoneticPr fontId="16" type="noConversion"/>
  </si>
  <si>
    <t>To receive SCCH/DSCH in this subframe or not for Primary Cell.</t>
    <phoneticPr fontId="16" type="noConversion"/>
  </si>
  <si>
    <t>SC_SCCH_ON</t>
    <phoneticPr fontId="16" type="noConversion"/>
  </si>
  <si>
    <t>To receive SCCH/DSCH in this subframe or not for Secondary Cell.</t>
    <phoneticPr fontId="16" type="noConversion"/>
  </si>
  <si>
    <t>To receive SCCH/DSCH in this subframe or not for 2nd Secondary Cell.</t>
    <phoneticPr fontId="16" type="noConversion"/>
  </si>
  <si>
    <t>PC_EN</t>
    <phoneticPr fontId="16" type="noConversion"/>
  </si>
  <si>
    <t>Enable of PC_SCCH_ON</t>
    <phoneticPr fontId="16" type="noConversion"/>
  </si>
  <si>
    <t>SC_EN</t>
    <phoneticPr fontId="16" type="noConversion"/>
  </si>
  <si>
    <t>Enable of SC2ND_SCCH_ON</t>
    <phoneticPr fontId="16" type="noConversion"/>
  </si>
  <si>
    <t xml:space="preserve">HS-SCCH GAP indicator </t>
    <phoneticPr fontId="16" type="noConversion"/>
  </si>
  <si>
    <t>5'd0</t>
    <phoneticPr fontId="16" type="noConversion"/>
  </si>
  <si>
    <t>0: Not a gap in this subframe.
1: This subframe overlaps a subframe.</t>
    <phoneticPr fontId="16" type="noConversion"/>
  </si>
  <si>
    <t>HS-SCCH gap indicator for primary serving cell.  Each bit indicates a subframe.</t>
    <phoneticPr fontId="16" type="noConversion"/>
  </si>
  <si>
    <t>HS-SCCH GAP indicator for Secondary Cell. Register n = m; m = 0~1 (secondary carrier index, 0 = 1stsecondary, 1 = 2ndsecondary)</t>
    <phoneticPr fontId="16" type="noConversion"/>
  </si>
  <si>
    <t>SCCH_GAP_IND_SCm</t>
  </si>
  <si>
    <t>RW</t>
    <phoneticPr fontId="16" type="noConversion"/>
  </si>
  <si>
    <t>HS-SCCH gap indicator for secondary serving cell m.</t>
    <phoneticPr fontId="16" type="noConversion"/>
  </si>
  <si>
    <t>HS-SCCH GAP indicator for neighboring cell.</t>
    <phoneticPr fontId="16" type="noConversion"/>
  </si>
  <si>
    <t>HRXBRP_LESS_FRAME_CTRL</t>
    <phoneticPr fontId="16" type="noConversion"/>
  </si>
  <si>
    <t>Less mode frame rate control</t>
    <phoneticPr fontId="16" type="noConversion"/>
  </si>
  <si>
    <t>LESS_MODE_ON</t>
    <phoneticPr fontId="16" type="noConversion"/>
  </si>
  <si>
    <t>0: Disable CELL_DCH less mode reception
1: Enable CELL_DCH less mode reception</t>
    <phoneticPr fontId="16" type="noConversion"/>
  </si>
  <si>
    <t>Frame rate CELL_DCH less mode on/off control</t>
    <phoneticPr fontId="16" type="noConversion"/>
  </si>
  <si>
    <t>SUBF_ON</t>
    <phoneticPr fontId="16" type="noConversion"/>
  </si>
  <si>
    <t>Subframe rate CELL_DCH less mode on/off control</t>
    <phoneticPr fontId="16" type="noConversion"/>
  </si>
  <si>
    <t>0: Disable
1: Enable</t>
    <phoneticPr fontId="16" type="noConversion"/>
  </si>
  <si>
    <t>Enable of this register
NOTE:  if( HRXBRP_LESS_FRAME_CTRL == TRUE &amp;&amp; EN == 0 ), this subframe needs to check less mode.  If( EN == 1 &amp;&amp; SUBF_ON == 1 ), this subframe needs to check less mode.  If( EN == 1 &amp;&amp; SUBF_ON == 0 ), this subframe do not need to check less mode.</t>
    <phoneticPr fontId="16" type="noConversion"/>
  </si>
  <si>
    <t>Non-serving cell frame rate control</t>
    <phoneticPr fontId="16" type="noConversion"/>
  </si>
  <si>
    <t>TARGET_CELL_ON</t>
    <phoneticPr fontId="16" type="noConversion"/>
  </si>
  <si>
    <t>0: Disable non-serving cell reception
1: Enable non-serving cell reception</t>
    <phoneticPr fontId="16" type="noConversion"/>
  </si>
  <si>
    <t>HRXBRP_SCm_FRAME_CTRL</t>
    <phoneticPr fontId="16" type="noConversion"/>
  </si>
  <si>
    <t>Secondary cell frame rate control. Register n = m; m = 0~1 (secondary carrier index, 0 = 1stsecondary, 1 = 2ndsecondary)</t>
    <phoneticPr fontId="16" type="noConversion"/>
  </si>
  <si>
    <t>DUAL_CELL_ON</t>
    <phoneticPr fontId="16" type="noConversion"/>
  </si>
  <si>
    <t>0: Disable secondary cell reception
1: Enable secondary cell reception</t>
    <phoneticPr fontId="16" type="noConversion"/>
  </si>
  <si>
    <t>Frame rate on/off control for secondary/ the 2nd secondary cell</t>
    <phoneticPr fontId="16" type="noConversion"/>
  </si>
  <si>
    <t>HRXBRP_SCCH_REINIT_SCm</t>
    <phoneticPr fontId="16" type="noConversion"/>
  </si>
  <si>
    <t>SCCH Re-initial for secondary cell. Register n = m; m = 0~1 (secondary carrier index, 0 = 1stsecondary, 1 = 2ndsecondary)</t>
    <phoneticPr fontId="16" type="noConversion"/>
  </si>
  <si>
    <t>0: Disable
1: Re-Init SCCH, Only valid at SCCH subframe 0, and HTR_FAST HS-DSCH subframe 0 init boundary. Latched/cleared at FW frametick, and execute at subframe 0 part 1 correlation start</t>
    <phoneticPr fontId="16" type="noConversion"/>
  </si>
  <si>
    <t>Revert SCCH from tracking mode to acquisition mode. SCCH controller will re-latch SCCHx_EN (Register in H-CTRL, SCCH Code Set: Max 4) signal from H-CTRL at SCCH subframe 0. This bit is to make sure all the latest SCCHx_EN will be only updated at SCCH subframe 0.
NOTE:  SCCH will switch OFF automatically when SCCHx_EN = 0, or HSEN = 0.(Register in H-CTRL)</t>
    <phoneticPr fontId="16" type="noConversion"/>
  </si>
  <si>
    <t>0x98</t>
  </si>
  <si>
    <t>ACK/NACK Repetition Reset for secondary cell. Register n = m; m = 0~1 (secondary carrier index, 0 = 1stsecondary, 1 = 2ndsecondary)</t>
    <phoneticPr fontId="16" type="noConversion"/>
  </si>
  <si>
    <t>ACK_NACK_RST</t>
    <phoneticPr fontId="16" type="noConversion"/>
  </si>
  <si>
    <t>Reset ACK/NACK repetition counter to 0 at first subframe after TIME 1. Set this bit to make the new ACK/NACK repetition number effective at FW Frametick or Start Event immediately.</t>
    <phoneticPr fontId="16" type="noConversion"/>
  </si>
  <si>
    <t>HRXBRP_RE_CONFIG_SUBFk_CON_SCm</t>
    <phoneticPr fontId="16" type="noConversion"/>
  </si>
  <si>
    <t>R7 HS channel re-configuration subframe rate controls for Secondary Cell. Register n = m*5 + k; m = 0~1 (secondary carrier index, 0 = 1stsecondary, 1 = 2ndsecondary); k = 0~4 (subframe index)</t>
    <phoneticPr fontId="16" type="noConversion"/>
  </si>
  <si>
    <t>0: Disable
1: Re-Init SCCH, latched/cleared at FW frametick, and execute at subframe 0 part 1 correlation start.</t>
    <phoneticPr fontId="16" type="noConversion"/>
  </si>
  <si>
    <t>Subframe rate control for SCCH_REINIT</t>
    <phoneticPr fontId="16" type="noConversion"/>
  </si>
  <si>
    <t>CLR_ID_FIFO</t>
    <phoneticPr fontId="16" type="noConversion"/>
  </si>
  <si>
    <t xml:space="preserve">0: Disable
1: Clear 4 HARQ ID FIFO, latched/cleared at FW frametick, and execute at SCCH subframe 0 part 2 decode done before MAC-flow.
</t>
    <phoneticPr fontId="16" type="noConversion"/>
  </si>
  <si>
    <t>Subframe rate control for CLR_ID_FIFO.</t>
    <phoneticPr fontId="16" type="noConversion"/>
  </si>
  <si>
    <t>FLUSH_HARQ</t>
    <phoneticPr fontId="16" type="noConversion"/>
  </si>
  <si>
    <t>0: Keep previous buffer contain
1: Flush ALL HARQ Buffer at subframe x, latched/cleared at FW frametick, and execute at execute at SCCH subframe 0 part 2 decode done before MAC-flow</t>
    <phoneticPr fontId="16" type="noConversion"/>
  </si>
  <si>
    <t>Subframe rate control for FLUSH_HARQ.</t>
    <phoneticPr fontId="16" type="noConversion"/>
  </si>
  <si>
    <t>Subframe rate control for ACK_NACK_RST.</t>
    <phoneticPr fontId="16" type="noConversion"/>
  </si>
  <si>
    <t>R7 Control Register</t>
    <phoneticPr fontId="16" type="noConversion"/>
  </si>
  <si>
    <t>TRBK_SZ_TABLE</t>
    <phoneticPr fontId="16" type="noConversion"/>
  </si>
  <si>
    <t>0: Table 9.2.3.1 in &lt;TS 25.321-V7.13.0&gt;
1: Table 9.2.3.2 in &lt;TS 25.321-V7.13.0&gt;</t>
    <phoneticPr fontId="16" type="noConversion"/>
  </si>
  <si>
    <t>This bit indicates which transport block table is chosen for legacy mode reception</t>
    <phoneticPr fontId="16" type="noConversion"/>
  </si>
  <si>
    <t>EN_64QAM</t>
    <phoneticPr fontId="16" type="noConversion"/>
  </si>
  <si>
    <t>0: NOT Support.
1: Support.</t>
    <phoneticPr fontId="16" type="noConversion"/>
  </si>
  <si>
    <t>This bit indicates if HW support 64QAM modulation or not.</t>
    <phoneticPr fontId="16" type="noConversion"/>
  </si>
  <si>
    <t>EN_ORDER</t>
    <phoneticPr fontId="16" type="noConversion"/>
  </si>
  <si>
    <t>This bit indicates if HW support order reception or not. (This bit should be turned-on when DC/Less/CPC modes)</t>
    <phoneticPr fontId="16" type="noConversion"/>
  </si>
  <si>
    <t>0: Will be repeated
1: Will NOT be repeated</t>
    <phoneticPr fontId="16" type="noConversion"/>
  </si>
  <si>
    <t>This bit indicates if the ACK of BCCH subframe will be repeated when N_ACK_NACK &gt; 1</t>
    <phoneticPr fontId="16" type="noConversion"/>
  </si>
  <si>
    <t>LESS_NO_REP</t>
    <phoneticPr fontId="16" type="noConversion"/>
  </si>
  <si>
    <t>This bit indicates if the ACK of less mode blind detection will be repeated when N_ACK_NACK &gt; 1</t>
    <phoneticPr fontId="16" type="noConversion"/>
  </si>
  <si>
    <t>HRXBRP_RNTI_CTRL</t>
    <phoneticPr fontId="16" type="noConversion"/>
  </si>
  <si>
    <t>RNTI Control</t>
    <phoneticPr fontId="16" type="noConversion"/>
  </si>
  <si>
    <t>B_RNTI_MAC_FLOW</t>
    <phoneticPr fontId="16" type="noConversion"/>
  </si>
  <si>
    <t>0: MAC flow A (Figure 1.3-1)
1: MAC flow B (Figure 1.3-2)</t>
    <phoneticPr fontId="16" type="noConversion"/>
  </si>
  <si>
    <t>This bit indicates which MAC flow (A/B) will be used for BCCH RNTI</t>
    <phoneticPr fontId="16" type="noConversion"/>
  </si>
  <si>
    <t>H_RNTI0_MAC_FLOW</t>
    <phoneticPr fontId="16" type="noConversion"/>
  </si>
  <si>
    <t>This bit indicates which MAC flow (A/B) will be used for H-RNTI 0</t>
    <phoneticPr fontId="16" type="noConversion"/>
  </si>
  <si>
    <t>H_RNTI1_MAC_FLOW</t>
    <phoneticPr fontId="16" type="noConversion"/>
  </si>
  <si>
    <t>This bit indicates which MAC flow (A/B) will be used for H-RNTI 1</t>
    <phoneticPr fontId="16" type="noConversion"/>
  </si>
  <si>
    <t>B_RNTI_EN</t>
    <phoneticPr fontId="16" type="noConversion"/>
  </si>
  <si>
    <t>This bit indicates if HW support BCCH detection for HS-SCCH or not.</t>
    <phoneticPr fontId="16" type="noConversion"/>
  </si>
  <si>
    <t>H_RNTI0_EN</t>
    <phoneticPr fontId="16" type="noConversion"/>
  </si>
  <si>
    <t>This bit indicates if HW support H-RNTI0 detection for HS-SCCH or not.</t>
    <phoneticPr fontId="16" type="noConversion"/>
  </si>
  <si>
    <t>H_RNTI1_EN</t>
    <phoneticPr fontId="16" type="noConversion"/>
  </si>
  <si>
    <t>This bit indicates if HW support H-RNTI1 detection for HS-SCCH or not.</t>
    <phoneticPr fontId="16" type="noConversion"/>
  </si>
  <si>
    <t>H_RNTI01_PRIORITY</t>
    <phoneticPr fontId="16" type="noConversion"/>
  </si>
  <si>
    <t>0: H-RNTI0 &gt; H-RNTI1
1: H-RNTI1 &gt; H-RNTI0</t>
    <phoneticPr fontId="16" type="noConversion"/>
  </si>
  <si>
    <t>This bit indicates the priority of H-RNTI0 &amp; H-RNTI1</t>
    <phoneticPr fontId="16" type="noConversion"/>
  </si>
  <si>
    <t>HRXBRP_H_RNTI0</t>
    <phoneticPr fontId="16" type="noConversion"/>
  </si>
  <si>
    <t>HS-SCCH H-RNTI0</t>
    <phoneticPr fontId="16" type="noConversion"/>
  </si>
  <si>
    <t>H_RNTI0</t>
    <phoneticPr fontId="16" type="noConversion"/>
  </si>
  <si>
    <t>16'd0</t>
    <phoneticPr fontId="16" type="noConversion"/>
  </si>
  <si>
    <t>HRXBRP_H_RNTI1</t>
    <phoneticPr fontId="16" type="noConversion"/>
  </si>
  <si>
    <t>HS-SCCH H-RNTI1</t>
    <phoneticPr fontId="16" type="noConversion"/>
  </si>
  <si>
    <t>H_RNTI1</t>
    <phoneticPr fontId="16" type="noConversion"/>
  </si>
  <si>
    <t>UE ID</t>
    <phoneticPr fontId="16" type="noConversion"/>
  </si>
  <si>
    <t>HRXBRP_BCCH_RNTI</t>
    <phoneticPr fontId="16" type="noConversion"/>
  </si>
  <si>
    <t>BCCH specific RNTI</t>
    <phoneticPr fontId="16" type="noConversion"/>
  </si>
  <si>
    <t>BCCH_RNTI</t>
    <phoneticPr fontId="16" type="noConversion"/>
  </si>
  <si>
    <t>HRXBRP_CLR_ID_FIFO</t>
    <phoneticPr fontId="16" type="noConversion"/>
  </si>
  <si>
    <t>SCCH Clear ID FIFO</t>
    <phoneticPr fontId="16" type="noConversion"/>
  </si>
  <si>
    <t>0: Disable
1: Clear 4 HARQ ID FIFO, Only valid at subframe 0, latched/cleared at FW frametick, and execute at SCCH subframe 0 part 2 decode done before MAC-flow.</t>
    <phoneticPr fontId="16" type="noConversion"/>
  </si>
  <si>
    <t>Clear 5 previous subframes HARQ ID FIFO. This is used to comply the 3GPP spec definition which indicates if same HARQ ID is received within 5 subframes, UE may ignore the new one.</t>
    <phoneticPr fontId="16" type="noConversion"/>
  </si>
  <si>
    <t>HRXBRP_FLUSH_HARQ</t>
    <phoneticPr fontId="16" type="noConversion"/>
  </si>
  <si>
    <t>MAC-hs Reset Indicator</t>
    <phoneticPr fontId="16" type="noConversion"/>
  </si>
  <si>
    <t>0: Keep previous buffer contain
1: Flush ALL HARQ Buffer at next CFN, latched/cleared at FW frametick, and execute at SCCH subframe 0 part 2 decode done before MAC-flow</t>
    <phoneticPr fontId="16" type="noConversion"/>
  </si>
  <si>
    <t>Flush ALL HARQ Buffer at next CFN. When set this bit, HARQ ID FIFO will also be cleared.</t>
    <phoneticPr fontId="16" type="noConversion"/>
  </si>
  <si>
    <t>HS-DSCH Control</t>
    <phoneticPr fontId="16" type="noConversion"/>
  </si>
  <si>
    <t xml:space="preserve">Number of HARQ processes. </t>
    <phoneticPr fontId="16" type="noConversion"/>
  </si>
  <si>
    <t>PROCESS_NUM</t>
    <phoneticPr fontId="16" type="noConversion"/>
  </si>
  <si>
    <t>Number of HARQ processes. Support maximum 8 processes.</t>
    <phoneticPr fontId="16" type="noConversion"/>
  </si>
  <si>
    <t>HRXBRP_H_RNTI_NC</t>
    <phoneticPr fontId="16" type="noConversion"/>
  </si>
  <si>
    <t>HS-SCCH H-RNTI for Non-serving Cell</t>
    <phoneticPr fontId="16" type="noConversion"/>
  </si>
  <si>
    <t>H_RNTI</t>
    <phoneticPr fontId="16" type="noConversion"/>
  </si>
  <si>
    <t>R7 Control Register for secondary cell. Register n = m; m = 0~1 (secondary carrier index, 0 = 1stsecondary, 1 = 2ndsecondary)</t>
    <phoneticPr fontId="16" type="noConversion"/>
  </si>
  <si>
    <t>HRXBRP_H_RNTI_SCm</t>
    <phoneticPr fontId="16" type="noConversion"/>
  </si>
  <si>
    <t>HS-SCCH H-RNTI for secondary cell. Register n = m; m = 0~1 (secondary carrier index, 0 = 1stsecondary, 1 = 2ndsecondary)</t>
    <phoneticPr fontId="16" type="noConversion"/>
  </si>
  <si>
    <t>UE ID for secondary cell. Register n = m; m = 0~1 (secondary carrier index, 0 = 1stsecondary, 1 = 2ndsecondary).</t>
    <phoneticPr fontId="16" type="noConversion"/>
  </si>
  <si>
    <t>HRXBRP_CLR_ID_FIFO_SCm</t>
    <phoneticPr fontId="16" type="noConversion"/>
  </si>
  <si>
    <t>SCCH Clear ID FIFO for secondary cell. Register n = m; m = 0~1 (secondary carrier index, 0 = 1stsecondary, 1 = 2ndsecondary)</t>
    <phoneticPr fontId="16" type="noConversion"/>
  </si>
  <si>
    <t>0: Disable
1: Clear 4 HARQ ID FIFO, Only valid at subframe 0, and Latched/cleared at FW frametick, and execute at SCCH subframe 0 part 2 decode done before MAC-flow</t>
    <phoneticPr fontId="16" type="noConversion"/>
  </si>
  <si>
    <t>HRXBRP_FLUSH_HARQ_SCm</t>
    <phoneticPr fontId="16" type="noConversion"/>
  </si>
  <si>
    <t>MAC-hs Reset Indicator for secondary cell. Register n = m; m = 0~1 (secondary carrier index, 0 = 1stsecondary, 1 = 2ndsecondary)</t>
    <phoneticPr fontId="16" type="noConversion"/>
  </si>
  <si>
    <t>0: Keep previous buffer contain
1: Flush ALL HARQ Buffer at next CFN, Latched/cleared at FW frametick, and execute at SCCH subframe 0 part 2 decode done before MAC-flow</t>
    <phoneticPr fontId="16" type="noConversion"/>
  </si>
  <si>
    <t>Less Mode TB Size, cases index = 0~3</t>
    <phoneticPr fontId="16" type="noConversion"/>
  </si>
  <si>
    <t>LM_TBS</t>
    <phoneticPr fontId="16" type="noConversion"/>
  </si>
  <si>
    <t>11'd0</t>
    <phoneticPr fontId="16" type="noConversion"/>
  </si>
  <si>
    <t>When DCH_LESS_RECEPTION is set to 1:
 These four registers are the transport block sizes for less mode blind detection. The LM_TBS0 will be mapped to the 1st entry defined in (TS25.212 V7, P69), LM_TBS1 to 2nd entry, LM_TBS2 to 3rd entry and LM_TBS3 to 4th entry.
When PCH_LESS_RECEPTION is set to 1:
 The first two registers (HRXBRP_LM_TBS0 &amp; HRXBRP_LM_TBS1) are mapped to the 1st &amp; 2nd entry of the transport block size list individually.</t>
    <phoneticPr fontId="16" type="noConversion"/>
  </si>
  <si>
    <t>0: NOT enable
1: Enable</t>
    <phoneticPr fontId="16" type="noConversion"/>
  </si>
  <si>
    <t>This bit indicates if the second HS-PDSCH code is used. (Only valid when DCH_LESS_RECEPTION is set to 1)</t>
    <phoneticPr fontId="16" type="noConversion"/>
  </si>
  <si>
    <t>This bit indicates if this TB is enabled. 
 (When is DCH_LESS_RECEPTION set to 1, all 4 Ens will possibly be set to 1; 
 when PCH_LESS_RECEPTION is set to 1, only the first 2 Ens will be set to 1)</t>
    <phoneticPr fontId="16" type="noConversion"/>
  </si>
  <si>
    <t>Turbo EQ indicator per frame control</t>
    <phoneticPr fontId="16" type="noConversion"/>
  </si>
  <si>
    <t>TURBO_EQ_EN</t>
    <phoneticPr fontId="16" type="noConversion"/>
  </si>
  <si>
    <t xml:space="preserve">0: Not to do Turbo EQ.
1: Do Turbo EQ.
</t>
    <phoneticPr fontId="16" type="noConversion"/>
  </si>
  <si>
    <t>Turn off/on Turbo EQ, frame rate control.</t>
    <phoneticPr fontId="16" type="noConversion"/>
  </si>
  <si>
    <t>External HARQ buffer starting address</t>
    <phoneticPr fontId="16" type="noConversion"/>
  </si>
  <si>
    <t>EXT_HARQ_START_ADDR</t>
    <phoneticPr fontId="16" type="noConversion"/>
  </si>
  <si>
    <t>32'd0</t>
    <phoneticPr fontId="16" type="noConversion"/>
  </si>
  <si>
    <t>The starting address for external HARQ buffer.</t>
    <phoneticPr fontId="16" type="noConversion"/>
  </si>
  <si>
    <t>For pri. HDA buffer start address index = 0~4 . Cell less mode</t>
    <phoneticPr fontId="16" type="noConversion"/>
  </si>
  <si>
    <t>HDA_ADDR_PC_LESS</t>
    <phoneticPr fontId="16" type="noConversion"/>
  </si>
  <si>
    <t>The starting address x for HDA buffer of primary cell less mode.</t>
    <phoneticPr fontId="16" type="noConversion"/>
  </si>
  <si>
    <t>HRXBRP_NIR</t>
    <phoneticPr fontId="16" type="noConversion"/>
  </si>
  <si>
    <t>N(IR) of HARQ ID, idx = 0~7</t>
    <phoneticPr fontId="16" type="noConversion"/>
  </si>
  <si>
    <t>NIR</t>
    <phoneticPr fontId="16" type="noConversion"/>
  </si>
  <si>
    <t>19'd0</t>
    <phoneticPr fontId="16" type="noConversion"/>
  </si>
  <si>
    <t>Number of bit of HARQ Process idx = N. All N(IR) registers take effect only once after HARQ flush bit been set. Enable HS-DSCH (0x000[15]) will not latch the N(IR) value. During run-time, value change in this field will not take effect as long as HARQ flush bit not been set.</t>
    <phoneticPr fontId="16" type="noConversion"/>
  </si>
  <si>
    <t>The starting address x for HDA buffer of process y for primary cell.</t>
    <phoneticPr fontId="16" type="noConversion"/>
  </si>
  <si>
    <t>HRXBRP_NIR_SCm_PROk</t>
    <phoneticPr fontId="16" type="noConversion"/>
  </si>
  <si>
    <t>N(IR) for HARQ ID index of secondary cell. Register n = m*8 + k; m = 0~1 (secondary carrier index, 0 = 1stsecondary, 1 = 2ndsecondary); k = 0~7 (process index)</t>
    <phoneticPr fontId="16" type="noConversion"/>
  </si>
  <si>
    <t>18'd0</t>
    <phoneticPr fontId="16" type="noConversion"/>
  </si>
  <si>
    <t>Number of bit of HARQ Process n for 2nd cell. All N(IR) registers take effect only once after HARQ flush bit been set. Enable HS-DSCH will not latch the N(IR) value. During run-time, value change in this field will not take effect as long as HARQ flush bit not been set.</t>
    <phoneticPr fontId="16" type="noConversion"/>
  </si>
  <si>
    <t>For sec. HDA buffer start address. Register n = m*8+k; m= 0~1 (secondary carrier index, 0 = 1stsecondary, 1 = 2ndsecondary); k = 0~7 (process index)</t>
    <phoneticPr fontId="16" type="noConversion"/>
  </si>
  <si>
    <t>HDA_ADDR_SCm_PROk</t>
  </si>
  <si>
    <t>The starting address for HDA buffer of process k for secondary cell m.</t>
    <phoneticPr fontId="16" type="noConversion"/>
  </si>
  <si>
    <t>HRXBRP_FW_CBRP_AGCH_FB_OFFSET</t>
    <phoneticPr fontId="16" type="noConversion"/>
  </si>
  <si>
    <t>E-AGCH Frame Boundary Offset</t>
    <phoneticPr fontId="16" type="noConversion"/>
  </si>
  <si>
    <t>3'd0</t>
    <phoneticPr fontId="16" type="noConversion"/>
  </si>
  <si>
    <t>chip count  = AGCH UL1D frame boundary offset (UL1D eagch_fb_offset), which accounts for the timing difference between AGCH subframe 0/frame Start - DPCH frame boundary (RTR, TIME1);</t>
    <phoneticPr fontId="16" type="noConversion"/>
  </si>
  <si>
    <t>HRXBRP_FW_CBRP_AGCH_START</t>
    <phoneticPr fontId="16" type="noConversion"/>
  </si>
  <si>
    <t>E-AGCH Start</t>
    <phoneticPr fontId="16" type="noConversion"/>
  </si>
  <si>
    <t>PRI_CELL_STARTING</t>
    <phoneticPr fontId="16" type="noConversion"/>
  </si>
  <si>
    <t>To start the CBrp FW Finite State Machine for Primary cell AGCH</t>
    <phoneticPr fontId="16" type="noConversion"/>
  </si>
  <si>
    <t>SEC_CELL_STARTING</t>
    <phoneticPr fontId="16" type="noConversion"/>
  </si>
  <si>
    <t>0: Not to start CBrp FW FSM 
1: Start CBrp FW FSM</t>
    <phoneticPr fontId="16" type="noConversion"/>
  </si>
  <si>
    <t>To start the CBrp FW Finite State Machine for Secondary cell AGCH</t>
    <phoneticPr fontId="16" type="noConversion"/>
  </si>
  <si>
    <t>HRXBRP_FW_CBRP_AGCH_STOP</t>
    <phoneticPr fontId="16" type="noConversion"/>
  </si>
  <si>
    <t>E-AGCH Stop</t>
    <phoneticPr fontId="16" type="noConversion"/>
  </si>
  <si>
    <t>PRI_CELL_STOPPING</t>
    <phoneticPr fontId="16" type="noConversion"/>
  </si>
  <si>
    <t>To stop the CBrp FW Finite State Machine for Primary cell AGCH</t>
    <phoneticPr fontId="16" type="noConversion"/>
  </si>
  <si>
    <t>SEC_CELL_STOPPING</t>
    <phoneticPr fontId="16" type="noConversion"/>
  </si>
  <si>
    <t>0: Not to stop CBrp FW FSM 
1: Stop CBrp FW FSM</t>
    <phoneticPr fontId="16" type="noConversion"/>
  </si>
  <si>
    <t>To stop the CBrp FW Finite State Machine for Secondary cell AGCH</t>
    <phoneticPr fontId="16" type="noConversion"/>
  </si>
  <si>
    <t>HRXBRP_FW_AGCH_RRC_STATE</t>
    <phoneticPr fontId="16" type="noConversion"/>
  </si>
  <si>
    <t>HRXBRP_FW_AGCHm_RX_GATED_SUBFk</t>
    <phoneticPr fontId="16" type="noConversion"/>
  </si>
  <si>
    <t>E-AGCH Reception Enable/Disable on subframe index = 0~4. Register n = m*5 + k; m = 0~1 (carrier index, 0 = serving cell, 1 = UPA secondary serving cell) ; k = 0~4 (subframe index)</t>
    <phoneticPr fontId="16" type="noConversion"/>
  </si>
  <si>
    <t>0: AGCH reception is not gated, i.e., to receive AGCH
1: AGCH reception is gated, i.e., not to receive AGCH</t>
    <phoneticPr fontId="16" type="noConversion"/>
  </si>
  <si>
    <t>To receive AGCH in this subframe or not for Serving Cell m.</t>
    <phoneticPr fontId="16" type="noConversion"/>
  </si>
  <si>
    <t xml:space="preserve">E-AGCH Gap Indicator. Register n = m; m = 0~1 (carrier index, 0 = serving cell, 1 = UPA secondary serving cell) </t>
    <phoneticPr fontId="16" type="noConversion"/>
  </si>
  <si>
    <t>GAP0</t>
    <phoneticPr fontId="16" type="noConversion"/>
  </si>
  <si>
    <t>0: Not overlapped with a Gap 
1: Overlapped with a Gap</t>
    <phoneticPr fontId="16" type="noConversion"/>
  </si>
  <si>
    <t>Gap bitmap for each slot.</t>
    <phoneticPr fontId="16" type="noConversion"/>
  </si>
  <si>
    <t>E-AGCH TTI</t>
    <phoneticPr fontId="16" type="noConversion"/>
  </si>
  <si>
    <t>TTI</t>
    <phoneticPr fontId="16" type="noConversion"/>
  </si>
  <si>
    <t>0: 2ms
1: 10ms</t>
    <phoneticPr fontId="16" type="noConversion"/>
  </si>
  <si>
    <t>E-AGCH Result Latch Slot</t>
    <phoneticPr fontId="16" type="noConversion"/>
  </si>
  <si>
    <t>TTI10_LATCH_TIME</t>
    <phoneticPr fontId="16" type="noConversion"/>
  </si>
  <si>
    <t>PUBLIC</t>
    <phoneticPr fontId="16" type="noConversion"/>
  </si>
  <si>
    <t>Indicate AGCG result latch timing for EDCH_TTI 10ms.</t>
    <phoneticPr fontId="16" type="noConversion"/>
  </si>
  <si>
    <t>TTI2_LATCH_TIME</t>
    <phoneticPr fontId="16" type="noConversion"/>
  </si>
  <si>
    <t xml:space="preserve"> Indicate AGCG result latch timing for EDCH_TTI 2ms.</t>
    <phoneticPr fontId="16" type="noConversion"/>
  </si>
  <si>
    <t>E-RNTI Primary. Register n = m; m = 0~1 (carrier index, 0 = serving cell, 1 = UPA secondary serving cell)</t>
    <phoneticPr fontId="16" type="noConversion"/>
  </si>
  <si>
    <t>PRIMARY_ID</t>
    <phoneticPr fontId="16" type="noConversion"/>
  </si>
  <si>
    <t>P_ID_EN</t>
    <phoneticPr fontId="16" type="noConversion"/>
  </si>
  <si>
    <t>0: Primary ID disabled
1: Primary ID enabled</t>
    <phoneticPr fontId="16" type="noConversion"/>
  </si>
  <si>
    <t xml:space="preserve">E-RNTI Secondary. Register n = m; m = 0~1 (carrier index, 0 = serving cell, 1 = UPA secondary serving cell) </t>
    <phoneticPr fontId="16" type="noConversion"/>
  </si>
  <si>
    <t>SECONDARY_ID</t>
    <phoneticPr fontId="16" type="noConversion"/>
  </si>
  <si>
    <t>S_ID_EN</t>
    <phoneticPr fontId="16" type="noConversion"/>
  </si>
  <si>
    <t>0: Secondary ID disabled
1: Secondary ID enabled</t>
    <phoneticPr fontId="16" type="noConversion"/>
  </si>
  <si>
    <t>PC (HS-SCCH/HS-PDSCH)</t>
    <phoneticPr fontId="16" type="noConversion"/>
  </si>
  <si>
    <t>TEXT HEX</t>
    <phoneticPr fontId="16" type="noConversion"/>
  </si>
  <si>
    <t>HRXBRP_SCCH_GAP_IND_SCm</t>
  </si>
  <si>
    <t>HRXBRP_SCm_FRAME_CTRL</t>
  </si>
  <si>
    <t>HRXBRP_SCCH_REINIT_SCm</t>
  </si>
  <si>
    <t>HRXBRP_ACK_NACK_RESET_SCm</t>
  </si>
  <si>
    <t>HRXBRP_RE_CONFIG_SUBFk_CON_SCm</t>
  </si>
  <si>
    <t>HRXBRP_R7_CTRL_SCm</t>
  </si>
  <si>
    <t>HRXBRP_H_RNTI_SCm</t>
  </si>
  <si>
    <t>HRXBRP_CLR_ID_FIFO_SCm</t>
  </si>
  <si>
    <t>HRXBRP_FLUSH_HARQ_SCm</t>
  </si>
  <si>
    <t>HRXBRP_NIR_SCm_PROk</t>
  </si>
  <si>
    <t>HRXBRP_HDA_ADDR_SCm_PROk</t>
  </si>
  <si>
    <t>HRXBRP_SCCH_STS_SCm_SUBFk</t>
  </si>
  <si>
    <t>HRXBRP_HDA_OUT_ADR_SCm_SUBFk</t>
  </si>
  <si>
    <t>HRXBRP_HDA_OUT_IDX_SCm_SUBFk</t>
  </si>
  <si>
    <t>HRXBRP_AGCHm_DEC_STA</t>
  </si>
  <si>
    <t>HRXBRP_AGCHm_ENERGY</t>
  </si>
  <si>
    <t>HRXBRP_AGCHm_S_VALUE</t>
  </si>
  <si>
    <t>HRXBRP_AGCHm_RSLT</t>
  </si>
  <si>
    <t>SC and SC2ND (HS-SCCH/HS-PDSCH)</t>
    <phoneticPr fontId="16" type="noConversion"/>
  </si>
  <si>
    <t>NC (HS-SCCH)</t>
    <phoneticPr fontId="16" type="noConversion"/>
  </si>
  <si>
    <t>[C2DIRQ for H_FrameTick](After this event, following registers will be used in FW)-------------------------------------------------------------------------</t>
    <phoneticPr fontId="16" type="noConversion"/>
  </si>
  <si>
    <t>HRXBRP_FW_CBRP_TARGETCELL_FB_OFFSET</t>
    <phoneticPr fontId="16" type="noConversion"/>
  </si>
  <si>
    <t>HRXBRP_FW_SCCH_RRC_STATE</t>
    <phoneticPr fontId="16" type="noConversion"/>
  </si>
  <si>
    <t>HRXBRP_FW_EPCH_SUBF_NUM</t>
    <phoneticPr fontId="16" type="noConversion"/>
  </si>
  <si>
    <t>[CBrpScchPart1StartEvent](After this event, following registers will be used in FW)-------------------------------------------------------------------------</t>
    <phoneticPr fontId="16" type="noConversion"/>
  </si>
  <si>
    <t>HRXBRP_SCm_FRAME_CTRL</t>
    <phoneticPr fontId="16" type="noConversion"/>
  </si>
  <si>
    <t>HRXBRP_NC_FRAME_CTRL</t>
    <phoneticPr fontId="16" type="noConversion"/>
  </si>
  <si>
    <t>HRXBRP_FW_CBRP_SERV_CELL_SCCH_EN</t>
    <phoneticPr fontId="16" type="noConversion"/>
  </si>
  <si>
    <t>HRXBRP_SCCH_REINIT</t>
    <phoneticPr fontId="16" type="noConversion"/>
  </si>
  <si>
    <t>HRXBRP_SCCH_REINIT_SCm</t>
    <phoneticPr fontId="16" type="noConversion"/>
  </si>
  <si>
    <t>HRXBRP_ACK_NACK_RESET</t>
    <phoneticPr fontId="16" type="noConversion"/>
  </si>
  <si>
    <t>HRXBRP_ACK_NACK_RESET_SCm</t>
    <phoneticPr fontId="16" type="noConversion"/>
  </si>
  <si>
    <t>HRXBRP_RE_CONFIG_SUBFk_CON_SCm</t>
    <phoneticPr fontId="16" type="noConversion"/>
  </si>
  <si>
    <t>HRXBRP_ACK_NACK_REP_NUM</t>
    <phoneticPr fontId="16" type="noConversion"/>
  </si>
  <si>
    <t>HRXBRP_INACT_ABORT_SUBFk</t>
  </si>
  <si>
    <t>HRXBRP_INACT_ABORT_SCm_SUBFk</t>
    <phoneticPr fontId="16" type="noConversion"/>
  </si>
  <si>
    <t>HRXBRP_FW_HS_SUBFCFG_SUBFk</t>
    <phoneticPr fontId="16" type="noConversion"/>
  </si>
  <si>
    <t>HRXBRP_SCCH_GAP_IND_PC</t>
    <phoneticPr fontId="16" type="noConversion"/>
  </si>
  <si>
    <t>HRXBRP_SCCH_GAP_IND_SCm</t>
    <phoneticPr fontId="16" type="noConversion"/>
  </si>
  <si>
    <t>HRXBRP_LESS_FRAME_CTRL</t>
    <phoneticPr fontId="16" type="noConversion"/>
  </si>
  <si>
    <t>HRXBRP_LESS_SUBFk_CTRL</t>
    <phoneticPr fontId="16" type="noConversion"/>
  </si>
  <si>
    <t>[CBrpScchPart2StartEvent](After this event, following registers will be used in FW)-------------------------------------------------------------------------</t>
    <phoneticPr fontId="16" type="noConversion"/>
  </si>
  <si>
    <t>HRXBRP_R7_CTRL</t>
    <phoneticPr fontId="16" type="noConversion"/>
  </si>
  <si>
    <t>HRXBRP_R7_CTRL_SCm</t>
    <phoneticPr fontId="16" type="noConversion"/>
  </si>
  <si>
    <t>HRXBRP_RNTI_CTRL</t>
    <phoneticPr fontId="16" type="noConversion"/>
  </si>
  <si>
    <t>HRXBRP_H_RNTI0</t>
    <phoneticPr fontId="16" type="noConversion"/>
  </si>
  <si>
    <t>HRXBRP_H_RNTI_SCm</t>
    <phoneticPr fontId="16" type="noConversion"/>
  </si>
  <si>
    <t>HRXBRP_H_RNTI_NC</t>
    <phoneticPr fontId="16" type="noConversion"/>
  </si>
  <si>
    <t>HRXBRP_H_RNTI1</t>
    <phoneticPr fontId="16" type="noConversion"/>
  </si>
  <si>
    <t>HRXBRP_CLR_ID_FIFO</t>
    <phoneticPr fontId="16" type="noConversion"/>
  </si>
  <si>
    <t>HRXBRP_CLR_ID_FIFO_SCm</t>
    <phoneticPr fontId="16" type="noConversion"/>
  </si>
  <si>
    <t>HRXBRP_DSCH_CON</t>
    <phoneticPr fontId="16" type="noConversion"/>
  </si>
  <si>
    <t>[DBrpHarqStartEvent](After this event, following registers will be used in FW)-------------------------------------------------------------------------</t>
    <phoneticPr fontId="16" type="noConversion"/>
  </si>
  <si>
    <t>HRXBRP_LM_TBS</t>
    <phoneticPr fontId="16" type="noConversion"/>
  </si>
  <si>
    <t>HRXBRP_EXT_HARQ_START_ADDR</t>
    <phoneticPr fontId="16" type="noConversion"/>
  </si>
  <si>
    <t>HRXBRP_HDA_ADDR_PC_LESS</t>
    <phoneticPr fontId="16" type="noConversion"/>
  </si>
  <si>
    <t>HRXBRP_NIR</t>
    <phoneticPr fontId="16" type="noConversion"/>
  </si>
  <si>
    <t>HRXBRP_NIR_SCm_PROk</t>
    <phoneticPr fontId="16" type="noConversion"/>
  </si>
  <si>
    <t>HRXBRP_HDA_ADDRk_PC_PROm</t>
  </si>
  <si>
    <t>PC and SC (E-AGCH)</t>
    <phoneticPr fontId="16" type="noConversion"/>
  </si>
  <si>
    <t>[C2DIRQ for EAgch_FrameTick](After this event, following registers will be used in FW)-------------------------------------------------------------------------</t>
    <phoneticPr fontId="16" type="noConversion"/>
  </si>
  <si>
    <t>HRXBRP_FW_CBRP_AGCH_START</t>
    <phoneticPr fontId="16" type="noConversion"/>
  </si>
  <si>
    <t>HRXBRP_FW_AGCH_RRC_STATE</t>
    <phoneticPr fontId="16" type="noConversion"/>
  </si>
  <si>
    <t>[CBrpAgchStartEvent]----------------------------------------------------------------------------------</t>
    <phoneticPr fontId="16" type="noConversion"/>
  </si>
  <si>
    <t>HRXBRP_FW_AGCHm_RX_GATED_SUBFk</t>
    <phoneticPr fontId="16" type="noConversion"/>
  </si>
  <si>
    <t>HRXBRP_AGCHm_GAP_VEC</t>
    <phoneticPr fontId="16" type="noConversion"/>
  </si>
  <si>
    <t>HRXBRP_AGCHm_ERNTI_P</t>
  </si>
  <si>
    <t>HRXBRP_AGCHm_ERNTI_S</t>
  </si>
  <si>
    <t>PC (HS-SCCH/HS-PDSCH)</t>
    <phoneticPr fontId="16" type="noConversion"/>
  </si>
  <si>
    <t>SC and SC2ND(HS-SCCH/HS-PDSCH)</t>
    <phoneticPr fontId="16" type="noConversion"/>
  </si>
  <si>
    <t>HRXBRP_SCCH_STS_SUBFk</t>
    <phoneticPr fontId="16" type="noConversion"/>
  </si>
  <si>
    <t>HRXBRP_SCCH_STS_NC_SUBFk</t>
  </si>
  <si>
    <t>HRXBRP_R7_STS_SUBFk</t>
    <phoneticPr fontId="16" type="noConversion"/>
  </si>
  <si>
    <t>HRXBRP_R7_STS_SCm_SUBFk</t>
    <phoneticPr fontId="16" type="noConversion"/>
  </si>
  <si>
    <t>HRXBRP_SCCH_R8_STS_SUBFk</t>
    <phoneticPr fontId="16" type="noConversion"/>
  </si>
  <si>
    <t>HRXBRP_DSCH_STS_SUBFk</t>
    <phoneticPr fontId="16" type="noConversion"/>
  </si>
  <si>
    <t>HRXBRP_DSCH_STS_SCm_SUBFk</t>
    <phoneticPr fontId="16" type="noConversion"/>
  </si>
  <si>
    <t>HRXBRP_HDA_OUT_ADR_PC_SUBFk</t>
    <phoneticPr fontId="16" type="noConversion"/>
  </si>
  <si>
    <t>HRXBRP_HDA_OUT_IDX_PC_SUBFk</t>
  </si>
  <si>
    <t>PC and SC (E-AGCH)</t>
    <phoneticPr fontId="16" type="noConversion"/>
  </si>
  <si>
    <t>4'd0</t>
    <phoneticPr fontId="16" type="noConversion"/>
  </si>
  <si>
    <t>SUBF_N_MINUS_2</t>
  </si>
  <si>
    <t>SUBF_N_MINUS_3</t>
  </si>
  <si>
    <t>0x64</t>
  </si>
  <si>
    <t>0x78</t>
  </si>
  <si>
    <t>0x7C</t>
  </si>
  <si>
    <t>0x80</t>
  </si>
  <si>
    <t>0xC0</t>
  </si>
  <si>
    <t>3'd0</t>
    <phoneticPr fontId="16" type="noConversion"/>
  </si>
  <si>
    <t>1'd0</t>
    <phoneticPr fontId="16" type="noConversion"/>
  </si>
  <si>
    <t>PUBLIC</t>
    <phoneticPr fontId="16" type="noConversion"/>
  </si>
  <si>
    <t>16'd0</t>
    <phoneticPr fontId="16" type="noConversion"/>
  </si>
  <si>
    <t>13'd0</t>
    <phoneticPr fontId="16" type="noConversion"/>
  </si>
  <si>
    <t>CBRP FW start for ServCell SCCH/DSCH</t>
    <phoneticPr fontId="16" type="noConversion"/>
  </si>
  <si>
    <t>PC_STARTING</t>
    <phoneticPr fontId="16" type="noConversion"/>
  </si>
  <si>
    <t>HRXBRP_FW_CBRP_SERV_CELL_STOP</t>
    <phoneticPr fontId="16" type="noConversion"/>
  </si>
  <si>
    <t>CBRP FW stop for ServCell SCCH/DSCH</t>
    <phoneticPr fontId="16" type="noConversion"/>
  </si>
  <si>
    <t>FW RRC state info</t>
    <phoneticPr fontId="16" type="noConversion"/>
  </si>
  <si>
    <t>3'd1</t>
    <phoneticPr fontId="16" type="noConversion"/>
  </si>
  <si>
    <t>1: Legacy mode
2: PCH less mode
4: PCH legacy mode</t>
    <phoneticPr fontId="16" type="noConversion"/>
  </si>
  <si>
    <t>Number of subframes needed to process</t>
    <phoneticPr fontId="16" type="noConversion"/>
  </si>
  <si>
    <t>Number of subframes needed to process, and the max number is 5.</t>
    <phoneticPr fontId="16" type="noConversion"/>
  </si>
  <si>
    <t>chip count = Target SCCH UL1D subframe 0 boundary offset, which accounts for the timing difference between Serving SCCH UL1D subframe 0 Start - DPCH frame boundary (RTR, TIME1);</t>
    <phoneticPr fontId="16" type="noConversion"/>
  </si>
  <si>
    <t>HRXBRP_FW_CBRP_TARGETCELL_START</t>
    <phoneticPr fontId="16" type="noConversion"/>
  </si>
  <si>
    <t>CBRP FW start for Target Cell SCCH</t>
    <phoneticPr fontId="16" type="noConversion"/>
  </si>
  <si>
    <t>HRXBRP_FW_CBRP_TARGETCELL_STOP</t>
    <phoneticPr fontId="16" type="noConversion"/>
  </si>
  <si>
    <t>CBRP FW stop for Target Cell SCCH</t>
    <phoneticPr fontId="16" type="noConversion"/>
  </si>
  <si>
    <t>PC_SCCH_DET_VEC</t>
    <phoneticPr fontId="16" type="noConversion"/>
  </si>
  <si>
    <t>HRXBRP_SCCH_TRACK_DISABLE</t>
    <phoneticPr fontId="16" type="noConversion"/>
  </si>
  <si>
    <t>R8 Control Register</t>
    <phoneticPr fontId="16" type="noConversion"/>
  </si>
  <si>
    <t>1'd1</t>
    <phoneticPr fontId="16" type="noConversion"/>
  </si>
  <si>
    <t>SUBF_N_MINUS_1</t>
    <phoneticPr fontId="16" type="noConversion"/>
  </si>
  <si>
    <t>HRXBRP_FW_HS_SUBFCFG_SUBFk</t>
    <phoneticPr fontId="16" type="noConversion"/>
  </si>
  <si>
    <t xml:space="preserve">OFF/ON information for SCCH/DSCH on subframes for PC/SC/SC2ND only (no NC). Register n = k; k = 0~4 (Subframe index) </t>
    <phoneticPr fontId="16" type="noConversion"/>
  </si>
  <si>
    <t>HRXBRP_LESS_SUBFk_CTRL</t>
    <phoneticPr fontId="16" type="noConversion"/>
  </si>
  <si>
    <t>Less mode subframe rate control on subframe. Register n = k;  k = 0~4 (subframe index)</t>
    <phoneticPr fontId="16" type="noConversion"/>
  </si>
  <si>
    <t>HRXBRP_INACT_ABORT_SCm_SUBFk</t>
    <phoneticPr fontId="16" type="noConversion"/>
  </si>
  <si>
    <t>For pri. HDA buffer start address index. Register n = m*5 + k; m = 0~7 (cell process index); k = 0~4 (subframe index)</t>
    <phoneticPr fontId="16" type="noConversion"/>
  </si>
  <si>
    <t>HDA_ADDRk_PC_PROm</t>
    <phoneticPr fontId="16" type="noConversion"/>
  </si>
  <si>
    <t>HRXBRP_AGCHm_ERNTI_P</t>
    <phoneticPr fontId="16" type="noConversion"/>
  </si>
  <si>
    <t>HRXBRP_AGCHm_ERNTI_S</t>
    <phoneticPr fontId="16" type="noConversion"/>
  </si>
  <si>
    <t>HRXBRP_SCCH_STS_SUBFk</t>
    <phoneticPr fontId="16" type="noConversion"/>
  </si>
  <si>
    <t>SCCH Status for subframes. Register n = k; k = 0~4 (subframe index)</t>
    <phoneticPr fontId="16" type="noConversion"/>
  </si>
  <si>
    <t>STS0</t>
    <phoneticPr fontId="16" type="noConversion"/>
  </si>
  <si>
    <t>RL1C</t>
    <phoneticPr fontId="16" type="noConversion"/>
  </si>
  <si>
    <t>End of CBRP SCCH Subf P2 Done</t>
    <phoneticPr fontId="16" type="noConversion"/>
  </si>
  <si>
    <t xml:space="preserve">0: Not completed yet
1: Subframe decoded. Even if the gap or ACK/NACK repetition happens, this bit will still be asserted.
</t>
    <phoneticPr fontId="16" type="noConversion"/>
  </si>
  <si>
    <t>Decoding status of HS-SCCH decoder, All register value are Write 1 clear</t>
    <phoneticPr fontId="16" type="noConversion"/>
  </si>
  <si>
    <t>STS1</t>
    <phoneticPr fontId="16" type="noConversion"/>
  </si>
  <si>
    <t xml:space="preserve">0: Decode NOT completed yet.
1: Decode completed.
</t>
    <phoneticPr fontId="16" type="noConversion"/>
  </si>
  <si>
    <t>Decoding status of part 1 result</t>
    <phoneticPr fontId="16" type="noConversion"/>
  </si>
  <si>
    <t>STS2</t>
    <phoneticPr fontId="16" type="noConversion"/>
  </si>
  <si>
    <t>Decoding status of part 2 result</t>
    <phoneticPr fontId="16" type="noConversion"/>
  </si>
  <si>
    <t>0: Fail
1: Pass</t>
    <phoneticPr fontId="16" type="noConversion"/>
  </si>
  <si>
    <t xml:space="preserve"> Indicates which channel passed CRC checking, decoding order is from LSB (channel 0) to MSB (channel 3)</t>
    <phoneticPr fontId="16" type="noConversion"/>
  </si>
  <si>
    <t>HARQ_REP</t>
    <phoneticPr fontId="16" type="noConversion"/>
  </si>
  <si>
    <t xml:space="preserve">0: NO repetition.
1: Repetition.
</t>
    <phoneticPr fontId="16" type="noConversion"/>
  </si>
  <si>
    <t>Indicate this sub-frame is a repeated sub-frame.</t>
    <phoneticPr fontId="16" type="noConversion"/>
  </si>
  <si>
    <t>GAP</t>
    <phoneticPr fontId="16" type="noConversion"/>
  </si>
  <si>
    <t>0: NO gap.
1: Gap.</t>
    <phoneticPr fontId="16" type="noConversion"/>
  </si>
  <si>
    <t>Indicate the gap information of this sub-frame.</t>
    <phoneticPr fontId="16" type="noConversion"/>
  </si>
  <si>
    <t>ABORT</t>
    <phoneticPr fontId="16" type="noConversion"/>
  </si>
  <si>
    <t>0: No ABORT
1: ABORT</t>
    <phoneticPr fontId="16" type="noConversion"/>
  </si>
  <si>
    <t>HS-SCCH ABORT status</t>
    <phoneticPr fontId="16" type="noConversion"/>
  </si>
  <si>
    <t>CPC_GAP</t>
    <phoneticPr fontId="16" type="noConversion"/>
  </si>
  <si>
    <t>Indicates this sunframe is disabled by CPC gap or not</t>
    <phoneticPr fontId="16" type="noConversion"/>
  </si>
  <si>
    <t>RV</t>
    <phoneticPr fontId="16" type="noConversion"/>
  </si>
  <si>
    <t>3'd0</t>
    <phoneticPr fontId="16" type="noConversion"/>
  </si>
  <si>
    <t>Redundancy version</t>
    <phoneticPr fontId="16" type="noConversion"/>
  </si>
  <si>
    <t>CRC</t>
    <phoneticPr fontId="16" type="noConversion"/>
  </si>
  <si>
    <t>CRC decoding result of HS-SCCH</t>
    <phoneticPr fontId="16" type="noConversion"/>
  </si>
  <si>
    <t>MS</t>
    <phoneticPr fontId="16" type="noConversion"/>
  </si>
  <si>
    <t>2'd0</t>
    <phoneticPr fontId="16" type="noConversion"/>
  </si>
  <si>
    <t>0: QPSK
1: 16-QAM
2: 64-QAM</t>
    <phoneticPr fontId="16" type="noConversion"/>
  </si>
  <si>
    <t xml:space="preserve">MS Modulation Scheme of HS-DSCH, </t>
    <phoneticPr fontId="16" type="noConversion"/>
  </si>
  <si>
    <t>OVSF_CODE_NUM</t>
    <phoneticPr fontId="16" type="noConversion"/>
  </si>
  <si>
    <t>Number of DSCH multi-code</t>
    <phoneticPr fontId="16" type="noConversion"/>
  </si>
  <si>
    <t>OVSF_CODE_START_IDX</t>
    <phoneticPr fontId="16" type="noConversion"/>
  </si>
  <si>
    <t>DSCH OVSF code start index</t>
    <phoneticPr fontId="16" type="noConversion"/>
  </si>
  <si>
    <t>P1_RSLT</t>
    <phoneticPr fontId="16" type="noConversion"/>
  </si>
  <si>
    <t xml:space="preserve">0: Not above threshold
1: Above threshold, Or Decoder is in tracking mode
</t>
    <phoneticPr fontId="16" type="noConversion"/>
  </si>
  <si>
    <t>HS-SCCH Part 1 correlation result</t>
    <phoneticPr fontId="16" type="noConversion"/>
  </si>
  <si>
    <t>P2_RSLT</t>
    <phoneticPr fontId="16" type="noConversion"/>
  </si>
  <si>
    <t>0: DTX
1: ACK
2: EN-DSCH (Refer to DSCH decoding result)
5: ACK_BCCH
6: EN_DSCH_BCCH (Refer to DSCH decoding result)</t>
    <phoneticPr fontId="16" type="noConversion"/>
  </si>
  <si>
    <t>HS-SCCH Part 2 HARQ Decision Result</t>
    <phoneticPr fontId="16" type="noConversion"/>
  </si>
  <si>
    <t>HRXBRP_R7_STS_SUBFk</t>
    <phoneticPr fontId="16" type="noConversion"/>
  </si>
  <si>
    <t>SCCH R7 Status for subframes. Register n = k; k = 0~4 (subframe index)</t>
    <phoneticPr fontId="16" type="noConversion"/>
  </si>
  <si>
    <t>ORDER_FLAG</t>
    <phoneticPr fontId="16" type="noConversion"/>
  </si>
  <si>
    <t>PUBLIC</t>
    <phoneticPr fontId="16" type="noConversion"/>
  </si>
  <si>
    <t>0: NOT an order
1: Receives an order</t>
    <phoneticPr fontId="16" type="noConversion"/>
  </si>
  <si>
    <t>This bit indicates if HW receives an order or not.</t>
    <phoneticPr fontId="16" type="noConversion"/>
  </si>
  <si>
    <t>ORDER</t>
    <phoneticPr fontId="16" type="noConversion"/>
  </si>
  <si>
    <t>Order content.</t>
    <phoneticPr fontId="16" type="noConversion"/>
  </si>
  <si>
    <t>ORDER_TYPE</t>
    <phoneticPr fontId="16" type="noConversion"/>
  </si>
  <si>
    <t>Order type.</t>
    <phoneticPr fontId="16" type="noConversion"/>
  </si>
  <si>
    <t>RL1C</t>
    <phoneticPr fontId="16" type="noConversion"/>
  </si>
  <si>
    <t>PUBLIC</t>
    <phoneticPr fontId="16" type="noConversion"/>
  </si>
  <si>
    <t>1'd0</t>
    <phoneticPr fontId="16" type="noConversion"/>
  </si>
  <si>
    <t>End of CBRP SCCH Subf P2 Done</t>
    <phoneticPr fontId="16" type="noConversion"/>
  </si>
  <si>
    <t>0: NOT 64QAM.
1: 64QAM.</t>
    <phoneticPr fontId="16" type="noConversion"/>
  </si>
  <si>
    <t>TYPE2_FLAG</t>
    <phoneticPr fontId="16" type="noConversion"/>
  </si>
  <si>
    <t>0: NOT Type 2.
1: Type 2.</t>
    <phoneticPr fontId="16" type="noConversion"/>
  </si>
  <si>
    <t>The following fields are related to the less mode re-transmission called HS-SCCH Type 2
This bit indicates if HS-SCCH is a type2 encoded or not.</t>
    <phoneticPr fontId="16" type="noConversion"/>
  </si>
  <si>
    <t>LESS_PTR</t>
    <phoneticPr fontId="16" type="noConversion"/>
  </si>
  <si>
    <t>3'd0</t>
    <phoneticPr fontId="16" type="noConversion"/>
  </si>
  <si>
    <t>This bit indicates pointer to the previous transmission.</t>
    <phoneticPr fontId="16" type="noConversion"/>
  </si>
  <si>
    <t>LESS_TBS</t>
    <phoneticPr fontId="16" type="noConversion"/>
  </si>
  <si>
    <t>2'd0</t>
    <phoneticPr fontId="16" type="noConversion"/>
  </si>
  <si>
    <t>This bit indicates transport-block size information for CELL_DCH less mode.</t>
    <phoneticPr fontId="16" type="noConversion"/>
  </si>
  <si>
    <t>LESS_SEC</t>
    <phoneticPr fontId="16" type="noConversion"/>
  </si>
  <si>
    <t>This bit indicates second or third transmission.</t>
    <phoneticPr fontId="16" type="noConversion"/>
  </si>
  <si>
    <t>LESS_RES</t>
    <phoneticPr fontId="16" type="noConversion"/>
  </si>
  <si>
    <t>This bit is a reserved bit.</t>
    <phoneticPr fontId="16" type="noConversion"/>
  </si>
  <si>
    <t>BCCH_FLAG</t>
    <phoneticPr fontId="16" type="noConversion"/>
  </si>
  <si>
    <t>0: NOT an BCCH
1: Detects an BCCH</t>
    <phoneticPr fontId="16" type="noConversion"/>
  </si>
  <si>
    <t>This bit indicates if SCCH detects an BCCH or not.</t>
    <phoneticPr fontId="16" type="noConversion"/>
  </si>
  <si>
    <t>SCCH R8 Status for subframes. Register n = k; k = 0~4 (subframe index)</t>
    <phoneticPr fontId="16" type="noConversion"/>
  </si>
  <si>
    <t>These five registers shows the HS-SCCH decoded information related to R8 change.</t>
    <phoneticPr fontId="16" type="noConversion"/>
  </si>
  <si>
    <t>RNTI0_PASSED_CH</t>
    <phoneticPr fontId="16" type="noConversion"/>
  </si>
  <si>
    <t>4'd0</t>
    <phoneticPr fontId="16" type="noConversion"/>
  </si>
  <si>
    <t>0: Fail
1: Pass</t>
    <phoneticPr fontId="16" type="noConversion"/>
  </si>
  <si>
    <t>Indicates which channel passed CRC checking with H-RNTI0. Decoding order is from LSB (channel 0) to MSB (channel 3).</t>
    <phoneticPr fontId="16" type="noConversion"/>
  </si>
  <si>
    <t>RNTI1_PASSED_CH</t>
    <phoneticPr fontId="16" type="noConversion"/>
  </si>
  <si>
    <t>Indicates which channel passed CRC checking with H-RNTI1. Decoding order is from LSB (channel 0) to MSB (channel 3).</t>
    <phoneticPr fontId="16" type="noConversion"/>
  </si>
  <si>
    <t>SELECTED_CH</t>
    <phoneticPr fontId="16" type="noConversion"/>
  </si>
  <si>
    <t>0: NOT selected
1: Selected</t>
    <phoneticPr fontId="16" type="noConversion"/>
  </si>
  <si>
    <t>Indicates which channel passed CRC checking and be selected to decode HS-DSCH. Decoding order is from LSB (channel 0) to MSB (channel 3).</t>
    <phoneticPr fontId="16" type="noConversion"/>
  </si>
  <si>
    <t>SELECTED_UEID</t>
    <phoneticPr fontId="16" type="noConversion"/>
  </si>
  <si>
    <t>Indicates which UEID passed CRC checking and be selected to decode HS-DSCH. Decoding order is: BCCH_UEID(bit 14), H-RNTI0(bit13) and H-RNTI1(bit12).</t>
    <phoneticPr fontId="16" type="noConversion"/>
  </si>
  <si>
    <t>DSCH Status for subframes. Register n = k; k = 0~4 (subframe index)</t>
    <phoneticPr fontId="16" type="noConversion"/>
  </si>
  <si>
    <t>STS</t>
    <phoneticPr fontId="16" type="noConversion"/>
  </si>
  <si>
    <t>End of DBRP HARQ Subf Done</t>
    <phoneticPr fontId="16" type="noConversion"/>
  </si>
  <si>
    <t>0: Decoder not completed yet
1: Decoder competed.</t>
    <phoneticPr fontId="16" type="noConversion"/>
  </si>
  <si>
    <t>Decoding status of HS-DSCH decoder</t>
    <phoneticPr fontId="16" type="noConversion"/>
  </si>
  <si>
    <t>LMBT</t>
    <phoneticPr fontId="16" type="noConversion"/>
  </si>
  <si>
    <t>0: Not blind detect.
1: Blind detect.</t>
    <phoneticPr fontId="16" type="noConversion"/>
  </si>
  <si>
    <t>This bit indicates decoded HS-DSCH is a Less Mode Blind Detect subframe or not.</t>
    <phoneticPr fontId="16" type="noConversion"/>
  </si>
  <si>
    <t>This bit indicates transport-block size index for less mode reception.</t>
    <phoneticPr fontId="16" type="noConversion"/>
  </si>
  <si>
    <t>CRC</t>
    <phoneticPr fontId="16" type="noConversion"/>
  </si>
  <si>
    <t>CRC decoding result of HS-DSCH</t>
    <phoneticPr fontId="16" type="noConversion"/>
  </si>
  <si>
    <t>DSCH_RSLT</t>
    <phoneticPr fontId="16" type="noConversion"/>
  </si>
  <si>
    <t>DSCH decoding result for TxCRP</t>
    <phoneticPr fontId="16" type="noConversion"/>
  </si>
  <si>
    <t>HARQ_ID</t>
    <phoneticPr fontId="16" type="noConversion"/>
  </si>
  <si>
    <t>RL1C</t>
    <phoneticPr fontId="16" type="noConversion"/>
  </si>
  <si>
    <t>End of DBRP HARQ Subf Done</t>
    <phoneticPr fontId="16" type="noConversion"/>
  </si>
  <si>
    <t>HARQ Process ID of current subframe</t>
    <phoneticPr fontId="16" type="noConversion"/>
  </si>
  <si>
    <t>2'd0</t>
    <phoneticPr fontId="16" type="noConversion"/>
  </si>
  <si>
    <t>ABORT_STS</t>
    <phoneticPr fontId="16" type="noConversion"/>
  </si>
  <si>
    <t>0: No abort
1: Inactivity abort
2: N_ACK_NACK abort
3:  Inactivity abort + N_ACK_NACK abort</t>
    <phoneticPr fontId="16" type="noConversion"/>
  </si>
  <si>
    <t>Abort status</t>
    <phoneticPr fontId="16" type="noConversion"/>
  </si>
  <si>
    <t>NDI</t>
    <phoneticPr fontId="16" type="noConversion"/>
  </si>
  <si>
    <t>RL1C</t>
    <phoneticPr fontId="16" type="noConversion"/>
  </si>
  <si>
    <t>1'd0</t>
    <phoneticPr fontId="16" type="noConversion"/>
  </si>
  <si>
    <t>End of DBRP HARQ Subf Done</t>
    <phoneticPr fontId="16" type="noConversion"/>
  </si>
  <si>
    <t>New Data Indicator of current subframe</t>
    <phoneticPr fontId="16" type="noConversion"/>
  </si>
  <si>
    <t>TRBK_SIZE</t>
    <phoneticPr fontId="16" type="noConversion"/>
  </si>
  <si>
    <t>Transport block size of the HARQ Process. When blind detection comes, HW will not update final TB size   in this field. If the CRC failed, this result can be ignored. (max = 42192)</t>
    <phoneticPr fontId="16" type="noConversion"/>
  </si>
  <si>
    <t>HDA write out address for pri. Cell of 
subframes. Register n = k; k = 0~4 (subframe index)</t>
    <phoneticPr fontId="16" type="noConversion"/>
  </si>
  <si>
    <t>HDA_OUT_ADR_PC_SUBF</t>
    <phoneticPr fontId="16" type="noConversion"/>
  </si>
  <si>
    <t>RO</t>
    <phoneticPr fontId="16" type="noConversion"/>
  </si>
  <si>
    <t>32'd0</t>
    <phoneticPr fontId="16" type="noConversion"/>
  </si>
  <si>
    <t>The address location of the HDA bits for pri. Cell subframe x</t>
    <phoneticPr fontId="16" type="noConversion"/>
  </si>
  <si>
    <t>HDA write out index for pri. Cell of subframes. Register n = k; k = 0~4 (subframe index)</t>
    <phoneticPr fontId="16" type="noConversion"/>
  </si>
  <si>
    <t>HDA_OUT_IDX_PC_SUBF</t>
    <phoneticPr fontId="16" type="noConversion"/>
  </si>
  <si>
    <t>8'd0</t>
    <phoneticPr fontId="16" type="noConversion"/>
  </si>
  <si>
    <t>HRXBRP_SCCH_STS_NC_SUBFk</t>
    <phoneticPr fontId="16" type="noConversion"/>
  </si>
  <si>
    <t>SCCH Order Status for Non-serving Cell of subframes. Register n = k; k = 0~4 (subframe index)</t>
    <phoneticPr fontId="16" type="noConversion"/>
  </si>
  <si>
    <t>STS0</t>
    <phoneticPr fontId="16" type="noConversion"/>
  </si>
  <si>
    <t>End of CBRP SCCH Subf P2 Done</t>
    <phoneticPr fontId="16" type="noConversion"/>
  </si>
  <si>
    <t>0: Not completed yet
1: Subframe decoded. Even if the gap or ACK/NACK repetition happens, this bit will still be asserted.</t>
    <phoneticPr fontId="16" type="noConversion"/>
  </si>
  <si>
    <t>Decoding status of HS-SCCH decoder, All register value are Write 1 clear</t>
    <phoneticPr fontId="16" type="noConversion"/>
  </si>
  <si>
    <t>STS1</t>
    <phoneticPr fontId="16" type="noConversion"/>
  </si>
  <si>
    <t>0: Decode NOT completed yet.
1: Decode completed.</t>
    <phoneticPr fontId="16" type="noConversion"/>
  </si>
  <si>
    <t>Decoding status of part 1 result</t>
    <phoneticPr fontId="16" type="noConversion"/>
  </si>
  <si>
    <t>STS2</t>
    <phoneticPr fontId="16" type="noConversion"/>
  </si>
  <si>
    <t>Decoding status of part 2 result</t>
    <phoneticPr fontId="16" type="noConversion"/>
  </si>
  <si>
    <t>ORDER_FLAG</t>
    <phoneticPr fontId="16" type="noConversion"/>
  </si>
  <si>
    <t>0: NOT received
1: Received</t>
    <phoneticPr fontId="16" type="noConversion"/>
  </si>
  <si>
    <t>Indicates if the change-serving-cell order is received or not</t>
    <phoneticPr fontId="16" type="noConversion"/>
  </si>
  <si>
    <t>GAP</t>
    <phoneticPr fontId="16" type="noConversion"/>
  </si>
  <si>
    <t>0: NO gap.
1: Gap.</t>
    <phoneticPr fontId="16" type="noConversion"/>
  </si>
  <si>
    <t>Indicate the gap information of this sub-frame.</t>
    <phoneticPr fontId="16" type="noConversion"/>
  </si>
  <si>
    <t>P1_RSLT</t>
    <phoneticPr fontId="16" type="noConversion"/>
  </si>
  <si>
    <t>0: Not above threshold
1: Above threshold</t>
    <phoneticPr fontId="16" type="noConversion"/>
  </si>
  <si>
    <t>HS-SCCH Part 1 correlation result</t>
    <phoneticPr fontId="16" type="noConversion"/>
  </si>
  <si>
    <t>CRC</t>
    <phoneticPr fontId="16" type="noConversion"/>
  </si>
  <si>
    <t>0: Fail
1: Pass</t>
    <phoneticPr fontId="16" type="noConversion"/>
  </si>
  <si>
    <t>CRC decoding result of HS-SCCH</t>
    <phoneticPr fontId="16" type="noConversion"/>
  </si>
  <si>
    <t>HRXBRP_SCCH_STS_SCm_SUBFk</t>
    <phoneticPr fontId="16" type="noConversion"/>
  </si>
  <si>
    <t>SCCH Status on Subframe index = 0~4 for Secondary Cell. Register n = m*5 + k; m = 0~1 (secondary carrier index, 0 = 1stsecondary, 1 = 2ndsecondary); k = 0~4 (subframe index)</t>
    <phoneticPr fontId="16" type="noConversion"/>
  </si>
  <si>
    <t>STS0</t>
    <phoneticPr fontId="16" type="noConversion"/>
  </si>
  <si>
    <t>End of CBRP SCCH Subf P2 Done</t>
    <phoneticPr fontId="16" type="noConversion"/>
  </si>
  <si>
    <t>0: Not completed yet
1: Subframe decoded. Even if the gap or ACK/NACK repetition happens, this bit will still be asserted.</t>
    <phoneticPr fontId="16" type="noConversion"/>
  </si>
  <si>
    <t>Decoding status of HS-SCCH decoder, All register value are Write 1 clear</t>
    <phoneticPr fontId="16" type="noConversion"/>
  </si>
  <si>
    <t>STS1</t>
    <phoneticPr fontId="16" type="noConversion"/>
  </si>
  <si>
    <t xml:space="preserve">0: Decode NOT completed yet.
1: Decode completed.
</t>
    <phoneticPr fontId="16" type="noConversion"/>
  </si>
  <si>
    <t>Decoding status of part 1 result</t>
    <phoneticPr fontId="16" type="noConversion"/>
  </si>
  <si>
    <t>STS2</t>
    <phoneticPr fontId="16" type="noConversion"/>
  </si>
  <si>
    <t>Decoding status of part 2 result</t>
    <phoneticPr fontId="16" type="noConversion"/>
  </si>
  <si>
    <t>P2_PASS_CHANNEL</t>
    <phoneticPr fontId="16" type="noConversion"/>
  </si>
  <si>
    <t>4'd0</t>
    <phoneticPr fontId="16" type="noConversion"/>
  </si>
  <si>
    <t>0: Fail
1: Pass</t>
    <phoneticPr fontId="16" type="noConversion"/>
  </si>
  <si>
    <t xml:space="preserve"> Indicates which channel passed CRC checking, decoding order is from LSB (channel 0) to MSB (channel 3)</t>
    <phoneticPr fontId="16" type="noConversion"/>
  </si>
  <si>
    <t>HARQ_REP</t>
    <phoneticPr fontId="16" type="noConversion"/>
  </si>
  <si>
    <t xml:space="preserve">0: NO repetition.
1: Repetition.
</t>
    <phoneticPr fontId="16" type="noConversion"/>
  </si>
  <si>
    <t>Indicate this sub-frame is a repeated sub-frame.</t>
    <phoneticPr fontId="16" type="noConversion"/>
  </si>
  <si>
    <t>GAP</t>
    <phoneticPr fontId="16" type="noConversion"/>
  </si>
  <si>
    <t>0: NO gap.
1: Gap.</t>
    <phoneticPr fontId="16" type="noConversion"/>
  </si>
  <si>
    <t>Indicate the gap information of this sub-frame.</t>
    <phoneticPr fontId="16" type="noConversion"/>
  </si>
  <si>
    <t>ABORT</t>
    <phoneticPr fontId="16" type="noConversion"/>
  </si>
  <si>
    <t>0: No ABORT
1: ABORT</t>
    <phoneticPr fontId="16" type="noConversion"/>
  </si>
  <si>
    <t>HS-SCCH ABORT status</t>
    <phoneticPr fontId="16" type="noConversion"/>
  </si>
  <si>
    <t>CPC_GAP</t>
    <phoneticPr fontId="16" type="noConversion"/>
  </si>
  <si>
    <t>Indicates this sunframe is disabled by CPC gap or not</t>
    <phoneticPr fontId="16" type="noConversion"/>
  </si>
  <si>
    <t>RV</t>
    <phoneticPr fontId="16" type="noConversion"/>
  </si>
  <si>
    <t>3'd0</t>
    <phoneticPr fontId="16" type="noConversion"/>
  </si>
  <si>
    <t>Redundancy version</t>
    <phoneticPr fontId="16" type="noConversion"/>
  </si>
  <si>
    <t>CRC</t>
    <phoneticPr fontId="16" type="noConversion"/>
  </si>
  <si>
    <t>CRC decoding result of HS-SCCH</t>
    <phoneticPr fontId="16" type="noConversion"/>
  </si>
  <si>
    <t>MS</t>
    <phoneticPr fontId="16" type="noConversion"/>
  </si>
  <si>
    <t>2'd0</t>
    <phoneticPr fontId="16" type="noConversion"/>
  </si>
  <si>
    <t>0: QPSK
1: 16-QAM
2: 64-QAM</t>
    <phoneticPr fontId="16" type="noConversion"/>
  </si>
  <si>
    <t xml:space="preserve">MS Modulation Scheme of HS-DSCH, </t>
    <phoneticPr fontId="16" type="noConversion"/>
  </si>
  <si>
    <t>OVSF_CODE_NUM</t>
    <phoneticPr fontId="16" type="noConversion"/>
  </si>
  <si>
    <t>Number of DSCH multi-code</t>
    <phoneticPr fontId="16" type="noConversion"/>
  </si>
  <si>
    <t>OVSF_CODE_START_IDX</t>
    <phoneticPr fontId="16" type="noConversion"/>
  </si>
  <si>
    <t>DSCH OVSF code start index</t>
    <phoneticPr fontId="16" type="noConversion"/>
  </si>
  <si>
    <t>P1_RSLT</t>
    <phoneticPr fontId="16" type="noConversion"/>
  </si>
  <si>
    <t>HS-SCCH Part 1 correlation result</t>
    <phoneticPr fontId="16" type="noConversion"/>
  </si>
  <si>
    <t>P2_RSLT</t>
    <phoneticPr fontId="16" type="noConversion"/>
  </si>
  <si>
    <t>0: DTX
1: ACK
2: EN-DSCH (Refer to DSCH decoding result)
5: ACK_BCCH
6: EN_DSCH_BCCH (Refer to DSCH decoding result)</t>
    <phoneticPr fontId="16" type="noConversion"/>
  </si>
  <si>
    <t>HS-SCCH Part 2 HARQ Decision Result</t>
    <phoneticPr fontId="16" type="noConversion"/>
  </si>
  <si>
    <t>SCCH R7 Status on Subframe index = 0~4 for Secondary Cell. Register n = m*5 + k; m = 0~1 (secondary carrier index, 0 = 1stsecondary, 1 = 2ndsecondary); k = 0~4 (subframe index)</t>
    <phoneticPr fontId="16" type="noConversion"/>
  </si>
  <si>
    <t>These five registers shows the HS-SCCH decoded information related to R7 CPC of 2nd cell.</t>
    <phoneticPr fontId="16" type="noConversion"/>
  </si>
  <si>
    <t>ORDER_FLAG</t>
    <phoneticPr fontId="16" type="noConversion"/>
  </si>
  <si>
    <t>PUBLIC</t>
    <phoneticPr fontId="16" type="noConversion"/>
  </si>
  <si>
    <t>0: NOT an order
1: Receives an order</t>
    <phoneticPr fontId="16" type="noConversion"/>
  </si>
  <si>
    <t>This bit indicates if HW receives an order or not.</t>
    <phoneticPr fontId="16" type="noConversion"/>
  </si>
  <si>
    <t>ORDER</t>
    <phoneticPr fontId="16" type="noConversion"/>
  </si>
  <si>
    <t>Order content.</t>
    <phoneticPr fontId="16" type="noConversion"/>
  </si>
  <si>
    <t>ORDER_TYPE</t>
    <phoneticPr fontId="16" type="noConversion"/>
  </si>
  <si>
    <t>Order type.</t>
    <phoneticPr fontId="16" type="noConversion"/>
  </si>
  <si>
    <t>QAM64_FLAG</t>
    <phoneticPr fontId="16" type="noConversion"/>
  </si>
  <si>
    <t>0: NOT 64QAM.
1: 64QAM.</t>
    <phoneticPr fontId="16" type="noConversion"/>
  </si>
  <si>
    <t>This bit indicates if HW receives an 64QAM configuration.</t>
    <phoneticPr fontId="16" type="noConversion"/>
  </si>
  <si>
    <t>DSCH Status on Subframe index = 0~4 for Secondary Cell. Register n = m*5 + k; m = 0~1 (secondary carrier index, 0 = 1stsecondary, 1 = 2ndsecondary); k = 0~4 (subframe index)</t>
    <phoneticPr fontId="16" type="noConversion"/>
  </si>
  <si>
    <t>STS</t>
    <phoneticPr fontId="16" type="noConversion"/>
  </si>
  <si>
    <t>0: Decoder not completed yet
1: Decoder competed.</t>
    <phoneticPr fontId="16" type="noConversion"/>
  </si>
  <si>
    <t>Decoding status of HS-DSCH decoder</t>
    <phoneticPr fontId="16" type="noConversion"/>
  </si>
  <si>
    <t>CRC decoding result of HS-DSCH</t>
    <phoneticPr fontId="16" type="noConversion"/>
  </si>
  <si>
    <t>DSCH_RSLT</t>
    <phoneticPr fontId="16" type="noConversion"/>
  </si>
  <si>
    <t>0: DTX
1: NACK
2: ACK
3: ACK_LMBT
4: NACK_BCCH
6: ACK_BCCH</t>
    <phoneticPr fontId="16" type="noConversion"/>
  </si>
  <si>
    <t>DSCH decoding result for TxCRP</t>
    <phoneticPr fontId="16" type="noConversion"/>
  </si>
  <si>
    <t>HARQ_ID</t>
    <phoneticPr fontId="16" type="noConversion"/>
  </si>
  <si>
    <t>HARQ Process ID of current subframe</t>
    <phoneticPr fontId="16" type="noConversion"/>
  </si>
  <si>
    <t>ABORT_STS</t>
    <phoneticPr fontId="16" type="noConversion"/>
  </si>
  <si>
    <t>TRBK_SIZE</t>
    <phoneticPr fontId="16" type="noConversion"/>
  </si>
  <si>
    <t>16'd0</t>
    <phoneticPr fontId="16" type="noConversion"/>
  </si>
  <si>
    <t>Transport block size of the HARQ Process. When blind detection comes, HW will not update final TB size   in this field. If the CRC failed, this result can be ignored. (max = 42192)</t>
    <phoneticPr fontId="16" type="noConversion"/>
  </si>
  <si>
    <t>HRXBRP_HDA_OUT_ADR_SCm_SUBFk</t>
    <phoneticPr fontId="16" type="noConversion"/>
  </si>
  <si>
    <t>HDA write out address on Subframe index = 0~4 for Secondary Cell. Register n = m*5 + k; m = 0~1 (secondary carrier index, 0 = 1stsecondary, 1 = 2ndsecondary); k = 0~4 (subframe index)</t>
    <phoneticPr fontId="16" type="noConversion"/>
  </si>
  <si>
    <t>HDA_OUT_ADR_SC_SUBF</t>
    <phoneticPr fontId="16" type="noConversion"/>
  </si>
  <si>
    <t>RO</t>
    <phoneticPr fontId="16" type="noConversion"/>
  </si>
  <si>
    <t>32'd0</t>
    <phoneticPr fontId="16" type="noConversion"/>
  </si>
  <si>
    <t>The address location of the HDA bits for sec. cell m subframe k</t>
    <phoneticPr fontId="16" type="noConversion"/>
  </si>
  <si>
    <t>HDA write out index on Subframe index = 0~4 for Secondary Cell. Register n = m*5 + k; m = 0~1 (secondary carrier index, 0 = 1stsecondary, 1 = 2ndsecondary); k = 0~4 (subframe index)</t>
    <phoneticPr fontId="16" type="noConversion"/>
  </si>
  <si>
    <t>HDA_OUT_IDX_SC_SUBF</t>
    <phoneticPr fontId="16" type="noConversion"/>
  </si>
  <si>
    <t>8'd0</t>
    <phoneticPr fontId="16" type="noConversion"/>
  </si>
  <si>
    <t xml:space="preserve">E-AGCH Result Latch Slot. Register n = m; m = 0~1 (carrier index, 0 = serving cell, 1 = UPA secondary serving cell) </t>
    <phoneticPr fontId="16" type="noConversion"/>
  </si>
  <si>
    <t>AGCH_DONE</t>
    <phoneticPr fontId="16" type="noConversion"/>
  </si>
  <si>
    <t>CBRP AGCH Update Result Event</t>
    <phoneticPr fontId="16" type="noConversion"/>
  </si>
  <si>
    <t>0: AGCH decode not done and AGCH result not ready
1: AGCH decode done and AGCH result ready</t>
    <phoneticPr fontId="16" type="noConversion"/>
  </si>
  <si>
    <t>Indicate AGCG decode done.</t>
    <phoneticPr fontId="16" type="noConversion"/>
  </si>
  <si>
    <t>HRXBRP_AGCHm_ENERGY</t>
    <phoneticPr fontId="16" type="noConversion"/>
  </si>
  <si>
    <t xml:space="preserve">E-AGCH Symbol Energy. Register n = m; m = 0~1 (carrier index, 0 = serving cell, 1 = UPA secondary serving cell) </t>
    <phoneticPr fontId="16" type="noConversion"/>
  </si>
  <si>
    <t>ENERGY</t>
    <phoneticPr fontId="16" type="noConversion"/>
  </si>
  <si>
    <t>13'd0</t>
    <phoneticPr fontId="16" type="noConversion"/>
  </si>
  <si>
    <t>It is the accumulation of AGCH input symbol absolute values. When TTI is 10ms, the s value belongs to the corresponding passed subframe of AGCH results.</t>
    <phoneticPr fontId="16" type="noConversion"/>
  </si>
  <si>
    <t>HRXBRP_AGCHm_S_VALUE</t>
    <phoneticPr fontId="16" type="noConversion"/>
  </si>
  <si>
    <t xml:space="preserve">E-AGCH S Value. Register n = m; m = 0~1 (carrier index, 0 = serving cell, 1 = UPA secondary serving cell) </t>
    <phoneticPr fontId="16" type="noConversion"/>
  </si>
  <si>
    <t>S_VALUE</t>
    <phoneticPr fontId="16" type="noConversion"/>
  </si>
  <si>
    <t>21'd0</t>
    <phoneticPr fontId="16" type="noConversion"/>
  </si>
  <si>
    <t>The s value of AGCH is the ratio of Viterbi path metric differences defined in 25.212 Annex A. When TTI is 10ms, the S value belongs to the corresponding passed subframe of AGCH results.</t>
    <phoneticPr fontId="16" type="noConversion"/>
  </si>
  <si>
    <t xml:space="preserve">E-AGCH Result. Register n = m; m = 0~1 (carrier index, 0 = serving cell, 1 = UPA secondary serving cell) </t>
    <phoneticPr fontId="16" type="noConversion"/>
  </si>
  <si>
    <t>AG_SCOPE</t>
    <phoneticPr fontId="16" type="noConversion"/>
  </si>
  <si>
    <t>AGCH decoded result of Absolute grant scope.</t>
    <phoneticPr fontId="16" type="noConversion"/>
  </si>
  <si>
    <t>AG_VALUE</t>
    <phoneticPr fontId="16" type="noConversion"/>
  </si>
  <si>
    <t>5'd0</t>
    <phoneticPr fontId="16" type="noConversion"/>
  </si>
  <si>
    <t>AGCH decoded result of Absolute grant value.</t>
    <phoneticPr fontId="16" type="noConversion"/>
  </si>
  <si>
    <t>S_RSLT</t>
    <phoneticPr fontId="16" type="noConversion"/>
  </si>
  <si>
    <t>Secondary ID CRC result.</t>
    <phoneticPr fontId="16" type="noConversion"/>
  </si>
  <si>
    <t>P_RSLT</t>
    <phoneticPr fontId="16" type="noConversion"/>
  </si>
  <si>
    <t>Primary ID CRC result.</t>
    <phoneticPr fontId="16" type="noConversion"/>
  </si>
  <si>
    <t>Count
(Width = 32)</t>
    <phoneticPr fontId="16" type="noConversion"/>
  </si>
  <si>
    <t>HRXBRP_FW_HS_SUBFCFG_SUBFk</t>
  </si>
  <si>
    <t>HRXBRP_LESS_SUBFk_CTRL</t>
  </si>
  <si>
    <t>HRXBRP_INACT_ABORT_SCm_SUBFk</t>
  </si>
  <si>
    <t>HRXBRP_SCCH_R8_STS_SUBFk</t>
    <phoneticPr fontId="16" type="noConversion"/>
  </si>
  <si>
    <t>HRXBRP_DSCH_STS_SUBFk</t>
    <phoneticPr fontId="16" type="noConversion"/>
  </si>
  <si>
    <t>HRXBRP_HDA_OUT_ADR_PC_SUBFk</t>
    <phoneticPr fontId="16" type="noConversion"/>
  </si>
  <si>
    <t>HRXBRP_SCCH_STS_NC_SUBFk</t>
    <phoneticPr fontId="16" type="noConversion"/>
  </si>
  <si>
    <t>HRXBRP_SCCH_STS_SCm_SUBFk</t>
    <phoneticPr fontId="16" type="noConversion"/>
  </si>
  <si>
    <t>HRXBRP_R7_STS_SCm_SUBFk</t>
    <phoneticPr fontId="16" type="noConversion"/>
  </si>
  <si>
    <t>HRXBRP_DSCH_STS_SCm_SUBFk</t>
    <phoneticPr fontId="16" type="noConversion"/>
  </si>
  <si>
    <t>hyc</t>
    <phoneticPr fontId="16" type="noConversion"/>
  </si>
  <si>
    <t>modifying the bit field PC_EN/SC_EN/SC2ND_EN of the register HRXBRP_FW_HS_SUBFCFG_SUBFk</t>
    <phoneticPr fontId="16" type="noConversion"/>
  </si>
  <si>
    <t>hyc</t>
    <phoneticPr fontId="16" type="noConversion"/>
  </si>
  <si>
    <t>modifying the bit allocation of SC2ND_SCCH_DET_VEC from 16~19 to 8~11</t>
    <phoneticPr fontId="16" type="noConversion"/>
  </si>
  <si>
    <t>HRXBRP_SCCH_GAP_IND_NC</t>
    <phoneticPr fontId="16" type="noConversion"/>
  </si>
  <si>
    <t>hyc</t>
    <phoneticPr fontId="16" type="noConversion"/>
  </si>
  <si>
    <t>modifying the description for latch timing of AGCH L1D_CMD</t>
    <phoneticPr fontId="16" type="noConversion"/>
  </si>
  <si>
    <t>C2DIRQ</t>
    <phoneticPr fontId="16" type="noConversion"/>
  </si>
  <si>
    <t>FW Frametick</t>
    <phoneticPr fontId="16" type="noConversion"/>
  </si>
  <si>
    <t>DCH: FW Frametick
EPCH: C2DIRQ</t>
    <phoneticPr fontId="16" type="noConversion"/>
  </si>
  <si>
    <t>FW SCCH Subfk P1 Start Event</t>
    <phoneticPr fontId="16" type="noConversion"/>
  </si>
  <si>
    <t>FW DBRP HARQ Subfk Start Event</t>
    <phoneticPr fontId="16" type="noConversion"/>
  </si>
  <si>
    <t>hyc</t>
    <phoneticPr fontId="16" type="noConversion"/>
  </si>
  <si>
    <t>modifying the enumeration description in HRXBRP_ACK_NACK_RESET and HRXBRP_ACK_NACK_RESET_SCm</t>
    <phoneticPr fontId="16" type="noConversion"/>
  </si>
  <si>
    <t>5.10</t>
    <phoneticPr fontId="16" type="noConversion"/>
  </si>
  <si>
    <t>0: Keep previous ACK/NACK repetition counter effective till the repetition finish, and then the new repetition   number will be applied.
1: Reset ACK/NACK repetition counter to 0 and apply new   repetition number. Auto cleared at HTR_FAST HS-DSCH subframe 0 init boundary.  Latched/cleared at FW frametick, and execute at SCCH subframe 0</t>
    <phoneticPr fontId="16" type="noConversion"/>
  </si>
  <si>
    <t>HRXBRP_SCCH_GAP_IND_SCm</t>
    <phoneticPr fontId="16" type="noConversion"/>
  </si>
  <si>
    <t>HRXBRP_R7_CTRL_SCm</t>
    <phoneticPr fontId="16" type="noConversion"/>
  </si>
  <si>
    <t>TRBK_SZ_TABLE</t>
    <phoneticPr fontId="16" type="noConversion"/>
  </si>
  <si>
    <t>HRXBRP_DSCH_CON</t>
    <phoneticPr fontId="16" type="noConversion"/>
  </si>
  <si>
    <t>HRXBRP_HDA_OUT_IDX_SCm_SUBFk</t>
    <phoneticPr fontId="16" type="noConversion"/>
  </si>
  <si>
    <t>HRXBRP_HDA_OUT_IDX_PC_SUBFk</t>
    <phoneticPr fontId="16" type="noConversion"/>
  </si>
  <si>
    <t>The used address index of the HDA bits for sec. cell m, subframe k. Bit field description (from MSB to LSB): bit 7~9 for cell index, bit 3~6 for process index, bit 0~2 for address index.</t>
    <phoneticPr fontId="16" type="noConversion"/>
  </si>
  <si>
    <t>The used address index of the HDA bits for pri. Cell subframe x. Bit field description (from MSB to LSB): bit 7~9 for cell index (for PC, always 3'b000), bit 3~6 for process index, bit 0~2 for address index.</t>
    <phoneticPr fontId="16" type="noConversion"/>
  </si>
  <si>
    <t xml:space="preserve">0: Otherwise
1: Set to 1 when CRC is passed </t>
    <phoneticPr fontId="16" type="noConversion"/>
  </si>
  <si>
    <t>SECOND_CODE_SUPPORT</t>
    <phoneticPr fontId="16" type="noConversion"/>
  </si>
  <si>
    <t>0: No CPC Gap
1: CPC Gap</t>
    <phoneticPr fontId="16" type="noConversion"/>
  </si>
  <si>
    <t>hyc</t>
    <phoneticPr fontId="16" type="noConversion"/>
  </si>
  <si>
    <t>1. modifying the enumeration description of the CPC_GAP for PC and SCs in the tab Register_L1D_RES</t>
    <phoneticPr fontId="16" type="noConversion"/>
  </si>
  <si>
    <t>HRXBRP_HDA_ADDR_SCm_PROk</t>
    <phoneticPr fontId="16" type="noConversion"/>
  </si>
  <si>
    <t>HRXBRP_LM_TBS</t>
    <phoneticPr fontId="16" type="noConversion"/>
  </si>
  <si>
    <t>NDI</t>
    <phoneticPr fontId="16" type="noConversion"/>
  </si>
  <si>
    <t>HRXBRP_HDA_ADDRk_PC_PROm</t>
    <phoneticPr fontId="16" type="noConversion"/>
  </si>
  <si>
    <t>hyc</t>
    <phoneticPr fontId="16" type="noConversion"/>
  </si>
  <si>
    <t>HRXBRP_DSCH_STS_SCm_SUBFk</t>
    <phoneticPr fontId="16" type="noConversion"/>
  </si>
  <si>
    <t>0: Not above threshold
1: Above threshold, Or Decoder is in tracking mode</t>
    <phoneticPr fontId="16" type="noConversion"/>
  </si>
  <si>
    <t>HRXBRP_FW_SCCH_RRC_STATE</t>
    <phoneticPr fontId="16" type="noConversion"/>
  </si>
  <si>
    <t>PUBLIC</t>
    <phoneticPr fontId="16" type="noConversion"/>
  </si>
  <si>
    <t>CSD (phase2)</t>
    <phoneticPr fontId="16" type="noConversion"/>
  </si>
  <si>
    <t>L1D (phase3)</t>
    <phoneticPr fontId="16" type="noConversion"/>
  </si>
  <si>
    <t>col</t>
  </si>
  <si>
    <t>row</t>
  </si>
  <si>
    <t>Rate</t>
  </si>
  <si>
    <t>WL</t>
  </si>
  <si>
    <t>Format</t>
  </si>
  <si>
    <t>Note</t>
  </si>
  <si>
    <t>filename</t>
    <phoneticPr fontId="16" type="noConversion"/>
  </si>
  <si>
    <t>once</t>
    <phoneticPr fontId="16" type="noConversion"/>
  </si>
  <si>
    <t>HEX32</t>
  </si>
  <si>
    <t>N/A</t>
    <phoneticPr fontId="16" type="noConversion"/>
  </si>
  <si>
    <t>frame</t>
    <phoneticPr fontId="16" type="noConversion"/>
  </si>
  <si>
    <t>DCH: frame
EPCH: once</t>
    <phoneticPr fontId="16" type="noConversion"/>
  </si>
  <si>
    <t>subframe</t>
    <phoneticPr fontId="16" type="noConversion"/>
  </si>
  <si>
    <t>DCH: subframe</t>
    <phoneticPr fontId="16" type="noConversion"/>
  </si>
  <si>
    <t>DCH: frame</t>
    <phoneticPr fontId="16" type="noConversion"/>
  </si>
  <si>
    <t>CSD (phase2)</t>
    <phoneticPr fontId="16" type="noConversion"/>
  </si>
  <si>
    <t>filename</t>
    <phoneticPr fontId="16" type="noConversion"/>
  </si>
  <si>
    <t>2ms: subframe
10ms: frame</t>
    <phoneticPr fontId="16" type="noConversion"/>
  </si>
  <si>
    <t>1. modifying the bitfield and description of HRXBRP_HDA_OUT_IDX_PC_SUBFk and HRXBRP_HDA_OUT_IDX_SCm_SUBFk;
bits are extended to 0~9, where the 3 MSB bits are used for 8C extention. (note: with the 3 bits, number of SC can be extended to 7, while the 3bits will have no effect on PC )
2.modifying the description of HRXBRP_AGCHm_RSLT.</t>
    <phoneticPr fontId="16" type="noConversion"/>
  </si>
  <si>
    <t>remove the bit field TUR_EAR_TER in HRXBRP_DSCH_STS_SUBFk and HRXBRP_DSCH_STS_SCm_SUBFk, since the feature has been removed</t>
    <phoneticPr fontId="16" type="noConversion"/>
  </si>
  <si>
    <t>HRXBRP_INACT_ABORT_SUBFk</t>
    <phoneticPr fontId="16" type="noConversion"/>
  </si>
  <si>
    <t>RRC_STATES</t>
    <phoneticPr fontId="16" type="noConversion"/>
  </si>
  <si>
    <t>RX_MODE</t>
    <phoneticPr fontId="16" type="noConversion"/>
  </si>
  <si>
    <t>0: UL1D_NULL_STATE.
1: UL1D_PCH_STATE,.
2: UL1D_EPCH_STATE,.
3: UL1D_FACH_STATE,.
4: UL1D_EFACH_STATE,.
5: UL1D_DCH_STATE,.</t>
    <phoneticPr fontId="16" type="noConversion"/>
  </si>
  <si>
    <t>CSD Name</t>
  </si>
  <si>
    <t>CSD Default Value</t>
  </si>
  <si>
    <t>CSD Bit Width</t>
  </si>
  <si>
    <t>CSD Description</t>
  </si>
  <si>
    <t>1. creat column QRST for CSD pattern usage</t>
    <phoneticPr fontId="16" type="noConversion"/>
  </si>
  <si>
    <t>0x160</t>
    <phoneticPr fontId="16" type="noConversion"/>
  </si>
  <si>
    <t>= agch_fb_offset + rake_slow_path + p1andp2_size  +  rake_prc_delay</t>
    <phoneticPr fontId="16" type="noConversion"/>
  </si>
  <si>
    <t>For each subframe;
event for the 1st subframe is at (agch_fb_offset + rake_slow_path + rake_prc_delay +  p1andp2_size)</t>
    <phoneticPr fontId="16" type="noConversion"/>
  </si>
  <si>
    <t>0x2F8</t>
    <phoneticPr fontId="16" type="noConversion"/>
  </si>
  <si>
    <t>Autonomous Gap info for serving cell</t>
    <phoneticPr fontId="16" type="noConversion"/>
  </si>
  <si>
    <t>AUTON_GAP_IND</t>
    <phoneticPr fontId="16" type="noConversion"/>
  </si>
  <si>
    <t>DCH: frame</t>
    <phoneticPr fontId="16" type="noConversion"/>
  </si>
  <si>
    <t>DCH: frame</t>
    <phoneticPr fontId="16" type="noConversion"/>
  </si>
  <si>
    <t>adding the HRXBRP_AUTON_GAP_IND, which specifically shows the autonmous gap info.</t>
    <phoneticPr fontId="16" type="noConversion"/>
  </si>
  <si>
    <t>DCH: FW CBRP AGCH Subfk Start Event
EFACH: not used</t>
    <phoneticPr fontId="16" type="noConversion"/>
  </si>
  <si>
    <t>Primary ID. For DCH, there could be ID for PC or SC. For EFACH, only ID for PC.</t>
    <phoneticPr fontId="16" type="noConversion"/>
  </si>
  <si>
    <t>Primary ID enable control signal. For EFACH, only when this enable is TRUE, the AGCH PC subframes will be processed by FW</t>
    <phoneticPr fontId="16" type="noConversion"/>
  </si>
  <si>
    <t>Secondary ID. For DCH, there could be ID for PC or SC. For EFACH, only ID for PC.</t>
    <phoneticPr fontId="16" type="noConversion"/>
  </si>
  <si>
    <t>Secondary ID enable control signal. For EFACH, only when this enable is TRUE, the AGCH SC subframes will be processed by FW</t>
    <phoneticPr fontId="16" type="noConversion"/>
  </si>
  <si>
    <t>ACK_NACK_RST</t>
    <phoneticPr fontId="16" type="noConversion"/>
  </si>
  <si>
    <t>REINIT</t>
    <phoneticPr fontId="16" type="noConversion"/>
  </si>
  <si>
    <t>P2_PASS_CHANNEL</t>
    <phoneticPr fontId="16" type="noConversion"/>
  </si>
  <si>
    <t>HRXBRP_AGCH_TTI</t>
    <phoneticPr fontId="16" type="noConversion"/>
  </si>
  <si>
    <t>hyc</t>
    <phoneticPr fontId="16" type="noConversion"/>
  </si>
  <si>
    <t>Frame rate neighboring cell on/off control</t>
    <phoneticPr fontId="16" type="noConversion"/>
  </si>
  <si>
    <t xml:space="preserve">It specifically shows the autonmous gap info for serving cell.  Each bit indicates a subframe.; FW will use this info to flush HARQ buffer area that overlapped by 4G LTE usage, when leave the autonmous gap. </t>
    <phoneticPr fontId="16" type="noConversion"/>
  </si>
  <si>
    <t>FDD_RXBRP_HS</t>
    <phoneticPr fontId="4" type="noConversion"/>
  </si>
  <si>
    <t>HRXBRP_TURBO_EQ_FRAME_CTRL</t>
    <phoneticPr fontId="16" type="noConversion"/>
  </si>
  <si>
    <t>Documentation</t>
    <phoneticPr fontId="16" type="noConversion"/>
  </si>
  <si>
    <t>1. change the latch time of HRXBRP_AGCH_TTI from Frametick to C2DIRQ
2. remove the Documentation of HRXBRP_TURBO_EQ_FRAME_CTRL</t>
    <phoneticPr fontId="16" type="noConversion"/>
  </si>
  <si>
    <t>HS-SCCH gap indicator for neighboring cell.</t>
    <phoneticPr fontId="16" type="noConversion"/>
  </si>
  <si>
    <t>These registers will be configured before every subframe's fast init timing. If needed, it will be changed by subframe rate.
MASK (BIT 0~BIT 2): These bits indicate the mask of abort function
EN: This bit indicates the enable of abort function
Abort = (((Inact result FIFO) &amp; MASK) == 0) &amp;&amp; EN.
Register n = k; k = 0~4 (subframe index)
Inact result FIFO: 
1 = Received HS-SCCH or HS-PDSCH which was not HS-SCCH order.
0 = Otherwise, including
Received HS-SCCH order, or
Rake HS-SCCH is turned off, or
Inact_th_DRX abort, or
N_acknack_tx abort.
3 bits for subframe n-1(LSB), n-2, n-3(MSB).</t>
    <phoneticPr fontId="16" type="noConversion"/>
  </si>
  <si>
    <t>These registers will be configured before every subframe's fast init timing. If needed, it will be changed by subframe rate.
MASK (BIT 0~BIT 2): These bits indicate the mask of abort function
EN: This bit indicates the enable of abort function
Abort = (((Inact result FIFO) &amp; MASK) == 0) &amp;&amp;  EN.
Register n = m*5 + k; m = 0~1 (secondary carrier index, 0 = 1stsecondary, 1 = 2ndsecondary); k = 0~4 (subframes index)
Inact result FIFO: 
1 = Received HS-SCCH or HS-PDSCH which was not HS-SCCH order.
0 = Otherwise, including
Received HS-SCCH order, or
Rake HS-SCCH is turned off, or
Inact_th_DRX abort, or
N_acknack_tx abort.
3 bits for subframe n-1(LSB), n-2, n-3(MSB).</t>
    <phoneticPr fontId="16" type="noConversion"/>
  </si>
  <si>
    <t>This bit indicates if HW receives an 64QAM configuration from L1</t>
    <phoneticPr fontId="16" type="noConversion"/>
  </si>
  <si>
    <t>QAM64_FLAG</t>
    <phoneticPr fontId="16" type="noConversion"/>
  </si>
  <si>
    <t>HRXBRP_R7_STS_SUBFk</t>
    <phoneticPr fontId="16" type="noConversion"/>
  </si>
  <si>
    <t>specify the QAM64_FLAG in HRXBRP_R7_STS_SUBFk, this is follow the L1 configuration and report to L1</t>
    <phoneticPr fontId="16" type="noConversion"/>
  </si>
  <si>
    <t>hyc</t>
    <phoneticPr fontId="16" type="noConversion"/>
  </si>
  <si>
    <t>adding the HW trace configuration from L1D</t>
    <phoneticPr fontId="16" type="noConversion"/>
  </si>
  <si>
    <t>CSD (phase2)</t>
    <phoneticPr fontId="16" type="noConversion"/>
  </si>
  <si>
    <t>Timing</t>
    <phoneticPr fontId="4" type="noConversion"/>
  </si>
  <si>
    <t>Description</t>
    <phoneticPr fontId="4" type="noConversion"/>
  </si>
  <si>
    <t>filename</t>
    <phoneticPr fontId="16" type="noConversion"/>
  </si>
  <si>
    <t>0x300</t>
    <phoneticPr fontId="16" type="noConversion"/>
  </si>
  <si>
    <t>HRXBRP_TRC_EMI_BUF_SIZE</t>
    <phoneticPr fontId="16" type="noConversion"/>
  </si>
  <si>
    <t>32</t>
  </si>
  <si>
    <t>BRP TRACE EMI Buffer Size</t>
  </si>
  <si>
    <t>The register define EMI buffer size</t>
  </si>
  <si>
    <t>31</t>
  </si>
  <si>
    <t>0</t>
  </si>
  <si>
    <t>BUF_SIZE</t>
  </si>
  <si>
    <t>32'b0</t>
  </si>
  <si>
    <t>FW Frametick</t>
    <phoneticPr fontId="16" type="noConversion"/>
  </si>
  <si>
    <t>The size of trace buffer in EMI. Align 64 bytes boudary. Bit0-Bit5 tie to zero.</t>
  </si>
  <si>
    <t>0x304</t>
    <phoneticPr fontId="16" type="noConversion"/>
  </si>
  <si>
    <t>HRXBRP_TRC_EMI_BUF_BASE_ADDR</t>
    <phoneticPr fontId="16" type="noConversion"/>
  </si>
  <si>
    <t>BRP TRACE EMI Buffer Base Address</t>
  </si>
  <si>
    <t>The register define EMI buffer base address</t>
  </si>
  <si>
    <t>BUF_BASE_ADDR</t>
  </si>
  <si>
    <t>Determine the location of trace buffer in EMI. Aligh 64 bytes boundary. Bit0-Bit5 tie to zero.</t>
  </si>
  <si>
    <t>0x308</t>
    <phoneticPr fontId="16" type="noConversion"/>
  </si>
  <si>
    <t>HRXBRP_TRC_CFG</t>
    <phoneticPr fontId="16" type="noConversion"/>
  </si>
  <si>
    <t>BRP TRACE configuration</t>
  </si>
  <si>
    <t xml:space="preserve">The register define the TRACE configuration setting </t>
  </si>
  <si>
    <t>0</t>
    <phoneticPr fontId="16" type="noConversion"/>
  </si>
  <si>
    <t>EQ0</t>
    <phoneticPr fontId="16" type="noConversion"/>
  </si>
  <si>
    <t>1'b0</t>
    <phoneticPr fontId="16" type="noConversion"/>
  </si>
  <si>
    <t>0: normal
1: active</t>
  </si>
  <si>
    <t>Mode selection; The register defines which mode is active. Only one mode (1-bit) can be active.</t>
    <phoneticPr fontId="16" type="noConversion"/>
  </si>
  <si>
    <t>1</t>
    <phoneticPr fontId="16" type="noConversion"/>
  </si>
  <si>
    <t>EQ1</t>
    <phoneticPr fontId="16" type="noConversion"/>
  </si>
  <si>
    <t>2</t>
    <phoneticPr fontId="16" type="noConversion"/>
  </si>
  <si>
    <t>EQ2</t>
    <phoneticPr fontId="16" type="noConversion"/>
  </si>
  <si>
    <t>3</t>
  </si>
  <si>
    <t>OUT_TO_EMI</t>
  </si>
  <si>
    <t>1'b1</t>
    <phoneticPr fontId="16" type="noConversion"/>
  </si>
  <si>
    <t>0: Output to ATB
1: Output to EMI</t>
    <phoneticPr fontId="16" type="noConversion"/>
  </si>
  <si>
    <t>Output interface selection</t>
  </si>
  <si>
    <t>4</t>
    <phoneticPr fontId="16" type="noConversion"/>
  </si>
  <si>
    <t>EMI_INI_EN</t>
    <phoneticPr fontId="16" type="noConversion"/>
  </si>
  <si>
    <t>0: FW ignore the EMI config from L1D
1: FW adopt the EMI config from L1D</t>
    <phoneticPr fontId="16" type="noConversion"/>
  </si>
  <si>
    <t>For indicating that L1 update the EMI base address or EMI buffer size; FW only update the EMI info when this bit-field is 1</t>
    <phoneticPr fontId="16" type="noConversion"/>
  </si>
  <si>
    <t>15</t>
  </si>
  <si>
    <t>9</t>
  </si>
  <si>
    <t>ATID</t>
  </si>
  <si>
    <t>7'b0</t>
  </si>
  <si>
    <t>An ID that uniquely identifies the source of the trace.</t>
  </si>
  <si>
    <t>HRXBRP_TRC_EMI_BANDWIDTH_CON</t>
    <phoneticPr fontId="16" type="noConversion"/>
  </si>
  <si>
    <t>BRP TRACE EMI Bandwidth Control Register</t>
  </si>
  <si>
    <t>This register limit EMI burst request</t>
  </si>
  <si>
    <t>7</t>
  </si>
  <si>
    <t>GAP</t>
  </si>
  <si>
    <t>8'b0</t>
  </si>
  <si>
    <t>To force gap between two bursts for handing over the bus grant to functional access. The unit is multiple of 16 cycles.</t>
  </si>
  <si>
    <t>FW Frametick</t>
    <phoneticPr fontId="16" type="noConversion"/>
  </si>
  <si>
    <t>HRXBRP_AGCHm_RSLT</t>
    <phoneticPr fontId="16" type="noConversion"/>
  </si>
  <si>
    <t>HRXBRP_AGCHm_GAP_VEC</t>
    <phoneticPr fontId="16" type="noConversion"/>
  </si>
  <si>
    <t>modify the HRXBRP_AGCHm_GAP_VEC, such that CELL_DCH and CELL_FACH both are supported</t>
    <phoneticPr fontId="16" type="noConversion"/>
  </si>
  <si>
    <t>BCCH_NO_REP</t>
    <phoneticPr fontId="16" type="noConversion"/>
  </si>
  <si>
    <t>HRXBRP_R7_CTRL</t>
    <phoneticPr fontId="16" type="noConversion"/>
  </si>
  <si>
    <t>0: DTX
1: NACK
2: ACK
3: ACK_LMBT
5: NACK_BCCH
6: ACK_BCCH</t>
    <phoneticPr fontId="16" type="noConversion"/>
  </si>
  <si>
    <t>DCH: FW Frametick
EFACH: C2DIRQ/FW Frametick</t>
    <phoneticPr fontId="16" type="noConversion"/>
  </si>
  <si>
    <t>Receive AGCH in same frame as C2M IRQ</t>
    <phoneticPr fontId="16" type="noConversion"/>
  </si>
  <si>
    <t>1'd0</t>
    <phoneticPr fontId="16" type="noConversion"/>
  </si>
  <si>
    <t>0: next frame AGCH subframe active
1: current frame AGCH subframe active, same frame as C2DIRQ arrives</t>
    <phoneticPr fontId="16" type="noConversion"/>
  </si>
  <si>
    <t>hyc</t>
    <phoneticPr fontId="16" type="noConversion"/>
  </si>
  <si>
    <t>modify the latch timing for FACH E-AGCH 2ms/10ms, and add one bit-field ACT_CURR_FRAME</t>
    <phoneticPr fontId="16" type="noConversion"/>
  </si>
  <si>
    <t>DCH: FW Frametick
EFACH: C2DIRQ</t>
    <phoneticPr fontId="16" type="noConversion"/>
  </si>
  <si>
    <t xml:space="preserve">detail the timing description of HRXBRP_AGCH_LATCH_SLT </t>
    <phoneticPr fontId="16" type="noConversion"/>
  </si>
  <si>
    <t>0x2E0</t>
    <phoneticPr fontId="16" type="noConversion"/>
  </si>
  <si>
    <t>HRXBRP_HDA_OUT_ADR_PC_SUBFk</t>
    <phoneticPr fontId="16" type="noConversion"/>
  </si>
  <si>
    <t>0: Latch HI/RG result at RTR slot 7.87 in CELL_DCH
1: Latch AGCH result at begin of RTR slot 2.87 in enhance uplink CELL_FACH
2: Latch AGCH result at begin of RTR slot 3.87 in enhance uplink CELL_FACH
3: Latch AGCH result at begin of RTR slot 4.87 in enhance uplink CELL_FACH</t>
  </si>
  <si>
    <t>0: Latch AGCH result at begin of RTR slot 1.87, 4.87, 7.87, 10.87, 13.87 in CELL_DCH
1: Latch AGCH result at begin of RTR slot 2.87, 5.87, 8.87, 11.87, 14.87 in enhance uplink CELL_FACH</t>
  </si>
  <si>
    <t>add additional 0.02 slot into the timing decision of HRXBRP_AGCH_LATCH_SLT, such that x.85 slot is now changed to x.87 slot</t>
  </si>
  <si>
    <t>hyc</t>
  </si>
  <si>
    <t xml:space="preserve">0: Keep previous ACK/NACK repetition counter effective
1: Reset ACK/NACK repetition counter to 0 and apply new repetition number, latched/cleared at FW frametick, and execute at subframe 0 </t>
  </si>
  <si>
    <t>modify the definition for the enumuration of HRXBRP_ACK_NACK_RESET</t>
  </si>
  <si>
    <t>Same definition as TX, indicate ACK/NACK repetition number. When ACK or NACK is decoded, skip the subsequent subframe. The change of REP_NUM should only be active when HRXBRP_ACK_NACK_RESET is also TRUE</t>
  </si>
  <si>
    <t>DCH only: FW Frametick</t>
  </si>
  <si>
    <t>ACT_CURR_FRAME</t>
  </si>
  <si>
    <t>niharika</t>
  </si>
  <si>
    <t xml:space="preserve">modify the definition of HRXBRP_RE_CONFIG_SUBFk_CON_SCm for ACK_NACK_RST  </t>
  </si>
  <si>
    <t xml:space="preserve">0: Keep previous ACK/NACK repetition counter effective
1: Reset ACK/NACK repetition counter to 0 at subframe x,  and apply new repetition number in subframe0 of next frame. Latched and cleared at FW SCCH part 1 Start, execute at SCCH subframe
</t>
  </si>
  <si>
    <t>HRXBRP_AUTON_GAP_IND</t>
  </si>
  <si>
    <t>C:\Users\MTK12570\Perforce\ws_sivaprasad.raja_mtkdwawt01_6293m\UMOLYA\TRUNK\UMOLYA\common\interface\modem\mt6293\CUIF\inner_brp\gen_cuif_header_inner_brp.pl</t>
    <phoneticPr fontId="4" type="noConversion"/>
  </si>
  <si>
    <t>CUIF_WCDMA_HRXBRP</t>
    <phoneticPr fontId="4" type="noConversion"/>
  </si>
  <si>
    <t>L1_CMD</t>
    <phoneticPr fontId="16" type="noConversion"/>
  </si>
  <si>
    <t>L1D_RES</t>
    <phoneticPr fontId="16" type="noConversion"/>
  </si>
  <si>
    <t>Siva</t>
    <phoneticPr fontId="16" type="noConversion"/>
  </si>
  <si>
    <t>1st Draft for 6293 CUIF</t>
    <phoneticPr fontId="16" type="noConversion"/>
  </si>
  <si>
    <t>0x2FC</t>
    <phoneticPr fontId="16" type="noConversion"/>
  </si>
  <si>
    <t>0x30C</t>
    <phoneticPr fontId="16" type="noConversion"/>
  </si>
  <si>
    <t>0x320</t>
    <phoneticPr fontId="16" type="noConversion"/>
  </si>
  <si>
    <t>0x334</t>
    <phoneticPr fontId="16" type="noConversion"/>
  </si>
  <si>
    <t>0x348</t>
    <phoneticPr fontId="16" type="noConversion"/>
  </si>
  <si>
    <t>0x35C</t>
    <phoneticPr fontId="16" type="noConversion"/>
  </si>
  <si>
    <t>0x370</t>
    <phoneticPr fontId="16" type="noConversion"/>
  </si>
  <si>
    <t>0x384</t>
    <phoneticPr fontId="16" type="noConversion"/>
  </si>
  <si>
    <t>0x398</t>
    <phoneticPr fontId="16" type="noConversion"/>
  </si>
  <si>
    <t>0x3C0</t>
    <phoneticPr fontId="16" type="noConversion"/>
  </si>
  <si>
    <t>0x3E8</t>
    <phoneticPr fontId="16" type="noConversion"/>
  </si>
  <si>
    <t>0x410</t>
    <phoneticPr fontId="16" type="noConversion"/>
  </si>
  <si>
    <t>0x438</t>
    <phoneticPr fontId="16" type="noConversion"/>
  </si>
  <si>
    <t>0x460</t>
    <phoneticPr fontId="16" type="noConversion"/>
  </si>
  <si>
    <t>0x468</t>
    <phoneticPr fontId="16" type="noConversion"/>
  </si>
  <si>
    <t>0x470</t>
    <phoneticPr fontId="16" type="noConversion"/>
  </si>
  <si>
    <t>0x478</t>
    <phoneticPr fontId="16" type="noConversion"/>
  </si>
</sst>
</file>

<file path=xl/styles.xml><?xml version="1.0" encoding="utf-8"?>
<styleSheet xmlns="http://schemas.openxmlformats.org/spreadsheetml/2006/main">
  <numFmts count="1">
    <numFmt numFmtId="176" formatCode="0.00_ "/>
  </numFmts>
  <fonts count="29">
    <font>
      <sz val="11"/>
      <color indexed="8"/>
      <name val="Calibri"/>
      <family val="2"/>
    </font>
    <font>
      <b/>
      <sz val="11"/>
      <color indexed="8"/>
      <name val="Calibri"/>
      <family val="2"/>
    </font>
    <font>
      <b/>
      <sz val="11"/>
      <color indexed="8"/>
      <name val="Calibri"/>
      <family val="2"/>
    </font>
    <font>
      <b/>
      <sz val="11"/>
      <color indexed="9"/>
      <name val="Calibri"/>
      <family val="2"/>
    </font>
    <font>
      <sz val="9"/>
      <name val="宋体"/>
    </font>
    <font>
      <sz val="9"/>
      <color indexed="81"/>
      <name val="Tahoma"/>
      <family val="2"/>
      <charset val="134"/>
    </font>
    <font>
      <sz val="11"/>
      <color indexed="8"/>
      <name val="Arial"/>
      <family val="2"/>
    </font>
    <font>
      <b/>
      <sz val="11"/>
      <color indexed="8"/>
      <name val="Arial"/>
      <family val="2"/>
    </font>
    <font>
      <sz val="10"/>
      <color indexed="8"/>
      <name val="Arial"/>
      <family val="2"/>
    </font>
    <font>
      <sz val="11"/>
      <color indexed="9"/>
      <name val="Arial"/>
      <family val="2"/>
    </font>
    <font>
      <sz val="12"/>
      <color indexed="81"/>
      <name val="Tahoma"/>
      <family val="2"/>
    </font>
    <font>
      <sz val="9"/>
      <color indexed="81"/>
      <name val="宋体"/>
    </font>
    <font>
      <b/>
      <sz val="9"/>
      <color indexed="81"/>
      <name val="宋体"/>
    </font>
    <font>
      <b/>
      <sz val="9"/>
      <color indexed="81"/>
      <name val="Tahoma"/>
      <family val="2"/>
    </font>
    <font>
      <sz val="9"/>
      <color indexed="81"/>
      <name val="Tahoma"/>
      <family val="2"/>
    </font>
    <font>
      <sz val="10"/>
      <name val="Arial"/>
      <family val="2"/>
    </font>
    <font>
      <sz val="9"/>
      <name val="細明體"/>
      <family val="3"/>
      <charset val="136"/>
    </font>
    <font>
      <u/>
      <sz val="9.9"/>
      <color theme="10"/>
      <name val="Calibri"/>
      <family val="2"/>
    </font>
    <font>
      <sz val="11"/>
      <name val="Arial"/>
      <family val="2"/>
    </font>
    <font>
      <sz val="10"/>
      <color rgb="FFFF0000"/>
      <name val="Arial"/>
      <family val="2"/>
    </font>
    <font>
      <sz val="11"/>
      <color indexed="8"/>
      <name val="細明體"/>
      <family val="3"/>
      <charset val="136"/>
    </font>
    <font>
      <b/>
      <sz val="12"/>
      <color indexed="8"/>
      <name val="Arial"/>
      <family val="2"/>
    </font>
    <font>
      <sz val="9"/>
      <name val="新細明體"/>
      <family val="1"/>
      <charset val="136"/>
    </font>
    <font>
      <b/>
      <sz val="11"/>
      <color rgb="FF0070C0"/>
      <name val="Calibri"/>
      <family val="2"/>
    </font>
    <font>
      <sz val="11"/>
      <color rgb="FF00B050"/>
      <name val="Calibri"/>
      <family val="2"/>
    </font>
    <font>
      <sz val="10"/>
      <color theme="9" tint="-0.249977111117893"/>
      <name val="Arial"/>
      <family val="2"/>
    </font>
    <font>
      <b/>
      <sz val="11"/>
      <name val="Arial"/>
      <family val="2"/>
    </font>
    <font>
      <sz val="11"/>
      <name val="Calibri"/>
      <family val="2"/>
    </font>
    <font>
      <b/>
      <sz val="9"/>
      <color indexed="81"/>
      <name val="Tahoma"/>
      <family val="2"/>
      <charset val="134"/>
    </font>
  </fonts>
  <fills count="29">
    <fill>
      <patternFill patternType="none"/>
    </fill>
    <fill>
      <patternFill patternType="gray125"/>
    </fill>
    <fill>
      <patternFill patternType="solid">
        <fgColor indexed="36"/>
        <bgColor indexed="64"/>
      </patternFill>
    </fill>
    <fill>
      <patternFill patternType="solid">
        <fgColor indexed="46"/>
        <bgColor indexed="64"/>
      </patternFill>
    </fill>
    <fill>
      <patternFill patternType="solid">
        <fgColor indexed="62"/>
        <bgColor indexed="64"/>
      </patternFill>
    </fill>
    <fill>
      <patternFill patternType="solid">
        <fgColor indexed="57"/>
        <bgColor indexed="64"/>
      </patternFill>
    </fill>
    <fill>
      <patternFill patternType="solid">
        <fgColor indexed="31"/>
        <bgColor indexed="64"/>
      </patternFill>
    </fill>
    <fill>
      <patternFill patternType="solid">
        <fgColor indexed="42"/>
        <bgColor indexed="64"/>
      </patternFill>
    </fill>
    <fill>
      <patternFill patternType="solid">
        <fgColor indexed="60"/>
        <bgColor indexed="64"/>
      </patternFill>
    </fill>
    <fill>
      <patternFill patternType="solid">
        <fgColor indexed="45"/>
        <bgColor indexed="64"/>
      </patternFill>
    </fill>
    <fill>
      <patternFill patternType="solid">
        <fgColor indexed="55"/>
        <bgColor indexed="64"/>
      </patternFill>
    </fill>
    <fill>
      <patternFill patternType="solid">
        <fgColor indexed="18"/>
        <bgColor indexed="64"/>
      </patternFill>
    </fill>
    <fill>
      <patternFill patternType="solid">
        <fgColor theme="0" tint="-0.34998626667073579"/>
        <bgColor indexed="64"/>
      </patternFill>
    </fill>
    <fill>
      <patternFill patternType="solid">
        <fgColor rgb="FF00B0F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FFCC"/>
        <bgColor indexed="64"/>
      </patternFill>
    </fill>
    <fill>
      <patternFill patternType="solid">
        <fgColor theme="4" tint="0.79998168889431442"/>
        <bgColor indexed="64"/>
      </patternFill>
    </fill>
  </fills>
  <borders count="26">
    <border>
      <left/>
      <right/>
      <top/>
      <bottom/>
      <diagonal/>
    </border>
    <border>
      <left style="mediumDashed">
        <color indexed="36"/>
      </left>
      <right style="thick">
        <color indexed="36"/>
      </right>
      <top style="thick">
        <color indexed="36"/>
      </top>
      <bottom/>
      <diagonal/>
    </border>
    <border>
      <left style="thick">
        <color indexed="36"/>
      </left>
      <right/>
      <top/>
      <bottom/>
      <diagonal/>
    </border>
    <border>
      <left style="mediumDashed">
        <color indexed="36"/>
      </left>
      <right style="thick">
        <color indexed="36"/>
      </right>
      <top/>
      <bottom/>
      <diagonal/>
    </border>
    <border>
      <left style="thick">
        <color indexed="36"/>
      </left>
      <right/>
      <top/>
      <bottom style="thick">
        <color indexed="36"/>
      </bottom>
      <diagonal/>
    </border>
    <border>
      <left/>
      <right/>
      <top/>
      <bottom style="thick">
        <color indexed="36"/>
      </bottom>
      <diagonal/>
    </border>
    <border>
      <left style="mediumDashed">
        <color indexed="36"/>
      </left>
      <right style="thick">
        <color indexed="36"/>
      </right>
      <top/>
      <bottom style="thick">
        <color indexed="36"/>
      </bottom>
      <diagonal/>
    </border>
    <border>
      <left/>
      <right style="mediumDashed">
        <color indexed="32"/>
      </right>
      <top/>
      <bottom/>
      <diagonal/>
    </border>
    <border>
      <left/>
      <right/>
      <top/>
      <bottom style="thin">
        <color indexed="64"/>
      </bottom>
      <diagonal/>
    </border>
    <border>
      <left/>
      <right style="mediumDashed">
        <color indexed="32"/>
      </right>
      <top/>
      <bottom style="thin">
        <color indexed="64"/>
      </bottom>
      <diagonal/>
    </border>
    <border>
      <left/>
      <right style="mediumDashed">
        <color indexed="16"/>
      </right>
      <top/>
      <bottom/>
      <diagonal/>
    </border>
    <border>
      <left style="thick">
        <color indexed="1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thick">
        <color indexed="18"/>
      </right>
      <top style="thin">
        <color indexed="18"/>
      </top>
      <bottom style="thin">
        <color indexed="18"/>
      </bottom>
      <diagonal/>
    </border>
    <border>
      <left style="thick">
        <color indexed="18"/>
      </left>
      <right style="thin">
        <color indexed="18"/>
      </right>
      <top style="thin">
        <color indexed="18"/>
      </top>
      <bottom style="thick">
        <color indexed="18"/>
      </bottom>
      <diagonal/>
    </border>
    <border>
      <left style="thin">
        <color indexed="18"/>
      </left>
      <right style="thin">
        <color indexed="18"/>
      </right>
      <top style="thin">
        <color indexed="18"/>
      </top>
      <bottom style="thick">
        <color indexed="18"/>
      </bottom>
      <diagonal/>
    </border>
    <border>
      <left style="thin">
        <color indexed="18"/>
      </left>
      <right style="thick">
        <color indexed="18"/>
      </right>
      <top style="thin">
        <color indexed="18"/>
      </top>
      <bottom style="thick">
        <color indexed="18"/>
      </bottom>
      <diagonal/>
    </border>
    <border>
      <left style="thin">
        <color indexed="64"/>
      </left>
      <right style="thin">
        <color indexed="64"/>
      </right>
      <top style="thin">
        <color indexed="64"/>
      </top>
      <bottom style="thin">
        <color indexed="64"/>
      </bottom>
      <diagonal/>
    </border>
    <border>
      <left style="thick">
        <color indexed="36"/>
      </left>
      <right/>
      <top style="thick">
        <color indexed="36"/>
      </top>
      <bottom/>
      <diagonal/>
    </border>
    <border>
      <left/>
      <right/>
      <top style="thick">
        <color indexed="36"/>
      </top>
      <bottom/>
      <diagonal/>
    </border>
    <border>
      <left/>
      <right style="mediumDashed">
        <color indexed="62"/>
      </right>
      <top/>
      <bottom/>
      <diagonal/>
    </border>
    <border>
      <left/>
      <right style="mediumDashed">
        <color indexed="60"/>
      </right>
      <top/>
      <bottom/>
      <diagonal/>
    </border>
    <border>
      <left style="thick">
        <color indexed="18"/>
      </left>
      <right style="thin">
        <color indexed="18"/>
      </right>
      <top style="thick">
        <color indexed="18"/>
      </top>
      <bottom style="thin">
        <color indexed="18"/>
      </bottom>
      <diagonal/>
    </border>
    <border>
      <left style="thin">
        <color indexed="18"/>
      </left>
      <right style="thin">
        <color indexed="18"/>
      </right>
      <top style="thick">
        <color indexed="18"/>
      </top>
      <bottom style="thin">
        <color indexed="18"/>
      </bottom>
      <diagonal/>
    </border>
    <border>
      <left style="thin">
        <color indexed="18"/>
      </left>
      <right style="thick">
        <color indexed="18"/>
      </right>
      <top style="thick">
        <color indexed="18"/>
      </top>
      <bottom style="thin">
        <color indexed="18"/>
      </bottom>
      <diagonal/>
    </border>
    <border>
      <left style="mediumDashed">
        <color indexed="32"/>
      </left>
      <right/>
      <top/>
      <bottom/>
      <diagonal/>
    </border>
  </borders>
  <cellStyleXfs count="2">
    <xf numFmtId="0" fontId="0" fillId="0" borderId="0"/>
    <xf numFmtId="0" fontId="17" fillId="0" borderId="0" applyNumberFormat="0" applyFill="0" applyBorder="0" applyAlignment="0" applyProtection="0">
      <alignment vertical="top"/>
      <protection locked="0"/>
    </xf>
  </cellStyleXfs>
  <cellXfs count="191">
    <xf numFmtId="0" fontId="0" fillId="0" borderId="0" xfId="0"/>
    <xf numFmtId="0" fontId="0" fillId="0" borderId="0" xfId="0" applyAlignment="1">
      <alignment horizontal="left" vertical="center"/>
    </xf>
    <xf numFmtId="0" fontId="0" fillId="2" borderId="1" xfId="0" applyFill="1" applyBorder="1" applyAlignment="1">
      <alignment horizontal="left" vertical="center"/>
    </xf>
    <xf numFmtId="0" fontId="2" fillId="3" borderId="2" xfId="0" applyFont="1" applyFill="1" applyBorder="1" applyAlignment="1">
      <alignment horizontal="left" vertical="center"/>
    </xf>
    <xf numFmtId="0" fontId="2" fillId="3" borderId="0" xfId="0" applyFont="1" applyFill="1" applyBorder="1" applyAlignment="1">
      <alignment horizontal="left" vertical="center"/>
    </xf>
    <xf numFmtId="0" fontId="2" fillId="3" borderId="3" xfId="0" applyFont="1" applyFill="1" applyBorder="1" applyAlignment="1">
      <alignment horizontal="left" vertical="center"/>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6" xfId="0" applyNumberFormat="1" applyFont="1" applyFill="1" applyBorder="1" applyAlignment="1">
      <alignment horizontal="left" vertical="center"/>
    </xf>
    <xf numFmtId="0" fontId="0" fillId="0" borderId="0" xfId="0" applyBorder="1" applyAlignment="1">
      <alignment horizontal="left" vertical="center"/>
    </xf>
    <xf numFmtId="0" fontId="0" fillId="0" borderId="0" xfId="0" applyFill="1" applyBorder="1" applyAlignment="1">
      <alignment horizontal="left" vertical="center"/>
    </xf>
    <xf numFmtId="49" fontId="8" fillId="0" borderId="0" xfId="0" applyNumberFormat="1" applyFont="1" applyFill="1" applyBorder="1" applyAlignment="1">
      <alignment horizontal="left" vertical="center" wrapText="1"/>
    </xf>
    <xf numFmtId="49" fontId="0" fillId="0" borderId="0" xfId="0" applyNumberFormat="1" applyAlignment="1">
      <alignment horizontal="left" vertical="center"/>
    </xf>
    <xf numFmtId="49" fontId="8" fillId="0" borderId="7" xfId="0" applyNumberFormat="1" applyFont="1" applyFill="1" applyBorder="1" applyAlignment="1">
      <alignment horizontal="left" vertical="center" wrapText="1"/>
    </xf>
    <xf numFmtId="0" fontId="3" fillId="4" borderId="0" xfId="0" applyFont="1" applyFill="1" applyBorder="1" applyAlignment="1">
      <alignment horizontal="left" vertical="center"/>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0" fillId="0" borderId="0" xfId="0" applyFill="1" applyAlignment="1">
      <alignment horizontal="left" vertical="center"/>
    </xf>
    <xf numFmtId="0" fontId="0" fillId="0" borderId="7" xfId="0" applyBorder="1" applyAlignment="1">
      <alignment horizontal="left" vertical="center"/>
    </xf>
    <xf numFmtId="0" fontId="0" fillId="0" borderId="8" xfId="0" applyFill="1" applyBorder="1" applyAlignment="1">
      <alignment horizontal="left" vertical="center" wrapText="1"/>
    </xf>
    <xf numFmtId="0" fontId="3" fillId="8" borderId="0" xfId="0" applyFont="1" applyFill="1" applyBorder="1" applyAlignment="1">
      <alignment horizontal="left" vertical="center"/>
    </xf>
    <xf numFmtId="0" fontId="2" fillId="9" borderId="0" xfId="0" applyFont="1" applyFill="1" applyAlignment="1">
      <alignment horizontal="left" vertical="center"/>
    </xf>
    <xf numFmtId="0" fontId="2" fillId="9" borderId="10" xfId="0" applyFont="1" applyFill="1" applyBorder="1" applyAlignment="1">
      <alignment horizontal="left" vertical="center"/>
    </xf>
    <xf numFmtId="0" fontId="2" fillId="9" borderId="0" xfId="0" applyFont="1" applyFill="1" applyBorder="1" applyAlignment="1">
      <alignment horizontal="left" vertical="center"/>
    </xf>
    <xf numFmtId="0" fontId="0" fillId="0" borderId="10" xfId="0" applyBorder="1" applyAlignment="1">
      <alignment horizontal="left" vertical="center"/>
    </xf>
    <xf numFmtId="49" fontId="6" fillId="6" borderId="11" xfId="0" applyNumberFormat="1" applyFont="1" applyFill="1" applyBorder="1" applyAlignment="1">
      <alignment horizontal="left" vertical="center"/>
    </xf>
    <xf numFmtId="49" fontId="6" fillId="6" borderId="12" xfId="0" applyNumberFormat="1" applyFont="1" applyFill="1" applyBorder="1" applyAlignment="1">
      <alignment horizontal="left" vertical="center"/>
    </xf>
    <xf numFmtId="49" fontId="6" fillId="6" borderId="13" xfId="0" applyNumberFormat="1" applyFont="1" applyFill="1" applyBorder="1" applyAlignment="1">
      <alignment horizontal="left" vertical="center"/>
    </xf>
    <xf numFmtId="49" fontId="6" fillId="0" borderId="11" xfId="0" applyNumberFormat="1" applyFont="1" applyBorder="1" applyAlignment="1">
      <alignment horizontal="left" vertical="center"/>
    </xf>
    <xf numFmtId="49" fontId="6" fillId="10" borderId="12" xfId="0" applyNumberFormat="1" applyFont="1" applyFill="1" applyBorder="1" applyAlignment="1">
      <alignment horizontal="lef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horizontal="left" vertical="center"/>
    </xf>
    <xf numFmtId="49" fontId="6" fillId="10" borderId="15" xfId="0" applyNumberFormat="1" applyFont="1" applyFill="1" applyBorder="1" applyAlignment="1">
      <alignment horizontal="left" vertical="center"/>
    </xf>
    <xf numFmtId="49" fontId="6" fillId="0" borderId="16" xfId="0" applyNumberFormat="1" applyFont="1" applyBorder="1" applyAlignment="1">
      <alignment horizontal="left" vertical="center"/>
    </xf>
    <xf numFmtId="49" fontId="17" fillId="10" borderId="12" xfId="1" applyNumberFormat="1" applyFill="1" applyBorder="1" applyAlignment="1" applyProtection="1">
      <alignment horizontal="left" vertical="center"/>
    </xf>
    <xf numFmtId="0" fontId="1" fillId="9" borderId="0" xfId="0" applyFont="1" applyFill="1" applyBorder="1" applyAlignment="1">
      <alignment horizontal="left" vertical="center"/>
    </xf>
    <xf numFmtId="0" fontId="0" fillId="2" borderId="0" xfId="0" applyFill="1" applyBorder="1" applyAlignment="1">
      <alignment horizontal="left" vertical="center"/>
    </xf>
    <xf numFmtId="49" fontId="1" fillId="0" borderId="0" xfId="0" applyNumberFormat="1" applyFont="1" applyFill="1" applyBorder="1" applyAlignment="1">
      <alignment horizontal="left" vertical="center"/>
    </xf>
    <xf numFmtId="0" fontId="1" fillId="3" borderId="0" xfId="0" applyFont="1" applyFill="1" applyBorder="1" applyAlignment="1">
      <alignment horizontal="left" vertical="center"/>
    </xf>
    <xf numFmtId="0" fontId="7" fillId="7" borderId="17" xfId="0" applyFont="1" applyFill="1" applyBorder="1" applyAlignment="1">
      <alignment horizontal="left" vertical="center" wrapText="1"/>
    </xf>
    <xf numFmtId="0" fontId="0" fillId="0" borderId="17" xfId="0" applyBorder="1" applyAlignment="1">
      <alignment horizontal="left" vertical="center"/>
    </xf>
    <xf numFmtId="49" fontId="15" fillId="0" borderId="0" xfId="0" applyNumberFormat="1" applyFont="1" applyFill="1" applyBorder="1" applyAlignment="1">
      <alignment horizontal="left" vertical="center" wrapText="1"/>
    </xf>
    <xf numFmtId="49" fontId="8" fillId="0" borderId="17" xfId="0" applyNumberFormat="1" applyFont="1" applyFill="1" applyBorder="1" applyAlignment="1">
      <alignment horizontal="left" vertical="center" wrapText="1"/>
    </xf>
    <xf numFmtId="49" fontId="15" fillId="0" borderId="17" xfId="0" applyNumberFormat="1" applyFont="1" applyFill="1" applyBorder="1" applyAlignment="1">
      <alignment horizontal="left" vertical="center" wrapText="1"/>
    </xf>
    <xf numFmtId="0" fontId="17" fillId="12" borderId="0" xfId="1" applyFill="1" applyAlignment="1" applyProtection="1"/>
    <xf numFmtId="49" fontId="17" fillId="0" borderId="0" xfId="1" applyNumberFormat="1" applyAlignment="1" applyProtection="1">
      <alignment horizontal="left" vertical="center"/>
    </xf>
    <xf numFmtId="0" fontId="1" fillId="5" borderId="0" xfId="0" applyFont="1" applyFill="1" applyBorder="1" applyAlignment="1">
      <alignment horizontal="left" vertical="center"/>
    </xf>
    <xf numFmtId="0" fontId="8" fillId="0" borderId="0" xfId="0" applyNumberFormat="1" applyFont="1" applyFill="1" applyBorder="1" applyAlignment="1">
      <alignment horizontal="left" vertical="center" wrapText="1"/>
    </xf>
    <xf numFmtId="0" fontId="15" fillId="0" borderId="0" xfId="0" applyNumberFormat="1" applyFont="1" applyFill="1" applyBorder="1" applyAlignment="1">
      <alignment horizontal="left" vertical="center" wrapText="1"/>
    </xf>
    <xf numFmtId="49" fontId="15" fillId="0" borderId="7" xfId="0" applyNumberFormat="1" applyFont="1" applyFill="1" applyBorder="1" applyAlignment="1">
      <alignment horizontal="left" vertical="center" wrapText="1"/>
    </xf>
    <xf numFmtId="0" fontId="15" fillId="0" borderId="17" xfId="0" applyNumberFormat="1" applyFont="1" applyFill="1" applyBorder="1" applyAlignment="1">
      <alignment horizontal="left" vertical="center" wrapText="1"/>
    </xf>
    <xf numFmtId="0" fontId="15" fillId="0" borderId="17" xfId="0" applyFont="1" applyFill="1" applyBorder="1" applyAlignment="1">
      <alignment horizontal="left" vertical="center"/>
    </xf>
    <xf numFmtId="0" fontId="15" fillId="0" borderId="0" xfId="0" applyFont="1" applyFill="1" applyAlignment="1">
      <alignment horizontal="left" vertical="center" wrapText="1"/>
    </xf>
    <xf numFmtId="0" fontId="8" fillId="0" borderId="17" xfId="0" applyNumberFormat="1" applyFont="1" applyFill="1" applyBorder="1" applyAlignment="1">
      <alignment horizontal="left" vertical="center" wrapText="1"/>
    </xf>
    <xf numFmtId="0" fontId="8" fillId="0" borderId="17" xfId="0" applyFont="1" applyFill="1" applyBorder="1" applyAlignment="1">
      <alignment horizontal="left" vertical="center"/>
    </xf>
    <xf numFmtId="0" fontId="8" fillId="0" borderId="0" xfId="0" applyFont="1" applyFill="1" applyAlignment="1">
      <alignment horizontal="left" vertical="center" wrapText="1"/>
    </xf>
    <xf numFmtId="0" fontId="6" fillId="0" borderId="0" xfId="0" applyFont="1" applyFill="1"/>
    <xf numFmtId="0" fontId="18" fillId="0" borderId="0" xfId="0" applyFont="1" applyFill="1" applyAlignment="1">
      <alignment horizontal="left" vertical="center" wrapText="1"/>
    </xf>
    <xf numFmtId="0" fontId="18" fillId="0" borderId="0" xfId="0" applyFont="1" applyFill="1" applyAlignment="1">
      <alignment wrapText="1"/>
    </xf>
    <xf numFmtId="49" fontId="18" fillId="0" borderId="17" xfId="0" applyNumberFormat="1" applyFont="1" applyFill="1" applyBorder="1" applyAlignment="1">
      <alignment horizontal="left" vertical="center" wrapText="1"/>
    </xf>
    <xf numFmtId="0" fontId="18" fillId="0" borderId="17" xfId="0" applyFont="1" applyFill="1" applyBorder="1" applyAlignment="1">
      <alignment wrapText="1"/>
    </xf>
    <xf numFmtId="0" fontId="18" fillId="0" borderId="17" xfId="0" applyFont="1" applyFill="1" applyBorder="1"/>
    <xf numFmtId="0" fontId="15" fillId="0" borderId="17" xfId="0" applyFont="1" applyFill="1" applyBorder="1" applyAlignment="1">
      <alignment horizontal="left" vertical="center" wrapText="1"/>
    </xf>
    <xf numFmtId="0" fontId="8" fillId="0" borderId="0" xfId="0" applyFont="1" applyAlignment="1">
      <alignment vertical="center"/>
    </xf>
    <xf numFmtId="0" fontId="15" fillId="0" borderId="0" xfId="0" applyFont="1" applyAlignment="1">
      <alignment vertical="center"/>
    </xf>
    <xf numFmtId="0" fontId="15" fillId="0" borderId="0" xfId="0" applyFont="1" applyAlignment="1">
      <alignment vertical="center" wrapText="1"/>
    </xf>
    <xf numFmtId="0" fontId="15" fillId="0" borderId="17" xfId="0" applyFont="1" applyBorder="1" applyAlignment="1">
      <alignment vertical="center"/>
    </xf>
    <xf numFmtId="49" fontId="19" fillId="0" borderId="17" xfId="0" applyNumberFormat="1" applyFont="1" applyFill="1" applyBorder="1" applyAlignment="1">
      <alignment horizontal="left" vertical="center" wrapText="1"/>
    </xf>
    <xf numFmtId="0" fontId="8" fillId="0" borderId="0" xfId="0" applyFont="1" applyFill="1"/>
    <xf numFmtId="0" fontId="8" fillId="0" borderId="17" xfId="0" applyFont="1" applyFill="1" applyBorder="1"/>
    <xf numFmtId="0" fontId="8" fillId="0" borderId="17" xfId="0" applyFont="1" applyFill="1" applyBorder="1" applyAlignment="1">
      <alignment horizontal="left" vertical="center" wrapText="1"/>
    </xf>
    <xf numFmtId="0" fontId="8" fillId="0" borderId="17" xfId="0" applyFont="1" applyFill="1" applyBorder="1" applyAlignment="1">
      <alignment wrapText="1"/>
    </xf>
    <xf numFmtId="0" fontId="8" fillId="0" borderId="0" xfId="0" applyFont="1" applyFill="1" applyAlignment="1">
      <alignment horizontal="left"/>
    </xf>
    <xf numFmtId="0" fontId="8" fillId="0" borderId="0" xfId="0" applyFont="1" applyFill="1" applyAlignment="1">
      <alignment horizontal="left" vertical="center"/>
    </xf>
    <xf numFmtId="0" fontId="8" fillId="0" borderId="7" xfId="0" applyFont="1" applyFill="1" applyBorder="1" applyAlignment="1">
      <alignment horizontal="left" vertical="center" wrapText="1"/>
    </xf>
    <xf numFmtId="0" fontId="8" fillId="0" borderId="0" xfId="0" applyFont="1" applyFill="1" applyBorder="1" applyAlignment="1">
      <alignment horizontal="left" vertical="center"/>
    </xf>
    <xf numFmtId="0" fontId="8" fillId="0" borderId="7" xfId="0" applyFont="1" applyFill="1" applyBorder="1" applyAlignment="1">
      <alignment horizontal="left" vertical="center"/>
    </xf>
    <xf numFmtId="0" fontId="8" fillId="0" borderId="17" xfId="0" applyFont="1" applyBorder="1"/>
    <xf numFmtId="0" fontId="0" fillId="0" borderId="0" xfId="0" applyFill="1"/>
    <xf numFmtId="0" fontId="18" fillId="0" borderId="17" xfId="0" applyFont="1" applyFill="1" applyBorder="1" applyAlignment="1">
      <alignment horizontal="left" vertical="center"/>
    </xf>
    <xf numFmtId="0" fontId="8" fillId="0" borderId="0" xfId="0" applyFont="1"/>
    <xf numFmtId="0" fontId="15" fillId="0" borderId="0" xfId="0" applyFont="1" applyFill="1" applyAlignment="1">
      <alignment vertical="center" wrapText="1"/>
    </xf>
    <xf numFmtId="0" fontId="15" fillId="0" borderId="0" xfId="0" applyFont="1" applyFill="1" applyAlignment="1">
      <alignment wrapText="1"/>
    </xf>
    <xf numFmtId="0" fontId="15" fillId="0" borderId="17" xfId="0" applyFont="1" applyFill="1" applyBorder="1" applyAlignment="1">
      <alignment wrapText="1"/>
    </xf>
    <xf numFmtId="0" fontId="15" fillId="0" borderId="17" xfId="0" applyFont="1" applyFill="1" applyBorder="1"/>
    <xf numFmtId="0" fontId="6" fillId="0" borderId="17" xfId="0" applyFont="1" applyFill="1" applyBorder="1" applyAlignment="1">
      <alignment horizontal="left" vertical="center"/>
    </xf>
    <xf numFmtId="49" fontId="8" fillId="0" borderId="25" xfId="0" applyNumberFormat="1" applyFont="1" applyFill="1" applyBorder="1" applyAlignment="1">
      <alignment horizontal="left" vertical="center" wrapText="1"/>
    </xf>
    <xf numFmtId="0" fontId="0" fillId="0" borderId="17" xfId="0" applyBorder="1"/>
    <xf numFmtId="0" fontId="0" fillId="0" borderId="17" xfId="0" applyFill="1" applyBorder="1" applyAlignment="1">
      <alignment vertical="top"/>
    </xf>
    <xf numFmtId="0" fontId="0" fillId="0" borderId="17" xfId="0" applyFill="1" applyBorder="1" applyAlignment="1">
      <alignment vertical="top" wrapText="1"/>
    </xf>
    <xf numFmtId="0" fontId="21" fillId="6" borderId="8" xfId="0" applyFont="1" applyFill="1" applyBorder="1" applyAlignment="1">
      <alignment horizontal="left" vertical="center" wrapText="1"/>
    </xf>
    <xf numFmtId="0" fontId="0" fillId="14" borderId="0" xfId="0" applyFill="1" applyAlignment="1">
      <alignment horizontal="left"/>
    </xf>
    <xf numFmtId="49" fontId="15" fillId="14" borderId="0" xfId="0" applyNumberFormat="1" applyFont="1" applyFill="1" applyBorder="1" applyAlignment="1">
      <alignment horizontal="left" vertical="center" wrapText="1"/>
    </xf>
    <xf numFmtId="49" fontId="8" fillId="14" borderId="0" xfId="0" applyNumberFormat="1" applyFont="1" applyFill="1" applyBorder="1" applyAlignment="1">
      <alignment horizontal="left" vertical="center" wrapText="1"/>
    </xf>
    <xf numFmtId="0" fontId="18" fillId="14" borderId="0" xfId="0" applyFont="1" applyFill="1" applyAlignment="1">
      <alignment horizontal="left" vertical="center" wrapText="1"/>
    </xf>
    <xf numFmtId="0" fontId="15" fillId="14" borderId="0" xfId="0" applyFont="1" applyFill="1" applyAlignment="1">
      <alignment horizontal="left" vertical="center" wrapText="1"/>
    </xf>
    <xf numFmtId="0" fontId="15" fillId="14" borderId="0" xfId="0" applyFont="1" applyFill="1" applyAlignment="1">
      <alignment horizontal="left" vertical="center"/>
    </xf>
    <xf numFmtId="0" fontId="8" fillId="14" borderId="0" xfId="0" applyFont="1" applyFill="1" applyAlignment="1">
      <alignment horizontal="left"/>
    </xf>
    <xf numFmtId="0" fontId="8" fillId="14" borderId="0" xfId="0" applyFont="1" applyFill="1" applyAlignment="1">
      <alignment horizontal="left" vertical="center"/>
    </xf>
    <xf numFmtId="0" fontId="0" fillId="15" borderId="0" xfId="0" applyFill="1" applyAlignment="1">
      <alignment horizontal="left"/>
    </xf>
    <xf numFmtId="49" fontId="15" fillId="15" borderId="0" xfId="0" applyNumberFormat="1" applyFont="1" applyFill="1" applyBorder="1" applyAlignment="1">
      <alignment horizontal="left" vertical="center" wrapText="1"/>
    </xf>
    <xf numFmtId="49" fontId="8" fillId="15" borderId="0" xfId="0" applyNumberFormat="1" applyFont="1" applyFill="1" applyBorder="1" applyAlignment="1">
      <alignment horizontal="left" vertical="center" wrapText="1"/>
    </xf>
    <xf numFmtId="0" fontId="8" fillId="15" borderId="0" xfId="0" applyFont="1" applyFill="1" applyAlignment="1">
      <alignment horizontal="left" vertical="center"/>
    </xf>
    <xf numFmtId="0" fontId="0" fillId="0" borderId="0" xfId="0" applyAlignment="1">
      <alignment horizontal="left"/>
    </xf>
    <xf numFmtId="0" fontId="0" fillId="0" borderId="0" xfId="0" applyFill="1" applyAlignment="1">
      <alignment horizontal="left"/>
    </xf>
    <xf numFmtId="0" fontId="0" fillId="16" borderId="17" xfId="0" applyFill="1" applyBorder="1"/>
    <xf numFmtId="0" fontId="0" fillId="17" borderId="17" xfId="0" applyFill="1" applyBorder="1"/>
    <xf numFmtId="0" fontId="0" fillId="0" borderId="17" xfId="0" applyBorder="1" applyAlignment="1">
      <alignment wrapText="1"/>
    </xf>
    <xf numFmtId="0" fontId="8" fillId="16" borderId="17" xfId="0" applyFont="1" applyFill="1" applyBorder="1"/>
    <xf numFmtId="0" fontId="8" fillId="17" borderId="17" xfId="0" applyFont="1" applyFill="1" applyBorder="1"/>
    <xf numFmtId="0" fontId="0" fillId="18" borderId="17" xfId="0" applyFill="1" applyBorder="1"/>
    <xf numFmtId="0" fontId="0" fillId="19" borderId="17" xfId="0" applyFill="1" applyBorder="1"/>
    <xf numFmtId="0" fontId="0" fillId="20" borderId="17" xfId="0" applyFill="1" applyBorder="1"/>
    <xf numFmtId="0" fontId="0" fillId="21" borderId="17" xfId="0" applyFill="1" applyBorder="1"/>
    <xf numFmtId="0" fontId="0" fillId="22" borderId="17" xfId="0" applyFill="1" applyBorder="1"/>
    <xf numFmtId="0" fontId="0" fillId="0" borderId="17" xfId="0" applyBorder="1" applyAlignment="1">
      <alignment vertical="center" wrapText="1"/>
    </xf>
    <xf numFmtId="0" fontId="0" fillId="0" borderId="17" xfId="0" applyBorder="1" applyAlignment="1">
      <alignment vertical="center"/>
    </xf>
    <xf numFmtId="0" fontId="0" fillId="24" borderId="17" xfId="0" applyFill="1" applyBorder="1" applyAlignment="1">
      <alignment vertical="center"/>
    </xf>
    <xf numFmtId="176" fontId="0" fillId="0" borderId="17" xfId="0" applyNumberFormat="1" applyBorder="1" applyAlignment="1">
      <alignment vertical="center"/>
    </xf>
    <xf numFmtId="0" fontId="0" fillId="0" borderId="17" xfId="0" quotePrefix="1" applyBorder="1"/>
    <xf numFmtId="176" fontId="0" fillId="0" borderId="17" xfId="0" applyNumberFormat="1" applyBorder="1"/>
    <xf numFmtId="0" fontId="0" fillId="20" borderId="0" xfId="0" applyFill="1"/>
    <xf numFmtId="0" fontId="0" fillId="13" borderId="0" xfId="0" applyFill="1"/>
    <xf numFmtId="0" fontId="23" fillId="0" borderId="0" xfId="0" applyFont="1"/>
    <xf numFmtId="0" fontId="24" fillId="0" borderId="0" xfId="0" applyFont="1"/>
    <xf numFmtId="0" fontId="19" fillId="0" borderId="0" xfId="0" applyFont="1" applyAlignment="1">
      <alignment vertical="center"/>
    </xf>
    <xf numFmtId="0" fontId="24" fillId="0" borderId="0" xfId="0" applyFont="1" applyFill="1"/>
    <xf numFmtId="49" fontId="25" fillId="0" borderId="0" xfId="0" applyNumberFormat="1" applyFont="1" applyFill="1" applyBorder="1" applyAlignment="1">
      <alignment horizontal="left" vertical="center" wrapText="1"/>
    </xf>
    <xf numFmtId="0" fontId="15" fillId="14" borderId="0" xfId="0" applyFont="1" applyFill="1" applyBorder="1" applyAlignment="1">
      <alignment horizontal="left" vertical="center" wrapText="1"/>
    </xf>
    <xf numFmtId="0" fontId="8" fillId="14" borderId="0" xfId="0" applyFont="1" applyFill="1" applyBorder="1" applyAlignment="1">
      <alignment horizontal="left" vertical="center" wrapText="1"/>
    </xf>
    <xf numFmtId="49" fontId="8" fillId="14" borderId="0" xfId="0" applyNumberFormat="1" applyFont="1" applyFill="1" applyAlignment="1">
      <alignment horizontal="left" vertical="center" wrapText="1"/>
    </xf>
    <xf numFmtId="49" fontId="8" fillId="14" borderId="0" xfId="0" applyNumberFormat="1" applyFont="1" applyFill="1" applyAlignment="1">
      <alignment horizontal="left" vertical="center"/>
    </xf>
    <xf numFmtId="49" fontId="8" fillId="14" borderId="0" xfId="0" applyNumberFormat="1" applyFont="1" applyFill="1" applyAlignment="1">
      <alignment horizontal="left"/>
    </xf>
    <xf numFmtId="0" fontId="8" fillId="15"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26" fillId="7" borderId="17" xfId="0" applyFont="1" applyFill="1" applyBorder="1" applyAlignment="1">
      <alignment horizontal="left" vertical="center" wrapText="1"/>
    </xf>
    <xf numFmtId="0" fontId="27" fillId="0" borderId="0" xfId="0" applyFont="1" applyFill="1"/>
    <xf numFmtId="0" fontId="27" fillId="0" borderId="17" xfId="0" applyFont="1" applyBorder="1" applyAlignment="1">
      <alignment horizontal="left" vertical="center"/>
    </xf>
    <xf numFmtId="0" fontId="15" fillId="0" borderId="17" xfId="0" applyFont="1" applyFill="1" applyBorder="1" applyAlignment="1">
      <alignment horizontal="left" vertical="center" readingOrder="1"/>
    </xf>
    <xf numFmtId="0" fontId="0" fillId="0" borderId="17" xfId="0" applyFill="1" applyBorder="1"/>
    <xf numFmtId="0" fontId="0" fillId="0" borderId="17" xfId="0" quotePrefix="1" applyNumberFormat="1" applyFill="1" applyBorder="1" applyAlignment="1">
      <alignment horizontal="right"/>
    </xf>
    <xf numFmtId="49" fontId="15" fillId="19" borderId="0" xfId="0" applyNumberFormat="1" applyFont="1" applyFill="1" applyBorder="1" applyAlignment="1">
      <alignment horizontal="left" vertical="center" wrapText="1"/>
    </xf>
    <xf numFmtId="49" fontId="8" fillId="19" borderId="17" xfId="0" applyNumberFormat="1" applyFont="1" applyFill="1" applyBorder="1" applyAlignment="1">
      <alignment horizontal="left" vertical="center" wrapText="1"/>
    </xf>
    <xf numFmtId="0" fontId="0" fillId="0" borderId="17" xfId="0" applyFill="1" applyBorder="1" applyAlignment="1">
      <alignment wrapText="1"/>
    </xf>
    <xf numFmtId="0" fontId="8" fillId="17" borderId="0" xfId="0" applyFont="1" applyFill="1"/>
    <xf numFmtId="49" fontId="15" fillId="17" borderId="0" xfId="0" applyNumberFormat="1" applyFont="1" applyFill="1" applyBorder="1" applyAlignment="1">
      <alignment horizontal="left" vertical="center" wrapText="1"/>
    </xf>
    <xf numFmtId="0" fontId="8" fillId="17" borderId="0" xfId="0" applyFont="1" applyFill="1" applyAlignment="1">
      <alignment horizontal="left" vertical="center" wrapText="1"/>
    </xf>
    <xf numFmtId="0" fontId="8" fillId="17" borderId="0" xfId="0" applyFont="1" applyFill="1" applyAlignment="1">
      <alignment horizontal="left" vertical="center"/>
    </xf>
    <xf numFmtId="49" fontId="15" fillId="25" borderId="0" xfId="0" applyNumberFormat="1" applyFont="1" applyFill="1" applyBorder="1" applyAlignment="1">
      <alignment horizontal="left" vertical="center" wrapText="1"/>
    </xf>
    <xf numFmtId="0" fontId="15" fillId="25" borderId="0" xfId="0" applyFont="1" applyFill="1" applyAlignment="1">
      <alignment horizontal="left" vertical="center" wrapText="1"/>
    </xf>
    <xf numFmtId="0" fontId="15" fillId="25" borderId="0" xfId="0" applyFont="1" applyFill="1" applyAlignment="1">
      <alignment vertical="center"/>
    </xf>
    <xf numFmtId="49" fontId="8" fillId="25" borderId="0" xfId="0" applyNumberFormat="1" applyFont="1" applyFill="1" applyBorder="1" applyAlignment="1">
      <alignment horizontal="left" vertical="center" wrapText="1"/>
    </xf>
    <xf numFmtId="49" fontId="8" fillId="19" borderId="0" xfId="0" applyNumberFormat="1" applyFont="1" applyFill="1" applyBorder="1" applyAlignment="1">
      <alignment horizontal="left" vertical="center" wrapText="1"/>
    </xf>
    <xf numFmtId="0" fontId="8" fillId="19" borderId="0" xfId="0" applyFont="1" applyFill="1" applyAlignment="1">
      <alignment horizontal="left" vertical="center"/>
    </xf>
    <xf numFmtId="0" fontId="7" fillId="27" borderId="8" xfId="0" applyFont="1" applyFill="1" applyBorder="1" applyAlignment="1">
      <alignment horizontal="left" vertical="center" wrapText="1"/>
    </xf>
    <xf numFmtId="0" fontId="7" fillId="28" borderId="8" xfId="0" applyFont="1" applyFill="1" applyBorder="1" applyAlignment="1">
      <alignment horizontal="left" vertical="center" wrapText="1"/>
    </xf>
    <xf numFmtId="0" fontId="0" fillId="16" borderId="0" xfId="0" applyFill="1" applyAlignment="1">
      <alignment horizontal="left" vertical="center"/>
    </xf>
    <xf numFmtId="0" fontId="27" fillId="16" borderId="0" xfId="0" applyFont="1" applyFill="1" applyAlignment="1">
      <alignment horizontal="left" vertical="center" wrapText="1"/>
    </xf>
    <xf numFmtId="0" fontId="27" fillId="0" borderId="0" xfId="0" applyFont="1" applyFill="1" applyAlignment="1">
      <alignment horizontal="left" vertical="center" wrapText="1"/>
    </xf>
    <xf numFmtId="49" fontId="15" fillId="16" borderId="0" xfId="0" applyNumberFormat="1" applyFont="1" applyFill="1" applyBorder="1" applyAlignment="1">
      <alignment horizontal="left" vertical="center" wrapText="1"/>
    </xf>
    <xf numFmtId="0" fontId="0" fillId="0" borderId="0" xfId="0" applyAlignment="1">
      <alignment horizontal="left" vertical="center" wrapText="1"/>
    </xf>
    <xf numFmtId="0" fontId="0" fillId="16" borderId="0" xfId="0" applyFill="1" applyAlignment="1">
      <alignment horizontal="left" vertical="center" wrapText="1"/>
    </xf>
    <xf numFmtId="0" fontId="6" fillId="20" borderId="0" xfId="0" applyFont="1" applyFill="1"/>
    <xf numFmtId="49" fontId="8" fillId="20" borderId="0" xfId="0" applyNumberFormat="1" applyFont="1" applyFill="1" applyBorder="1" applyAlignment="1">
      <alignment horizontal="left" vertical="center" wrapText="1"/>
    </xf>
    <xf numFmtId="0" fontId="8" fillId="20" borderId="0" xfId="0" applyNumberFormat="1" applyFont="1" applyFill="1" applyBorder="1" applyAlignment="1">
      <alignment horizontal="left" vertical="center" wrapText="1"/>
    </xf>
    <xf numFmtId="0" fontId="3" fillId="5" borderId="0" xfId="0" applyFont="1" applyFill="1" applyBorder="1" applyAlignment="1">
      <alignment horizontal="left" vertical="center"/>
    </xf>
    <xf numFmtId="0" fontId="7" fillId="14" borderId="17" xfId="0" applyFont="1" applyFill="1" applyBorder="1" applyAlignment="1">
      <alignment horizontal="left" vertical="center" wrapText="1"/>
    </xf>
    <xf numFmtId="0" fontId="3" fillId="4" borderId="0" xfId="0" applyFont="1" applyFill="1" applyBorder="1" applyAlignment="1">
      <alignment horizontal="left" vertical="center"/>
    </xf>
    <xf numFmtId="0" fontId="6" fillId="0" borderId="0" xfId="0" applyNumberFormat="1" applyFont="1" applyFill="1" applyBorder="1" applyAlignment="1">
      <alignment horizontal="left" vertical="center" wrapText="1"/>
    </xf>
    <xf numFmtId="49" fontId="18" fillId="0" borderId="0" xfId="0" applyNumberFormat="1" applyFont="1" applyFill="1" applyBorder="1" applyAlignment="1">
      <alignment horizontal="left" vertical="center" wrapText="1"/>
    </xf>
    <xf numFmtId="49" fontId="6" fillId="0" borderId="0" xfId="0" applyNumberFormat="1" applyFont="1" applyFill="1" applyBorder="1" applyAlignment="1">
      <alignment horizontal="center" vertical="center" wrapText="1"/>
    </xf>
    <xf numFmtId="49" fontId="6" fillId="0" borderId="0" xfId="0" applyNumberFormat="1" applyFont="1" applyFill="1" applyBorder="1" applyAlignment="1">
      <alignment horizontal="left" vertical="center" wrapText="1"/>
    </xf>
    <xf numFmtId="49" fontId="6" fillId="0" borderId="7" xfId="0" applyNumberFormat="1" applyFont="1" applyFill="1" applyBorder="1" applyAlignment="1">
      <alignment horizontal="left" vertical="center" wrapText="1"/>
    </xf>
    <xf numFmtId="49" fontId="6" fillId="0" borderId="17" xfId="0" applyNumberFormat="1" applyFont="1" applyFill="1" applyBorder="1" applyAlignment="1">
      <alignment horizontal="left" vertical="center" wrapText="1"/>
    </xf>
    <xf numFmtId="0" fontId="0" fillId="0" borderId="0" xfId="0" applyFont="1"/>
    <xf numFmtId="0" fontId="3" fillId="2" borderId="18" xfId="0" applyFont="1" applyFill="1" applyBorder="1" applyAlignment="1">
      <alignment horizontal="left" vertical="center"/>
    </xf>
    <xf numFmtId="0" fontId="3" fillId="2" borderId="19" xfId="0" applyFont="1" applyFill="1" applyBorder="1" applyAlignment="1">
      <alignment horizontal="left" vertical="center"/>
    </xf>
    <xf numFmtId="49" fontId="8" fillId="23" borderId="0" xfId="0" applyNumberFormat="1" applyFont="1" applyFill="1" applyBorder="1" applyAlignment="1">
      <alignment horizontal="left" vertical="center" wrapText="1"/>
    </xf>
    <xf numFmtId="0" fontId="3" fillId="4" borderId="0" xfId="0" applyFont="1" applyFill="1" applyBorder="1" applyAlignment="1">
      <alignment horizontal="left" vertical="center"/>
    </xf>
    <xf numFmtId="0" fontId="3" fillId="4" borderId="20" xfId="0" applyFont="1" applyFill="1" applyBorder="1" applyAlignment="1">
      <alignment horizontal="left" vertical="center"/>
    </xf>
    <xf numFmtId="0" fontId="3" fillId="5" borderId="17" xfId="0" applyFont="1" applyFill="1" applyBorder="1" applyAlignment="1">
      <alignment horizontal="left" vertical="center"/>
    </xf>
    <xf numFmtId="0" fontId="0" fillId="19" borderId="0" xfId="0" applyFill="1" applyAlignment="1">
      <alignment horizontal="left" vertical="center"/>
    </xf>
    <xf numFmtId="0" fontId="0" fillId="26" borderId="0" xfId="0" applyFill="1" applyAlignment="1">
      <alignment horizontal="left" vertical="center"/>
    </xf>
    <xf numFmtId="0" fontId="3" fillId="8" borderId="0" xfId="0" applyFont="1" applyFill="1" applyAlignment="1">
      <alignment horizontal="left" vertical="center"/>
    </xf>
    <xf numFmtId="0" fontId="3" fillId="8" borderId="21" xfId="0" applyFont="1" applyFill="1" applyBorder="1" applyAlignment="1">
      <alignment horizontal="left" vertical="center"/>
    </xf>
    <xf numFmtId="49" fontId="9" fillId="11" borderId="11" xfId="0" applyNumberFormat="1" applyFont="1" applyFill="1" applyBorder="1" applyAlignment="1">
      <alignment horizontal="left" vertical="center"/>
    </xf>
    <xf numFmtId="49" fontId="9" fillId="11" borderId="12" xfId="0" applyNumberFormat="1" applyFont="1" applyFill="1" applyBorder="1" applyAlignment="1">
      <alignment horizontal="left" vertical="center"/>
    </xf>
    <xf numFmtId="49" fontId="9" fillId="11" borderId="13" xfId="0" applyNumberFormat="1" applyFont="1" applyFill="1" applyBorder="1" applyAlignment="1">
      <alignment horizontal="left" vertical="center"/>
    </xf>
    <xf numFmtId="49" fontId="9" fillId="11" borderId="22" xfId="0" applyNumberFormat="1" applyFont="1" applyFill="1" applyBorder="1" applyAlignment="1">
      <alignment horizontal="left" vertical="center"/>
    </xf>
    <xf numFmtId="49" fontId="9" fillId="11" borderId="23" xfId="0" applyNumberFormat="1" applyFont="1" applyFill="1" applyBorder="1" applyAlignment="1">
      <alignment horizontal="left" vertical="center"/>
    </xf>
    <xf numFmtId="49" fontId="9" fillId="11" borderId="24" xfId="0" applyNumberFormat="1" applyFont="1" applyFill="1" applyBorder="1" applyAlignment="1">
      <alignment horizontal="left"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file:///\\mediatek.inc\taiwan\WCP\Public\Chips\DE5\GenRtlCode.pl" TargetMode="External"/><Relationship Id="rId2" Type="http://schemas.openxmlformats.org/officeDocument/2006/relationships/hyperlink" Target="file:///\\srdfs01\HWRD_Utilities\CODA_Lite\Reference\GenRtlCode.pl" TargetMode="External"/><Relationship Id="rId1" Type="http://schemas.openxmlformats.org/officeDocument/2006/relationships/hyperlink" Target="file:///\\mediatek.inc\taiwan\WCP\Public\Chips\DE5\GenRtlCode.pl"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filterMode="1"/>
  <dimension ref="A1:H204"/>
  <sheetViews>
    <sheetView tabSelected="1" topLeftCell="A110" workbookViewId="0">
      <selection activeCell="B204" sqref="B204"/>
    </sheetView>
  </sheetViews>
  <sheetFormatPr defaultRowHeight="15"/>
  <cols>
    <col min="1" max="1" width="8.7109375" bestFit="1" customWidth="1"/>
    <col min="2" max="2" width="13" bestFit="1" customWidth="1"/>
    <col min="3" max="3" width="46.5703125" customWidth="1"/>
    <col min="4" max="4" width="15.28515625" bestFit="1" customWidth="1"/>
    <col min="5" max="5" width="20" customWidth="1"/>
    <col min="8" max="8" width="30.5703125" customWidth="1"/>
    <col min="258" max="258" width="13" bestFit="1" customWidth="1"/>
    <col min="259" max="259" width="46.5703125" customWidth="1"/>
    <col min="260" max="260" width="15.28515625" bestFit="1" customWidth="1"/>
    <col min="261" max="261" width="20" customWidth="1"/>
    <col min="264" max="264" width="30.5703125" customWidth="1"/>
    <col min="514" max="514" width="13" bestFit="1" customWidth="1"/>
    <col min="515" max="515" width="46.5703125" customWidth="1"/>
    <col min="516" max="516" width="15.28515625" bestFit="1" customWidth="1"/>
    <col min="517" max="517" width="20" customWidth="1"/>
    <col min="520" max="520" width="30.5703125" customWidth="1"/>
    <col min="770" max="770" width="13" bestFit="1" customWidth="1"/>
    <col min="771" max="771" width="46.5703125" customWidth="1"/>
    <col min="772" max="772" width="15.28515625" bestFit="1" customWidth="1"/>
    <col min="773" max="773" width="20" customWidth="1"/>
    <col min="776" max="776" width="30.5703125" customWidth="1"/>
    <col min="1026" max="1026" width="13" bestFit="1" customWidth="1"/>
    <col min="1027" max="1027" width="46.5703125" customWidth="1"/>
    <col min="1028" max="1028" width="15.28515625" bestFit="1" customWidth="1"/>
    <col min="1029" max="1029" width="20" customWidth="1"/>
    <col min="1032" max="1032" width="30.5703125" customWidth="1"/>
    <col min="1282" max="1282" width="13" bestFit="1" customWidth="1"/>
    <col min="1283" max="1283" width="46.5703125" customWidth="1"/>
    <col min="1284" max="1284" width="15.28515625" bestFit="1" customWidth="1"/>
    <col min="1285" max="1285" width="20" customWidth="1"/>
    <col min="1288" max="1288" width="30.5703125" customWidth="1"/>
    <col min="1538" max="1538" width="13" bestFit="1" customWidth="1"/>
    <col min="1539" max="1539" width="46.5703125" customWidth="1"/>
    <col min="1540" max="1540" width="15.28515625" bestFit="1" customWidth="1"/>
    <col min="1541" max="1541" width="20" customWidth="1"/>
    <col min="1544" max="1544" width="30.5703125" customWidth="1"/>
    <col min="1794" max="1794" width="13" bestFit="1" customWidth="1"/>
    <col min="1795" max="1795" width="46.5703125" customWidth="1"/>
    <col min="1796" max="1796" width="15.28515625" bestFit="1" customWidth="1"/>
    <col min="1797" max="1797" width="20" customWidth="1"/>
    <col min="1800" max="1800" width="30.5703125" customWidth="1"/>
    <col min="2050" max="2050" width="13" bestFit="1" customWidth="1"/>
    <col min="2051" max="2051" width="46.5703125" customWidth="1"/>
    <col min="2052" max="2052" width="15.28515625" bestFit="1" customWidth="1"/>
    <col min="2053" max="2053" width="20" customWidth="1"/>
    <col min="2056" max="2056" width="30.5703125" customWidth="1"/>
    <col min="2306" max="2306" width="13" bestFit="1" customWidth="1"/>
    <col min="2307" max="2307" width="46.5703125" customWidth="1"/>
    <col min="2308" max="2308" width="15.28515625" bestFit="1" customWidth="1"/>
    <col min="2309" max="2309" width="20" customWidth="1"/>
    <col min="2312" max="2312" width="30.5703125" customWidth="1"/>
    <col min="2562" max="2562" width="13" bestFit="1" customWidth="1"/>
    <col min="2563" max="2563" width="46.5703125" customWidth="1"/>
    <col min="2564" max="2564" width="15.28515625" bestFit="1" customWidth="1"/>
    <col min="2565" max="2565" width="20" customWidth="1"/>
    <col min="2568" max="2568" width="30.5703125" customWidth="1"/>
    <col min="2818" max="2818" width="13" bestFit="1" customWidth="1"/>
    <col min="2819" max="2819" width="46.5703125" customWidth="1"/>
    <col min="2820" max="2820" width="15.28515625" bestFit="1" customWidth="1"/>
    <col min="2821" max="2821" width="20" customWidth="1"/>
    <col min="2824" max="2824" width="30.5703125" customWidth="1"/>
    <col min="3074" max="3074" width="13" bestFit="1" customWidth="1"/>
    <col min="3075" max="3075" width="46.5703125" customWidth="1"/>
    <col min="3076" max="3076" width="15.28515625" bestFit="1" customWidth="1"/>
    <col min="3077" max="3077" width="20" customWidth="1"/>
    <col min="3080" max="3080" width="30.5703125" customWidth="1"/>
    <col min="3330" max="3330" width="13" bestFit="1" customWidth="1"/>
    <col min="3331" max="3331" width="46.5703125" customWidth="1"/>
    <col min="3332" max="3332" width="15.28515625" bestFit="1" customWidth="1"/>
    <col min="3333" max="3333" width="20" customWidth="1"/>
    <col min="3336" max="3336" width="30.5703125" customWidth="1"/>
    <col min="3586" max="3586" width="13" bestFit="1" customWidth="1"/>
    <col min="3587" max="3587" width="46.5703125" customWidth="1"/>
    <col min="3588" max="3588" width="15.28515625" bestFit="1" customWidth="1"/>
    <col min="3589" max="3589" width="20" customWidth="1"/>
    <col min="3592" max="3592" width="30.5703125" customWidth="1"/>
    <col min="3842" max="3842" width="13" bestFit="1" customWidth="1"/>
    <col min="3843" max="3843" width="46.5703125" customWidth="1"/>
    <col min="3844" max="3844" width="15.28515625" bestFit="1" customWidth="1"/>
    <col min="3845" max="3845" width="20" customWidth="1"/>
    <col min="3848" max="3848" width="30.5703125" customWidth="1"/>
    <col min="4098" max="4098" width="13" bestFit="1" customWidth="1"/>
    <col min="4099" max="4099" width="46.5703125" customWidth="1"/>
    <col min="4100" max="4100" width="15.28515625" bestFit="1" customWidth="1"/>
    <col min="4101" max="4101" width="20" customWidth="1"/>
    <col min="4104" max="4104" width="30.5703125" customWidth="1"/>
    <col min="4354" max="4354" width="13" bestFit="1" customWidth="1"/>
    <col min="4355" max="4355" width="46.5703125" customWidth="1"/>
    <col min="4356" max="4356" width="15.28515625" bestFit="1" customWidth="1"/>
    <col min="4357" max="4357" width="20" customWidth="1"/>
    <col min="4360" max="4360" width="30.5703125" customWidth="1"/>
    <col min="4610" max="4610" width="13" bestFit="1" customWidth="1"/>
    <col min="4611" max="4611" width="46.5703125" customWidth="1"/>
    <col min="4612" max="4612" width="15.28515625" bestFit="1" customWidth="1"/>
    <col min="4613" max="4613" width="20" customWidth="1"/>
    <col min="4616" max="4616" width="30.5703125" customWidth="1"/>
    <col min="4866" max="4866" width="13" bestFit="1" customWidth="1"/>
    <col min="4867" max="4867" width="46.5703125" customWidth="1"/>
    <col min="4868" max="4868" width="15.28515625" bestFit="1" customWidth="1"/>
    <col min="4869" max="4869" width="20" customWidth="1"/>
    <col min="4872" max="4872" width="30.5703125" customWidth="1"/>
    <col min="5122" max="5122" width="13" bestFit="1" customWidth="1"/>
    <col min="5123" max="5123" width="46.5703125" customWidth="1"/>
    <col min="5124" max="5124" width="15.28515625" bestFit="1" customWidth="1"/>
    <col min="5125" max="5125" width="20" customWidth="1"/>
    <col min="5128" max="5128" width="30.5703125" customWidth="1"/>
    <col min="5378" max="5378" width="13" bestFit="1" customWidth="1"/>
    <col min="5379" max="5379" width="46.5703125" customWidth="1"/>
    <col min="5380" max="5380" width="15.28515625" bestFit="1" customWidth="1"/>
    <col min="5381" max="5381" width="20" customWidth="1"/>
    <col min="5384" max="5384" width="30.5703125" customWidth="1"/>
    <col min="5634" max="5634" width="13" bestFit="1" customWidth="1"/>
    <col min="5635" max="5635" width="46.5703125" customWidth="1"/>
    <col min="5636" max="5636" width="15.28515625" bestFit="1" customWidth="1"/>
    <col min="5637" max="5637" width="20" customWidth="1"/>
    <col min="5640" max="5640" width="30.5703125" customWidth="1"/>
    <col min="5890" max="5890" width="13" bestFit="1" customWidth="1"/>
    <col min="5891" max="5891" width="46.5703125" customWidth="1"/>
    <col min="5892" max="5892" width="15.28515625" bestFit="1" customWidth="1"/>
    <col min="5893" max="5893" width="20" customWidth="1"/>
    <col min="5896" max="5896" width="30.5703125" customWidth="1"/>
    <col min="6146" max="6146" width="13" bestFit="1" customWidth="1"/>
    <col min="6147" max="6147" width="46.5703125" customWidth="1"/>
    <col min="6148" max="6148" width="15.28515625" bestFit="1" customWidth="1"/>
    <col min="6149" max="6149" width="20" customWidth="1"/>
    <col min="6152" max="6152" width="30.5703125" customWidth="1"/>
    <col min="6402" max="6402" width="13" bestFit="1" customWidth="1"/>
    <col min="6403" max="6403" width="46.5703125" customWidth="1"/>
    <col min="6404" max="6404" width="15.28515625" bestFit="1" customWidth="1"/>
    <col min="6405" max="6405" width="20" customWidth="1"/>
    <col min="6408" max="6408" width="30.5703125" customWidth="1"/>
    <col min="6658" max="6658" width="13" bestFit="1" customWidth="1"/>
    <col min="6659" max="6659" width="46.5703125" customWidth="1"/>
    <col min="6660" max="6660" width="15.28515625" bestFit="1" customWidth="1"/>
    <col min="6661" max="6661" width="20" customWidth="1"/>
    <col min="6664" max="6664" width="30.5703125" customWidth="1"/>
    <col min="6914" max="6914" width="13" bestFit="1" customWidth="1"/>
    <col min="6915" max="6915" width="46.5703125" customWidth="1"/>
    <col min="6916" max="6916" width="15.28515625" bestFit="1" customWidth="1"/>
    <col min="6917" max="6917" width="20" customWidth="1"/>
    <col min="6920" max="6920" width="30.5703125" customWidth="1"/>
    <col min="7170" max="7170" width="13" bestFit="1" customWidth="1"/>
    <col min="7171" max="7171" width="46.5703125" customWidth="1"/>
    <col min="7172" max="7172" width="15.28515625" bestFit="1" customWidth="1"/>
    <col min="7173" max="7173" width="20" customWidth="1"/>
    <col min="7176" max="7176" width="30.5703125" customWidth="1"/>
    <col min="7426" max="7426" width="13" bestFit="1" customWidth="1"/>
    <col min="7427" max="7427" width="46.5703125" customWidth="1"/>
    <col min="7428" max="7428" width="15.28515625" bestFit="1" customWidth="1"/>
    <col min="7429" max="7429" width="20" customWidth="1"/>
    <col min="7432" max="7432" width="30.5703125" customWidth="1"/>
    <col min="7682" max="7682" width="13" bestFit="1" customWidth="1"/>
    <col min="7683" max="7683" width="46.5703125" customWidth="1"/>
    <col min="7684" max="7684" width="15.28515625" bestFit="1" customWidth="1"/>
    <col min="7685" max="7685" width="20" customWidth="1"/>
    <col min="7688" max="7688" width="30.5703125" customWidth="1"/>
    <col min="7938" max="7938" width="13" bestFit="1" customWidth="1"/>
    <col min="7939" max="7939" width="46.5703125" customWidth="1"/>
    <col min="7940" max="7940" width="15.28515625" bestFit="1" customWidth="1"/>
    <col min="7941" max="7941" width="20" customWidth="1"/>
    <col min="7944" max="7944" width="30.5703125" customWidth="1"/>
    <col min="8194" max="8194" width="13" bestFit="1" customWidth="1"/>
    <col min="8195" max="8195" width="46.5703125" customWidth="1"/>
    <col min="8196" max="8196" width="15.28515625" bestFit="1" customWidth="1"/>
    <col min="8197" max="8197" width="20" customWidth="1"/>
    <col min="8200" max="8200" width="30.5703125" customWidth="1"/>
    <col min="8450" max="8450" width="13" bestFit="1" customWidth="1"/>
    <col min="8451" max="8451" width="46.5703125" customWidth="1"/>
    <col min="8452" max="8452" width="15.28515625" bestFit="1" customWidth="1"/>
    <col min="8453" max="8453" width="20" customWidth="1"/>
    <col min="8456" max="8456" width="30.5703125" customWidth="1"/>
    <col min="8706" max="8706" width="13" bestFit="1" customWidth="1"/>
    <col min="8707" max="8707" width="46.5703125" customWidth="1"/>
    <col min="8708" max="8708" width="15.28515625" bestFit="1" customWidth="1"/>
    <col min="8709" max="8709" width="20" customWidth="1"/>
    <col min="8712" max="8712" width="30.5703125" customWidth="1"/>
    <col min="8962" max="8962" width="13" bestFit="1" customWidth="1"/>
    <col min="8963" max="8963" width="46.5703125" customWidth="1"/>
    <col min="8964" max="8964" width="15.28515625" bestFit="1" customWidth="1"/>
    <col min="8965" max="8965" width="20" customWidth="1"/>
    <col min="8968" max="8968" width="30.5703125" customWidth="1"/>
    <col min="9218" max="9218" width="13" bestFit="1" customWidth="1"/>
    <col min="9219" max="9219" width="46.5703125" customWidth="1"/>
    <col min="9220" max="9220" width="15.28515625" bestFit="1" customWidth="1"/>
    <col min="9221" max="9221" width="20" customWidth="1"/>
    <col min="9224" max="9224" width="30.5703125" customWidth="1"/>
    <col min="9474" max="9474" width="13" bestFit="1" customWidth="1"/>
    <col min="9475" max="9475" width="46.5703125" customWidth="1"/>
    <col min="9476" max="9476" width="15.28515625" bestFit="1" customWidth="1"/>
    <col min="9477" max="9477" width="20" customWidth="1"/>
    <col min="9480" max="9480" width="30.5703125" customWidth="1"/>
    <col min="9730" max="9730" width="13" bestFit="1" customWidth="1"/>
    <col min="9731" max="9731" width="46.5703125" customWidth="1"/>
    <col min="9732" max="9732" width="15.28515625" bestFit="1" customWidth="1"/>
    <col min="9733" max="9733" width="20" customWidth="1"/>
    <col min="9736" max="9736" width="30.5703125" customWidth="1"/>
    <col min="9986" max="9986" width="13" bestFit="1" customWidth="1"/>
    <col min="9987" max="9987" width="46.5703125" customWidth="1"/>
    <col min="9988" max="9988" width="15.28515625" bestFit="1" customWidth="1"/>
    <col min="9989" max="9989" width="20" customWidth="1"/>
    <col min="9992" max="9992" width="30.5703125" customWidth="1"/>
    <col min="10242" max="10242" width="13" bestFit="1" customWidth="1"/>
    <col min="10243" max="10243" width="46.5703125" customWidth="1"/>
    <col min="10244" max="10244" width="15.28515625" bestFit="1" customWidth="1"/>
    <col min="10245" max="10245" width="20" customWidth="1"/>
    <col min="10248" max="10248" width="30.5703125" customWidth="1"/>
    <col min="10498" max="10498" width="13" bestFit="1" customWidth="1"/>
    <col min="10499" max="10499" width="46.5703125" customWidth="1"/>
    <col min="10500" max="10500" width="15.28515625" bestFit="1" customWidth="1"/>
    <col min="10501" max="10501" width="20" customWidth="1"/>
    <col min="10504" max="10504" width="30.5703125" customWidth="1"/>
    <col min="10754" max="10754" width="13" bestFit="1" customWidth="1"/>
    <col min="10755" max="10755" width="46.5703125" customWidth="1"/>
    <col min="10756" max="10756" width="15.28515625" bestFit="1" customWidth="1"/>
    <col min="10757" max="10757" width="20" customWidth="1"/>
    <col min="10760" max="10760" width="30.5703125" customWidth="1"/>
    <col min="11010" max="11010" width="13" bestFit="1" customWidth="1"/>
    <col min="11011" max="11011" width="46.5703125" customWidth="1"/>
    <col min="11012" max="11012" width="15.28515625" bestFit="1" customWidth="1"/>
    <col min="11013" max="11013" width="20" customWidth="1"/>
    <col min="11016" max="11016" width="30.5703125" customWidth="1"/>
    <col min="11266" max="11266" width="13" bestFit="1" customWidth="1"/>
    <col min="11267" max="11267" width="46.5703125" customWidth="1"/>
    <col min="11268" max="11268" width="15.28515625" bestFit="1" customWidth="1"/>
    <col min="11269" max="11269" width="20" customWidth="1"/>
    <col min="11272" max="11272" width="30.5703125" customWidth="1"/>
    <col min="11522" max="11522" width="13" bestFit="1" customWidth="1"/>
    <col min="11523" max="11523" width="46.5703125" customWidth="1"/>
    <col min="11524" max="11524" width="15.28515625" bestFit="1" customWidth="1"/>
    <col min="11525" max="11525" width="20" customWidth="1"/>
    <col min="11528" max="11528" width="30.5703125" customWidth="1"/>
    <col min="11778" max="11778" width="13" bestFit="1" customWidth="1"/>
    <col min="11779" max="11779" width="46.5703125" customWidth="1"/>
    <col min="11780" max="11780" width="15.28515625" bestFit="1" customWidth="1"/>
    <col min="11781" max="11781" width="20" customWidth="1"/>
    <col min="11784" max="11784" width="30.5703125" customWidth="1"/>
    <col min="12034" max="12034" width="13" bestFit="1" customWidth="1"/>
    <col min="12035" max="12035" width="46.5703125" customWidth="1"/>
    <col min="12036" max="12036" width="15.28515625" bestFit="1" customWidth="1"/>
    <col min="12037" max="12037" width="20" customWidth="1"/>
    <col min="12040" max="12040" width="30.5703125" customWidth="1"/>
    <col min="12290" max="12290" width="13" bestFit="1" customWidth="1"/>
    <col min="12291" max="12291" width="46.5703125" customWidth="1"/>
    <col min="12292" max="12292" width="15.28515625" bestFit="1" customWidth="1"/>
    <col min="12293" max="12293" width="20" customWidth="1"/>
    <col min="12296" max="12296" width="30.5703125" customWidth="1"/>
    <col min="12546" max="12546" width="13" bestFit="1" customWidth="1"/>
    <col min="12547" max="12547" width="46.5703125" customWidth="1"/>
    <col min="12548" max="12548" width="15.28515625" bestFit="1" customWidth="1"/>
    <col min="12549" max="12549" width="20" customWidth="1"/>
    <col min="12552" max="12552" width="30.5703125" customWidth="1"/>
    <col min="12802" max="12802" width="13" bestFit="1" customWidth="1"/>
    <col min="12803" max="12803" width="46.5703125" customWidth="1"/>
    <col min="12804" max="12804" width="15.28515625" bestFit="1" customWidth="1"/>
    <col min="12805" max="12805" width="20" customWidth="1"/>
    <col min="12808" max="12808" width="30.5703125" customWidth="1"/>
    <col min="13058" max="13058" width="13" bestFit="1" customWidth="1"/>
    <col min="13059" max="13059" width="46.5703125" customWidth="1"/>
    <col min="13060" max="13060" width="15.28515625" bestFit="1" customWidth="1"/>
    <col min="13061" max="13061" width="20" customWidth="1"/>
    <col min="13064" max="13064" width="30.5703125" customWidth="1"/>
    <col min="13314" max="13314" width="13" bestFit="1" customWidth="1"/>
    <col min="13315" max="13315" width="46.5703125" customWidth="1"/>
    <col min="13316" max="13316" width="15.28515625" bestFit="1" customWidth="1"/>
    <col min="13317" max="13317" width="20" customWidth="1"/>
    <col min="13320" max="13320" width="30.5703125" customWidth="1"/>
    <col min="13570" max="13570" width="13" bestFit="1" customWidth="1"/>
    <col min="13571" max="13571" width="46.5703125" customWidth="1"/>
    <col min="13572" max="13572" width="15.28515625" bestFit="1" customWidth="1"/>
    <col min="13573" max="13573" width="20" customWidth="1"/>
    <col min="13576" max="13576" width="30.5703125" customWidth="1"/>
    <col min="13826" max="13826" width="13" bestFit="1" customWidth="1"/>
    <col min="13827" max="13827" width="46.5703125" customWidth="1"/>
    <col min="13828" max="13828" width="15.28515625" bestFit="1" customWidth="1"/>
    <col min="13829" max="13829" width="20" customWidth="1"/>
    <col min="13832" max="13832" width="30.5703125" customWidth="1"/>
    <col min="14082" max="14082" width="13" bestFit="1" customWidth="1"/>
    <col min="14083" max="14083" width="46.5703125" customWidth="1"/>
    <col min="14084" max="14084" width="15.28515625" bestFit="1" customWidth="1"/>
    <col min="14085" max="14085" width="20" customWidth="1"/>
    <col min="14088" max="14088" width="30.5703125" customWidth="1"/>
    <col min="14338" max="14338" width="13" bestFit="1" customWidth="1"/>
    <col min="14339" max="14339" width="46.5703125" customWidth="1"/>
    <col min="14340" max="14340" width="15.28515625" bestFit="1" customWidth="1"/>
    <col min="14341" max="14341" width="20" customWidth="1"/>
    <col min="14344" max="14344" width="30.5703125" customWidth="1"/>
    <col min="14594" max="14594" width="13" bestFit="1" customWidth="1"/>
    <col min="14595" max="14595" width="46.5703125" customWidth="1"/>
    <col min="14596" max="14596" width="15.28515625" bestFit="1" customWidth="1"/>
    <col min="14597" max="14597" width="20" customWidth="1"/>
    <col min="14600" max="14600" width="30.5703125" customWidth="1"/>
    <col min="14850" max="14850" width="13" bestFit="1" customWidth="1"/>
    <col min="14851" max="14851" width="46.5703125" customWidth="1"/>
    <col min="14852" max="14852" width="15.28515625" bestFit="1" customWidth="1"/>
    <col min="14853" max="14853" width="20" customWidth="1"/>
    <col min="14856" max="14856" width="30.5703125" customWidth="1"/>
    <col min="15106" max="15106" width="13" bestFit="1" customWidth="1"/>
    <col min="15107" max="15107" width="46.5703125" customWidth="1"/>
    <col min="15108" max="15108" width="15.28515625" bestFit="1" customWidth="1"/>
    <col min="15109" max="15109" width="20" customWidth="1"/>
    <col min="15112" max="15112" width="30.5703125" customWidth="1"/>
    <col min="15362" max="15362" width="13" bestFit="1" customWidth="1"/>
    <col min="15363" max="15363" width="46.5703125" customWidth="1"/>
    <col min="15364" max="15364" width="15.28515625" bestFit="1" customWidth="1"/>
    <col min="15365" max="15365" width="20" customWidth="1"/>
    <col min="15368" max="15368" width="30.5703125" customWidth="1"/>
    <col min="15618" max="15618" width="13" bestFit="1" customWidth="1"/>
    <col min="15619" max="15619" width="46.5703125" customWidth="1"/>
    <col min="15620" max="15620" width="15.28515625" bestFit="1" customWidth="1"/>
    <col min="15621" max="15621" width="20" customWidth="1"/>
    <col min="15624" max="15624" width="30.5703125" customWidth="1"/>
    <col min="15874" max="15874" width="13" bestFit="1" customWidth="1"/>
    <col min="15875" max="15875" width="46.5703125" customWidth="1"/>
    <col min="15876" max="15876" width="15.28515625" bestFit="1" customWidth="1"/>
    <col min="15877" max="15877" width="20" customWidth="1"/>
    <col min="15880" max="15880" width="30.5703125" customWidth="1"/>
    <col min="16130" max="16130" width="13" bestFit="1" customWidth="1"/>
    <col min="16131" max="16131" width="46.5703125" customWidth="1"/>
    <col min="16132" max="16132" width="15.28515625" bestFit="1" customWidth="1"/>
    <col min="16133" max="16133" width="20" customWidth="1"/>
    <col min="16136" max="16136" width="30.5703125" customWidth="1"/>
  </cols>
  <sheetData>
    <row r="1" spans="1:6" ht="31.5">
      <c r="B1" s="90" t="s">
        <v>59</v>
      </c>
      <c r="C1" s="90" t="s">
        <v>1</v>
      </c>
      <c r="D1" s="90" t="s">
        <v>1108</v>
      </c>
      <c r="E1" s="90" t="s">
        <v>153</v>
      </c>
      <c r="F1" s="90" t="s">
        <v>734</v>
      </c>
    </row>
    <row r="2" spans="1:6">
      <c r="A2" t="s">
        <v>1309</v>
      </c>
      <c r="B2" s="91" t="str">
        <f xml:space="preserve"> DEC2HEX(E2)</f>
        <v>0</v>
      </c>
      <c r="C2" s="92" t="s">
        <v>154</v>
      </c>
      <c r="D2" s="128">
        <v>1</v>
      </c>
      <c r="E2" s="91">
        <f>0</f>
        <v>0</v>
      </c>
      <c r="F2" s="91" t="str">
        <f>"0x"&amp;B2</f>
        <v>0x0</v>
      </c>
    </row>
    <row r="3" spans="1:6">
      <c r="B3" s="91" t="str">
        <f t="shared" ref="B3:B66" si="0" xml:space="preserve"> DEC2HEX(E3)</f>
        <v>4</v>
      </c>
      <c r="C3" s="92" t="s">
        <v>155</v>
      </c>
      <c r="D3" s="128">
        <v>1</v>
      </c>
      <c r="E3" s="91">
        <f>$E$2 + 4*SUM($D$2:D2)</f>
        <v>4</v>
      </c>
      <c r="F3" s="91" t="str">
        <f>"0x"&amp;B3</f>
        <v>0x4</v>
      </c>
    </row>
    <row r="4" spans="1:6" hidden="1">
      <c r="B4" s="91" t="str">
        <f t="shared" si="0"/>
        <v>8</v>
      </c>
      <c r="C4" s="92"/>
      <c r="D4" s="92"/>
      <c r="E4" s="91">
        <f>$E$2 + 4*SUM($D$2:D3)</f>
        <v>8</v>
      </c>
      <c r="F4" s="91" t="str">
        <f>IF(D4 = 0, "", "0x"&amp;B4)</f>
        <v/>
      </c>
    </row>
    <row r="5" spans="1:6">
      <c r="B5" s="91" t="str">
        <f t="shared" si="0"/>
        <v>8</v>
      </c>
      <c r="C5" s="93" t="s">
        <v>156</v>
      </c>
      <c r="D5" s="129">
        <v>1</v>
      </c>
      <c r="E5" s="91">
        <f>$E$2 + 4*SUM($D$2:D4)</f>
        <v>8</v>
      </c>
      <c r="F5" s="91" t="str">
        <f t="shared" ref="F5:F68" si="1">IF(D5 = 0, "", "0x"&amp;B5)</f>
        <v>0x8</v>
      </c>
    </row>
    <row r="6" spans="1:6" hidden="1">
      <c r="B6" s="91" t="str">
        <f t="shared" si="0"/>
        <v>C</v>
      </c>
      <c r="C6" s="92"/>
      <c r="D6" s="93"/>
      <c r="E6" s="91">
        <f>$E$2 + 4*SUM($D$2:D5)</f>
        <v>12</v>
      </c>
      <c r="F6" s="91" t="str">
        <f t="shared" si="1"/>
        <v/>
      </c>
    </row>
    <row r="7" spans="1:6">
      <c r="B7" s="91" t="str">
        <f t="shared" si="0"/>
        <v>C</v>
      </c>
      <c r="C7" s="94" t="s">
        <v>157</v>
      </c>
      <c r="D7" s="94">
        <v>1</v>
      </c>
      <c r="E7" s="91">
        <f>$E$2 + 4*SUM($D$2:D6)</f>
        <v>12</v>
      </c>
      <c r="F7" s="91" t="str">
        <f t="shared" si="1"/>
        <v>0xC</v>
      </c>
    </row>
    <row r="8" spans="1:6" hidden="1">
      <c r="B8" s="91" t="str">
        <f t="shared" si="0"/>
        <v>10</v>
      </c>
      <c r="C8" s="94"/>
      <c r="D8" s="94"/>
      <c r="E8" s="91">
        <f>$E$2 + 4*SUM($D$2:D7)</f>
        <v>16</v>
      </c>
      <c r="F8" s="91" t="str">
        <f t="shared" si="1"/>
        <v/>
      </c>
    </row>
    <row r="9" spans="1:6">
      <c r="B9" s="91" t="str">
        <f t="shared" si="0"/>
        <v>10</v>
      </c>
      <c r="C9" s="96" t="s">
        <v>158</v>
      </c>
      <c r="D9" s="95">
        <v>1</v>
      </c>
      <c r="E9" s="91">
        <f>$E$2 + 4*SUM($D$2:D8)</f>
        <v>16</v>
      </c>
      <c r="F9" s="91" t="str">
        <f t="shared" si="1"/>
        <v>0x10</v>
      </c>
    </row>
    <row r="10" spans="1:6">
      <c r="B10" s="91" t="str">
        <f t="shared" si="0"/>
        <v>14</v>
      </c>
      <c r="C10" s="92" t="s">
        <v>159</v>
      </c>
      <c r="D10" s="128">
        <v>1</v>
      </c>
      <c r="E10" s="91">
        <f>$E$2 + 4*SUM($D$2:D9)</f>
        <v>20</v>
      </c>
      <c r="F10" s="91" t="str">
        <f t="shared" si="1"/>
        <v>0x14</v>
      </c>
    </row>
    <row r="11" spans="1:6">
      <c r="B11" s="91" t="str">
        <f t="shared" si="0"/>
        <v>18</v>
      </c>
      <c r="C11" s="92" t="s">
        <v>160</v>
      </c>
      <c r="D11" s="128">
        <v>1</v>
      </c>
      <c r="E11" s="91">
        <f>$E$2 + 4*SUM($D$2:D10)</f>
        <v>24</v>
      </c>
      <c r="F11" s="91" t="str">
        <f t="shared" si="1"/>
        <v>0x18</v>
      </c>
    </row>
    <row r="12" spans="1:6" hidden="1">
      <c r="B12" s="91" t="str">
        <f t="shared" si="0"/>
        <v>1C</v>
      </c>
      <c r="C12" s="92"/>
      <c r="D12" s="92"/>
      <c r="E12" s="91">
        <f>$E$2 + 4*SUM($D$2:D11)</f>
        <v>28</v>
      </c>
      <c r="F12" s="91" t="str">
        <f t="shared" si="1"/>
        <v/>
      </c>
    </row>
    <row r="13" spans="1:6">
      <c r="B13" s="91" t="str">
        <f t="shared" si="0"/>
        <v>1C</v>
      </c>
      <c r="C13" s="92" t="s">
        <v>161</v>
      </c>
      <c r="D13" s="129">
        <v>1</v>
      </c>
      <c r="E13" s="91">
        <f>$E$2 + 4*SUM($D$2:D12)</f>
        <v>28</v>
      </c>
      <c r="F13" s="91" t="str">
        <f t="shared" si="1"/>
        <v>0x1C</v>
      </c>
    </row>
    <row r="14" spans="1:6" hidden="1">
      <c r="B14" s="91" t="str">
        <f t="shared" si="0"/>
        <v>20</v>
      </c>
      <c r="C14" s="93"/>
      <c r="D14" s="93"/>
      <c r="E14" s="91">
        <f>$E$2 + 4*SUM($D$2:D13)</f>
        <v>32</v>
      </c>
      <c r="F14" s="91" t="str">
        <f t="shared" si="1"/>
        <v/>
      </c>
    </row>
    <row r="15" spans="1:6">
      <c r="B15" s="91" t="str">
        <f t="shared" si="0"/>
        <v>20</v>
      </c>
      <c r="C15" s="92" t="s">
        <v>162</v>
      </c>
      <c r="D15" s="129">
        <v>1</v>
      </c>
      <c r="E15" s="91">
        <f>$E$2 + 4*SUM($D$2:D14)</f>
        <v>32</v>
      </c>
      <c r="F15" s="91" t="str">
        <f t="shared" si="1"/>
        <v>0x20</v>
      </c>
    </row>
    <row r="16" spans="1:6" hidden="1">
      <c r="B16" s="91" t="str">
        <f t="shared" si="0"/>
        <v>24</v>
      </c>
      <c r="C16" s="92"/>
      <c r="D16" s="93"/>
      <c r="E16" s="91">
        <f>$E$2 + 4*SUM($D$2:D15)</f>
        <v>36</v>
      </c>
      <c r="F16" s="91" t="str">
        <f t="shared" si="1"/>
        <v/>
      </c>
    </row>
    <row r="17" spans="2:6" hidden="1">
      <c r="B17" s="91" t="str">
        <f t="shared" si="0"/>
        <v>24</v>
      </c>
      <c r="C17" s="92"/>
      <c r="D17" s="93"/>
      <c r="E17" s="91">
        <f>$E$2 + 4*SUM($D$2:D16)</f>
        <v>36</v>
      </c>
      <c r="F17" s="91" t="str">
        <f t="shared" si="1"/>
        <v/>
      </c>
    </row>
    <row r="18" spans="2:6">
      <c r="B18" s="91" t="str">
        <f t="shared" si="0"/>
        <v>24</v>
      </c>
      <c r="C18" s="93" t="s">
        <v>163</v>
      </c>
      <c r="D18" s="129">
        <v>1</v>
      </c>
      <c r="E18" s="91">
        <f>$E$2 + 4*SUM($D$2:D17)</f>
        <v>36</v>
      </c>
      <c r="F18" s="91" t="str">
        <f t="shared" si="1"/>
        <v>0x24</v>
      </c>
    </row>
    <row r="19" spans="2:6">
      <c r="B19" s="91" t="str">
        <f t="shared" si="0"/>
        <v>28</v>
      </c>
      <c r="C19" s="92" t="s">
        <v>164</v>
      </c>
      <c r="D19" s="129">
        <v>1</v>
      </c>
      <c r="E19" s="91">
        <f>$E$2 + 4*SUM($D$2:D18)</f>
        <v>40</v>
      </c>
      <c r="F19" s="91" t="str">
        <f t="shared" si="1"/>
        <v>0x28</v>
      </c>
    </row>
    <row r="20" spans="2:6">
      <c r="B20" s="91" t="str">
        <f t="shared" si="0"/>
        <v>2C</v>
      </c>
      <c r="C20" s="92" t="s">
        <v>165</v>
      </c>
      <c r="D20" s="129">
        <v>1</v>
      </c>
      <c r="E20" s="91">
        <f>$E$2 + 4*SUM($D$2:D19)</f>
        <v>44</v>
      </c>
      <c r="F20" s="91" t="str">
        <f t="shared" si="1"/>
        <v>0x2C</v>
      </c>
    </row>
    <row r="21" spans="2:6">
      <c r="B21" s="91" t="str">
        <f t="shared" si="0"/>
        <v>30</v>
      </c>
      <c r="C21" s="92" t="s">
        <v>166</v>
      </c>
      <c r="D21" s="129">
        <v>1</v>
      </c>
      <c r="E21" s="91">
        <f>$E$2 + 4*SUM($D$2:D20)</f>
        <v>48</v>
      </c>
      <c r="F21" s="91" t="str">
        <f t="shared" si="1"/>
        <v>0x30</v>
      </c>
    </row>
    <row r="22" spans="2:6">
      <c r="B22" s="91" t="str">
        <f t="shared" si="0"/>
        <v>34</v>
      </c>
      <c r="C22" s="92" t="s">
        <v>769</v>
      </c>
      <c r="D22" s="129">
        <v>5</v>
      </c>
      <c r="E22" s="91">
        <f>$E$2 + 4*SUM($D$2:D21)</f>
        <v>52</v>
      </c>
      <c r="F22" s="91" t="str">
        <f t="shared" si="1"/>
        <v>0x34</v>
      </c>
    </row>
    <row r="23" spans="2:6" hidden="1">
      <c r="B23" s="91" t="str">
        <f t="shared" si="0"/>
        <v>48</v>
      </c>
      <c r="C23" s="92"/>
      <c r="D23" s="93"/>
      <c r="E23" s="91">
        <f>$E$2 + 4*SUM($D$2:D22)</f>
        <v>72</v>
      </c>
      <c r="F23" s="91" t="str">
        <f t="shared" si="1"/>
        <v/>
      </c>
    </row>
    <row r="24" spans="2:6" hidden="1">
      <c r="B24" s="91" t="str">
        <f t="shared" si="0"/>
        <v>48</v>
      </c>
      <c r="C24" s="92"/>
      <c r="D24" s="93"/>
      <c r="E24" s="91">
        <f>$E$2 + 4*SUM($D$2:D23)</f>
        <v>72</v>
      </c>
      <c r="F24" s="91" t="str">
        <f t="shared" si="1"/>
        <v/>
      </c>
    </row>
    <row r="25" spans="2:6" hidden="1">
      <c r="B25" s="91" t="str">
        <f t="shared" si="0"/>
        <v>48</v>
      </c>
      <c r="C25" s="92"/>
      <c r="D25" s="93"/>
      <c r="E25" s="91">
        <f>$E$2 + 4*SUM($D$2:D24)</f>
        <v>72</v>
      </c>
      <c r="F25" s="91" t="str">
        <f t="shared" si="1"/>
        <v/>
      </c>
    </row>
    <row r="26" spans="2:6">
      <c r="B26" s="91" t="str">
        <f t="shared" si="0"/>
        <v>48</v>
      </c>
      <c r="C26" s="92" t="s">
        <v>1109</v>
      </c>
      <c r="D26" s="129">
        <v>5</v>
      </c>
      <c r="E26" s="91">
        <f>$E$2 + 4*SUM($D$2:D25)</f>
        <v>72</v>
      </c>
      <c r="F26" s="91" t="str">
        <f t="shared" si="1"/>
        <v>0x48</v>
      </c>
    </row>
    <row r="27" spans="2:6" hidden="1">
      <c r="B27" s="91" t="str">
        <f t="shared" si="0"/>
        <v>5C</v>
      </c>
      <c r="C27" s="92"/>
      <c r="D27" s="93"/>
      <c r="E27" s="91">
        <f>$E$2 + 4*SUM($D$2:D26)</f>
        <v>92</v>
      </c>
      <c r="F27" s="91" t="str">
        <f t="shared" si="1"/>
        <v/>
      </c>
    </row>
    <row r="28" spans="2:6" hidden="1">
      <c r="B28" s="91" t="str">
        <f t="shared" si="0"/>
        <v>5C</v>
      </c>
      <c r="C28" s="92"/>
      <c r="D28" s="93"/>
      <c r="E28" s="91">
        <f>$E$2 + 4*SUM($D$2:D27)</f>
        <v>92</v>
      </c>
      <c r="F28" s="91" t="str">
        <f t="shared" si="1"/>
        <v/>
      </c>
    </row>
    <row r="29" spans="2:6" hidden="1">
      <c r="B29" s="91" t="str">
        <f t="shared" si="0"/>
        <v>5C</v>
      </c>
      <c r="C29" s="92"/>
      <c r="D29" s="93"/>
      <c r="E29" s="91">
        <f>$E$2 + 4*SUM($D$2:D28)</f>
        <v>92</v>
      </c>
      <c r="F29" s="91" t="str">
        <f t="shared" si="1"/>
        <v/>
      </c>
    </row>
    <row r="30" spans="2:6" hidden="1">
      <c r="B30" s="91" t="str">
        <f t="shared" si="0"/>
        <v>5C</v>
      </c>
      <c r="C30" s="92"/>
      <c r="D30" s="93"/>
      <c r="E30" s="91">
        <f>$E$2 + 4*SUM($D$2:D29)</f>
        <v>92</v>
      </c>
      <c r="F30" s="91" t="str">
        <f t="shared" si="1"/>
        <v/>
      </c>
    </row>
    <row r="31" spans="2:6" hidden="1">
      <c r="B31" s="91" t="str">
        <f t="shared" si="0"/>
        <v>5C</v>
      </c>
      <c r="C31" s="92"/>
      <c r="D31" s="93"/>
      <c r="E31" s="91">
        <f>$E$2 + 4*SUM($D$2:D30)</f>
        <v>92</v>
      </c>
      <c r="F31" s="91" t="str">
        <f t="shared" si="1"/>
        <v/>
      </c>
    </row>
    <row r="32" spans="2:6">
      <c r="B32" s="91" t="str">
        <f t="shared" si="0"/>
        <v>5C</v>
      </c>
      <c r="C32" s="92" t="s">
        <v>167</v>
      </c>
      <c r="D32" s="129">
        <v>1</v>
      </c>
      <c r="E32" s="91">
        <f>$E$2 + 4*SUM($D$2:D31)</f>
        <v>92</v>
      </c>
      <c r="F32" s="91" t="str">
        <f t="shared" si="1"/>
        <v>0x5C</v>
      </c>
    </row>
    <row r="33" spans="2:6">
      <c r="B33" s="91" t="str">
        <f t="shared" si="0"/>
        <v>60</v>
      </c>
      <c r="C33" s="92" t="s">
        <v>169</v>
      </c>
      <c r="D33" s="129">
        <v>1</v>
      </c>
      <c r="E33" s="91">
        <f>$E$2 + 4*SUM($D$2:D32)</f>
        <v>96</v>
      </c>
      <c r="F33" s="91" t="str">
        <f t="shared" si="1"/>
        <v>0x60</v>
      </c>
    </row>
    <row r="34" spans="2:6">
      <c r="B34" s="91" t="str">
        <f t="shared" si="0"/>
        <v>64</v>
      </c>
      <c r="C34" s="92" t="s">
        <v>1110</v>
      </c>
      <c r="D34" s="129">
        <v>5</v>
      </c>
      <c r="E34" s="91">
        <f>$E$2 + 4*SUM($D$2:D33)</f>
        <v>100</v>
      </c>
      <c r="F34" s="91" t="str">
        <f t="shared" si="1"/>
        <v>0x64</v>
      </c>
    </row>
    <row r="35" spans="2:6" hidden="1">
      <c r="B35" s="91" t="str">
        <f t="shared" si="0"/>
        <v>78</v>
      </c>
      <c r="C35" s="92"/>
      <c r="D35" s="93"/>
      <c r="E35" s="91">
        <f>$E$2 + 4*SUM($D$2:D34)</f>
        <v>120</v>
      </c>
      <c r="F35" s="91" t="str">
        <f t="shared" si="1"/>
        <v/>
      </c>
    </row>
    <row r="36" spans="2:6">
      <c r="B36" s="91" t="str">
        <f t="shared" si="0"/>
        <v>78</v>
      </c>
      <c r="C36" s="92" t="s">
        <v>170</v>
      </c>
      <c r="D36" s="129">
        <v>1</v>
      </c>
      <c r="E36" s="91">
        <f>$E$2 + 4*SUM($D$2:D35)</f>
        <v>120</v>
      </c>
      <c r="F36" s="91" t="str">
        <f t="shared" si="1"/>
        <v>0x78</v>
      </c>
    </row>
    <row r="37" spans="2:6">
      <c r="B37" s="91" t="str">
        <f t="shared" si="0"/>
        <v>7C</v>
      </c>
      <c r="C37" s="92" t="s">
        <v>168</v>
      </c>
      <c r="D37" s="129">
        <v>1</v>
      </c>
      <c r="E37" s="91">
        <f>$E$2 + 4*SUM($D$2:D36)</f>
        <v>124</v>
      </c>
      <c r="F37" s="91" t="str">
        <f t="shared" si="1"/>
        <v>0x7C</v>
      </c>
    </row>
    <row r="38" spans="2:6">
      <c r="B38" s="91" t="str">
        <f t="shared" si="0"/>
        <v>80</v>
      </c>
      <c r="C38" s="92" t="s">
        <v>736</v>
      </c>
      <c r="D38" s="129">
        <v>2</v>
      </c>
      <c r="E38" s="91">
        <f>$E$2 + 4*SUM($D$2:D37)</f>
        <v>128</v>
      </c>
      <c r="F38" s="91" t="str">
        <f t="shared" si="1"/>
        <v>0x80</v>
      </c>
    </row>
    <row r="39" spans="2:6">
      <c r="B39" s="91" t="str">
        <f t="shared" si="0"/>
        <v>88</v>
      </c>
      <c r="C39" s="92" t="s">
        <v>737</v>
      </c>
      <c r="D39" s="129">
        <v>2</v>
      </c>
      <c r="E39" s="91">
        <f>$E$2 + 4*SUM($D$2:D38)</f>
        <v>136</v>
      </c>
      <c r="F39" s="91" t="str">
        <f t="shared" si="1"/>
        <v>0x88</v>
      </c>
    </row>
    <row r="40" spans="2:6">
      <c r="B40" s="91" t="str">
        <f t="shared" si="0"/>
        <v>90</v>
      </c>
      <c r="C40" s="92" t="s">
        <v>738</v>
      </c>
      <c r="D40" s="129">
        <v>2</v>
      </c>
      <c r="E40" s="91">
        <f>$E$2 + 4*SUM($D$2:D39)</f>
        <v>144</v>
      </c>
      <c r="F40" s="91" t="str">
        <f t="shared" si="1"/>
        <v>0x90</v>
      </c>
    </row>
    <row r="41" spans="2:6">
      <c r="B41" s="91" t="str">
        <f t="shared" si="0"/>
        <v>98</v>
      </c>
      <c r="C41" s="128" t="s">
        <v>739</v>
      </c>
      <c r="D41" s="129">
        <v>10</v>
      </c>
      <c r="E41" s="91">
        <f>$E$2 + 4*SUM($D$2:D40)</f>
        <v>152</v>
      </c>
      <c r="F41" s="91" t="str">
        <f t="shared" si="1"/>
        <v>0x98</v>
      </c>
    </row>
    <row r="42" spans="2:6" hidden="1">
      <c r="B42" s="91" t="str">
        <f t="shared" si="0"/>
        <v>C0</v>
      </c>
      <c r="C42" s="92"/>
      <c r="D42" s="93"/>
      <c r="E42" s="91">
        <f>$E$2 + 4*SUM($D$2:D41)</f>
        <v>192</v>
      </c>
      <c r="F42" s="91" t="str">
        <f t="shared" si="1"/>
        <v/>
      </c>
    </row>
    <row r="43" spans="2:6" hidden="1">
      <c r="B43" s="91" t="str">
        <f t="shared" si="0"/>
        <v>C0</v>
      </c>
      <c r="C43" s="92"/>
      <c r="D43" s="93"/>
      <c r="E43" s="91">
        <f>$E$2 + 4*SUM($D$2:D42)</f>
        <v>192</v>
      </c>
      <c r="F43" s="91" t="str">
        <f t="shared" si="1"/>
        <v/>
      </c>
    </row>
    <row r="44" spans="2:6" hidden="1">
      <c r="B44" s="91" t="str">
        <f t="shared" si="0"/>
        <v>C0</v>
      </c>
      <c r="C44" s="92"/>
      <c r="D44" s="93"/>
      <c r="E44" s="91">
        <f>$E$2 + 4*SUM($D$2:D43)</f>
        <v>192</v>
      </c>
      <c r="F44" s="91" t="str">
        <f t="shared" si="1"/>
        <v/>
      </c>
    </row>
    <row r="45" spans="2:6">
      <c r="B45" s="91" t="str">
        <f t="shared" si="0"/>
        <v>C0</v>
      </c>
      <c r="C45" s="92" t="s">
        <v>1111</v>
      </c>
      <c r="D45" s="129">
        <v>10</v>
      </c>
      <c r="E45" s="91">
        <f>$E$2 + 4*SUM($D$2:D44)</f>
        <v>192</v>
      </c>
      <c r="F45" s="91" t="str">
        <f t="shared" si="1"/>
        <v>0xC0</v>
      </c>
    </row>
    <row r="46" spans="2:6" hidden="1">
      <c r="B46" s="91" t="str">
        <f t="shared" si="0"/>
        <v>E8</v>
      </c>
      <c r="C46" s="92"/>
      <c r="D46" s="93"/>
      <c r="E46" s="91">
        <f>$E$2 + 4*SUM($D$2:D45)</f>
        <v>232</v>
      </c>
      <c r="F46" s="91" t="str">
        <f t="shared" si="1"/>
        <v/>
      </c>
    </row>
    <row r="47" spans="2:6" hidden="1">
      <c r="B47" s="91" t="str">
        <f t="shared" si="0"/>
        <v>E8</v>
      </c>
      <c r="C47" s="93"/>
      <c r="D47" s="93"/>
      <c r="E47" s="91">
        <f>$E$2 + 4*SUM($D$2:D46)</f>
        <v>232</v>
      </c>
      <c r="F47" s="91" t="str">
        <f t="shared" si="1"/>
        <v/>
      </c>
    </row>
    <row r="48" spans="2:6" hidden="1">
      <c r="B48" s="91" t="str">
        <f t="shared" si="0"/>
        <v>E8</v>
      </c>
      <c r="C48" s="93"/>
      <c r="D48" s="93"/>
      <c r="E48" s="91">
        <f>$E$2 + 4*SUM($D$2:D47)</f>
        <v>232</v>
      </c>
      <c r="F48" s="91" t="str">
        <f t="shared" si="1"/>
        <v/>
      </c>
    </row>
    <row r="49" spans="2:6">
      <c r="B49" s="91" t="str">
        <f t="shared" si="0"/>
        <v>E8</v>
      </c>
      <c r="C49" s="93" t="s">
        <v>735</v>
      </c>
      <c r="D49" s="129">
        <v>2</v>
      </c>
      <c r="E49" s="91">
        <f>$E$2 + 4*SUM($D$2:D48)</f>
        <v>232</v>
      </c>
      <c r="F49" s="91" t="str">
        <f t="shared" si="1"/>
        <v>0xE8</v>
      </c>
    </row>
    <row r="50" spans="2:6">
      <c r="B50" s="91" t="str">
        <f t="shared" si="0"/>
        <v>F0</v>
      </c>
      <c r="C50" s="93" t="s">
        <v>171</v>
      </c>
      <c r="D50" s="129">
        <v>1</v>
      </c>
      <c r="E50" s="91">
        <f>$E$2 + 4*SUM($D$2:D49)</f>
        <v>240</v>
      </c>
      <c r="F50" s="91" t="str">
        <f t="shared" si="1"/>
        <v>0xF0</v>
      </c>
    </row>
    <row r="51" spans="2:6" hidden="1">
      <c r="B51" s="91" t="str">
        <f t="shared" si="0"/>
        <v>F4</v>
      </c>
      <c r="C51" s="93"/>
      <c r="D51" s="93"/>
      <c r="E51" s="91">
        <f>$E$2 + 4*SUM($D$2:D50)</f>
        <v>244</v>
      </c>
      <c r="F51" s="91" t="str">
        <f t="shared" si="1"/>
        <v/>
      </c>
    </row>
    <row r="52" spans="2:6" hidden="1">
      <c r="B52" s="91" t="str">
        <f t="shared" si="0"/>
        <v>F4</v>
      </c>
      <c r="C52" s="129"/>
      <c r="D52" s="129"/>
      <c r="E52" s="91">
        <f>$E$2 + 4*SUM($D$2:D51)</f>
        <v>244</v>
      </c>
      <c r="F52" s="91" t="str">
        <f t="shared" si="1"/>
        <v/>
      </c>
    </row>
    <row r="53" spans="2:6" hidden="1">
      <c r="B53" s="91" t="str">
        <f t="shared" si="0"/>
        <v>F4</v>
      </c>
      <c r="C53" s="128"/>
      <c r="D53" s="129"/>
      <c r="E53" s="91">
        <f>$E$2 + 4*SUM($D$2:D52)</f>
        <v>244</v>
      </c>
      <c r="F53" s="91" t="str">
        <f t="shared" si="1"/>
        <v/>
      </c>
    </row>
    <row r="54" spans="2:6" hidden="1">
      <c r="B54" s="91" t="str">
        <f t="shared" si="0"/>
        <v>F4</v>
      </c>
      <c r="C54" s="128"/>
      <c r="D54" s="129"/>
      <c r="E54" s="91">
        <f>$E$2 + 4*SUM($D$2:D53)</f>
        <v>244</v>
      </c>
      <c r="F54" s="91" t="str">
        <f t="shared" si="1"/>
        <v/>
      </c>
    </row>
    <row r="55" spans="2:6">
      <c r="B55" s="91" t="str">
        <f t="shared" si="0"/>
        <v>F4</v>
      </c>
      <c r="C55" s="92" t="s">
        <v>172</v>
      </c>
      <c r="D55" s="129">
        <v>1</v>
      </c>
      <c r="E55" s="91">
        <f>$E$2 + 4*SUM($D$2:D54)</f>
        <v>244</v>
      </c>
      <c r="F55" s="91" t="str">
        <f t="shared" si="1"/>
        <v>0xF4</v>
      </c>
    </row>
    <row r="56" spans="2:6" hidden="1">
      <c r="B56" s="91" t="str">
        <f t="shared" si="0"/>
        <v>F8</v>
      </c>
      <c r="C56" s="129"/>
      <c r="D56" s="129"/>
      <c r="E56" s="91">
        <f>$E$2 + 4*SUM($D$2:D55)</f>
        <v>248</v>
      </c>
      <c r="F56" s="91" t="str">
        <f t="shared" si="1"/>
        <v/>
      </c>
    </row>
    <row r="57" spans="2:6" hidden="1">
      <c r="B57" s="91" t="str">
        <f t="shared" si="0"/>
        <v>F8</v>
      </c>
      <c r="C57" s="93"/>
      <c r="D57" s="132"/>
      <c r="E57" s="91">
        <f>$E$2 + 4*SUM($D$2:D56)</f>
        <v>248</v>
      </c>
      <c r="F57" s="91" t="str">
        <f t="shared" si="1"/>
        <v/>
      </c>
    </row>
    <row r="58" spans="2:6" hidden="1">
      <c r="B58" s="91" t="str">
        <f t="shared" si="0"/>
        <v>F8</v>
      </c>
      <c r="C58" s="131"/>
      <c r="D58" s="131"/>
      <c r="E58" s="91">
        <f>$E$2 + 4*SUM($D$2:D57)</f>
        <v>248</v>
      </c>
      <c r="F58" s="91" t="str">
        <f t="shared" si="1"/>
        <v/>
      </c>
    </row>
    <row r="59" spans="2:6" hidden="1">
      <c r="B59" s="91" t="str">
        <f t="shared" si="0"/>
        <v>F8</v>
      </c>
      <c r="C59" s="92"/>
      <c r="D59" s="93"/>
      <c r="E59" s="91">
        <f>$E$2 + 4*SUM($D$2:D58)</f>
        <v>248</v>
      </c>
      <c r="F59" s="91" t="str">
        <f t="shared" si="1"/>
        <v/>
      </c>
    </row>
    <row r="60" spans="2:6" hidden="1">
      <c r="B60" s="91" t="str">
        <f t="shared" si="0"/>
        <v>F8</v>
      </c>
      <c r="C60" s="128"/>
      <c r="D60" s="129"/>
      <c r="E60" s="91">
        <f>$E$2 + 4*SUM($D$2:D59)</f>
        <v>248</v>
      </c>
      <c r="F60" s="91" t="str">
        <f t="shared" si="1"/>
        <v/>
      </c>
    </row>
    <row r="61" spans="2:6" hidden="1">
      <c r="B61" s="91" t="str">
        <f t="shared" si="0"/>
        <v>F8</v>
      </c>
      <c r="C61" s="92"/>
      <c r="D61" s="93"/>
      <c r="E61" s="91">
        <f>$E$2 + 4*SUM($D$2:D60)</f>
        <v>248</v>
      </c>
      <c r="F61" s="91" t="str">
        <f t="shared" si="1"/>
        <v/>
      </c>
    </row>
    <row r="62" spans="2:6">
      <c r="B62" s="91" t="str">
        <f t="shared" si="0"/>
        <v>F8</v>
      </c>
      <c r="C62" s="92" t="s">
        <v>173</v>
      </c>
      <c r="D62" s="129">
        <v>1</v>
      </c>
      <c r="E62" s="91">
        <f>$E$2 + 4*SUM($D$2:D61)</f>
        <v>248</v>
      </c>
      <c r="F62" s="91" t="str">
        <f t="shared" si="1"/>
        <v>0xF8</v>
      </c>
    </row>
    <row r="63" spans="2:6">
      <c r="B63" s="91" t="str">
        <f t="shared" si="0"/>
        <v>FC</v>
      </c>
      <c r="C63" s="128" t="s">
        <v>174</v>
      </c>
      <c r="D63" s="129">
        <v>1</v>
      </c>
      <c r="E63" s="91">
        <f>$E$2 + 4*SUM($D$2:D62)</f>
        <v>252</v>
      </c>
      <c r="F63" s="91" t="str">
        <f t="shared" si="1"/>
        <v>0xFC</v>
      </c>
    </row>
    <row r="64" spans="2:6">
      <c r="B64" s="91" t="str">
        <f t="shared" si="0"/>
        <v>100</v>
      </c>
      <c r="C64" s="128" t="s">
        <v>175</v>
      </c>
      <c r="D64" s="129">
        <v>1</v>
      </c>
      <c r="E64" s="91">
        <f>$E$2 + 4*SUM($D$2:D63)</f>
        <v>256</v>
      </c>
      <c r="F64" s="91" t="str">
        <f t="shared" si="1"/>
        <v>0x100</v>
      </c>
    </row>
    <row r="65" spans="2:6">
      <c r="B65" s="91" t="str">
        <f t="shared" si="0"/>
        <v>104</v>
      </c>
      <c r="C65" s="92" t="s">
        <v>176</v>
      </c>
      <c r="D65" s="129">
        <v>1</v>
      </c>
      <c r="E65" s="91">
        <f>$E$2 + 4*SUM($D$2:D64)</f>
        <v>260</v>
      </c>
      <c r="F65" s="91" t="str">
        <f t="shared" si="1"/>
        <v>0x104</v>
      </c>
    </row>
    <row r="66" spans="2:6">
      <c r="B66" s="91" t="str">
        <f t="shared" si="0"/>
        <v>108</v>
      </c>
      <c r="C66" s="92" t="s">
        <v>177</v>
      </c>
      <c r="D66" s="129">
        <v>1</v>
      </c>
      <c r="E66" s="91">
        <f>$E$2 + 4*SUM($D$2:D65)</f>
        <v>264</v>
      </c>
      <c r="F66" s="91" t="str">
        <f t="shared" si="1"/>
        <v>0x108</v>
      </c>
    </row>
    <row r="67" spans="2:6">
      <c r="B67" s="91" t="str">
        <f t="shared" ref="B67:B116" si="2" xml:space="preserve"> DEC2HEX(E67)</f>
        <v>10C</v>
      </c>
      <c r="C67" s="92" t="s">
        <v>110</v>
      </c>
      <c r="D67" s="129">
        <v>1</v>
      </c>
      <c r="E67" s="91">
        <f>$E$2 + 4*SUM($D$2:D66)</f>
        <v>268</v>
      </c>
      <c r="F67" s="91" t="str">
        <f t="shared" si="1"/>
        <v>0x10C</v>
      </c>
    </row>
    <row r="68" spans="2:6">
      <c r="B68" s="91" t="str">
        <f t="shared" si="2"/>
        <v>110</v>
      </c>
      <c r="C68" s="92" t="s">
        <v>178</v>
      </c>
      <c r="D68" s="129">
        <v>1</v>
      </c>
      <c r="E68" s="91">
        <f>$E$2 + 4*SUM($D$2:D67)</f>
        <v>272</v>
      </c>
      <c r="F68" s="91" t="str">
        <f t="shared" si="1"/>
        <v>0x110</v>
      </c>
    </row>
    <row r="69" spans="2:6">
      <c r="B69" s="91" t="str">
        <f t="shared" si="2"/>
        <v>114</v>
      </c>
      <c r="C69" s="92" t="s">
        <v>740</v>
      </c>
      <c r="D69" s="129">
        <v>2</v>
      </c>
      <c r="E69" s="91">
        <f>$E$2 + 4*SUM($D$2:D68)</f>
        <v>276</v>
      </c>
      <c r="F69" s="91" t="str">
        <f t="shared" ref="F69:F116" si="3">IF(D69 = 0, "", "0x"&amp;B69)</f>
        <v>0x114</v>
      </c>
    </row>
    <row r="70" spans="2:6" hidden="1">
      <c r="B70" s="91" t="str">
        <f t="shared" si="2"/>
        <v>11C</v>
      </c>
      <c r="C70" s="92"/>
      <c r="D70" s="93"/>
      <c r="E70" s="91">
        <f>$E$2 + 4*SUM($D$2:D69)</f>
        <v>284</v>
      </c>
      <c r="F70" s="91" t="str">
        <f t="shared" si="3"/>
        <v/>
      </c>
    </row>
    <row r="71" spans="2:6" hidden="1">
      <c r="B71" s="91" t="str">
        <f t="shared" si="2"/>
        <v>11C</v>
      </c>
      <c r="C71" s="128"/>
      <c r="D71" s="129"/>
      <c r="E71" s="91">
        <f>$E$2 + 4*SUM($D$2:D70)</f>
        <v>284</v>
      </c>
      <c r="F71" s="91" t="str">
        <f t="shared" si="3"/>
        <v/>
      </c>
    </row>
    <row r="72" spans="2:6">
      <c r="B72" s="91" t="str">
        <f t="shared" si="2"/>
        <v>11C</v>
      </c>
      <c r="C72" s="92" t="s">
        <v>741</v>
      </c>
      <c r="D72" s="129">
        <v>2</v>
      </c>
      <c r="E72" s="91">
        <f>$E$2 + 4*SUM($D$2:D71)</f>
        <v>284</v>
      </c>
      <c r="F72" s="91" t="str">
        <f t="shared" si="3"/>
        <v>0x11C</v>
      </c>
    </row>
    <row r="73" spans="2:6">
      <c r="B73" s="91" t="str">
        <f t="shared" si="2"/>
        <v>124</v>
      </c>
      <c r="C73" s="128" t="s">
        <v>742</v>
      </c>
      <c r="D73" s="129">
        <v>2</v>
      </c>
      <c r="E73" s="91">
        <f>$E$2 + 4*SUM($D$2:D72)</f>
        <v>292</v>
      </c>
      <c r="F73" s="91" t="str">
        <f t="shared" si="3"/>
        <v>0x124</v>
      </c>
    </row>
    <row r="74" spans="2:6">
      <c r="B74" s="91" t="str">
        <f t="shared" si="2"/>
        <v>12C</v>
      </c>
      <c r="C74" s="92" t="s">
        <v>743</v>
      </c>
      <c r="D74" s="129">
        <v>2</v>
      </c>
      <c r="E74" s="91">
        <f>$E$2 + 4*SUM($D$2:D73)</f>
        <v>300</v>
      </c>
      <c r="F74" s="91" t="str">
        <f t="shared" si="3"/>
        <v>0x12C</v>
      </c>
    </row>
    <row r="75" spans="2:6">
      <c r="B75" s="91" t="str">
        <f t="shared" si="2"/>
        <v>134</v>
      </c>
      <c r="C75" s="128" t="s">
        <v>179</v>
      </c>
      <c r="D75" s="129">
        <v>4</v>
      </c>
      <c r="E75" s="91">
        <f>$E$2 + 4*SUM($D$2:D74)</f>
        <v>308</v>
      </c>
      <c r="F75" s="91" t="str">
        <f t="shared" si="3"/>
        <v>0x134</v>
      </c>
    </row>
    <row r="76" spans="2:6" hidden="1">
      <c r="B76" s="91" t="str">
        <f t="shared" si="2"/>
        <v>144</v>
      </c>
      <c r="C76" s="128"/>
      <c r="D76" s="129"/>
      <c r="E76" s="91">
        <f>$E$2 + 4*SUM($D$2:D75)</f>
        <v>324</v>
      </c>
      <c r="F76" s="91" t="str">
        <f t="shared" si="3"/>
        <v/>
      </c>
    </row>
    <row r="77" spans="2:6" hidden="1">
      <c r="B77" s="91" t="str">
        <f t="shared" si="2"/>
        <v>144</v>
      </c>
      <c r="C77" s="92"/>
      <c r="D77" s="93"/>
      <c r="E77" s="91">
        <f>$E$2 + 4*SUM($D$2:D76)</f>
        <v>324</v>
      </c>
      <c r="F77" s="91" t="str">
        <f t="shared" si="3"/>
        <v/>
      </c>
    </row>
    <row r="78" spans="2:6">
      <c r="B78" s="91" t="str">
        <f t="shared" si="2"/>
        <v>144</v>
      </c>
      <c r="C78" s="92" t="s">
        <v>180</v>
      </c>
      <c r="D78" s="129">
        <v>1</v>
      </c>
      <c r="E78" s="91">
        <f>$E$2 + 4*SUM($D$2:D77)</f>
        <v>324</v>
      </c>
      <c r="F78" s="91" t="str">
        <f t="shared" si="3"/>
        <v>0x144</v>
      </c>
    </row>
    <row r="79" spans="2:6">
      <c r="B79" s="91" t="str">
        <f t="shared" si="2"/>
        <v>148</v>
      </c>
      <c r="C79" s="92" t="s">
        <v>181</v>
      </c>
      <c r="D79" s="129">
        <v>1</v>
      </c>
      <c r="E79" s="91">
        <f>$E$2 + 4*SUM($D$2:D78)</f>
        <v>328</v>
      </c>
      <c r="F79" s="91" t="str">
        <f t="shared" si="3"/>
        <v>0x148</v>
      </c>
    </row>
    <row r="80" spans="2:6">
      <c r="B80" s="91" t="str">
        <f t="shared" si="2"/>
        <v>14C</v>
      </c>
      <c r="C80" s="92" t="s">
        <v>182</v>
      </c>
      <c r="D80" s="129">
        <v>5</v>
      </c>
      <c r="E80" s="91">
        <f>$E$2 + 4*SUM($D$2:D79)</f>
        <v>332</v>
      </c>
      <c r="F80" s="91" t="str">
        <f t="shared" si="3"/>
        <v>0x14C</v>
      </c>
    </row>
    <row r="81" spans="2:6">
      <c r="B81" s="91" t="str">
        <f t="shared" si="2"/>
        <v>160</v>
      </c>
      <c r="C81" s="92" t="s">
        <v>183</v>
      </c>
      <c r="D81" s="129">
        <v>8</v>
      </c>
      <c r="E81" s="91">
        <f>$E$2 + 4*SUM($D$2:D80)</f>
        <v>352</v>
      </c>
      <c r="F81" s="91" t="str">
        <f t="shared" si="3"/>
        <v>0x160</v>
      </c>
    </row>
    <row r="82" spans="2:6">
      <c r="B82" s="91" t="str">
        <f t="shared" si="2"/>
        <v>180</v>
      </c>
      <c r="C82" s="92" t="s">
        <v>793</v>
      </c>
      <c r="D82" s="129">
        <v>40</v>
      </c>
      <c r="E82" s="91">
        <f>$E$2 + 4*SUM($D$2:D81)</f>
        <v>384</v>
      </c>
      <c r="F82" s="91" t="str">
        <f t="shared" si="3"/>
        <v>0x180</v>
      </c>
    </row>
    <row r="83" spans="2:6">
      <c r="B83" s="91" t="str">
        <f t="shared" si="2"/>
        <v>220</v>
      </c>
      <c r="C83" s="93" t="s">
        <v>744</v>
      </c>
      <c r="D83" s="129">
        <v>16</v>
      </c>
      <c r="E83" s="91">
        <f>$E$2 + 4*SUM($D$2:D82)</f>
        <v>544</v>
      </c>
      <c r="F83" s="91" t="str">
        <f t="shared" si="3"/>
        <v>0x220</v>
      </c>
    </row>
    <row r="84" spans="2:6">
      <c r="B84" s="91" t="str">
        <f t="shared" si="2"/>
        <v>260</v>
      </c>
      <c r="C84" s="93" t="s">
        <v>745</v>
      </c>
      <c r="D84" s="97">
        <v>16</v>
      </c>
      <c r="E84" s="91">
        <f>$E$2 + 4*SUM($D$2:D83)</f>
        <v>608</v>
      </c>
      <c r="F84" s="91" t="str">
        <f t="shared" si="3"/>
        <v>0x260</v>
      </c>
    </row>
    <row r="85" spans="2:6">
      <c r="B85" s="91" t="str">
        <f t="shared" si="2"/>
        <v>2A0</v>
      </c>
      <c r="C85" s="92" t="s">
        <v>184</v>
      </c>
      <c r="D85" s="129">
        <v>1</v>
      </c>
      <c r="E85" s="91">
        <f>$E$2 + 4*SUM($D$2:D84)</f>
        <v>672</v>
      </c>
      <c r="F85" s="91" t="str">
        <f t="shared" si="3"/>
        <v>0x2A0</v>
      </c>
    </row>
    <row r="86" spans="2:6">
      <c r="B86" s="91" t="str">
        <f t="shared" si="2"/>
        <v>2A4</v>
      </c>
      <c r="C86" s="92" t="s">
        <v>185</v>
      </c>
      <c r="D86" s="129">
        <v>1</v>
      </c>
      <c r="E86" s="91">
        <f>$E$2 + 4*SUM($D$2:D85)</f>
        <v>676</v>
      </c>
      <c r="F86" s="91" t="str">
        <f t="shared" si="3"/>
        <v>0x2A4</v>
      </c>
    </row>
    <row r="87" spans="2:6" hidden="1">
      <c r="B87" s="91" t="str">
        <f t="shared" si="2"/>
        <v>2A8</v>
      </c>
      <c r="C87" s="92"/>
      <c r="D87" s="93"/>
      <c r="E87" s="91">
        <f>$E$2 + 4*SUM($D$2:D86)</f>
        <v>680</v>
      </c>
      <c r="F87" s="91" t="str">
        <f t="shared" si="3"/>
        <v/>
      </c>
    </row>
    <row r="88" spans="2:6" hidden="1">
      <c r="B88" s="91" t="str">
        <f t="shared" si="2"/>
        <v>2A8</v>
      </c>
      <c r="C88" s="92"/>
      <c r="D88" s="93"/>
      <c r="E88" s="91">
        <f>$E$2 + 4*SUM($D$2:D87)</f>
        <v>680</v>
      </c>
      <c r="F88" s="91" t="str">
        <f t="shared" si="3"/>
        <v/>
      </c>
    </row>
    <row r="89" spans="2:6">
      <c r="B89" s="91" t="str">
        <f t="shared" si="2"/>
        <v>2A8</v>
      </c>
      <c r="C89" s="92" t="s">
        <v>186</v>
      </c>
      <c r="D89" s="129">
        <v>1</v>
      </c>
      <c r="E89" s="91">
        <f>$E$2 + 4*SUM($D$2:D88)</f>
        <v>680</v>
      </c>
      <c r="F89" s="91" t="str">
        <f t="shared" si="3"/>
        <v>0x2A8</v>
      </c>
    </row>
    <row r="90" spans="2:6" hidden="1">
      <c r="B90" s="91" t="str">
        <f t="shared" si="2"/>
        <v>2AC</v>
      </c>
      <c r="C90" s="92"/>
      <c r="D90" s="93"/>
      <c r="E90" s="91">
        <f>$E$2 + 4*SUM($D$2:D89)</f>
        <v>684</v>
      </c>
      <c r="F90" s="91" t="str">
        <f t="shared" si="3"/>
        <v/>
      </c>
    </row>
    <row r="91" spans="2:6" hidden="1">
      <c r="B91" s="91" t="str">
        <f t="shared" si="2"/>
        <v>2AC</v>
      </c>
      <c r="C91" s="92"/>
      <c r="D91" s="93"/>
      <c r="E91" s="91">
        <f>$E$2 + 4*SUM($D$2:D90)</f>
        <v>684</v>
      </c>
      <c r="F91" s="91" t="str">
        <f t="shared" si="3"/>
        <v/>
      </c>
    </row>
    <row r="92" spans="2:6">
      <c r="B92" s="91" t="str">
        <f t="shared" si="2"/>
        <v>2AC</v>
      </c>
      <c r="C92" s="128" t="s">
        <v>187</v>
      </c>
      <c r="D92" s="129">
        <v>1</v>
      </c>
      <c r="E92" s="91">
        <f>$E$2 + 4*SUM($D$2:D91)</f>
        <v>684</v>
      </c>
      <c r="F92" s="91" t="str">
        <f t="shared" si="3"/>
        <v>0x2AC</v>
      </c>
    </row>
    <row r="93" spans="2:6">
      <c r="B93" s="91" t="str">
        <f t="shared" si="2"/>
        <v>2B0</v>
      </c>
      <c r="C93" s="92" t="s">
        <v>188</v>
      </c>
      <c r="D93" s="129">
        <v>10</v>
      </c>
      <c r="E93" s="91">
        <f>$E$2 + 4*SUM($D$2:D92)</f>
        <v>688</v>
      </c>
      <c r="F93" s="91" t="str">
        <f t="shared" si="3"/>
        <v>0x2B0</v>
      </c>
    </row>
    <row r="94" spans="2:6" hidden="1">
      <c r="B94" s="91" t="str">
        <f t="shared" si="2"/>
        <v>2D8</v>
      </c>
      <c r="C94" s="92"/>
      <c r="D94" s="93"/>
      <c r="E94" s="91">
        <f>$E$2 + 4*SUM($D$2:D93)</f>
        <v>728</v>
      </c>
      <c r="F94" s="91" t="str">
        <f t="shared" si="3"/>
        <v/>
      </c>
    </row>
    <row r="95" spans="2:6">
      <c r="B95" s="91" t="str">
        <f t="shared" si="2"/>
        <v>2D8</v>
      </c>
      <c r="C95" s="92" t="s">
        <v>189</v>
      </c>
      <c r="D95" s="129">
        <v>2</v>
      </c>
      <c r="E95" s="91">
        <f>$E$2 + 4*SUM($D$2:D94)</f>
        <v>728</v>
      </c>
      <c r="F95" s="91" t="str">
        <f t="shared" si="3"/>
        <v>0x2D8</v>
      </c>
    </row>
    <row r="96" spans="2:6" hidden="1">
      <c r="B96" s="91" t="str">
        <f t="shared" si="2"/>
        <v>2E0</v>
      </c>
      <c r="C96" s="92"/>
      <c r="D96" s="93"/>
      <c r="E96" s="91">
        <f>$E$2 + 4*SUM($D$2:D95)</f>
        <v>736</v>
      </c>
      <c r="F96" s="91" t="str">
        <f t="shared" si="3"/>
        <v/>
      </c>
    </row>
    <row r="97" spans="2:6" hidden="1">
      <c r="B97" s="91" t="str">
        <f t="shared" si="2"/>
        <v>2E0</v>
      </c>
      <c r="C97" s="92"/>
      <c r="D97" s="93"/>
      <c r="E97" s="91">
        <f>$E$2 + 4*SUM($D$2:D96)</f>
        <v>736</v>
      </c>
      <c r="F97" s="91" t="str">
        <f t="shared" si="3"/>
        <v/>
      </c>
    </row>
    <row r="98" spans="2:6" hidden="1">
      <c r="B98" s="91" t="str">
        <f t="shared" si="2"/>
        <v>2E0</v>
      </c>
      <c r="C98" s="92"/>
      <c r="D98" s="93"/>
      <c r="E98" s="91">
        <f>$E$2 + 4*SUM($D$2:D97)</f>
        <v>736</v>
      </c>
      <c r="F98" s="91" t="str">
        <f t="shared" si="3"/>
        <v/>
      </c>
    </row>
    <row r="99" spans="2:6" hidden="1">
      <c r="B99" s="91" t="str">
        <f t="shared" si="2"/>
        <v>2E0</v>
      </c>
      <c r="C99" s="92"/>
      <c r="D99" s="93"/>
      <c r="E99" s="91">
        <f>$E$2 + 4*SUM($D$2:D98)</f>
        <v>736</v>
      </c>
      <c r="F99" s="91" t="str">
        <f t="shared" si="3"/>
        <v/>
      </c>
    </row>
    <row r="100" spans="2:6" hidden="1">
      <c r="B100" s="91" t="str">
        <f t="shared" si="2"/>
        <v>2E0</v>
      </c>
      <c r="C100" s="92"/>
      <c r="D100" s="93"/>
      <c r="E100" s="91">
        <f>$E$2 + 4*SUM($D$2:D99)</f>
        <v>736</v>
      </c>
      <c r="F100" s="91" t="str">
        <f t="shared" si="3"/>
        <v/>
      </c>
    </row>
    <row r="101" spans="2:6" hidden="1">
      <c r="B101" s="91" t="str">
        <f t="shared" si="2"/>
        <v>2E0</v>
      </c>
      <c r="C101" s="92"/>
      <c r="D101" s="93"/>
      <c r="E101" s="91">
        <f>$E$2 + 4*SUM($D$2:D100)</f>
        <v>736</v>
      </c>
      <c r="F101" s="91" t="str">
        <f t="shared" si="3"/>
        <v/>
      </c>
    </row>
    <row r="102" spans="2:6" hidden="1">
      <c r="B102" s="91" t="str">
        <f t="shared" si="2"/>
        <v>2E0</v>
      </c>
      <c r="C102" s="92"/>
      <c r="D102" s="93"/>
      <c r="E102" s="91">
        <f>$E$2 + 4*SUM($D$2:D101)</f>
        <v>736</v>
      </c>
      <c r="F102" s="91" t="str">
        <f t="shared" si="3"/>
        <v/>
      </c>
    </row>
    <row r="103" spans="2:6" hidden="1">
      <c r="B103" s="91" t="str">
        <f t="shared" si="2"/>
        <v>2E0</v>
      </c>
      <c r="C103" s="92"/>
      <c r="D103" s="93"/>
      <c r="E103" s="91">
        <f>$E$2 + 4*SUM($D$2:D102)</f>
        <v>736</v>
      </c>
      <c r="F103" s="91" t="str">
        <f t="shared" si="3"/>
        <v/>
      </c>
    </row>
    <row r="104" spans="2:6" hidden="1">
      <c r="B104" s="91" t="str">
        <f t="shared" si="2"/>
        <v>2E0</v>
      </c>
      <c r="C104" s="92"/>
      <c r="D104" s="93"/>
      <c r="E104" s="91">
        <f>$E$2 + 4*SUM($D$2:D103)</f>
        <v>736</v>
      </c>
      <c r="F104" s="91" t="str">
        <f t="shared" si="3"/>
        <v/>
      </c>
    </row>
    <row r="105" spans="2:6" hidden="1">
      <c r="B105" s="91" t="str">
        <f t="shared" si="2"/>
        <v>2E0</v>
      </c>
      <c r="C105" s="92"/>
      <c r="D105" s="93"/>
      <c r="E105" s="91">
        <f>$E$2 + 4*SUM($D$2:D104)</f>
        <v>736</v>
      </c>
      <c r="F105" s="91" t="str">
        <f t="shared" si="3"/>
        <v/>
      </c>
    </row>
    <row r="106" spans="2:6" hidden="1">
      <c r="B106" s="91" t="str">
        <f t="shared" si="2"/>
        <v>2E0</v>
      </c>
      <c r="C106" s="92"/>
      <c r="D106" s="93"/>
      <c r="E106" s="91">
        <f>$E$2 + 4*SUM($D$2:D105)</f>
        <v>736</v>
      </c>
      <c r="F106" s="91" t="str">
        <f t="shared" si="3"/>
        <v/>
      </c>
    </row>
    <row r="107" spans="2:6" hidden="1">
      <c r="B107" s="91" t="str">
        <f t="shared" si="2"/>
        <v>2E0</v>
      </c>
      <c r="C107" s="130"/>
      <c r="D107" s="131"/>
      <c r="E107" s="91">
        <f>$E$2 + 4*SUM($D$2:D106)</f>
        <v>736</v>
      </c>
      <c r="F107" s="91" t="str">
        <f t="shared" si="3"/>
        <v/>
      </c>
    </row>
    <row r="108" spans="2:6" hidden="1">
      <c r="B108" s="91" t="str">
        <f t="shared" si="2"/>
        <v>2E0</v>
      </c>
      <c r="C108" s="131"/>
      <c r="D108" s="131"/>
      <c r="E108" s="91">
        <f>$E$2 + 4*SUM($D$2:D107)</f>
        <v>736</v>
      </c>
      <c r="F108" s="91" t="str">
        <f t="shared" si="3"/>
        <v/>
      </c>
    </row>
    <row r="109" spans="2:6" hidden="1">
      <c r="B109" s="91" t="str">
        <f t="shared" si="2"/>
        <v>2E0</v>
      </c>
      <c r="C109" s="130"/>
      <c r="D109" s="131"/>
      <c r="E109" s="91">
        <f>$E$2 + 4*SUM($D$2:D108)</f>
        <v>736</v>
      </c>
      <c r="F109" s="91" t="str">
        <f t="shared" si="3"/>
        <v/>
      </c>
    </row>
    <row r="110" spans="2:6">
      <c r="B110" s="91" t="str">
        <f t="shared" si="2"/>
        <v>2E0</v>
      </c>
      <c r="C110" s="93" t="s">
        <v>190</v>
      </c>
      <c r="D110" s="129">
        <v>1</v>
      </c>
      <c r="E110" s="91">
        <f>$E$2 + 4*SUM($D$2:D109)</f>
        <v>736</v>
      </c>
      <c r="F110" s="91" t="str">
        <f t="shared" si="3"/>
        <v>0x2E0</v>
      </c>
    </row>
    <row r="111" spans="2:6">
      <c r="B111" s="91" t="str">
        <f t="shared" si="2"/>
        <v>2E4</v>
      </c>
      <c r="C111" s="131" t="s">
        <v>191</v>
      </c>
      <c r="D111" s="98">
        <v>1</v>
      </c>
      <c r="E111" s="91">
        <f>$E$2 + 4*SUM($D$2:D110)</f>
        <v>740</v>
      </c>
      <c r="F111" s="91" t="str">
        <f t="shared" si="3"/>
        <v>0x2E4</v>
      </c>
    </row>
    <row r="112" spans="2:6" hidden="1">
      <c r="B112" s="91" t="str">
        <f t="shared" si="2"/>
        <v>2E8</v>
      </c>
      <c r="C112" s="93"/>
      <c r="D112" s="93"/>
      <c r="E112" s="91">
        <f>$E$2 + 4*SUM($D$2:D111)</f>
        <v>744</v>
      </c>
      <c r="F112" s="91" t="str">
        <f t="shared" si="3"/>
        <v/>
      </c>
    </row>
    <row r="113" spans="1:8">
      <c r="B113" s="91" t="str">
        <f t="shared" si="2"/>
        <v>2E8</v>
      </c>
      <c r="C113" s="93" t="s">
        <v>801</v>
      </c>
      <c r="D113" s="129">
        <v>2</v>
      </c>
      <c r="E113" s="91">
        <f>$E$2 + 4*SUM($D$2:D112)</f>
        <v>744</v>
      </c>
      <c r="F113" s="91" t="str">
        <f t="shared" si="3"/>
        <v>0x2E8</v>
      </c>
    </row>
    <row r="114" spans="1:8" hidden="1">
      <c r="B114" s="91" t="str">
        <f t="shared" si="2"/>
        <v>2F0</v>
      </c>
      <c r="C114" s="93"/>
      <c r="D114" s="93"/>
      <c r="E114" s="91">
        <f>$E$2 + 4*SUM($D$2:D113)</f>
        <v>752</v>
      </c>
      <c r="F114" s="91" t="str">
        <f t="shared" si="3"/>
        <v/>
      </c>
    </row>
    <row r="115" spans="1:8">
      <c r="B115" s="91" t="str">
        <f t="shared" si="2"/>
        <v>2F0</v>
      </c>
      <c r="C115" s="131" t="s">
        <v>802</v>
      </c>
      <c r="D115" s="98">
        <v>2</v>
      </c>
      <c r="E115" s="91">
        <f>$E$2 + 4*SUM($D$2:D114)</f>
        <v>752</v>
      </c>
      <c r="F115" s="91" t="str">
        <f t="shared" si="3"/>
        <v>0x2F0</v>
      </c>
    </row>
    <row r="116" spans="1:8" hidden="1">
      <c r="B116" s="91" t="str">
        <f t="shared" si="2"/>
        <v>2F8</v>
      </c>
      <c r="C116" s="93"/>
      <c r="D116" s="129"/>
      <c r="E116" s="91">
        <f>$E$2 + 4*SUM($D$2:D115)</f>
        <v>760</v>
      </c>
      <c r="F116" s="91" t="str">
        <f t="shared" si="3"/>
        <v/>
      </c>
    </row>
    <row r="117" spans="1:8" hidden="1">
      <c r="B117" s="104"/>
      <c r="C117" s="103"/>
      <c r="D117" s="103"/>
      <c r="E117" s="104"/>
      <c r="F117" s="104"/>
    </row>
    <row r="118" spans="1:8" hidden="1">
      <c r="B118" s="104"/>
      <c r="C118" s="103"/>
      <c r="D118" s="103"/>
      <c r="E118" s="104"/>
      <c r="F118" s="104"/>
    </row>
    <row r="119" spans="1:8" hidden="1">
      <c r="B119" s="104"/>
      <c r="C119" s="103"/>
      <c r="D119" s="103"/>
      <c r="E119" s="104"/>
      <c r="F119" s="104"/>
    </row>
    <row r="120" spans="1:8" hidden="1">
      <c r="B120" s="104"/>
      <c r="E120" s="104"/>
      <c r="F120" s="104"/>
    </row>
    <row r="121" spans="1:8" hidden="1">
      <c r="B121" s="104"/>
      <c r="E121" s="104"/>
      <c r="F121" s="104"/>
    </row>
    <row r="122" spans="1:8" hidden="1">
      <c r="A122" s="78"/>
      <c r="B122" s="104"/>
      <c r="C122" s="78"/>
      <c r="D122" s="78"/>
      <c r="E122" s="104"/>
      <c r="F122" s="104"/>
      <c r="G122" s="78"/>
    </row>
    <row r="123" spans="1:8">
      <c r="B123" s="91" t="str">
        <f t="shared" ref="B123" si="4" xml:space="preserve"> DEC2HEX(E123)</f>
        <v>2F8</v>
      </c>
      <c r="C123" s="131" t="s">
        <v>1306</v>
      </c>
      <c r="D123" s="98">
        <v>1</v>
      </c>
      <c r="E123" s="91">
        <f>$E$2 + 4*SUM($D$2:D122)</f>
        <v>760</v>
      </c>
      <c r="F123" s="91" t="str">
        <f t="shared" ref="F123" si="5">IF(D123 = 0, "", "0x"&amp;B123)</f>
        <v>0x2F8</v>
      </c>
    </row>
    <row r="124" spans="1:8">
      <c r="A124" s="78" t="s">
        <v>1310</v>
      </c>
      <c r="B124" s="99" t="str">
        <f xml:space="preserve"> DEC2HEX(E124)</f>
        <v>30C</v>
      </c>
      <c r="C124" s="100" t="s">
        <v>856</v>
      </c>
      <c r="D124" s="133">
        <v>5</v>
      </c>
      <c r="E124" s="99">
        <v>780</v>
      </c>
      <c r="F124" s="99" t="str">
        <f>"0x"&amp;B124</f>
        <v>0x30C</v>
      </c>
      <c r="G124" s="78"/>
      <c r="H124" s="41"/>
    </row>
    <row r="125" spans="1:8" hidden="1">
      <c r="A125" s="78"/>
      <c r="B125" s="99" t="str">
        <f t="shared" ref="B125:B188" si="6" xml:space="preserve"> DEC2HEX(E125)</f>
        <v>320</v>
      </c>
      <c r="C125" s="100"/>
      <c r="D125" s="101"/>
      <c r="E125" s="99">
        <f>$E$124 + 4*SUM($D$124:D124)</f>
        <v>800</v>
      </c>
      <c r="F125" s="99" t="str">
        <f>IF(D125 = 0, "", "0x"&amp;B125)</f>
        <v/>
      </c>
      <c r="G125" s="78"/>
      <c r="H125" s="41"/>
    </row>
    <row r="126" spans="1:8" hidden="1">
      <c r="B126" s="99" t="str">
        <f t="shared" si="6"/>
        <v>320</v>
      </c>
      <c r="C126" s="100"/>
      <c r="D126" s="101"/>
      <c r="E126" s="99">
        <f>$E$124 + 4*SUM($D$124:D125)</f>
        <v>800</v>
      </c>
      <c r="F126" s="99" t="str">
        <f t="shared" ref="F126:F189" si="7">IF(D126 = 0, "", "0x"&amp;B126)</f>
        <v/>
      </c>
      <c r="H126" s="41"/>
    </row>
    <row r="127" spans="1:8" hidden="1">
      <c r="B127" s="99" t="str">
        <f t="shared" si="6"/>
        <v>320</v>
      </c>
      <c r="C127" s="100"/>
      <c r="D127" s="101"/>
      <c r="E127" s="99">
        <f>$E$124 + 4*SUM($D$124:D126)</f>
        <v>800</v>
      </c>
      <c r="F127" s="99" t="str">
        <f t="shared" si="7"/>
        <v/>
      </c>
      <c r="H127" s="41"/>
    </row>
    <row r="128" spans="1:8" hidden="1">
      <c r="B128" s="99" t="str">
        <f t="shared" si="6"/>
        <v>320</v>
      </c>
      <c r="C128" s="100"/>
      <c r="D128" s="101"/>
      <c r="E128" s="99">
        <f>$E$124 + 4*SUM($D$124:D127)</f>
        <v>800</v>
      </c>
      <c r="F128" s="99" t="str">
        <f t="shared" si="7"/>
        <v/>
      </c>
      <c r="H128" s="41"/>
    </row>
    <row r="129" spans="2:8" hidden="1">
      <c r="B129" s="99" t="str">
        <f t="shared" si="6"/>
        <v>320</v>
      </c>
      <c r="C129" s="100"/>
      <c r="D129" s="101"/>
      <c r="E129" s="99">
        <f>$E$124 + 4*SUM($D$124:D128)</f>
        <v>800</v>
      </c>
      <c r="F129" s="99" t="str">
        <f t="shared" si="7"/>
        <v/>
      </c>
      <c r="H129" s="41"/>
    </row>
    <row r="130" spans="2:8" hidden="1">
      <c r="B130" s="99" t="str">
        <f t="shared" si="6"/>
        <v>320</v>
      </c>
      <c r="C130" s="100"/>
      <c r="D130" s="101"/>
      <c r="E130" s="99">
        <f>$E$124 + 4*SUM($D$124:D129)</f>
        <v>800</v>
      </c>
      <c r="F130" s="99" t="str">
        <f t="shared" si="7"/>
        <v/>
      </c>
      <c r="H130" s="41"/>
    </row>
    <row r="131" spans="2:8" hidden="1">
      <c r="B131" s="99" t="str">
        <f t="shared" si="6"/>
        <v>320</v>
      </c>
      <c r="C131" s="100"/>
      <c r="D131" s="101"/>
      <c r="E131" s="99">
        <f>$E$124 + 4*SUM($D$124:D130)</f>
        <v>800</v>
      </c>
      <c r="F131" s="99" t="str">
        <f t="shared" si="7"/>
        <v/>
      </c>
      <c r="H131" s="41"/>
    </row>
    <row r="132" spans="2:8" hidden="1">
      <c r="B132" s="99" t="str">
        <f t="shared" si="6"/>
        <v>320</v>
      </c>
      <c r="C132" s="100"/>
      <c r="D132" s="101"/>
      <c r="E132" s="99">
        <f>$E$124 + 4*SUM($D$124:D131)</f>
        <v>800</v>
      </c>
      <c r="F132" s="99" t="str">
        <f t="shared" si="7"/>
        <v/>
      </c>
      <c r="H132" s="41"/>
    </row>
    <row r="133" spans="2:8" hidden="1">
      <c r="B133" s="99" t="str">
        <f t="shared" si="6"/>
        <v>320</v>
      </c>
      <c r="C133" s="100"/>
      <c r="D133" s="101"/>
      <c r="E133" s="99">
        <f>$E$124 + 4*SUM($D$124:D132)</f>
        <v>800</v>
      </c>
      <c r="F133" s="99" t="str">
        <f t="shared" si="7"/>
        <v/>
      </c>
      <c r="H133" s="41"/>
    </row>
    <row r="134" spans="2:8" hidden="1">
      <c r="B134" s="99" t="str">
        <f t="shared" si="6"/>
        <v>320</v>
      </c>
      <c r="C134" s="100"/>
      <c r="D134" s="101"/>
      <c r="E134" s="99">
        <f>$E$124 + 4*SUM($D$124:D133)</f>
        <v>800</v>
      </c>
      <c r="F134" s="99" t="str">
        <f t="shared" si="7"/>
        <v/>
      </c>
      <c r="H134" s="41"/>
    </row>
    <row r="135" spans="2:8" hidden="1">
      <c r="B135" s="99" t="str">
        <f t="shared" si="6"/>
        <v>320</v>
      </c>
      <c r="C135" s="100"/>
      <c r="D135" s="101"/>
      <c r="E135" s="99">
        <f>$E$124 + 4*SUM($D$124:D134)</f>
        <v>800</v>
      </c>
      <c r="F135" s="99" t="str">
        <f t="shared" si="7"/>
        <v/>
      </c>
      <c r="H135" s="41"/>
    </row>
    <row r="136" spans="2:8" hidden="1">
      <c r="B136" s="99" t="str">
        <f t="shared" si="6"/>
        <v>320</v>
      </c>
      <c r="C136" s="100"/>
      <c r="D136" s="101"/>
      <c r="E136" s="99">
        <f>$E$124 + 4*SUM($D$124:D135)</f>
        <v>800</v>
      </c>
      <c r="F136" s="99" t="str">
        <f t="shared" si="7"/>
        <v/>
      </c>
      <c r="H136" s="41"/>
    </row>
    <row r="137" spans="2:8" hidden="1">
      <c r="B137" s="99" t="str">
        <f t="shared" si="6"/>
        <v>320</v>
      </c>
      <c r="C137" s="100"/>
      <c r="D137" s="101"/>
      <c r="E137" s="99">
        <f>$E$124 + 4*SUM($D$124:D136)</f>
        <v>800</v>
      </c>
      <c r="F137" s="99" t="str">
        <f t="shared" si="7"/>
        <v/>
      </c>
      <c r="H137" s="41"/>
    </row>
    <row r="138" spans="2:8" hidden="1">
      <c r="B138" s="99" t="str">
        <f t="shared" si="6"/>
        <v>320</v>
      </c>
      <c r="C138" s="100"/>
      <c r="D138" s="101"/>
      <c r="E138" s="99">
        <f>$E$124 + 4*SUM($D$124:D137)</f>
        <v>800</v>
      </c>
      <c r="F138" s="99" t="str">
        <f t="shared" si="7"/>
        <v/>
      </c>
      <c r="H138" s="41"/>
    </row>
    <row r="139" spans="2:8">
      <c r="B139" s="99" t="str">
        <f t="shared" si="6"/>
        <v>320</v>
      </c>
      <c r="C139" s="100" t="s">
        <v>900</v>
      </c>
      <c r="D139" s="133">
        <v>5</v>
      </c>
      <c r="E139" s="99">
        <f>$E$124 + 4*SUM($D$124:D138)</f>
        <v>800</v>
      </c>
      <c r="F139" s="99" t="str">
        <f t="shared" si="7"/>
        <v>0x320</v>
      </c>
      <c r="H139" s="41"/>
    </row>
    <row r="140" spans="2:8" hidden="1">
      <c r="B140" s="99" t="str">
        <f t="shared" si="6"/>
        <v>334</v>
      </c>
      <c r="C140" s="100"/>
      <c r="D140" s="101"/>
      <c r="E140" s="99">
        <f>$E$124 + 4*SUM($D$124:D139)</f>
        <v>820</v>
      </c>
      <c r="F140" s="99" t="str">
        <f t="shared" si="7"/>
        <v/>
      </c>
      <c r="H140" s="41"/>
    </row>
    <row r="141" spans="2:8" hidden="1">
      <c r="B141" s="99" t="str">
        <f t="shared" si="6"/>
        <v>334</v>
      </c>
      <c r="C141" s="100"/>
      <c r="D141" s="101"/>
      <c r="E141" s="99">
        <f>$E$124 + 4*SUM($D$124:D140)</f>
        <v>820</v>
      </c>
      <c r="F141" s="99" t="str">
        <f t="shared" si="7"/>
        <v/>
      </c>
      <c r="H141" s="41"/>
    </row>
    <row r="142" spans="2:8" hidden="1">
      <c r="B142" s="99" t="str">
        <f t="shared" si="6"/>
        <v>334</v>
      </c>
      <c r="C142" s="100"/>
      <c r="D142" s="101"/>
      <c r="E142" s="99">
        <f>$E$124 + 4*SUM($D$124:D141)</f>
        <v>820</v>
      </c>
      <c r="F142" s="99" t="str">
        <f t="shared" si="7"/>
        <v/>
      </c>
      <c r="H142" s="41"/>
    </row>
    <row r="143" spans="2:8" hidden="1">
      <c r="B143" s="99" t="str">
        <f t="shared" si="6"/>
        <v>334</v>
      </c>
      <c r="C143" s="100"/>
      <c r="D143" s="101"/>
      <c r="E143" s="99">
        <f>$E$124 + 4*SUM($D$124:D142)</f>
        <v>820</v>
      </c>
      <c r="F143" s="99" t="str">
        <f t="shared" si="7"/>
        <v/>
      </c>
      <c r="H143" s="41"/>
    </row>
    <row r="144" spans="2:8" hidden="1">
      <c r="B144" s="99" t="str">
        <f t="shared" si="6"/>
        <v>334</v>
      </c>
      <c r="C144" s="100"/>
      <c r="D144" s="101"/>
      <c r="E144" s="99">
        <f>$E$124 + 4*SUM($D$124:D143)</f>
        <v>820</v>
      </c>
      <c r="F144" s="99" t="str">
        <f t="shared" si="7"/>
        <v/>
      </c>
      <c r="H144" s="41"/>
    </row>
    <row r="145" spans="2:8" hidden="1">
      <c r="B145" s="99" t="str">
        <f t="shared" si="6"/>
        <v>334</v>
      </c>
      <c r="C145" s="100"/>
      <c r="D145" s="101"/>
      <c r="E145" s="99">
        <f>$E$124 + 4*SUM($D$124:D144)</f>
        <v>820</v>
      </c>
      <c r="F145" s="99" t="str">
        <f t="shared" si="7"/>
        <v/>
      </c>
      <c r="H145" s="41"/>
    </row>
    <row r="146" spans="2:8" hidden="1">
      <c r="B146" s="99" t="str">
        <f t="shared" si="6"/>
        <v>334</v>
      </c>
      <c r="C146" s="100"/>
      <c r="D146" s="101"/>
      <c r="E146" s="99">
        <f>$E$124 + 4*SUM($D$124:D145)</f>
        <v>820</v>
      </c>
      <c r="F146" s="99" t="str">
        <f t="shared" si="7"/>
        <v/>
      </c>
      <c r="H146" s="41"/>
    </row>
    <row r="147" spans="2:8" hidden="1">
      <c r="B147" s="99" t="str">
        <f t="shared" si="6"/>
        <v>334</v>
      </c>
      <c r="C147" s="100"/>
      <c r="D147" s="101"/>
      <c r="E147" s="99">
        <f>$E$124 + 4*SUM($D$124:D146)</f>
        <v>820</v>
      </c>
      <c r="F147" s="99" t="str">
        <f t="shared" si="7"/>
        <v/>
      </c>
      <c r="H147" s="41"/>
    </row>
    <row r="148" spans="2:8" hidden="1">
      <c r="B148" s="99" t="str">
        <f t="shared" si="6"/>
        <v>334</v>
      </c>
      <c r="C148" s="100"/>
      <c r="D148" s="101"/>
      <c r="E148" s="99">
        <f>$E$124 + 4*SUM($D$124:D147)</f>
        <v>820</v>
      </c>
      <c r="F148" s="99" t="str">
        <f t="shared" si="7"/>
        <v/>
      </c>
      <c r="H148" s="41"/>
    </row>
    <row r="149" spans="2:8">
      <c r="B149" s="99" t="str">
        <f t="shared" si="6"/>
        <v>334</v>
      </c>
      <c r="C149" s="100" t="s">
        <v>1112</v>
      </c>
      <c r="D149" s="133">
        <v>5</v>
      </c>
      <c r="E149" s="99">
        <f>$E$124 + 4*SUM($D$124:D148)</f>
        <v>820</v>
      </c>
      <c r="F149" s="99" t="str">
        <f t="shared" si="7"/>
        <v>0x334</v>
      </c>
      <c r="H149" s="41"/>
    </row>
    <row r="150" spans="2:8" hidden="1">
      <c r="B150" s="99" t="str">
        <f t="shared" si="6"/>
        <v>348</v>
      </c>
      <c r="C150" s="100"/>
      <c r="D150" s="101"/>
      <c r="E150" s="99">
        <f>$E$124 + 4*SUM($D$124:D149)</f>
        <v>840</v>
      </c>
      <c r="F150" s="99" t="str">
        <f t="shared" si="7"/>
        <v/>
      </c>
      <c r="H150" s="41"/>
    </row>
    <row r="151" spans="2:8" hidden="1">
      <c r="B151" s="99" t="str">
        <f t="shared" si="6"/>
        <v>348</v>
      </c>
      <c r="C151" s="100"/>
      <c r="D151" s="101"/>
      <c r="E151" s="99">
        <f>$E$124 + 4*SUM($D$124:D150)</f>
        <v>840</v>
      </c>
      <c r="F151" s="99" t="str">
        <f t="shared" si="7"/>
        <v/>
      </c>
      <c r="H151" s="41"/>
    </row>
    <row r="152" spans="2:8" hidden="1">
      <c r="B152" s="99" t="str">
        <f t="shared" si="6"/>
        <v>348</v>
      </c>
      <c r="C152" s="100"/>
      <c r="D152" s="101"/>
      <c r="E152" s="99">
        <f>$E$124 + 4*SUM($D$124:D151)</f>
        <v>840</v>
      </c>
      <c r="F152" s="99" t="str">
        <f t="shared" si="7"/>
        <v/>
      </c>
      <c r="H152" s="41"/>
    </row>
    <row r="153" spans="2:8">
      <c r="B153" s="99" t="str">
        <f t="shared" si="6"/>
        <v>348</v>
      </c>
      <c r="C153" s="100" t="s">
        <v>1113</v>
      </c>
      <c r="D153" s="133">
        <v>5</v>
      </c>
      <c r="E153" s="99">
        <f>$E$124 + 4*SUM($D$124:D152)</f>
        <v>840</v>
      </c>
      <c r="F153" s="99" t="str">
        <f t="shared" si="7"/>
        <v>0x348</v>
      </c>
      <c r="H153" s="41"/>
    </row>
    <row r="154" spans="2:8" hidden="1">
      <c r="B154" s="99" t="str">
        <f t="shared" si="6"/>
        <v>35C</v>
      </c>
      <c r="C154" s="100"/>
      <c r="D154" s="101"/>
      <c r="E154" s="99">
        <f>$E$124 + 4*SUM($D$124:D153)</f>
        <v>860</v>
      </c>
      <c r="F154" s="99" t="str">
        <f t="shared" si="7"/>
        <v/>
      </c>
      <c r="H154" s="41"/>
    </row>
    <row r="155" spans="2:8" hidden="1">
      <c r="B155" s="99" t="str">
        <f t="shared" si="6"/>
        <v>35C</v>
      </c>
      <c r="C155" s="100"/>
      <c r="D155" s="101"/>
      <c r="E155" s="99">
        <f>$E$124 + 4*SUM($D$124:D154)</f>
        <v>860</v>
      </c>
      <c r="F155" s="99" t="str">
        <f t="shared" si="7"/>
        <v/>
      </c>
      <c r="H155" s="41"/>
    </row>
    <row r="156" spans="2:8" hidden="1">
      <c r="B156" s="99" t="str">
        <f t="shared" si="6"/>
        <v>35C</v>
      </c>
      <c r="C156" s="100"/>
      <c r="D156" s="101"/>
      <c r="E156" s="99">
        <f>$E$124 + 4*SUM($D$124:D155)</f>
        <v>860</v>
      </c>
      <c r="F156" s="99" t="str">
        <f t="shared" si="7"/>
        <v/>
      </c>
      <c r="H156" s="41"/>
    </row>
    <row r="157" spans="2:8" hidden="1">
      <c r="B157" s="99" t="str">
        <f t="shared" si="6"/>
        <v>35C</v>
      </c>
      <c r="C157" s="100"/>
      <c r="D157" s="101"/>
      <c r="E157" s="99">
        <f>$E$124 + 4*SUM($D$124:D156)</f>
        <v>860</v>
      </c>
      <c r="F157" s="99" t="str">
        <f t="shared" si="7"/>
        <v/>
      </c>
      <c r="H157" s="41"/>
    </row>
    <row r="158" spans="2:8" hidden="1">
      <c r="B158" s="99" t="str">
        <f t="shared" si="6"/>
        <v>35C</v>
      </c>
      <c r="C158" s="100"/>
      <c r="D158" s="101"/>
      <c r="E158" s="99">
        <f>$E$124 + 4*SUM($D$124:D157)</f>
        <v>860</v>
      </c>
      <c r="F158" s="99" t="str">
        <f t="shared" si="7"/>
        <v/>
      </c>
      <c r="H158" s="41"/>
    </row>
    <row r="159" spans="2:8" hidden="1">
      <c r="B159" s="99" t="str">
        <f t="shared" si="6"/>
        <v>35C</v>
      </c>
      <c r="C159" s="100"/>
      <c r="D159" s="101"/>
      <c r="E159" s="99">
        <f>$E$124 + 4*SUM($D$124:D158)</f>
        <v>860</v>
      </c>
      <c r="F159" s="99" t="str">
        <f t="shared" si="7"/>
        <v/>
      </c>
      <c r="H159" s="41"/>
    </row>
    <row r="160" spans="2:8" hidden="1">
      <c r="B160" s="99" t="str">
        <f t="shared" si="6"/>
        <v>35C</v>
      </c>
      <c r="C160" s="100"/>
      <c r="D160" s="101"/>
      <c r="E160" s="99">
        <f>$E$124 + 4*SUM($D$124:D159)</f>
        <v>860</v>
      </c>
      <c r="F160" s="99" t="str">
        <f t="shared" si="7"/>
        <v/>
      </c>
      <c r="H160" s="41"/>
    </row>
    <row r="161" spans="2:8" hidden="1">
      <c r="B161" s="99" t="str">
        <f t="shared" si="6"/>
        <v>35C</v>
      </c>
      <c r="C161" s="100"/>
      <c r="D161" s="101"/>
      <c r="E161" s="99">
        <f>$E$124 + 4*SUM($D$124:D160)</f>
        <v>860</v>
      </c>
      <c r="F161" s="99" t="str">
        <f t="shared" si="7"/>
        <v/>
      </c>
      <c r="H161" s="41"/>
    </row>
    <row r="162" spans="2:8" hidden="1">
      <c r="B162" s="99" t="str">
        <f t="shared" si="6"/>
        <v>35C</v>
      </c>
      <c r="C162" s="100"/>
      <c r="D162" s="101"/>
      <c r="E162" s="99">
        <f>$E$124 + 4*SUM($D$124:D161)</f>
        <v>860</v>
      </c>
      <c r="F162" s="99" t="str">
        <f t="shared" si="7"/>
        <v/>
      </c>
      <c r="H162" s="41"/>
    </row>
    <row r="163" spans="2:8">
      <c r="B163" s="99" t="str">
        <f t="shared" si="6"/>
        <v>35C</v>
      </c>
      <c r="C163" s="101" t="s">
        <v>1114</v>
      </c>
      <c r="D163" s="133">
        <v>5</v>
      </c>
      <c r="E163" s="99">
        <f>$E$124 + 4*SUM($D$124:D162)</f>
        <v>860</v>
      </c>
      <c r="F163" s="99" t="str">
        <f t="shared" si="7"/>
        <v>0x35C</v>
      </c>
      <c r="H163" s="11"/>
    </row>
    <row r="164" spans="2:8">
      <c r="B164" s="99" t="str">
        <f t="shared" si="6"/>
        <v>370</v>
      </c>
      <c r="C164" s="102" t="s">
        <v>813</v>
      </c>
      <c r="D164" s="133">
        <v>5</v>
      </c>
      <c r="E164" s="99">
        <f>$E$124 + 4*SUM($D$124:D163)</f>
        <v>880</v>
      </c>
      <c r="F164" s="99" t="str">
        <f t="shared" si="7"/>
        <v>0x370</v>
      </c>
      <c r="H164" s="73"/>
    </row>
    <row r="165" spans="2:8">
      <c r="B165" s="99" t="str">
        <f t="shared" si="6"/>
        <v>384</v>
      </c>
      <c r="C165" s="100" t="s">
        <v>1115</v>
      </c>
      <c r="D165" s="133">
        <v>5</v>
      </c>
      <c r="E165" s="99">
        <f>$E$124 + 4*SUM($D$124:D164)</f>
        <v>900</v>
      </c>
      <c r="F165" s="99" t="str">
        <f t="shared" si="7"/>
        <v>0x384</v>
      </c>
      <c r="H165" s="41"/>
    </row>
    <row r="166" spans="2:8" hidden="1">
      <c r="B166" s="99" t="str">
        <f t="shared" si="6"/>
        <v>398</v>
      </c>
      <c r="C166" s="100"/>
      <c r="D166" s="101"/>
      <c r="E166" s="99">
        <f>$E$124 + 4*SUM($D$124:D165)</f>
        <v>920</v>
      </c>
      <c r="F166" s="99" t="str">
        <f t="shared" si="7"/>
        <v/>
      </c>
      <c r="H166" s="41"/>
    </row>
    <row r="167" spans="2:8" hidden="1">
      <c r="B167" s="99" t="str">
        <f t="shared" si="6"/>
        <v>398</v>
      </c>
      <c r="C167" s="100"/>
      <c r="D167" s="101"/>
      <c r="E167" s="99">
        <f>$E$124 + 4*SUM($D$124:D166)</f>
        <v>920</v>
      </c>
      <c r="F167" s="99" t="str">
        <f t="shared" si="7"/>
        <v/>
      </c>
      <c r="H167" s="41"/>
    </row>
    <row r="168" spans="2:8" hidden="1">
      <c r="B168" s="99" t="str">
        <f t="shared" si="6"/>
        <v>398</v>
      </c>
      <c r="C168" s="100"/>
      <c r="D168" s="101"/>
      <c r="E168" s="99">
        <f>$E$124 + 4*SUM($D$124:D167)</f>
        <v>920</v>
      </c>
      <c r="F168" s="99" t="str">
        <f t="shared" si="7"/>
        <v/>
      </c>
      <c r="H168" s="41"/>
    </row>
    <row r="169" spans="2:8" hidden="1">
      <c r="B169" s="99" t="str">
        <f t="shared" si="6"/>
        <v>398</v>
      </c>
      <c r="C169" s="100"/>
      <c r="D169" s="101"/>
      <c r="E169" s="99">
        <f>$E$124 + 4*SUM($D$124:D168)</f>
        <v>920</v>
      </c>
      <c r="F169" s="99" t="str">
        <f t="shared" si="7"/>
        <v/>
      </c>
      <c r="H169" s="41"/>
    </row>
    <row r="170" spans="2:8" hidden="1">
      <c r="B170" s="99" t="str">
        <f t="shared" si="6"/>
        <v>398</v>
      </c>
      <c r="C170" s="100"/>
      <c r="D170" s="101"/>
      <c r="E170" s="99">
        <f>$E$124 + 4*SUM($D$124:D169)</f>
        <v>920</v>
      </c>
      <c r="F170" s="99" t="str">
        <f t="shared" si="7"/>
        <v/>
      </c>
      <c r="H170" s="41"/>
    </row>
    <row r="171" spans="2:8" hidden="1">
      <c r="B171" s="99" t="str">
        <f t="shared" si="6"/>
        <v>398</v>
      </c>
      <c r="C171" s="100"/>
      <c r="D171" s="101"/>
      <c r="E171" s="99">
        <f>$E$124 + 4*SUM($D$124:D170)</f>
        <v>920</v>
      </c>
      <c r="F171" s="99" t="str">
        <f t="shared" si="7"/>
        <v/>
      </c>
      <c r="H171" s="41"/>
    </row>
    <row r="172" spans="2:8">
      <c r="B172" s="99" t="str">
        <f t="shared" si="6"/>
        <v>398</v>
      </c>
      <c r="C172" s="100" t="s">
        <v>1116</v>
      </c>
      <c r="D172" s="133">
        <v>10</v>
      </c>
      <c r="E172" s="99">
        <f>$E$124 + 4*SUM($D$124:D171)</f>
        <v>920</v>
      </c>
      <c r="F172" s="99" t="str">
        <f t="shared" si="7"/>
        <v>0x398</v>
      </c>
      <c r="H172" s="41"/>
    </row>
    <row r="173" spans="2:8" hidden="1">
      <c r="B173" s="99" t="str">
        <f t="shared" si="6"/>
        <v>3C0</v>
      </c>
      <c r="C173" s="100"/>
      <c r="D173" s="101"/>
      <c r="E173" s="99">
        <f>$E$124 + 4*SUM($D$124:D172)</f>
        <v>960</v>
      </c>
      <c r="F173" s="99" t="str">
        <f t="shared" si="7"/>
        <v/>
      </c>
      <c r="H173" s="41"/>
    </row>
    <row r="174" spans="2:8" hidden="1">
      <c r="B174" s="99" t="str">
        <f t="shared" si="6"/>
        <v>3C0</v>
      </c>
      <c r="C174" s="100"/>
      <c r="D174" s="101"/>
      <c r="E174" s="99">
        <f>$E$124 + 4*SUM($D$124:D173)</f>
        <v>960</v>
      </c>
      <c r="F174" s="99" t="str">
        <f t="shared" si="7"/>
        <v/>
      </c>
      <c r="H174" s="41"/>
    </row>
    <row r="175" spans="2:8" hidden="1">
      <c r="B175" s="99" t="str">
        <f t="shared" si="6"/>
        <v>3C0</v>
      </c>
      <c r="C175" s="100"/>
      <c r="D175" s="101"/>
      <c r="E175" s="99">
        <f>$E$124 + 4*SUM($D$124:D174)</f>
        <v>960</v>
      </c>
      <c r="F175" s="99" t="str">
        <f t="shared" si="7"/>
        <v/>
      </c>
      <c r="H175" s="41"/>
    </row>
    <row r="176" spans="2:8" hidden="1">
      <c r="B176" s="99" t="str">
        <f t="shared" si="6"/>
        <v>3C0</v>
      </c>
      <c r="C176" s="100"/>
      <c r="D176" s="101"/>
      <c r="E176" s="99">
        <f>$E$124 + 4*SUM($D$124:D175)</f>
        <v>960</v>
      </c>
      <c r="F176" s="99" t="str">
        <f t="shared" si="7"/>
        <v/>
      </c>
      <c r="H176" s="41"/>
    </row>
    <row r="177" spans="2:8" hidden="1">
      <c r="B177" s="99" t="str">
        <f t="shared" si="6"/>
        <v>3C0</v>
      </c>
      <c r="C177" s="100"/>
      <c r="D177" s="101"/>
      <c r="E177" s="99">
        <f>$E$124 + 4*SUM($D$124:D176)</f>
        <v>960</v>
      </c>
      <c r="F177" s="99" t="str">
        <f t="shared" si="7"/>
        <v/>
      </c>
      <c r="H177" s="41"/>
    </row>
    <row r="178" spans="2:8" hidden="1">
      <c r="B178" s="99" t="str">
        <f t="shared" si="6"/>
        <v>3C0</v>
      </c>
      <c r="C178" s="100"/>
      <c r="D178" s="101"/>
      <c r="E178" s="99">
        <f>$E$124 + 4*SUM($D$124:D177)</f>
        <v>960</v>
      </c>
      <c r="F178" s="99" t="str">
        <f t="shared" si="7"/>
        <v/>
      </c>
      <c r="H178" s="41"/>
    </row>
    <row r="179" spans="2:8" hidden="1">
      <c r="B179" s="99" t="str">
        <f t="shared" si="6"/>
        <v>3C0</v>
      </c>
      <c r="C179" s="100"/>
      <c r="D179" s="101"/>
      <c r="E179" s="99">
        <f>$E$124 + 4*SUM($D$124:D178)</f>
        <v>960</v>
      </c>
      <c r="F179" s="99" t="str">
        <f t="shared" si="7"/>
        <v/>
      </c>
      <c r="H179" s="41"/>
    </row>
    <row r="180" spans="2:8" hidden="1">
      <c r="B180" s="99" t="str">
        <f t="shared" si="6"/>
        <v>3C0</v>
      </c>
      <c r="C180" s="100"/>
      <c r="D180" s="101"/>
      <c r="E180" s="99">
        <f>$E$124 + 4*SUM($D$124:D179)</f>
        <v>960</v>
      </c>
      <c r="F180" s="99" t="str">
        <f t="shared" si="7"/>
        <v/>
      </c>
      <c r="H180" s="41"/>
    </row>
    <row r="181" spans="2:8" hidden="1">
      <c r="B181" s="99" t="str">
        <f t="shared" si="6"/>
        <v>3C0</v>
      </c>
      <c r="C181" s="100"/>
      <c r="D181" s="101"/>
      <c r="E181" s="99">
        <f>$E$124 + 4*SUM($D$124:D180)</f>
        <v>960</v>
      </c>
      <c r="F181" s="99" t="str">
        <f t="shared" si="7"/>
        <v/>
      </c>
      <c r="H181" s="41"/>
    </row>
    <row r="182" spans="2:8" hidden="1">
      <c r="B182" s="99" t="str">
        <f t="shared" si="6"/>
        <v>3C0</v>
      </c>
      <c r="C182" s="100"/>
      <c r="D182" s="101"/>
      <c r="E182" s="99">
        <f>$E$124 + 4*SUM($D$124:D181)</f>
        <v>960</v>
      </c>
      <c r="F182" s="99" t="str">
        <f t="shared" si="7"/>
        <v/>
      </c>
      <c r="H182" s="41"/>
    </row>
    <row r="183" spans="2:8" hidden="1">
      <c r="B183" s="99" t="str">
        <f t="shared" si="6"/>
        <v>3C0</v>
      </c>
      <c r="C183" s="100"/>
      <c r="D183" s="101"/>
      <c r="E183" s="99">
        <f>$E$124 + 4*SUM($D$124:D182)</f>
        <v>960</v>
      </c>
      <c r="F183" s="99" t="str">
        <f t="shared" si="7"/>
        <v/>
      </c>
      <c r="H183" s="41"/>
    </row>
    <row r="184" spans="2:8" hidden="1">
      <c r="B184" s="99" t="str">
        <f t="shared" si="6"/>
        <v>3C0</v>
      </c>
      <c r="C184" s="100"/>
      <c r="D184" s="101"/>
      <c r="E184" s="99">
        <f>$E$124 + 4*SUM($D$124:D183)</f>
        <v>960</v>
      </c>
      <c r="F184" s="99" t="str">
        <f t="shared" si="7"/>
        <v/>
      </c>
      <c r="H184" s="41"/>
    </row>
    <row r="185" spans="2:8" hidden="1">
      <c r="B185" s="99" t="str">
        <f t="shared" si="6"/>
        <v>3C0</v>
      </c>
      <c r="C185" s="100"/>
      <c r="D185" s="101"/>
      <c r="E185" s="99">
        <f>$E$124 + 4*SUM($D$124:D184)</f>
        <v>960</v>
      </c>
      <c r="F185" s="99" t="str">
        <f t="shared" si="7"/>
        <v/>
      </c>
      <c r="H185" s="41"/>
    </row>
    <row r="186" spans="2:8" hidden="1">
      <c r="B186" s="99" t="str">
        <f t="shared" si="6"/>
        <v>3C0</v>
      </c>
      <c r="C186" s="100"/>
      <c r="D186" s="101"/>
      <c r="E186" s="99">
        <f>$E$124 + 4*SUM($D$124:D185)</f>
        <v>960</v>
      </c>
      <c r="F186" s="99" t="str">
        <f t="shared" si="7"/>
        <v/>
      </c>
      <c r="H186" s="41"/>
    </row>
    <row r="187" spans="2:8">
      <c r="B187" s="99" t="str">
        <f t="shared" si="6"/>
        <v>3C0</v>
      </c>
      <c r="C187" s="100" t="s">
        <v>1117</v>
      </c>
      <c r="D187" s="133">
        <v>10</v>
      </c>
      <c r="E187" s="99">
        <f>$E$124 + 4*SUM($D$124:D186)</f>
        <v>960</v>
      </c>
      <c r="F187" s="99" t="str">
        <f t="shared" si="7"/>
        <v>0x3C0</v>
      </c>
      <c r="H187" s="41"/>
    </row>
    <row r="188" spans="2:8" hidden="1">
      <c r="B188" s="99" t="str">
        <f t="shared" si="6"/>
        <v>3E8</v>
      </c>
      <c r="C188" s="100"/>
      <c r="D188" s="101"/>
      <c r="E188" s="99">
        <f>$E$124 + 4*SUM($D$124:D187)</f>
        <v>1000</v>
      </c>
      <c r="F188" s="99" t="str">
        <f t="shared" si="7"/>
        <v/>
      </c>
      <c r="H188" s="41"/>
    </row>
    <row r="189" spans="2:8" hidden="1">
      <c r="B189" s="99" t="str">
        <f t="shared" ref="B189:B204" si="8" xml:space="preserve"> DEC2HEX(E189)</f>
        <v>3E8</v>
      </c>
      <c r="C189" s="100"/>
      <c r="D189" s="101"/>
      <c r="E189" s="99">
        <f>$E$124 + 4*SUM($D$124:D188)</f>
        <v>1000</v>
      </c>
      <c r="F189" s="99" t="str">
        <f t="shared" si="7"/>
        <v/>
      </c>
      <c r="H189" s="41"/>
    </row>
    <row r="190" spans="2:8" hidden="1">
      <c r="B190" s="99" t="str">
        <f t="shared" si="8"/>
        <v>3E8</v>
      </c>
      <c r="C190" s="100"/>
      <c r="D190" s="101"/>
      <c r="E190" s="99">
        <f>$E$124 + 4*SUM($D$124:D189)</f>
        <v>1000</v>
      </c>
      <c r="F190" s="99" t="str">
        <f t="shared" ref="F190:F204" si="9">IF(D190 = 0, "", "0x"&amp;B190)</f>
        <v/>
      </c>
      <c r="H190" s="41"/>
    </row>
    <row r="191" spans="2:8">
      <c r="B191" s="99" t="str">
        <f t="shared" si="8"/>
        <v>3E8</v>
      </c>
      <c r="C191" s="100" t="s">
        <v>1118</v>
      </c>
      <c r="D191" s="133">
        <v>10</v>
      </c>
      <c r="E191" s="99">
        <f>$E$124 + 4*SUM($D$124:D190)</f>
        <v>1000</v>
      </c>
      <c r="F191" s="99" t="str">
        <f t="shared" si="9"/>
        <v>0x3E8</v>
      </c>
      <c r="H191" s="41"/>
    </row>
    <row r="192" spans="2:8" hidden="1">
      <c r="B192" s="99" t="str">
        <f t="shared" si="8"/>
        <v>410</v>
      </c>
      <c r="C192" s="100"/>
      <c r="D192" s="101"/>
      <c r="E192" s="99">
        <f>$E$124 + 4*SUM($D$124:D191)</f>
        <v>1040</v>
      </c>
      <c r="F192" s="99" t="str">
        <f t="shared" si="9"/>
        <v/>
      </c>
      <c r="H192" s="41"/>
    </row>
    <row r="193" spans="2:8" hidden="1">
      <c r="B193" s="99" t="str">
        <f t="shared" si="8"/>
        <v>410</v>
      </c>
      <c r="C193" s="100"/>
      <c r="D193" s="101"/>
      <c r="E193" s="99">
        <f>$E$124 + 4*SUM($D$124:D192)</f>
        <v>1040</v>
      </c>
      <c r="F193" s="99" t="str">
        <f t="shared" si="9"/>
        <v/>
      </c>
      <c r="H193" s="41"/>
    </row>
    <row r="194" spans="2:8" hidden="1">
      <c r="B194" s="99" t="str">
        <f t="shared" si="8"/>
        <v>410</v>
      </c>
      <c r="C194" s="100"/>
      <c r="D194" s="101"/>
      <c r="E194" s="99">
        <f>$E$124 + 4*SUM($D$124:D193)</f>
        <v>1040</v>
      </c>
      <c r="F194" s="99" t="str">
        <f t="shared" si="9"/>
        <v/>
      </c>
      <c r="H194" s="41"/>
    </row>
    <row r="195" spans="2:8" hidden="1">
      <c r="B195" s="99" t="str">
        <f t="shared" si="8"/>
        <v>410</v>
      </c>
      <c r="C195" s="100"/>
      <c r="D195" s="101"/>
      <c r="E195" s="99">
        <f>$E$124 + 4*SUM($D$124:D194)</f>
        <v>1040</v>
      </c>
      <c r="F195" s="99" t="str">
        <f t="shared" si="9"/>
        <v/>
      </c>
      <c r="H195" s="41"/>
    </row>
    <row r="196" spans="2:8" hidden="1">
      <c r="B196" s="99" t="str">
        <f t="shared" si="8"/>
        <v>410</v>
      </c>
      <c r="C196" s="100"/>
      <c r="D196" s="101"/>
      <c r="E196" s="99">
        <f>$E$124 + 4*SUM($D$124:D195)</f>
        <v>1040</v>
      </c>
      <c r="F196" s="99" t="str">
        <f t="shared" si="9"/>
        <v/>
      </c>
      <c r="H196" s="41"/>
    </row>
    <row r="197" spans="2:8" hidden="1">
      <c r="B197" s="99" t="str">
        <f t="shared" si="8"/>
        <v>410</v>
      </c>
      <c r="C197" s="100"/>
      <c r="D197" s="101"/>
      <c r="E197" s="99">
        <f>$E$124 + 4*SUM($D$124:D196)</f>
        <v>1040</v>
      </c>
      <c r="F197" s="99" t="str">
        <f t="shared" si="9"/>
        <v/>
      </c>
      <c r="H197" s="41"/>
    </row>
    <row r="198" spans="2:8" hidden="1">
      <c r="B198" s="99" t="str">
        <f t="shared" si="8"/>
        <v>410</v>
      </c>
      <c r="C198" s="100"/>
      <c r="D198" s="101"/>
      <c r="E198" s="99">
        <f>$E$124 + 4*SUM($D$124:D197)</f>
        <v>1040</v>
      </c>
      <c r="F198" s="99" t="str">
        <f t="shared" si="9"/>
        <v/>
      </c>
      <c r="H198" s="41"/>
    </row>
    <row r="199" spans="2:8">
      <c r="B199" s="99" t="str">
        <f t="shared" si="8"/>
        <v>410</v>
      </c>
      <c r="C199" s="101" t="s">
        <v>747</v>
      </c>
      <c r="D199" s="133">
        <v>10</v>
      </c>
      <c r="E199" s="99">
        <f>$E$124 + 4*SUM($D$124:D198)</f>
        <v>1040</v>
      </c>
      <c r="F199" s="99" t="str">
        <f t="shared" si="9"/>
        <v>0x410</v>
      </c>
      <c r="H199" s="11"/>
    </row>
    <row r="200" spans="2:8">
      <c r="B200" s="99" t="str">
        <f t="shared" si="8"/>
        <v>438</v>
      </c>
      <c r="C200" s="100" t="s">
        <v>748</v>
      </c>
      <c r="D200" s="133">
        <v>10</v>
      </c>
      <c r="E200" s="99">
        <f>$E$124 + 4*SUM($D$124:D199)</f>
        <v>1080</v>
      </c>
      <c r="F200" s="99" t="str">
        <f t="shared" si="9"/>
        <v>0x438</v>
      </c>
      <c r="H200" s="41"/>
    </row>
    <row r="201" spans="2:8">
      <c r="B201" s="99" t="str">
        <f t="shared" si="8"/>
        <v>460</v>
      </c>
      <c r="C201" s="100" t="s">
        <v>749</v>
      </c>
      <c r="D201" s="133">
        <v>2</v>
      </c>
      <c r="E201" s="99">
        <f>$E$124 + 4*SUM($D$124:D200)</f>
        <v>1120</v>
      </c>
      <c r="F201" s="99" t="str">
        <f t="shared" si="9"/>
        <v>0x460</v>
      </c>
      <c r="H201" s="41"/>
    </row>
    <row r="202" spans="2:8">
      <c r="B202" s="99" t="str">
        <f t="shared" si="8"/>
        <v>468</v>
      </c>
      <c r="C202" s="100" t="s">
        <v>750</v>
      </c>
      <c r="D202" s="133">
        <v>2</v>
      </c>
      <c r="E202" s="99">
        <f>$E$124 + 4*SUM($D$124:D201)</f>
        <v>1128</v>
      </c>
      <c r="F202" s="99" t="str">
        <f t="shared" si="9"/>
        <v>0x468</v>
      </c>
      <c r="H202" s="41"/>
    </row>
    <row r="203" spans="2:8">
      <c r="B203" s="99" t="str">
        <f t="shared" si="8"/>
        <v>470</v>
      </c>
      <c r="C203" s="100" t="s">
        <v>751</v>
      </c>
      <c r="D203" s="133">
        <v>2</v>
      </c>
      <c r="E203" s="99">
        <f>$E$124 + 4*SUM($D$124:D202)</f>
        <v>1136</v>
      </c>
      <c r="F203" s="99" t="str">
        <f t="shared" si="9"/>
        <v>0x470</v>
      </c>
      <c r="H203" s="41"/>
    </row>
    <row r="204" spans="2:8">
      <c r="B204" s="99" t="str">
        <f t="shared" si="8"/>
        <v>478</v>
      </c>
      <c r="C204" s="100" t="s">
        <v>752</v>
      </c>
      <c r="D204" s="133">
        <v>2</v>
      </c>
      <c r="E204" s="99">
        <f>$E$124 + 4*SUM($D$124:D203)</f>
        <v>1144</v>
      </c>
      <c r="F204" s="99" t="str">
        <f t="shared" si="9"/>
        <v>0x478</v>
      </c>
      <c r="H204" s="41"/>
    </row>
  </sheetData>
  <autoFilter ref="B1:F204">
    <filterColumn colId="1">
      <customFilters>
        <customFilter operator="notEqual" val=" "/>
      </customFilters>
    </filterColumn>
  </autoFilter>
  <phoneticPr fontId="16"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tabColor theme="3" tint="0.39997558519241921"/>
  </sheetPr>
  <dimension ref="A1:C22"/>
  <sheetViews>
    <sheetView workbookViewId="0">
      <selection activeCell="C28" sqref="C28"/>
    </sheetView>
  </sheetViews>
  <sheetFormatPr defaultRowHeight="15"/>
  <cols>
    <col min="1" max="1" width="35" bestFit="1" customWidth="1"/>
    <col min="2" max="2" width="34.7109375" bestFit="1" customWidth="1"/>
    <col min="3" max="3" width="37.85546875" customWidth="1"/>
    <col min="4" max="4" width="30.42578125" customWidth="1"/>
    <col min="257" max="257" width="35" bestFit="1" customWidth="1"/>
    <col min="258" max="258" width="34.7109375" bestFit="1" customWidth="1"/>
    <col min="259" max="259" width="37.85546875" customWidth="1"/>
    <col min="260" max="260" width="30.42578125" customWidth="1"/>
    <col min="513" max="513" width="35" bestFit="1" customWidth="1"/>
    <col min="514" max="514" width="34.7109375" bestFit="1" customWidth="1"/>
    <col min="515" max="515" width="37.85546875" customWidth="1"/>
    <col min="516" max="516" width="30.42578125" customWidth="1"/>
    <col min="769" max="769" width="35" bestFit="1" customWidth="1"/>
    <col min="770" max="770" width="34.7109375" bestFit="1" customWidth="1"/>
    <col min="771" max="771" width="37.85546875" customWidth="1"/>
    <col min="772" max="772" width="30.42578125" customWidth="1"/>
    <col min="1025" max="1025" width="35" bestFit="1" customWidth="1"/>
    <col min="1026" max="1026" width="34.7109375" bestFit="1" customWidth="1"/>
    <col min="1027" max="1027" width="37.85546875" customWidth="1"/>
    <col min="1028" max="1028" width="30.42578125" customWidth="1"/>
    <col min="1281" max="1281" width="35" bestFit="1" customWidth="1"/>
    <col min="1282" max="1282" width="34.7109375" bestFit="1" customWidth="1"/>
    <col min="1283" max="1283" width="37.85546875" customWidth="1"/>
    <col min="1284" max="1284" width="30.42578125" customWidth="1"/>
    <col min="1537" max="1537" width="35" bestFit="1" customWidth="1"/>
    <col min="1538" max="1538" width="34.7109375" bestFit="1" customWidth="1"/>
    <col min="1539" max="1539" width="37.85546875" customWidth="1"/>
    <col min="1540" max="1540" width="30.42578125" customWidth="1"/>
    <col min="1793" max="1793" width="35" bestFit="1" customWidth="1"/>
    <col min="1794" max="1794" width="34.7109375" bestFit="1" customWidth="1"/>
    <col min="1795" max="1795" width="37.85546875" customWidth="1"/>
    <col min="1796" max="1796" width="30.42578125" customWidth="1"/>
    <col min="2049" max="2049" width="35" bestFit="1" customWidth="1"/>
    <col min="2050" max="2050" width="34.7109375" bestFit="1" customWidth="1"/>
    <col min="2051" max="2051" width="37.85546875" customWidth="1"/>
    <col min="2052" max="2052" width="30.42578125" customWidth="1"/>
    <col min="2305" max="2305" width="35" bestFit="1" customWidth="1"/>
    <col min="2306" max="2306" width="34.7109375" bestFit="1" customWidth="1"/>
    <col min="2307" max="2307" width="37.85546875" customWidth="1"/>
    <col min="2308" max="2308" width="30.42578125" customWidth="1"/>
    <col min="2561" max="2561" width="35" bestFit="1" customWidth="1"/>
    <col min="2562" max="2562" width="34.7109375" bestFit="1" customWidth="1"/>
    <col min="2563" max="2563" width="37.85546875" customWidth="1"/>
    <col min="2564" max="2564" width="30.42578125" customWidth="1"/>
    <col min="2817" max="2817" width="35" bestFit="1" customWidth="1"/>
    <col min="2818" max="2818" width="34.7109375" bestFit="1" customWidth="1"/>
    <col min="2819" max="2819" width="37.85546875" customWidth="1"/>
    <col min="2820" max="2820" width="30.42578125" customWidth="1"/>
    <col min="3073" max="3073" width="35" bestFit="1" customWidth="1"/>
    <col min="3074" max="3074" width="34.7109375" bestFit="1" customWidth="1"/>
    <col min="3075" max="3075" width="37.85546875" customWidth="1"/>
    <col min="3076" max="3076" width="30.42578125" customWidth="1"/>
    <col min="3329" max="3329" width="35" bestFit="1" customWidth="1"/>
    <col min="3330" max="3330" width="34.7109375" bestFit="1" customWidth="1"/>
    <col min="3331" max="3331" width="37.85546875" customWidth="1"/>
    <col min="3332" max="3332" width="30.42578125" customWidth="1"/>
    <col min="3585" max="3585" width="35" bestFit="1" customWidth="1"/>
    <col min="3586" max="3586" width="34.7109375" bestFit="1" customWidth="1"/>
    <col min="3587" max="3587" width="37.85546875" customWidth="1"/>
    <col min="3588" max="3588" width="30.42578125" customWidth="1"/>
    <col min="3841" max="3841" width="35" bestFit="1" customWidth="1"/>
    <col min="3842" max="3842" width="34.7109375" bestFit="1" customWidth="1"/>
    <col min="3843" max="3843" width="37.85546875" customWidth="1"/>
    <col min="3844" max="3844" width="30.42578125" customWidth="1"/>
    <col min="4097" max="4097" width="35" bestFit="1" customWidth="1"/>
    <col min="4098" max="4098" width="34.7109375" bestFit="1" customWidth="1"/>
    <col min="4099" max="4099" width="37.85546875" customWidth="1"/>
    <col min="4100" max="4100" width="30.42578125" customWidth="1"/>
    <col min="4353" max="4353" width="35" bestFit="1" customWidth="1"/>
    <col min="4354" max="4354" width="34.7109375" bestFit="1" customWidth="1"/>
    <col min="4355" max="4355" width="37.85546875" customWidth="1"/>
    <col min="4356" max="4356" width="30.42578125" customWidth="1"/>
    <col min="4609" max="4609" width="35" bestFit="1" customWidth="1"/>
    <col min="4610" max="4610" width="34.7109375" bestFit="1" customWidth="1"/>
    <col min="4611" max="4611" width="37.85546875" customWidth="1"/>
    <col min="4612" max="4612" width="30.42578125" customWidth="1"/>
    <col min="4865" max="4865" width="35" bestFit="1" customWidth="1"/>
    <col min="4866" max="4866" width="34.7109375" bestFit="1" customWidth="1"/>
    <col min="4867" max="4867" width="37.85546875" customWidth="1"/>
    <col min="4868" max="4868" width="30.42578125" customWidth="1"/>
    <col min="5121" max="5121" width="35" bestFit="1" customWidth="1"/>
    <col min="5122" max="5122" width="34.7109375" bestFit="1" customWidth="1"/>
    <col min="5123" max="5123" width="37.85546875" customWidth="1"/>
    <col min="5124" max="5124" width="30.42578125" customWidth="1"/>
    <col min="5377" max="5377" width="35" bestFit="1" customWidth="1"/>
    <col min="5378" max="5378" width="34.7109375" bestFit="1" customWidth="1"/>
    <col min="5379" max="5379" width="37.85546875" customWidth="1"/>
    <col min="5380" max="5380" width="30.42578125" customWidth="1"/>
    <col min="5633" max="5633" width="35" bestFit="1" customWidth="1"/>
    <col min="5634" max="5634" width="34.7109375" bestFit="1" customWidth="1"/>
    <col min="5635" max="5635" width="37.85546875" customWidth="1"/>
    <col min="5636" max="5636" width="30.42578125" customWidth="1"/>
    <col min="5889" max="5889" width="35" bestFit="1" customWidth="1"/>
    <col min="5890" max="5890" width="34.7109375" bestFit="1" customWidth="1"/>
    <col min="5891" max="5891" width="37.85546875" customWidth="1"/>
    <col min="5892" max="5892" width="30.42578125" customWidth="1"/>
    <col min="6145" max="6145" width="35" bestFit="1" customWidth="1"/>
    <col min="6146" max="6146" width="34.7109375" bestFit="1" customWidth="1"/>
    <col min="6147" max="6147" width="37.85546875" customWidth="1"/>
    <col min="6148" max="6148" width="30.42578125" customWidth="1"/>
    <col min="6401" max="6401" width="35" bestFit="1" customWidth="1"/>
    <col min="6402" max="6402" width="34.7109375" bestFit="1" customWidth="1"/>
    <col min="6403" max="6403" width="37.85546875" customWidth="1"/>
    <col min="6404" max="6404" width="30.42578125" customWidth="1"/>
    <col min="6657" max="6657" width="35" bestFit="1" customWidth="1"/>
    <col min="6658" max="6658" width="34.7109375" bestFit="1" customWidth="1"/>
    <col min="6659" max="6659" width="37.85546875" customWidth="1"/>
    <col min="6660" max="6660" width="30.42578125" customWidth="1"/>
    <col min="6913" max="6913" width="35" bestFit="1" customWidth="1"/>
    <col min="6914" max="6914" width="34.7109375" bestFit="1" customWidth="1"/>
    <col min="6915" max="6915" width="37.85546875" customWidth="1"/>
    <col min="6916" max="6916" width="30.42578125" customWidth="1"/>
    <col min="7169" max="7169" width="35" bestFit="1" customWidth="1"/>
    <col min="7170" max="7170" width="34.7109375" bestFit="1" customWidth="1"/>
    <col min="7171" max="7171" width="37.85546875" customWidth="1"/>
    <col min="7172" max="7172" width="30.42578125" customWidth="1"/>
    <col min="7425" max="7425" width="35" bestFit="1" customWidth="1"/>
    <col min="7426" max="7426" width="34.7109375" bestFit="1" customWidth="1"/>
    <col min="7427" max="7427" width="37.85546875" customWidth="1"/>
    <col min="7428" max="7428" width="30.42578125" customWidth="1"/>
    <col min="7681" max="7681" width="35" bestFit="1" customWidth="1"/>
    <col min="7682" max="7682" width="34.7109375" bestFit="1" customWidth="1"/>
    <col min="7683" max="7683" width="37.85546875" customWidth="1"/>
    <col min="7684" max="7684" width="30.42578125" customWidth="1"/>
    <col min="7937" max="7937" width="35" bestFit="1" customWidth="1"/>
    <col min="7938" max="7938" width="34.7109375" bestFit="1" customWidth="1"/>
    <col min="7939" max="7939" width="37.85546875" customWidth="1"/>
    <col min="7940" max="7940" width="30.42578125" customWidth="1"/>
    <col min="8193" max="8193" width="35" bestFit="1" customWidth="1"/>
    <col min="8194" max="8194" width="34.7109375" bestFit="1" customWidth="1"/>
    <col min="8195" max="8195" width="37.85546875" customWidth="1"/>
    <col min="8196" max="8196" width="30.42578125" customWidth="1"/>
    <col min="8449" max="8449" width="35" bestFit="1" customWidth="1"/>
    <col min="8450" max="8450" width="34.7109375" bestFit="1" customWidth="1"/>
    <col min="8451" max="8451" width="37.85546875" customWidth="1"/>
    <col min="8452" max="8452" width="30.42578125" customWidth="1"/>
    <col min="8705" max="8705" width="35" bestFit="1" customWidth="1"/>
    <col min="8706" max="8706" width="34.7109375" bestFit="1" customWidth="1"/>
    <col min="8707" max="8707" width="37.85546875" customWidth="1"/>
    <col min="8708" max="8708" width="30.42578125" customWidth="1"/>
    <col min="8961" max="8961" width="35" bestFit="1" customWidth="1"/>
    <col min="8962" max="8962" width="34.7109375" bestFit="1" customWidth="1"/>
    <col min="8963" max="8963" width="37.85546875" customWidth="1"/>
    <col min="8964" max="8964" width="30.42578125" customWidth="1"/>
    <col min="9217" max="9217" width="35" bestFit="1" customWidth="1"/>
    <col min="9218" max="9218" width="34.7109375" bestFit="1" customWidth="1"/>
    <col min="9219" max="9219" width="37.85546875" customWidth="1"/>
    <col min="9220" max="9220" width="30.42578125" customWidth="1"/>
    <col min="9473" max="9473" width="35" bestFit="1" customWidth="1"/>
    <col min="9474" max="9474" width="34.7109375" bestFit="1" customWidth="1"/>
    <col min="9475" max="9475" width="37.85546875" customWidth="1"/>
    <col min="9476" max="9476" width="30.42578125" customWidth="1"/>
    <col min="9729" max="9729" width="35" bestFit="1" customWidth="1"/>
    <col min="9730" max="9730" width="34.7109375" bestFit="1" customWidth="1"/>
    <col min="9731" max="9731" width="37.85546875" customWidth="1"/>
    <col min="9732" max="9732" width="30.42578125" customWidth="1"/>
    <col min="9985" max="9985" width="35" bestFit="1" customWidth="1"/>
    <col min="9986" max="9986" width="34.7109375" bestFit="1" customWidth="1"/>
    <col min="9987" max="9987" width="37.85546875" customWidth="1"/>
    <col min="9988" max="9988" width="30.42578125" customWidth="1"/>
    <col min="10241" max="10241" width="35" bestFit="1" customWidth="1"/>
    <col min="10242" max="10242" width="34.7109375" bestFit="1" customWidth="1"/>
    <col min="10243" max="10243" width="37.85546875" customWidth="1"/>
    <col min="10244" max="10244" width="30.42578125" customWidth="1"/>
    <col min="10497" max="10497" width="35" bestFit="1" customWidth="1"/>
    <col min="10498" max="10498" width="34.7109375" bestFit="1" customWidth="1"/>
    <col min="10499" max="10499" width="37.85546875" customWidth="1"/>
    <col min="10500" max="10500" width="30.42578125" customWidth="1"/>
    <col min="10753" max="10753" width="35" bestFit="1" customWidth="1"/>
    <col min="10754" max="10754" width="34.7109375" bestFit="1" customWidth="1"/>
    <col min="10755" max="10755" width="37.85546875" customWidth="1"/>
    <col min="10756" max="10756" width="30.42578125" customWidth="1"/>
    <col min="11009" max="11009" width="35" bestFit="1" customWidth="1"/>
    <col min="11010" max="11010" width="34.7109375" bestFit="1" customWidth="1"/>
    <col min="11011" max="11011" width="37.85546875" customWidth="1"/>
    <col min="11012" max="11012" width="30.42578125" customWidth="1"/>
    <col min="11265" max="11265" width="35" bestFit="1" customWidth="1"/>
    <col min="11266" max="11266" width="34.7109375" bestFit="1" customWidth="1"/>
    <col min="11267" max="11267" width="37.85546875" customWidth="1"/>
    <col min="11268" max="11268" width="30.42578125" customWidth="1"/>
    <col min="11521" max="11521" width="35" bestFit="1" customWidth="1"/>
    <col min="11522" max="11522" width="34.7109375" bestFit="1" customWidth="1"/>
    <col min="11523" max="11523" width="37.85546875" customWidth="1"/>
    <col min="11524" max="11524" width="30.42578125" customWidth="1"/>
    <col min="11777" max="11777" width="35" bestFit="1" customWidth="1"/>
    <col min="11778" max="11778" width="34.7109375" bestFit="1" customWidth="1"/>
    <col min="11779" max="11779" width="37.85546875" customWidth="1"/>
    <col min="11780" max="11780" width="30.42578125" customWidth="1"/>
    <col min="12033" max="12033" width="35" bestFit="1" customWidth="1"/>
    <col min="12034" max="12034" width="34.7109375" bestFit="1" customWidth="1"/>
    <col min="12035" max="12035" width="37.85546875" customWidth="1"/>
    <col min="12036" max="12036" width="30.42578125" customWidth="1"/>
    <col min="12289" max="12289" width="35" bestFit="1" customWidth="1"/>
    <col min="12290" max="12290" width="34.7109375" bestFit="1" customWidth="1"/>
    <col min="12291" max="12291" width="37.85546875" customWidth="1"/>
    <col min="12292" max="12292" width="30.42578125" customWidth="1"/>
    <col min="12545" max="12545" width="35" bestFit="1" customWidth="1"/>
    <col min="12546" max="12546" width="34.7109375" bestFit="1" customWidth="1"/>
    <col min="12547" max="12547" width="37.85546875" customWidth="1"/>
    <col min="12548" max="12548" width="30.42578125" customWidth="1"/>
    <col min="12801" max="12801" width="35" bestFit="1" customWidth="1"/>
    <col min="12802" max="12802" width="34.7109375" bestFit="1" customWidth="1"/>
    <col min="12803" max="12803" width="37.85546875" customWidth="1"/>
    <col min="12804" max="12804" width="30.42578125" customWidth="1"/>
    <col min="13057" max="13057" width="35" bestFit="1" customWidth="1"/>
    <col min="13058" max="13058" width="34.7109375" bestFit="1" customWidth="1"/>
    <col min="13059" max="13059" width="37.85546875" customWidth="1"/>
    <col min="13060" max="13060" width="30.42578125" customWidth="1"/>
    <col min="13313" max="13313" width="35" bestFit="1" customWidth="1"/>
    <col min="13314" max="13314" width="34.7109375" bestFit="1" customWidth="1"/>
    <col min="13315" max="13315" width="37.85546875" customWidth="1"/>
    <col min="13316" max="13316" width="30.42578125" customWidth="1"/>
    <col min="13569" max="13569" width="35" bestFit="1" customWidth="1"/>
    <col min="13570" max="13570" width="34.7109375" bestFit="1" customWidth="1"/>
    <col min="13571" max="13571" width="37.85546875" customWidth="1"/>
    <col min="13572" max="13572" width="30.42578125" customWidth="1"/>
    <col min="13825" max="13825" width="35" bestFit="1" customWidth="1"/>
    <col min="13826" max="13826" width="34.7109375" bestFit="1" customWidth="1"/>
    <col min="13827" max="13827" width="37.85546875" customWidth="1"/>
    <col min="13828" max="13828" width="30.42578125" customWidth="1"/>
    <col min="14081" max="14081" width="35" bestFit="1" customWidth="1"/>
    <col min="14082" max="14082" width="34.7109375" bestFit="1" customWidth="1"/>
    <col min="14083" max="14083" width="37.85546875" customWidth="1"/>
    <col min="14084" max="14084" width="30.42578125" customWidth="1"/>
    <col min="14337" max="14337" width="35" bestFit="1" customWidth="1"/>
    <col min="14338" max="14338" width="34.7109375" bestFit="1" customWidth="1"/>
    <col min="14339" max="14339" width="37.85546875" customWidth="1"/>
    <col min="14340" max="14340" width="30.42578125" customWidth="1"/>
    <col min="14593" max="14593" width="35" bestFit="1" customWidth="1"/>
    <col min="14594" max="14594" width="34.7109375" bestFit="1" customWidth="1"/>
    <col min="14595" max="14595" width="37.85546875" customWidth="1"/>
    <col min="14596" max="14596" width="30.42578125" customWidth="1"/>
    <col min="14849" max="14849" width="35" bestFit="1" customWidth="1"/>
    <col min="14850" max="14850" width="34.7109375" bestFit="1" customWidth="1"/>
    <col min="14851" max="14851" width="37.85546875" customWidth="1"/>
    <col min="14852" max="14852" width="30.42578125" customWidth="1"/>
    <col min="15105" max="15105" width="35" bestFit="1" customWidth="1"/>
    <col min="15106" max="15106" width="34.7109375" bestFit="1" customWidth="1"/>
    <col min="15107" max="15107" width="37.85546875" customWidth="1"/>
    <col min="15108" max="15108" width="30.42578125" customWidth="1"/>
    <col min="15361" max="15361" width="35" bestFit="1" customWidth="1"/>
    <col min="15362" max="15362" width="34.7109375" bestFit="1" customWidth="1"/>
    <col min="15363" max="15363" width="37.85546875" customWidth="1"/>
    <col min="15364" max="15364" width="30.42578125" customWidth="1"/>
    <col min="15617" max="15617" width="35" bestFit="1" customWidth="1"/>
    <col min="15618" max="15618" width="34.7109375" bestFit="1" customWidth="1"/>
    <col min="15619" max="15619" width="37.85546875" customWidth="1"/>
    <col min="15620" max="15620" width="30.42578125" customWidth="1"/>
    <col min="15873" max="15873" width="35" bestFit="1" customWidth="1"/>
    <col min="15874" max="15874" width="34.7109375" bestFit="1" customWidth="1"/>
    <col min="15875" max="15875" width="37.85546875" customWidth="1"/>
    <col min="15876" max="15876" width="30.42578125" customWidth="1"/>
    <col min="16129" max="16129" width="35" bestFit="1" customWidth="1"/>
    <col min="16130" max="16130" width="34.7109375" bestFit="1" customWidth="1"/>
    <col min="16131" max="16131" width="37.85546875" customWidth="1"/>
    <col min="16132" max="16132" width="30.42578125" customWidth="1"/>
  </cols>
  <sheetData>
    <row r="1" spans="1:3">
      <c r="A1" s="121" t="s">
        <v>803</v>
      </c>
      <c r="B1" s="121" t="s">
        <v>804</v>
      </c>
      <c r="C1" s="122" t="s">
        <v>754</v>
      </c>
    </row>
    <row r="2" spans="1:3">
      <c r="A2" s="41" t="s">
        <v>805</v>
      </c>
      <c r="B2" s="41" t="s">
        <v>746</v>
      </c>
      <c r="C2" s="41" t="s">
        <v>806</v>
      </c>
    </row>
    <row r="3" spans="1:3">
      <c r="A3" s="41" t="s">
        <v>807</v>
      </c>
      <c r="B3" s="41" t="s">
        <v>808</v>
      </c>
    </row>
    <row r="4" spans="1:3">
      <c r="A4" s="41" t="s">
        <v>809</v>
      </c>
      <c r="B4" s="78"/>
    </row>
    <row r="5" spans="1:3">
      <c r="B5" s="78"/>
    </row>
    <row r="6" spans="1:3">
      <c r="A6" s="41" t="s">
        <v>810</v>
      </c>
      <c r="B6" s="41" t="s">
        <v>811</v>
      </c>
    </row>
    <row r="7" spans="1:3">
      <c r="B7" s="78"/>
    </row>
    <row r="8" spans="1:3">
      <c r="B8" s="78"/>
    </row>
    <row r="9" spans="1:3">
      <c r="A9" s="11" t="s">
        <v>812</v>
      </c>
      <c r="B9" s="11" t="s">
        <v>747</v>
      </c>
    </row>
    <row r="10" spans="1:3">
      <c r="A10" s="73" t="s">
        <v>813</v>
      </c>
      <c r="B10" s="41" t="s">
        <v>748</v>
      </c>
    </row>
    <row r="14" spans="1:3">
      <c r="A14" s="121" t="s">
        <v>814</v>
      </c>
    </row>
    <row r="15" spans="1:3">
      <c r="A15" s="41" t="s">
        <v>749</v>
      </c>
    </row>
    <row r="16" spans="1:3">
      <c r="A16" s="41" t="s">
        <v>750</v>
      </c>
    </row>
    <row r="17" spans="1:1">
      <c r="A17" s="41" t="s">
        <v>751</v>
      </c>
    </row>
    <row r="18" spans="1:1">
      <c r="A18" s="41" t="s">
        <v>752</v>
      </c>
    </row>
    <row r="22" spans="1:1">
      <c r="A22" s="127"/>
    </row>
  </sheetData>
  <phoneticPr fontId="16"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codeName="Sheet12">
    <tabColor theme="3" tint="0.39997558519241921"/>
    <outlinePr summaryBelow="0" summaryRight="0"/>
  </sheetPr>
  <dimension ref="A1:AA115"/>
  <sheetViews>
    <sheetView zoomScale="85" zoomScaleNormal="85" workbookViewId="0">
      <pane xSplit="5" topLeftCell="F1" activePane="topRight" state="frozen"/>
      <selection pane="topRight" activeCell="B83" sqref="B83"/>
    </sheetView>
  </sheetViews>
  <sheetFormatPr defaultRowHeight="15" outlineLevelCol="1"/>
  <cols>
    <col min="1" max="1" width="8" style="1" customWidth="1"/>
    <col min="2" max="2" width="36.28515625" style="1" customWidth="1"/>
    <col min="3" max="3" width="6.7109375" style="1" customWidth="1"/>
    <col min="4" max="4" width="9.42578125" style="1" customWidth="1"/>
    <col min="5" max="5" width="25" style="18" customWidth="1"/>
    <col min="6" max="6" width="28.140625" style="9" customWidth="1" outlineLevel="1"/>
    <col min="7" max="7" width="7.140625" style="9" customWidth="1" outlineLevel="1"/>
    <col min="8" max="9" width="6.7109375" style="40" customWidth="1"/>
    <col min="10" max="10" width="17.5703125" style="40" customWidth="1"/>
    <col min="11" max="12" width="9.7109375" style="40" customWidth="1"/>
    <col min="13" max="13" width="12" style="40" customWidth="1"/>
    <col min="14" max="14" width="9.85546875" style="40" customWidth="1"/>
    <col min="15" max="15" width="30.28515625" style="40" customWidth="1"/>
    <col min="16" max="16" width="62.7109375" style="40" customWidth="1"/>
    <col min="17" max="17" width="13.85546875" style="9" bestFit="1" customWidth="1"/>
    <col min="18" max="18" width="23.28515625" style="9" bestFit="1" customWidth="1"/>
    <col min="19" max="19" width="18.28515625" style="9" bestFit="1" customWidth="1"/>
    <col min="20" max="20" width="21.140625" style="9" bestFit="1" customWidth="1"/>
    <col min="21" max="21" width="12.28515625" style="9" bestFit="1" customWidth="1" outlineLevel="1"/>
    <col min="22" max="22" width="11.42578125" style="9" customWidth="1" outlineLevel="1"/>
    <col min="23" max="23" width="17.42578125" style="9" customWidth="1" outlineLevel="1"/>
    <col min="24" max="25" width="11.42578125" style="9" customWidth="1" outlineLevel="1"/>
    <col min="26" max="16384" width="9.140625" style="1"/>
  </cols>
  <sheetData>
    <row r="1" spans="1:27" s="17" customFormat="1">
      <c r="A1" s="178" t="s">
        <v>6</v>
      </c>
      <c r="B1" s="178"/>
      <c r="C1" s="178"/>
      <c r="D1" s="178"/>
      <c r="E1" s="179"/>
      <c r="F1" s="14"/>
      <c r="G1" s="14"/>
      <c r="H1" s="180" t="s">
        <v>7</v>
      </c>
      <c r="I1" s="180"/>
      <c r="J1" s="180"/>
      <c r="K1" s="180"/>
      <c r="L1" s="180"/>
      <c r="M1" s="180"/>
      <c r="N1" s="180"/>
      <c r="O1" s="180"/>
      <c r="P1" s="180"/>
      <c r="Q1" s="165"/>
      <c r="R1" s="165"/>
      <c r="S1" s="165"/>
      <c r="T1" s="165"/>
      <c r="U1" s="181" t="s">
        <v>1174</v>
      </c>
      <c r="V1" s="181"/>
      <c r="W1" s="181"/>
      <c r="X1" s="181"/>
      <c r="Y1" s="181"/>
      <c r="Z1" s="181"/>
      <c r="AA1" s="181"/>
    </row>
    <row r="2" spans="1:27" s="19" customFormat="1" ht="30">
      <c r="A2" s="15" t="s">
        <v>4</v>
      </c>
      <c r="B2" s="15" t="s">
        <v>1</v>
      </c>
      <c r="C2" s="15" t="s">
        <v>2</v>
      </c>
      <c r="D2" s="15" t="s">
        <v>5</v>
      </c>
      <c r="E2" s="16" t="s">
        <v>3</v>
      </c>
      <c r="F2" s="15" t="s">
        <v>19</v>
      </c>
      <c r="G2" s="15" t="s">
        <v>46</v>
      </c>
      <c r="H2" s="39" t="s">
        <v>14</v>
      </c>
      <c r="I2" s="39" t="s">
        <v>15</v>
      </c>
      <c r="J2" s="39" t="s">
        <v>1</v>
      </c>
      <c r="K2" s="39" t="s">
        <v>8</v>
      </c>
      <c r="L2" s="39" t="s">
        <v>9</v>
      </c>
      <c r="M2" s="39" t="s">
        <v>13</v>
      </c>
      <c r="N2" s="39" t="s">
        <v>54</v>
      </c>
      <c r="O2" s="39" t="s">
        <v>10</v>
      </c>
      <c r="P2" s="39" t="s">
        <v>53</v>
      </c>
      <c r="Q2" s="166" t="s">
        <v>1183</v>
      </c>
      <c r="R2" s="166" t="s">
        <v>1184</v>
      </c>
      <c r="S2" s="166" t="s">
        <v>1185</v>
      </c>
      <c r="T2" s="166" t="s">
        <v>1186</v>
      </c>
      <c r="U2" s="154" t="s">
        <v>1159</v>
      </c>
      <c r="V2" s="154" t="s">
        <v>1160</v>
      </c>
      <c r="W2" s="154" t="s">
        <v>1161</v>
      </c>
      <c r="X2" s="154" t="s">
        <v>1162</v>
      </c>
      <c r="Y2" s="154" t="s">
        <v>1163</v>
      </c>
      <c r="Z2" s="154" t="s">
        <v>1164</v>
      </c>
      <c r="AA2" s="154" t="s">
        <v>1175</v>
      </c>
    </row>
    <row r="3" spans="1:27" ht="76.5">
      <c r="A3" s="164" t="s">
        <v>1314</v>
      </c>
      <c r="B3" s="41" t="s">
        <v>805</v>
      </c>
      <c r="C3" s="47">
        <v>32</v>
      </c>
      <c r="D3" s="47">
        <v>5</v>
      </c>
      <c r="E3" s="13" t="s">
        <v>857</v>
      </c>
      <c r="F3" s="11"/>
      <c r="G3" s="11"/>
      <c r="H3" s="53">
        <v>0</v>
      </c>
      <c r="I3" s="53">
        <v>0</v>
      </c>
      <c r="J3" s="42" t="s">
        <v>858</v>
      </c>
      <c r="K3" s="43" t="s">
        <v>859</v>
      </c>
      <c r="L3" s="42" t="s">
        <v>71</v>
      </c>
      <c r="M3" s="42" t="s">
        <v>491</v>
      </c>
      <c r="N3" s="42" t="s">
        <v>860</v>
      </c>
      <c r="O3" s="42" t="s">
        <v>861</v>
      </c>
      <c r="P3" s="42" t="s">
        <v>862</v>
      </c>
      <c r="Q3" s="11"/>
      <c r="R3" s="11"/>
      <c r="S3" s="11"/>
      <c r="T3" s="11"/>
      <c r="U3" s="1">
        <v>1</v>
      </c>
      <c r="V3" s="1">
        <v>1</v>
      </c>
      <c r="W3" s="1" t="s">
        <v>1171</v>
      </c>
      <c r="X3" s="158">
        <v>32</v>
      </c>
      <c r="Y3" s="158" t="s">
        <v>1167</v>
      </c>
      <c r="Z3" s="17"/>
      <c r="AA3" s="17" t="s">
        <v>1168</v>
      </c>
    </row>
    <row r="4" spans="1:27" ht="63.75">
      <c r="A4" s="11" t="s">
        <v>73</v>
      </c>
      <c r="B4" s="41"/>
      <c r="C4" s="11"/>
      <c r="D4" s="11"/>
      <c r="E4" s="13"/>
      <c r="F4" s="11"/>
      <c r="G4" s="11"/>
      <c r="H4" s="53">
        <v>1</v>
      </c>
      <c r="I4" s="53">
        <v>1</v>
      </c>
      <c r="J4" s="42" t="s">
        <v>863</v>
      </c>
      <c r="K4" s="43" t="s">
        <v>859</v>
      </c>
      <c r="L4" s="42" t="s">
        <v>71</v>
      </c>
      <c r="M4" s="42" t="s">
        <v>491</v>
      </c>
      <c r="N4" s="42" t="s">
        <v>860</v>
      </c>
      <c r="O4" s="42" t="s">
        <v>864</v>
      </c>
      <c r="P4" s="42" t="s">
        <v>865</v>
      </c>
      <c r="Q4" s="11"/>
      <c r="R4" s="11"/>
      <c r="S4" s="11"/>
      <c r="T4" s="11"/>
      <c r="U4" s="1">
        <v>1</v>
      </c>
      <c r="V4" s="1">
        <v>1</v>
      </c>
      <c r="W4" s="1" t="s">
        <v>1171</v>
      </c>
      <c r="X4" s="158">
        <v>32</v>
      </c>
      <c r="Y4" s="158" t="s">
        <v>1167</v>
      </c>
      <c r="Z4" s="17"/>
      <c r="AA4" s="17" t="s">
        <v>1168</v>
      </c>
    </row>
    <row r="5" spans="1:27" ht="63.75">
      <c r="A5" s="11" t="s">
        <v>73</v>
      </c>
      <c r="B5" s="41"/>
      <c r="C5" s="11"/>
      <c r="D5" s="11"/>
      <c r="E5" s="13"/>
      <c r="F5" s="11"/>
      <c r="G5" s="11"/>
      <c r="H5" s="53">
        <v>2</v>
      </c>
      <c r="I5" s="53">
        <v>2</v>
      </c>
      <c r="J5" s="42" t="s">
        <v>866</v>
      </c>
      <c r="K5" s="43" t="s">
        <v>859</v>
      </c>
      <c r="L5" s="42" t="s">
        <v>71</v>
      </c>
      <c r="M5" s="42" t="s">
        <v>491</v>
      </c>
      <c r="N5" s="42" t="s">
        <v>860</v>
      </c>
      <c r="O5" s="42" t="s">
        <v>864</v>
      </c>
      <c r="P5" s="42" t="s">
        <v>867</v>
      </c>
      <c r="Q5" s="11"/>
      <c r="R5" s="11"/>
      <c r="S5" s="11"/>
      <c r="T5" s="11"/>
      <c r="U5" s="1">
        <v>1</v>
      </c>
      <c r="V5" s="1">
        <v>1</v>
      </c>
      <c r="W5" s="1" t="s">
        <v>1171</v>
      </c>
      <c r="X5" s="158">
        <v>32</v>
      </c>
      <c r="Y5" s="158" t="s">
        <v>1167</v>
      </c>
      <c r="Z5" s="17"/>
      <c r="AA5" s="17" t="s">
        <v>1168</v>
      </c>
    </row>
    <row r="6" spans="1:27" ht="63.75">
      <c r="A6" s="11" t="s">
        <v>73</v>
      </c>
      <c r="B6" s="41"/>
      <c r="C6" s="11"/>
      <c r="D6" s="11"/>
      <c r="E6" s="13"/>
      <c r="F6" s="11"/>
      <c r="G6" s="11"/>
      <c r="H6" s="53">
        <v>7</v>
      </c>
      <c r="I6" s="53">
        <v>4</v>
      </c>
      <c r="J6" s="142" t="s">
        <v>1204</v>
      </c>
      <c r="K6" s="43" t="s">
        <v>859</v>
      </c>
      <c r="L6" s="42" t="s">
        <v>71</v>
      </c>
      <c r="M6" s="42" t="s">
        <v>815</v>
      </c>
      <c r="N6" s="42" t="s">
        <v>860</v>
      </c>
      <c r="O6" s="42" t="s">
        <v>868</v>
      </c>
      <c r="P6" s="42" t="s">
        <v>869</v>
      </c>
      <c r="Q6" s="11"/>
      <c r="R6" s="11"/>
      <c r="S6" s="11"/>
      <c r="T6" s="11"/>
      <c r="U6" s="1">
        <v>1</v>
      </c>
      <c r="V6" s="1">
        <v>1</v>
      </c>
      <c r="W6" s="1" t="s">
        <v>1171</v>
      </c>
      <c r="X6" s="158">
        <v>32</v>
      </c>
      <c r="Y6" s="158" t="s">
        <v>1167</v>
      </c>
      <c r="Z6" s="17"/>
      <c r="AA6" s="17" t="s">
        <v>1168</v>
      </c>
    </row>
    <row r="7" spans="1:27" ht="63.75">
      <c r="A7" s="11" t="s">
        <v>73</v>
      </c>
      <c r="B7" s="41"/>
      <c r="C7" s="11"/>
      <c r="D7" s="11"/>
      <c r="E7" s="13"/>
      <c r="F7" s="11"/>
      <c r="G7" s="11"/>
      <c r="H7" s="53">
        <v>8</v>
      </c>
      <c r="I7" s="53">
        <v>8</v>
      </c>
      <c r="J7" s="142" t="s">
        <v>870</v>
      </c>
      <c r="K7" s="43" t="s">
        <v>859</v>
      </c>
      <c r="L7" s="42" t="s">
        <v>71</v>
      </c>
      <c r="M7" s="42" t="s">
        <v>491</v>
      </c>
      <c r="N7" s="42" t="s">
        <v>860</v>
      </c>
      <c r="O7" s="42" t="s">
        <v>871</v>
      </c>
      <c r="P7" s="42" t="s">
        <v>872</v>
      </c>
      <c r="Q7" s="11"/>
      <c r="R7" s="11"/>
      <c r="S7" s="11"/>
      <c r="T7" s="11"/>
      <c r="U7" s="1">
        <v>1</v>
      </c>
      <c r="V7" s="1">
        <v>1</v>
      </c>
      <c r="W7" s="1" t="s">
        <v>1171</v>
      </c>
      <c r="X7" s="158">
        <v>32</v>
      </c>
      <c r="Y7" s="158" t="s">
        <v>1167</v>
      </c>
      <c r="Z7" s="17"/>
      <c r="AA7" s="17" t="s">
        <v>1168</v>
      </c>
    </row>
    <row r="8" spans="1:27" ht="63.75">
      <c r="A8" s="11" t="s">
        <v>73</v>
      </c>
      <c r="B8" s="41"/>
      <c r="C8" s="11"/>
      <c r="D8" s="11"/>
      <c r="E8" s="13"/>
      <c r="F8" s="11"/>
      <c r="G8" s="11"/>
      <c r="H8" s="53">
        <v>9</v>
      </c>
      <c r="I8" s="53">
        <v>9</v>
      </c>
      <c r="J8" s="142" t="s">
        <v>873</v>
      </c>
      <c r="K8" s="43" t="s">
        <v>859</v>
      </c>
      <c r="L8" s="42" t="s">
        <v>71</v>
      </c>
      <c r="M8" s="42" t="s">
        <v>491</v>
      </c>
      <c r="N8" s="42" t="s">
        <v>860</v>
      </c>
      <c r="O8" s="42" t="s">
        <v>874</v>
      </c>
      <c r="P8" s="42" t="s">
        <v>875</v>
      </c>
      <c r="Q8" s="11"/>
      <c r="R8" s="11"/>
      <c r="S8" s="11"/>
      <c r="T8" s="11"/>
      <c r="U8" s="1">
        <v>1</v>
      </c>
      <c r="V8" s="1">
        <v>1</v>
      </c>
      <c r="W8" s="1" t="s">
        <v>1171</v>
      </c>
      <c r="X8" s="158">
        <v>32</v>
      </c>
      <c r="Y8" s="158" t="s">
        <v>1167</v>
      </c>
      <c r="Z8" s="17"/>
      <c r="AA8" s="17" t="s">
        <v>1168</v>
      </c>
    </row>
    <row r="9" spans="1:27" ht="63.75">
      <c r="A9" s="11" t="s">
        <v>73</v>
      </c>
      <c r="B9" s="41"/>
      <c r="C9" s="11"/>
      <c r="D9" s="11"/>
      <c r="E9" s="13"/>
      <c r="F9" s="11"/>
      <c r="G9" s="11"/>
      <c r="H9" s="53">
        <v>10</v>
      </c>
      <c r="I9" s="53">
        <v>10</v>
      </c>
      <c r="J9" s="42" t="s">
        <v>876</v>
      </c>
      <c r="K9" s="43" t="s">
        <v>859</v>
      </c>
      <c r="L9" s="42" t="s">
        <v>71</v>
      </c>
      <c r="M9" s="42" t="s">
        <v>491</v>
      </c>
      <c r="N9" s="42" t="s">
        <v>860</v>
      </c>
      <c r="O9" s="42" t="s">
        <v>877</v>
      </c>
      <c r="P9" s="42" t="s">
        <v>878</v>
      </c>
      <c r="Q9" s="11"/>
      <c r="R9" s="11"/>
      <c r="S9" s="11"/>
      <c r="T9" s="11"/>
      <c r="U9" s="1">
        <v>1</v>
      </c>
      <c r="V9" s="1">
        <v>1</v>
      </c>
      <c r="W9" s="1" t="s">
        <v>1171</v>
      </c>
      <c r="X9" s="158">
        <v>32</v>
      </c>
      <c r="Y9" s="158" t="s">
        <v>1167</v>
      </c>
      <c r="Z9" s="17"/>
      <c r="AA9" s="17" t="s">
        <v>1168</v>
      </c>
    </row>
    <row r="10" spans="1:27" ht="63.75">
      <c r="A10" s="11" t="s">
        <v>73</v>
      </c>
      <c r="B10" s="41"/>
      <c r="C10" s="11"/>
      <c r="D10" s="11"/>
      <c r="E10" s="13"/>
      <c r="F10" s="11"/>
      <c r="G10" s="11"/>
      <c r="H10" s="53">
        <v>11</v>
      </c>
      <c r="I10" s="53">
        <v>11</v>
      </c>
      <c r="J10" s="142" t="s">
        <v>879</v>
      </c>
      <c r="K10" s="43" t="s">
        <v>859</v>
      </c>
      <c r="L10" s="42" t="s">
        <v>71</v>
      </c>
      <c r="M10" s="42" t="s">
        <v>491</v>
      </c>
      <c r="N10" s="42" t="s">
        <v>860</v>
      </c>
      <c r="O10" s="42" t="s">
        <v>1145</v>
      </c>
      <c r="P10" s="42" t="s">
        <v>880</v>
      </c>
      <c r="Q10" s="11"/>
      <c r="R10" s="11"/>
      <c r="S10" s="11"/>
      <c r="T10" s="11"/>
      <c r="U10" s="1">
        <v>1</v>
      </c>
      <c r="V10" s="1">
        <v>1</v>
      </c>
      <c r="W10" s="1" t="s">
        <v>1171</v>
      </c>
      <c r="X10" s="158">
        <v>32</v>
      </c>
      <c r="Y10" s="158" t="s">
        <v>1167</v>
      </c>
      <c r="Z10" s="17"/>
      <c r="AA10" s="17" t="s">
        <v>1168</v>
      </c>
    </row>
    <row r="11" spans="1:27" ht="63.75">
      <c r="A11" s="11" t="s">
        <v>73</v>
      </c>
      <c r="B11" s="41"/>
      <c r="C11" s="11"/>
      <c r="D11" s="11"/>
      <c r="E11" s="13"/>
      <c r="F11" s="11"/>
      <c r="G11" s="11"/>
      <c r="H11" s="53">
        <v>14</v>
      </c>
      <c r="I11" s="53">
        <v>12</v>
      </c>
      <c r="J11" s="142" t="s">
        <v>881</v>
      </c>
      <c r="K11" s="43" t="s">
        <v>859</v>
      </c>
      <c r="L11" s="42" t="s">
        <v>71</v>
      </c>
      <c r="M11" s="42" t="s">
        <v>882</v>
      </c>
      <c r="N11" s="42" t="s">
        <v>860</v>
      </c>
      <c r="O11" s="42"/>
      <c r="P11" s="42" t="s">
        <v>883</v>
      </c>
      <c r="Q11" s="11"/>
      <c r="R11" s="11"/>
      <c r="S11" s="11"/>
      <c r="T11" s="11"/>
      <c r="U11" s="1">
        <v>1</v>
      </c>
      <c r="V11" s="1">
        <v>1</v>
      </c>
      <c r="W11" s="1" t="s">
        <v>1171</v>
      </c>
      <c r="X11" s="158">
        <v>32</v>
      </c>
      <c r="Y11" s="158" t="s">
        <v>1167</v>
      </c>
      <c r="Z11" s="17"/>
      <c r="AA11" s="17" t="s">
        <v>1168</v>
      </c>
    </row>
    <row r="12" spans="1:27" ht="63.75">
      <c r="A12" s="11" t="s">
        <v>73</v>
      </c>
      <c r="B12" s="41"/>
      <c r="C12" s="11"/>
      <c r="D12" s="11"/>
      <c r="E12" s="13"/>
      <c r="F12" s="11"/>
      <c r="G12" s="11"/>
      <c r="H12" s="53">
        <v>15</v>
      </c>
      <c r="I12" s="53">
        <v>15</v>
      </c>
      <c r="J12" s="142" t="s">
        <v>884</v>
      </c>
      <c r="K12" s="43" t="s">
        <v>859</v>
      </c>
      <c r="L12" s="42" t="s">
        <v>71</v>
      </c>
      <c r="M12" s="42" t="s">
        <v>491</v>
      </c>
      <c r="N12" s="42" t="s">
        <v>860</v>
      </c>
      <c r="O12" s="42" t="s">
        <v>868</v>
      </c>
      <c r="P12" s="42" t="s">
        <v>885</v>
      </c>
      <c r="Q12" s="11"/>
      <c r="R12" s="11"/>
      <c r="S12" s="11"/>
      <c r="T12" s="11"/>
      <c r="U12" s="1">
        <v>1</v>
      </c>
      <c r="V12" s="1">
        <v>1</v>
      </c>
      <c r="W12" s="1" t="s">
        <v>1171</v>
      </c>
      <c r="X12" s="158">
        <v>32</v>
      </c>
      <c r="Y12" s="158" t="s">
        <v>1167</v>
      </c>
      <c r="Z12" s="17"/>
      <c r="AA12" s="17" t="s">
        <v>1168</v>
      </c>
    </row>
    <row r="13" spans="1:27" ht="63.75">
      <c r="A13" s="11" t="s">
        <v>73</v>
      </c>
      <c r="B13" s="41"/>
      <c r="C13" s="11"/>
      <c r="D13" s="11"/>
      <c r="E13" s="13"/>
      <c r="F13" s="11"/>
      <c r="G13" s="11"/>
      <c r="H13" s="53">
        <v>17</v>
      </c>
      <c r="I13" s="53">
        <v>16</v>
      </c>
      <c r="J13" s="142" t="s">
        <v>886</v>
      </c>
      <c r="K13" s="43" t="s">
        <v>859</v>
      </c>
      <c r="L13" s="42" t="s">
        <v>71</v>
      </c>
      <c r="M13" s="42" t="s">
        <v>887</v>
      </c>
      <c r="N13" s="42" t="s">
        <v>860</v>
      </c>
      <c r="O13" s="42" t="s">
        <v>888</v>
      </c>
      <c r="P13" s="42" t="s">
        <v>889</v>
      </c>
      <c r="Q13" s="11"/>
      <c r="R13" s="11"/>
      <c r="S13" s="11"/>
      <c r="T13" s="11"/>
      <c r="U13" s="1">
        <v>1</v>
      </c>
      <c r="V13" s="1">
        <v>1</v>
      </c>
      <c r="W13" s="1" t="s">
        <v>1171</v>
      </c>
      <c r="X13" s="158">
        <v>32</v>
      </c>
      <c r="Y13" s="158" t="s">
        <v>1167</v>
      </c>
      <c r="Z13" s="17"/>
      <c r="AA13" s="17" t="s">
        <v>1168</v>
      </c>
    </row>
    <row r="14" spans="1:27" ht="63.75">
      <c r="A14" s="11" t="s">
        <v>73</v>
      </c>
      <c r="B14" s="41"/>
      <c r="C14" s="11"/>
      <c r="D14" s="11"/>
      <c r="E14" s="13"/>
      <c r="F14" s="11"/>
      <c r="G14" s="11"/>
      <c r="H14" s="53">
        <v>23</v>
      </c>
      <c r="I14" s="53">
        <v>20</v>
      </c>
      <c r="J14" s="142" t="s">
        <v>890</v>
      </c>
      <c r="K14" s="43" t="s">
        <v>859</v>
      </c>
      <c r="L14" s="42" t="s">
        <v>71</v>
      </c>
      <c r="M14" s="42" t="s">
        <v>815</v>
      </c>
      <c r="N14" s="42" t="s">
        <v>860</v>
      </c>
      <c r="O14" s="42"/>
      <c r="P14" s="42" t="s">
        <v>891</v>
      </c>
      <c r="Q14" s="11"/>
      <c r="R14" s="11"/>
      <c r="S14" s="11"/>
      <c r="T14" s="11"/>
      <c r="U14" s="1">
        <v>1</v>
      </c>
      <c r="V14" s="1">
        <v>1</v>
      </c>
      <c r="W14" s="1" t="s">
        <v>1171</v>
      </c>
      <c r="X14" s="158">
        <v>32</v>
      </c>
      <c r="Y14" s="158" t="s">
        <v>1167</v>
      </c>
      <c r="Z14" s="17"/>
      <c r="AA14" s="17" t="s">
        <v>1168</v>
      </c>
    </row>
    <row r="15" spans="1:27" ht="63.75">
      <c r="A15" s="11" t="s">
        <v>73</v>
      </c>
      <c r="B15" s="41"/>
      <c r="C15" s="11"/>
      <c r="D15" s="11"/>
      <c r="E15" s="13"/>
      <c r="F15" s="11"/>
      <c r="G15" s="11"/>
      <c r="H15" s="53">
        <v>27</v>
      </c>
      <c r="I15" s="53">
        <v>24</v>
      </c>
      <c r="J15" s="142" t="s">
        <v>892</v>
      </c>
      <c r="K15" s="43" t="s">
        <v>859</v>
      </c>
      <c r="L15" s="42" t="s">
        <v>71</v>
      </c>
      <c r="M15" s="42" t="s">
        <v>815</v>
      </c>
      <c r="N15" s="42" t="s">
        <v>860</v>
      </c>
      <c r="O15" s="42"/>
      <c r="P15" s="42" t="s">
        <v>893</v>
      </c>
      <c r="Q15" s="11"/>
      <c r="R15" s="11"/>
      <c r="S15" s="11"/>
      <c r="T15" s="11"/>
      <c r="U15" s="1">
        <v>1</v>
      </c>
      <c r="V15" s="1">
        <v>1</v>
      </c>
      <c r="W15" s="1" t="s">
        <v>1171</v>
      </c>
      <c r="X15" s="158">
        <v>32</v>
      </c>
      <c r="Y15" s="158" t="s">
        <v>1167</v>
      </c>
      <c r="Z15" s="17"/>
      <c r="AA15" s="17" t="s">
        <v>1168</v>
      </c>
    </row>
    <row r="16" spans="1:27" ht="63.75">
      <c r="A16" s="11" t="s">
        <v>73</v>
      </c>
      <c r="B16" s="41"/>
      <c r="C16" s="11"/>
      <c r="D16" s="11"/>
      <c r="E16" s="13"/>
      <c r="F16" s="86"/>
      <c r="G16" s="11"/>
      <c r="H16" s="53">
        <v>28</v>
      </c>
      <c r="I16" s="53">
        <v>28</v>
      </c>
      <c r="J16" s="142" t="s">
        <v>894</v>
      </c>
      <c r="K16" s="43" t="s">
        <v>859</v>
      </c>
      <c r="L16" s="42" t="s">
        <v>71</v>
      </c>
      <c r="M16" s="42" t="s">
        <v>491</v>
      </c>
      <c r="N16" s="42" t="s">
        <v>860</v>
      </c>
      <c r="O16" s="42" t="s">
        <v>895</v>
      </c>
      <c r="P16" s="42" t="s">
        <v>896</v>
      </c>
      <c r="Q16" s="11"/>
      <c r="R16" s="11"/>
      <c r="S16" s="11"/>
      <c r="T16" s="11"/>
      <c r="U16" s="1">
        <v>1</v>
      </c>
      <c r="V16" s="1">
        <v>1</v>
      </c>
      <c r="W16" s="1" t="s">
        <v>1171</v>
      </c>
      <c r="X16" s="158">
        <v>32</v>
      </c>
      <c r="Y16" s="158" t="s">
        <v>1167</v>
      </c>
      <c r="Z16" s="17"/>
      <c r="AA16" s="17" t="s">
        <v>1168</v>
      </c>
    </row>
    <row r="17" spans="1:27" ht="89.25">
      <c r="A17" s="11" t="s">
        <v>73</v>
      </c>
      <c r="B17" s="41"/>
      <c r="C17" s="11"/>
      <c r="D17" s="11"/>
      <c r="E17" s="13"/>
      <c r="F17" s="11"/>
      <c r="G17" s="11"/>
      <c r="H17" s="53">
        <v>31</v>
      </c>
      <c r="I17" s="53">
        <v>29</v>
      </c>
      <c r="J17" s="142" t="s">
        <v>897</v>
      </c>
      <c r="K17" s="43" t="s">
        <v>859</v>
      </c>
      <c r="L17" s="42" t="s">
        <v>71</v>
      </c>
      <c r="M17" s="42" t="s">
        <v>882</v>
      </c>
      <c r="N17" s="42" t="s">
        <v>860</v>
      </c>
      <c r="O17" s="42" t="s">
        <v>898</v>
      </c>
      <c r="P17" s="42" t="s">
        <v>899</v>
      </c>
      <c r="Q17" s="11"/>
      <c r="R17" s="11"/>
      <c r="S17" s="11"/>
      <c r="T17" s="11"/>
      <c r="U17" s="1">
        <v>1</v>
      </c>
      <c r="V17" s="1">
        <v>1</v>
      </c>
      <c r="W17" s="1" t="s">
        <v>1171</v>
      </c>
      <c r="X17" s="158">
        <v>32</v>
      </c>
      <c r="Y17" s="158" t="s">
        <v>1167</v>
      </c>
      <c r="Z17" s="17"/>
      <c r="AA17" s="17" t="s">
        <v>1168</v>
      </c>
    </row>
    <row r="18" spans="1:27" ht="63.75">
      <c r="A18" s="163" t="s">
        <v>1315</v>
      </c>
      <c r="B18" s="41" t="s">
        <v>1218</v>
      </c>
      <c r="C18" s="47">
        <v>32</v>
      </c>
      <c r="D18" s="47">
        <v>5</v>
      </c>
      <c r="E18" s="13" t="s">
        <v>901</v>
      </c>
      <c r="F18" s="11"/>
      <c r="G18" s="11"/>
      <c r="H18" s="53">
        <v>0</v>
      </c>
      <c r="I18" s="53">
        <v>0</v>
      </c>
      <c r="J18" s="142" t="s">
        <v>902</v>
      </c>
      <c r="K18" s="43" t="s">
        <v>859</v>
      </c>
      <c r="L18" s="42" t="s">
        <v>903</v>
      </c>
      <c r="M18" s="42" t="s">
        <v>491</v>
      </c>
      <c r="N18" s="42" t="s">
        <v>860</v>
      </c>
      <c r="O18" s="42" t="s">
        <v>904</v>
      </c>
      <c r="P18" s="42" t="s">
        <v>905</v>
      </c>
      <c r="Q18" s="11"/>
      <c r="R18" s="11"/>
      <c r="S18" s="11"/>
      <c r="T18" s="11"/>
      <c r="U18" s="1">
        <v>1</v>
      </c>
      <c r="V18" s="1">
        <v>1</v>
      </c>
      <c r="W18" s="1" t="s">
        <v>1171</v>
      </c>
      <c r="X18" s="158">
        <v>32</v>
      </c>
      <c r="Y18" s="158" t="s">
        <v>1167</v>
      </c>
      <c r="Z18" s="17"/>
      <c r="AA18" s="17" t="s">
        <v>1168</v>
      </c>
    </row>
    <row r="19" spans="1:27" ht="63.75">
      <c r="A19" s="11" t="s">
        <v>73</v>
      </c>
      <c r="B19" s="41"/>
      <c r="C19" s="11"/>
      <c r="D19" s="11"/>
      <c r="E19" s="13"/>
      <c r="F19" s="11"/>
      <c r="G19" s="11"/>
      <c r="H19" s="53">
        <v>3</v>
      </c>
      <c r="I19" s="53">
        <v>1</v>
      </c>
      <c r="J19" s="142" t="s">
        <v>906</v>
      </c>
      <c r="K19" s="43" t="s">
        <v>859</v>
      </c>
      <c r="L19" s="42" t="s">
        <v>903</v>
      </c>
      <c r="M19" s="42" t="s">
        <v>882</v>
      </c>
      <c r="N19" s="42" t="s">
        <v>860</v>
      </c>
      <c r="O19" s="42"/>
      <c r="P19" s="42" t="s">
        <v>907</v>
      </c>
      <c r="Q19" s="11"/>
      <c r="R19" s="11"/>
      <c r="S19" s="11"/>
      <c r="T19" s="11"/>
      <c r="U19" s="1">
        <v>1</v>
      </c>
      <c r="V19" s="1">
        <v>1</v>
      </c>
      <c r="W19" s="1" t="s">
        <v>1171</v>
      </c>
      <c r="X19" s="158">
        <v>32</v>
      </c>
      <c r="Y19" s="158" t="s">
        <v>1167</v>
      </c>
      <c r="Z19" s="17"/>
      <c r="AA19" s="17" t="s">
        <v>1168</v>
      </c>
    </row>
    <row r="20" spans="1:27" ht="63.75">
      <c r="A20" s="11" t="s">
        <v>73</v>
      </c>
      <c r="B20" s="41"/>
      <c r="C20" s="11"/>
      <c r="D20" s="11"/>
      <c r="E20" s="13"/>
      <c r="F20" s="11"/>
      <c r="G20" s="11"/>
      <c r="H20" s="53">
        <v>6</v>
      </c>
      <c r="I20" s="53">
        <v>4</v>
      </c>
      <c r="J20" s="142" t="s">
        <v>908</v>
      </c>
      <c r="K20" s="43" t="s">
        <v>859</v>
      </c>
      <c r="L20" s="42" t="s">
        <v>903</v>
      </c>
      <c r="M20" s="42" t="s">
        <v>882</v>
      </c>
      <c r="N20" s="42" t="s">
        <v>860</v>
      </c>
      <c r="O20" s="42"/>
      <c r="P20" s="42" t="s">
        <v>909</v>
      </c>
      <c r="Q20" s="11"/>
      <c r="R20" s="11"/>
      <c r="S20" s="11"/>
      <c r="T20" s="11"/>
      <c r="U20" s="1">
        <v>1</v>
      </c>
      <c r="V20" s="1">
        <v>1</v>
      </c>
      <c r="W20" s="1" t="s">
        <v>1171</v>
      </c>
      <c r="X20" s="158">
        <v>32</v>
      </c>
      <c r="Y20" s="158" t="s">
        <v>1167</v>
      </c>
      <c r="Z20" s="17"/>
      <c r="AA20" s="17" t="s">
        <v>1168</v>
      </c>
    </row>
    <row r="21" spans="1:27" ht="63.75">
      <c r="A21" s="11" t="s">
        <v>73</v>
      </c>
      <c r="B21" s="41"/>
      <c r="C21" s="11"/>
      <c r="D21" s="11"/>
      <c r="E21" s="13"/>
      <c r="F21" s="11"/>
      <c r="G21" s="11"/>
      <c r="H21" s="53">
        <v>7</v>
      </c>
      <c r="I21" s="53">
        <v>7</v>
      </c>
      <c r="J21" s="142" t="s">
        <v>1217</v>
      </c>
      <c r="K21" s="43" t="s">
        <v>910</v>
      </c>
      <c r="L21" s="42" t="s">
        <v>911</v>
      </c>
      <c r="M21" s="42" t="s">
        <v>912</v>
      </c>
      <c r="N21" s="42" t="s">
        <v>913</v>
      </c>
      <c r="O21" s="42" t="s">
        <v>914</v>
      </c>
      <c r="P21" s="42" t="s">
        <v>1216</v>
      </c>
      <c r="Q21" s="11"/>
      <c r="R21" s="11"/>
      <c r="S21" s="11"/>
      <c r="T21" s="11"/>
      <c r="U21" s="1">
        <v>1</v>
      </c>
      <c r="V21" s="1">
        <v>1</v>
      </c>
      <c r="W21" s="1" t="s">
        <v>1171</v>
      </c>
      <c r="X21" s="158">
        <v>32</v>
      </c>
      <c r="Y21" s="158" t="s">
        <v>1167</v>
      </c>
      <c r="Z21" s="17"/>
      <c r="AA21" s="17" t="s">
        <v>1168</v>
      </c>
    </row>
    <row r="22" spans="1:27" ht="63.75">
      <c r="A22" s="11" t="s">
        <v>73</v>
      </c>
      <c r="B22" s="41"/>
      <c r="C22" s="11"/>
      <c r="D22" s="11"/>
      <c r="E22" s="13"/>
      <c r="F22" s="11"/>
      <c r="G22" s="11"/>
      <c r="H22" s="53">
        <v>8</v>
      </c>
      <c r="I22" s="53">
        <v>8</v>
      </c>
      <c r="J22" s="142" t="s">
        <v>915</v>
      </c>
      <c r="K22" s="43" t="s">
        <v>910</v>
      </c>
      <c r="L22" s="42" t="s">
        <v>911</v>
      </c>
      <c r="M22" s="42" t="s">
        <v>912</v>
      </c>
      <c r="N22" s="42" t="s">
        <v>913</v>
      </c>
      <c r="O22" s="42" t="s">
        <v>916</v>
      </c>
      <c r="P22" s="42" t="s">
        <v>917</v>
      </c>
      <c r="Q22" s="11"/>
      <c r="R22" s="11"/>
      <c r="S22" s="11"/>
      <c r="T22" s="11"/>
      <c r="U22" s="1">
        <v>1</v>
      </c>
      <c r="V22" s="1">
        <v>1</v>
      </c>
      <c r="W22" s="1" t="s">
        <v>1171</v>
      </c>
      <c r="X22" s="158">
        <v>32</v>
      </c>
      <c r="Y22" s="158" t="s">
        <v>1167</v>
      </c>
      <c r="Z22" s="17"/>
      <c r="AA22" s="17" t="s">
        <v>1168</v>
      </c>
    </row>
    <row r="23" spans="1:27" ht="63.75">
      <c r="A23" s="11" t="s">
        <v>73</v>
      </c>
      <c r="B23" s="41"/>
      <c r="C23" s="11"/>
      <c r="D23" s="11"/>
      <c r="E23" s="13"/>
      <c r="F23" s="11"/>
      <c r="G23" s="11"/>
      <c r="H23" s="53">
        <v>11</v>
      </c>
      <c r="I23" s="53">
        <v>9</v>
      </c>
      <c r="J23" s="142" t="s">
        <v>918</v>
      </c>
      <c r="K23" s="43" t="s">
        <v>910</v>
      </c>
      <c r="L23" s="42" t="s">
        <v>911</v>
      </c>
      <c r="M23" s="42" t="s">
        <v>919</v>
      </c>
      <c r="N23" s="42" t="s">
        <v>913</v>
      </c>
      <c r="O23" s="42"/>
      <c r="P23" s="42" t="s">
        <v>920</v>
      </c>
      <c r="Q23" s="11"/>
      <c r="R23" s="11"/>
      <c r="S23" s="11"/>
      <c r="T23" s="11"/>
      <c r="U23" s="1">
        <v>1</v>
      </c>
      <c r="V23" s="1">
        <v>1</v>
      </c>
      <c r="W23" s="1" t="s">
        <v>1171</v>
      </c>
      <c r="X23" s="158">
        <v>32</v>
      </c>
      <c r="Y23" s="158" t="s">
        <v>1167</v>
      </c>
      <c r="Z23" s="17"/>
      <c r="AA23" s="17" t="s">
        <v>1168</v>
      </c>
    </row>
    <row r="24" spans="1:27" ht="63.75">
      <c r="A24" s="11" t="s">
        <v>73</v>
      </c>
      <c r="B24" s="41"/>
      <c r="C24" s="11"/>
      <c r="D24" s="11"/>
      <c r="E24" s="13"/>
      <c r="F24" s="11"/>
      <c r="G24" s="11"/>
      <c r="H24" s="53">
        <v>13</v>
      </c>
      <c r="I24" s="53">
        <v>12</v>
      </c>
      <c r="J24" s="142" t="s">
        <v>921</v>
      </c>
      <c r="K24" s="43" t="s">
        <v>910</v>
      </c>
      <c r="L24" s="42" t="s">
        <v>911</v>
      </c>
      <c r="M24" s="42" t="s">
        <v>922</v>
      </c>
      <c r="N24" s="42" t="s">
        <v>913</v>
      </c>
      <c r="O24" s="42"/>
      <c r="P24" s="42" t="s">
        <v>923</v>
      </c>
      <c r="Q24" s="11"/>
      <c r="R24" s="11"/>
      <c r="S24" s="11"/>
      <c r="T24" s="11"/>
      <c r="U24" s="1">
        <v>1</v>
      </c>
      <c r="V24" s="1">
        <v>1</v>
      </c>
      <c r="W24" s="1" t="s">
        <v>1171</v>
      </c>
      <c r="X24" s="158">
        <v>32</v>
      </c>
      <c r="Y24" s="158" t="s">
        <v>1167</v>
      </c>
      <c r="Z24" s="17"/>
      <c r="AA24" s="17" t="s">
        <v>1168</v>
      </c>
    </row>
    <row r="25" spans="1:27" ht="63.75">
      <c r="A25" s="11" t="s">
        <v>73</v>
      </c>
      <c r="B25" s="41"/>
      <c r="C25" s="11"/>
      <c r="D25" s="11"/>
      <c r="E25" s="13"/>
      <c r="F25" s="11"/>
      <c r="G25" s="11"/>
      <c r="H25" s="53">
        <v>14</v>
      </c>
      <c r="I25" s="53">
        <v>14</v>
      </c>
      <c r="J25" s="142" t="s">
        <v>924</v>
      </c>
      <c r="K25" s="43" t="s">
        <v>910</v>
      </c>
      <c r="L25" s="42" t="s">
        <v>911</v>
      </c>
      <c r="M25" s="42" t="s">
        <v>912</v>
      </c>
      <c r="N25" s="42" t="s">
        <v>913</v>
      </c>
      <c r="O25" s="42"/>
      <c r="P25" s="42" t="s">
        <v>925</v>
      </c>
      <c r="Q25" s="11"/>
      <c r="R25" s="11"/>
      <c r="S25" s="11"/>
      <c r="T25" s="11"/>
      <c r="U25" s="1">
        <v>1</v>
      </c>
      <c r="V25" s="1">
        <v>1</v>
      </c>
      <c r="W25" s="1" t="s">
        <v>1171</v>
      </c>
      <c r="X25" s="158">
        <v>32</v>
      </c>
      <c r="Y25" s="158" t="s">
        <v>1167</v>
      </c>
      <c r="Z25" s="17"/>
      <c r="AA25" s="17" t="s">
        <v>1168</v>
      </c>
    </row>
    <row r="26" spans="1:27" ht="63.75">
      <c r="A26" s="11" t="s">
        <v>73</v>
      </c>
      <c r="B26" s="41"/>
      <c r="C26" s="11"/>
      <c r="D26" s="11"/>
      <c r="E26" s="13"/>
      <c r="F26" s="11"/>
      <c r="G26" s="11"/>
      <c r="H26" s="53">
        <v>15</v>
      </c>
      <c r="I26" s="53">
        <v>15</v>
      </c>
      <c r="J26" s="142" t="s">
        <v>926</v>
      </c>
      <c r="K26" s="43" t="s">
        <v>910</v>
      </c>
      <c r="L26" s="42" t="s">
        <v>911</v>
      </c>
      <c r="M26" s="42" t="s">
        <v>912</v>
      </c>
      <c r="N26" s="42" t="s">
        <v>913</v>
      </c>
      <c r="O26" s="42"/>
      <c r="P26" s="42" t="s">
        <v>927</v>
      </c>
      <c r="Q26" s="11"/>
      <c r="R26" s="11"/>
      <c r="S26" s="11"/>
      <c r="T26" s="11"/>
      <c r="U26" s="1">
        <v>1</v>
      </c>
      <c r="V26" s="1">
        <v>1</v>
      </c>
      <c r="W26" s="1" t="s">
        <v>1171</v>
      </c>
      <c r="X26" s="158">
        <v>32</v>
      </c>
      <c r="Y26" s="158" t="s">
        <v>1167</v>
      </c>
      <c r="Z26" s="17"/>
      <c r="AA26" s="17" t="s">
        <v>1168</v>
      </c>
    </row>
    <row r="27" spans="1:27" ht="63.75">
      <c r="A27" s="11" t="s">
        <v>73</v>
      </c>
      <c r="B27" s="41"/>
      <c r="C27" s="11"/>
      <c r="D27" s="11"/>
      <c r="E27" s="13"/>
      <c r="F27" s="11"/>
      <c r="G27" s="11"/>
      <c r="H27" s="53">
        <v>16</v>
      </c>
      <c r="I27" s="53">
        <v>16</v>
      </c>
      <c r="J27" s="42" t="s">
        <v>928</v>
      </c>
      <c r="K27" s="43" t="s">
        <v>910</v>
      </c>
      <c r="L27" s="42" t="s">
        <v>911</v>
      </c>
      <c r="M27" s="42" t="s">
        <v>912</v>
      </c>
      <c r="N27" s="42" t="s">
        <v>913</v>
      </c>
      <c r="O27" s="42" t="s">
        <v>929</v>
      </c>
      <c r="P27" s="42" t="s">
        <v>930</v>
      </c>
      <c r="Q27" s="11"/>
      <c r="R27" s="11"/>
      <c r="S27" s="11"/>
      <c r="T27" s="11"/>
      <c r="U27" s="1">
        <v>1</v>
      </c>
      <c r="V27" s="1">
        <v>1</v>
      </c>
      <c r="W27" s="1" t="s">
        <v>1171</v>
      </c>
      <c r="X27" s="158">
        <v>32</v>
      </c>
      <c r="Y27" s="158" t="s">
        <v>1167</v>
      </c>
      <c r="Z27" s="17"/>
      <c r="AA27" s="17" t="s">
        <v>1168</v>
      </c>
    </row>
    <row r="28" spans="1:27" ht="63.75">
      <c r="A28" s="11" t="s">
        <v>1316</v>
      </c>
      <c r="B28" s="41" t="s">
        <v>809</v>
      </c>
      <c r="C28" s="47">
        <v>32</v>
      </c>
      <c r="D28" s="47">
        <v>5</v>
      </c>
      <c r="E28" s="13" t="s">
        <v>931</v>
      </c>
      <c r="F28" s="11" t="s">
        <v>932</v>
      </c>
      <c r="G28" s="11"/>
      <c r="H28" s="53">
        <v>3</v>
      </c>
      <c r="I28" s="53">
        <v>0</v>
      </c>
      <c r="J28" s="142" t="s">
        <v>933</v>
      </c>
      <c r="K28" s="43" t="s">
        <v>910</v>
      </c>
      <c r="L28" s="42" t="s">
        <v>911</v>
      </c>
      <c r="M28" s="42" t="s">
        <v>934</v>
      </c>
      <c r="N28" s="42" t="s">
        <v>913</v>
      </c>
      <c r="O28" s="42" t="s">
        <v>935</v>
      </c>
      <c r="P28" s="42" t="s">
        <v>936</v>
      </c>
      <c r="Q28" s="11"/>
      <c r="R28" s="11"/>
      <c r="S28" s="11"/>
      <c r="T28" s="11"/>
      <c r="U28" s="1">
        <v>1</v>
      </c>
      <c r="V28" s="1">
        <v>1</v>
      </c>
      <c r="W28" s="1" t="s">
        <v>1171</v>
      </c>
      <c r="X28" s="158">
        <v>32</v>
      </c>
      <c r="Y28" s="158" t="s">
        <v>1167</v>
      </c>
      <c r="Z28" s="17"/>
      <c r="AA28" s="17" t="s">
        <v>1168</v>
      </c>
    </row>
    <row r="29" spans="1:27" ht="63.75">
      <c r="A29" s="11" t="s">
        <v>73</v>
      </c>
      <c r="B29" s="41"/>
      <c r="C29" s="11"/>
      <c r="D29" s="11"/>
      <c r="E29" s="13"/>
      <c r="F29" s="11"/>
      <c r="G29" s="11"/>
      <c r="H29" s="53">
        <v>7</v>
      </c>
      <c r="I29" s="53">
        <v>4</v>
      </c>
      <c r="J29" s="142" t="s">
        <v>937</v>
      </c>
      <c r="K29" s="43" t="s">
        <v>910</v>
      </c>
      <c r="L29" s="42" t="s">
        <v>911</v>
      </c>
      <c r="M29" s="42" t="s">
        <v>934</v>
      </c>
      <c r="N29" s="42" t="s">
        <v>913</v>
      </c>
      <c r="O29" s="42" t="s">
        <v>935</v>
      </c>
      <c r="P29" s="42" t="s">
        <v>938</v>
      </c>
      <c r="Q29" s="11"/>
      <c r="R29" s="11"/>
      <c r="S29" s="11"/>
      <c r="T29" s="11"/>
      <c r="U29" s="1">
        <v>1</v>
      </c>
      <c r="V29" s="1">
        <v>1</v>
      </c>
      <c r="W29" s="1" t="s">
        <v>1171</v>
      </c>
      <c r="X29" s="158">
        <v>32</v>
      </c>
      <c r="Y29" s="158" t="s">
        <v>1167</v>
      </c>
      <c r="Z29" s="17"/>
      <c r="AA29" s="17" t="s">
        <v>1168</v>
      </c>
    </row>
    <row r="30" spans="1:27" ht="63.75">
      <c r="A30" s="11" t="s">
        <v>73</v>
      </c>
      <c r="B30" s="41"/>
      <c r="C30" s="11"/>
      <c r="D30" s="11"/>
      <c r="E30" s="13"/>
      <c r="F30" s="11"/>
      <c r="G30" s="11"/>
      <c r="H30" s="53">
        <v>11</v>
      </c>
      <c r="I30" s="53">
        <v>8</v>
      </c>
      <c r="J30" s="142" t="s">
        <v>939</v>
      </c>
      <c r="K30" s="43" t="s">
        <v>910</v>
      </c>
      <c r="L30" s="42" t="s">
        <v>911</v>
      </c>
      <c r="M30" s="42" t="s">
        <v>934</v>
      </c>
      <c r="N30" s="42" t="s">
        <v>913</v>
      </c>
      <c r="O30" s="42" t="s">
        <v>940</v>
      </c>
      <c r="P30" s="42" t="s">
        <v>941</v>
      </c>
      <c r="Q30" s="11"/>
      <c r="R30" s="11"/>
      <c r="S30" s="11"/>
      <c r="T30" s="11"/>
      <c r="U30" s="1">
        <v>1</v>
      </c>
      <c r="V30" s="1">
        <v>1</v>
      </c>
      <c r="W30" s="1" t="s">
        <v>1171</v>
      </c>
      <c r="X30" s="158">
        <v>32</v>
      </c>
      <c r="Y30" s="158" t="s">
        <v>1167</v>
      </c>
      <c r="Z30" s="17"/>
      <c r="AA30" s="17" t="s">
        <v>1168</v>
      </c>
    </row>
    <row r="31" spans="1:27" ht="63.75">
      <c r="A31" s="11" t="s">
        <v>73</v>
      </c>
      <c r="B31" s="41"/>
      <c r="C31" s="11"/>
      <c r="D31" s="11"/>
      <c r="E31" s="13"/>
      <c r="F31" s="11"/>
      <c r="G31" s="11"/>
      <c r="H31" s="53">
        <v>14</v>
      </c>
      <c r="I31" s="53">
        <v>12</v>
      </c>
      <c r="J31" s="142" t="s">
        <v>942</v>
      </c>
      <c r="K31" s="43" t="s">
        <v>910</v>
      </c>
      <c r="L31" s="42" t="s">
        <v>911</v>
      </c>
      <c r="M31" s="42" t="s">
        <v>934</v>
      </c>
      <c r="N31" s="42" t="s">
        <v>913</v>
      </c>
      <c r="O31" s="42" t="s">
        <v>940</v>
      </c>
      <c r="P31" s="42" t="s">
        <v>943</v>
      </c>
      <c r="Q31" s="11"/>
      <c r="R31" s="11"/>
      <c r="S31" s="11"/>
      <c r="T31" s="11"/>
      <c r="U31" s="1">
        <v>1</v>
      </c>
      <c r="V31" s="1">
        <v>1</v>
      </c>
      <c r="W31" s="1" t="s">
        <v>1171</v>
      </c>
      <c r="X31" s="158">
        <v>32</v>
      </c>
      <c r="Y31" s="158" t="s">
        <v>1167</v>
      </c>
      <c r="Z31" s="17"/>
      <c r="AA31" s="17" t="s">
        <v>1168</v>
      </c>
    </row>
    <row r="32" spans="1:27" ht="51">
      <c r="A32" s="11" t="s">
        <v>1317</v>
      </c>
      <c r="B32" s="41" t="s">
        <v>810</v>
      </c>
      <c r="C32" s="47">
        <v>32</v>
      </c>
      <c r="D32" s="47">
        <v>5</v>
      </c>
      <c r="E32" s="13" t="s">
        <v>944</v>
      </c>
      <c r="F32" s="11"/>
      <c r="G32" s="11"/>
      <c r="H32" s="53">
        <v>0</v>
      </c>
      <c r="I32" s="53">
        <v>0</v>
      </c>
      <c r="J32" s="42" t="s">
        <v>945</v>
      </c>
      <c r="K32" s="43" t="s">
        <v>910</v>
      </c>
      <c r="L32" s="42" t="s">
        <v>71</v>
      </c>
      <c r="M32" s="42" t="s">
        <v>912</v>
      </c>
      <c r="N32" s="42" t="s">
        <v>946</v>
      </c>
      <c r="O32" s="42" t="s">
        <v>947</v>
      </c>
      <c r="P32" s="42" t="s">
        <v>948</v>
      </c>
      <c r="Q32" s="11"/>
      <c r="R32" s="11"/>
      <c r="S32" s="11"/>
      <c r="T32" s="11"/>
      <c r="U32" s="1">
        <v>1</v>
      </c>
      <c r="V32" s="1">
        <v>1</v>
      </c>
      <c r="W32" s="1" t="s">
        <v>1171</v>
      </c>
      <c r="X32" s="158">
        <v>32</v>
      </c>
      <c r="Y32" s="158" t="s">
        <v>1167</v>
      </c>
      <c r="Z32" s="17"/>
      <c r="AA32" s="17" t="s">
        <v>1168</v>
      </c>
    </row>
    <row r="33" spans="1:27" ht="51">
      <c r="A33" s="11" t="s">
        <v>73</v>
      </c>
      <c r="B33" s="41"/>
      <c r="C33" s="11"/>
      <c r="D33" s="11"/>
      <c r="E33" s="13"/>
      <c r="F33" s="11"/>
      <c r="G33" s="11"/>
      <c r="H33" s="53">
        <v>1</v>
      </c>
      <c r="I33" s="53">
        <v>1</v>
      </c>
      <c r="J33" s="142" t="s">
        <v>949</v>
      </c>
      <c r="K33" s="43" t="s">
        <v>910</v>
      </c>
      <c r="L33" s="42" t="s">
        <v>71</v>
      </c>
      <c r="M33" s="42" t="s">
        <v>912</v>
      </c>
      <c r="N33" s="42" t="s">
        <v>946</v>
      </c>
      <c r="O33" s="42" t="s">
        <v>950</v>
      </c>
      <c r="P33" s="42" t="s">
        <v>951</v>
      </c>
      <c r="Q33" s="11"/>
      <c r="R33" s="11"/>
      <c r="S33" s="11"/>
      <c r="T33" s="11"/>
      <c r="U33" s="1">
        <v>1</v>
      </c>
      <c r="V33" s="1">
        <v>1</v>
      </c>
      <c r="W33" s="1" t="s">
        <v>1171</v>
      </c>
      <c r="X33" s="158">
        <v>32</v>
      </c>
      <c r="Y33" s="158" t="s">
        <v>1167</v>
      </c>
      <c r="Z33" s="17"/>
      <c r="AA33" s="17" t="s">
        <v>1168</v>
      </c>
    </row>
    <row r="34" spans="1:27" ht="51">
      <c r="A34" s="11" t="s">
        <v>73</v>
      </c>
      <c r="B34" s="41"/>
      <c r="C34" s="11"/>
      <c r="D34" s="11"/>
      <c r="E34" s="13"/>
      <c r="F34" s="11"/>
      <c r="G34" s="11"/>
      <c r="H34" s="53">
        <v>3</v>
      </c>
      <c r="I34" s="53">
        <v>2</v>
      </c>
      <c r="J34" s="142" t="s">
        <v>921</v>
      </c>
      <c r="K34" s="43" t="s">
        <v>910</v>
      </c>
      <c r="L34" s="42" t="s">
        <v>71</v>
      </c>
      <c r="M34" s="42" t="s">
        <v>922</v>
      </c>
      <c r="N34" s="42" t="s">
        <v>946</v>
      </c>
      <c r="O34" s="42"/>
      <c r="P34" s="42" t="s">
        <v>952</v>
      </c>
      <c r="Q34" s="11"/>
      <c r="R34" s="11"/>
      <c r="S34" s="11"/>
      <c r="T34" s="11"/>
      <c r="U34" s="1">
        <v>1</v>
      </c>
      <c r="V34" s="1">
        <v>1</v>
      </c>
      <c r="W34" s="1" t="s">
        <v>1171</v>
      </c>
      <c r="X34" s="158">
        <v>32</v>
      </c>
      <c r="Y34" s="158" t="s">
        <v>1167</v>
      </c>
      <c r="Z34" s="17"/>
      <c r="AA34" s="17" t="s">
        <v>1168</v>
      </c>
    </row>
    <row r="35" spans="1:27" ht="51">
      <c r="A35" s="11" t="s">
        <v>73</v>
      </c>
      <c r="B35" s="41"/>
      <c r="C35" s="11"/>
      <c r="D35" s="11"/>
      <c r="E35" s="13"/>
      <c r="F35" s="11"/>
      <c r="G35" s="11"/>
      <c r="H35" s="53">
        <v>4</v>
      </c>
      <c r="I35" s="53">
        <v>4</v>
      </c>
      <c r="J35" s="142" t="s">
        <v>953</v>
      </c>
      <c r="K35" s="43" t="s">
        <v>910</v>
      </c>
      <c r="L35" s="42" t="s">
        <v>71</v>
      </c>
      <c r="M35" s="42" t="s">
        <v>912</v>
      </c>
      <c r="N35" s="42" t="s">
        <v>946</v>
      </c>
      <c r="O35" s="42" t="s">
        <v>935</v>
      </c>
      <c r="P35" s="42" t="s">
        <v>954</v>
      </c>
      <c r="Q35" s="11"/>
      <c r="R35" s="11"/>
      <c r="S35" s="11"/>
      <c r="T35" s="11"/>
      <c r="U35" s="1">
        <v>1</v>
      </c>
      <c r="V35" s="1">
        <v>1</v>
      </c>
      <c r="W35" s="1" t="s">
        <v>1171</v>
      </c>
      <c r="X35" s="158">
        <v>32</v>
      </c>
      <c r="Y35" s="158" t="s">
        <v>1167</v>
      </c>
      <c r="Z35" s="17"/>
      <c r="AA35" s="17" t="s">
        <v>1168</v>
      </c>
    </row>
    <row r="36" spans="1:27" ht="76.5">
      <c r="A36" s="11" t="s">
        <v>73</v>
      </c>
      <c r="B36" s="41"/>
      <c r="C36" s="11"/>
      <c r="D36" s="11"/>
      <c r="E36" s="13"/>
      <c r="F36" s="11"/>
      <c r="G36" s="11"/>
      <c r="H36" s="53">
        <v>7</v>
      </c>
      <c r="I36" s="53">
        <v>5</v>
      </c>
      <c r="J36" s="142" t="s">
        <v>955</v>
      </c>
      <c r="K36" s="43" t="s">
        <v>910</v>
      </c>
      <c r="L36" s="42" t="s">
        <v>71</v>
      </c>
      <c r="M36" s="42" t="s">
        <v>919</v>
      </c>
      <c r="N36" s="42" t="s">
        <v>946</v>
      </c>
      <c r="O36" s="42" t="s">
        <v>1283</v>
      </c>
      <c r="P36" s="42" t="s">
        <v>956</v>
      </c>
      <c r="Q36" s="11"/>
      <c r="R36" s="11"/>
      <c r="S36" s="11"/>
      <c r="T36" s="11"/>
      <c r="U36" s="1">
        <v>1</v>
      </c>
      <c r="V36" s="1">
        <v>1</v>
      </c>
      <c r="W36" s="1" t="s">
        <v>1171</v>
      </c>
      <c r="X36" s="158">
        <v>32</v>
      </c>
      <c r="Y36" s="158" t="s">
        <v>1167</v>
      </c>
      <c r="Z36" s="17"/>
      <c r="AA36" s="17" t="s">
        <v>1168</v>
      </c>
    </row>
    <row r="37" spans="1:27" ht="51">
      <c r="A37" s="11" t="s">
        <v>73</v>
      </c>
      <c r="B37" s="41"/>
      <c r="C37" s="11"/>
      <c r="D37" s="11"/>
      <c r="E37" s="13"/>
      <c r="F37" s="11"/>
      <c r="G37" s="11"/>
      <c r="H37" s="53">
        <v>10</v>
      </c>
      <c r="I37" s="53">
        <v>8</v>
      </c>
      <c r="J37" s="142" t="s">
        <v>957</v>
      </c>
      <c r="K37" s="43" t="s">
        <v>958</v>
      </c>
      <c r="L37" s="42" t="s">
        <v>71</v>
      </c>
      <c r="M37" s="42" t="s">
        <v>823</v>
      </c>
      <c r="N37" s="42" t="s">
        <v>959</v>
      </c>
      <c r="O37" s="42"/>
      <c r="P37" s="42" t="s">
        <v>960</v>
      </c>
      <c r="Q37" s="11"/>
      <c r="R37" s="11"/>
      <c r="S37" s="11"/>
      <c r="T37" s="11"/>
      <c r="U37" s="1">
        <v>1</v>
      </c>
      <c r="V37" s="1">
        <v>1</v>
      </c>
      <c r="W37" s="1" t="s">
        <v>1171</v>
      </c>
      <c r="X37" s="158">
        <v>32</v>
      </c>
      <c r="Y37" s="158" t="s">
        <v>1167</v>
      </c>
      <c r="Z37" s="17"/>
      <c r="AA37" s="17" t="s">
        <v>1168</v>
      </c>
    </row>
    <row r="38" spans="1:27" ht="63.75">
      <c r="A38" s="11" t="s">
        <v>73</v>
      </c>
      <c r="B38" s="41"/>
      <c r="C38" s="11"/>
      <c r="D38" s="11"/>
      <c r="E38" s="13"/>
      <c r="F38" s="11"/>
      <c r="G38" s="11"/>
      <c r="H38" s="53">
        <v>14</v>
      </c>
      <c r="I38" s="53">
        <v>13</v>
      </c>
      <c r="J38" s="42" t="s">
        <v>962</v>
      </c>
      <c r="K38" s="43" t="s">
        <v>958</v>
      </c>
      <c r="L38" s="42" t="s">
        <v>71</v>
      </c>
      <c r="M38" s="42" t="s">
        <v>961</v>
      </c>
      <c r="N38" s="42" t="s">
        <v>959</v>
      </c>
      <c r="O38" s="42" t="s">
        <v>963</v>
      </c>
      <c r="P38" s="42" t="s">
        <v>964</v>
      </c>
      <c r="Q38" s="11"/>
      <c r="R38" s="11"/>
      <c r="S38" s="11"/>
      <c r="T38" s="11"/>
      <c r="U38" s="1">
        <v>1</v>
      </c>
      <c r="V38" s="1">
        <v>1</v>
      </c>
      <c r="W38" s="1" t="s">
        <v>1171</v>
      </c>
      <c r="X38" s="158">
        <v>32</v>
      </c>
      <c r="Y38" s="158" t="s">
        <v>1167</v>
      </c>
      <c r="Z38" s="17"/>
      <c r="AA38" s="17" t="s">
        <v>1168</v>
      </c>
    </row>
    <row r="39" spans="1:27" ht="51">
      <c r="A39" s="11" t="s">
        <v>73</v>
      </c>
      <c r="B39" s="41"/>
      <c r="C39" s="11"/>
      <c r="D39" s="11"/>
      <c r="E39" s="13"/>
      <c r="F39" s="11"/>
      <c r="G39" s="11"/>
      <c r="H39" s="53">
        <v>15</v>
      </c>
      <c r="I39" s="53">
        <v>15</v>
      </c>
      <c r="J39" s="142" t="s">
        <v>1150</v>
      </c>
      <c r="K39" s="43" t="s">
        <v>966</v>
      </c>
      <c r="L39" s="42" t="s">
        <v>71</v>
      </c>
      <c r="M39" s="42" t="s">
        <v>967</v>
      </c>
      <c r="N39" s="42" t="s">
        <v>968</v>
      </c>
      <c r="O39" s="42"/>
      <c r="P39" s="42" t="s">
        <v>969</v>
      </c>
      <c r="Q39" s="11"/>
      <c r="R39" s="11"/>
      <c r="S39" s="11"/>
      <c r="T39" s="11"/>
      <c r="U39" s="1">
        <v>1</v>
      </c>
      <c r="V39" s="1">
        <v>1</v>
      </c>
      <c r="W39" s="1" t="s">
        <v>1171</v>
      </c>
      <c r="X39" s="158">
        <v>32</v>
      </c>
      <c r="Y39" s="158" t="s">
        <v>1167</v>
      </c>
      <c r="Z39" s="17"/>
      <c r="AA39" s="17" t="s">
        <v>1168</v>
      </c>
    </row>
    <row r="40" spans="1:27" ht="51">
      <c r="A40" s="11" t="s">
        <v>73</v>
      </c>
      <c r="B40" s="41"/>
      <c r="C40" s="11"/>
      <c r="D40" s="11"/>
      <c r="E40" s="13"/>
      <c r="F40" s="11"/>
      <c r="G40" s="11"/>
      <c r="H40" s="53">
        <v>31</v>
      </c>
      <c r="I40" s="53">
        <v>16</v>
      </c>
      <c r="J40" s="142" t="s">
        <v>970</v>
      </c>
      <c r="K40" s="43" t="s">
        <v>958</v>
      </c>
      <c r="L40" s="42" t="s">
        <v>71</v>
      </c>
      <c r="M40" s="42" t="s">
        <v>826</v>
      </c>
      <c r="N40" s="42" t="s">
        <v>959</v>
      </c>
      <c r="O40" s="42"/>
      <c r="P40" s="42" t="s">
        <v>971</v>
      </c>
      <c r="Q40" s="11"/>
      <c r="R40" s="11"/>
      <c r="S40" s="11"/>
      <c r="T40" s="11"/>
      <c r="U40" s="1">
        <v>1</v>
      </c>
      <c r="V40" s="1">
        <v>1</v>
      </c>
      <c r="W40" s="1" t="s">
        <v>1171</v>
      </c>
      <c r="X40" s="158">
        <v>32</v>
      </c>
      <c r="Y40" s="158" t="s">
        <v>1167</v>
      </c>
      <c r="Z40" s="17"/>
      <c r="AA40" s="17" t="s">
        <v>1168</v>
      </c>
    </row>
    <row r="41" spans="1:27" ht="51">
      <c r="A41" s="47" t="s">
        <v>1318</v>
      </c>
      <c r="B41" s="11" t="s">
        <v>1293</v>
      </c>
      <c r="C41" s="47">
        <v>32</v>
      </c>
      <c r="D41" s="47">
        <v>5</v>
      </c>
      <c r="E41" s="13" t="s">
        <v>972</v>
      </c>
      <c r="F41" s="11"/>
      <c r="G41" s="11"/>
      <c r="H41" s="53">
        <v>31</v>
      </c>
      <c r="I41" s="53">
        <v>0</v>
      </c>
      <c r="J41" s="142" t="s">
        <v>973</v>
      </c>
      <c r="K41" s="42" t="s">
        <v>974</v>
      </c>
      <c r="L41" s="42" t="s">
        <v>71</v>
      </c>
      <c r="M41" s="54" t="s">
        <v>975</v>
      </c>
      <c r="N41" s="42" t="s">
        <v>959</v>
      </c>
      <c r="O41" s="42"/>
      <c r="P41" s="42" t="s">
        <v>976</v>
      </c>
      <c r="Q41" s="11"/>
      <c r="R41" s="11"/>
      <c r="S41" s="11"/>
      <c r="T41" s="11"/>
      <c r="U41" s="1">
        <v>1</v>
      </c>
      <c r="V41" s="1">
        <v>1</v>
      </c>
      <c r="W41" s="1" t="s">
        <v>1171</v>
      </c>
      <c r="X41" s="158">
        <v>32</v>
      </c>
      <c r="Y41" s="158" t="s">
        <v>1167</v>
      </c>
      <c r="Z41" s="17"/>
      <c r="AA41" s="17" t="s">
        <v>1168</v>
      </c>
    </row>
    <row r="42" spans="1:27" ht="51">
      <c r="A42" s="47" t="s">
        <v>1319</v>
      </c>
      <c r="B42" s="73" t="s">
        <v>1140</v>
      </c>
      <c r="C42" s="47">
        <v>32</v>
      </c>
      <c r="D42" s="47">
        <v>5</v>
      </c>
      <c r="E42" s="13" t="s">
        <v>977</v>
      </c>
      <c r="F42" s="11"/>
      <c r="G42" s="11"/>
      <c r="H42" s="53">
        <v>9</v>
      </c>
      <c r="I42" s="53">
        <v>0</v>
      </c>
      <c r="J42" s="142" t="s">
        <v>978</v>
      </c>
      <c r="K42" s="42" t="s">
        <v>974</v>
      </c>
      <c r="L42" s="42" t="s">
        <v>71</v>
      </c>
      <c r="M42" s="54" t="s">
        <v>979</v>
      </c>
      <c r="N42" s="42" t="s">
        <v>959</v>
      </c>
      <c r="O42" s="42"/>
      <c r="P42" s="42" t="s">
        <v>1142</v>
      </c>
      <c r="Q42" s="11"/>
      <c r="R42" s="11"/>
      <c r="S42" s="11"/>
      <c r="T42" s="11"/>
      <c r="U42" s="1">
        <v>1</v>
      </c>
      <c r="V42" s="1">
        <v>1</v>
      </c>
      <c r="W42" s="1" t="s">
        <v>1171</v>
      </c>
      <c r="X42" s="158">
        <v>32</v>
      </c>
      <c r="Y42" s="158" t="s">
        <v>1167</v>
      </c>
      <c r="Z42" s="17"/>
      <c r="AA42" s="17" t="s">
        <v>1168</v>
      </c>
    </row>
    <row r="43" spans="1:27" ht="63.75">
      <c r="A43" s="11" t="s">
        <v>1320</v>
      </c>
      <c r="B43" s="41" t="s">
        <v>980</v>
      </c>
      <c r="C43" s="47">
        <v>32</v>
      </c>
      <c r="D43" s="47">
        <v>5</v>
      </c>
      <c r="E43" s="13" t="s">
        <v>981</v>
      </c>
      <c r="F43" s="11"/>
      <c r="G43" s="11"/>
      <c r="H43" s="53">
        <v>0</v>
      </c>
      <c r="I43" s="53">
        <v>0</v>
      </c>
      <c r="J43" s="42" t="s">
        <v>982</v>
      </c>
      <c r="K43" s="43" t="s">
        <v>958</v>
      </c>
      <c r="L43" s="42" t="s">
        <v>71</v>
      </c>
      <c r="M43" s="42" t="s">
        <v>824</v>
      </c>
      <c r="N43" s="42" t="s">
        <v>983</v>
      </c>
      <c r="O43" s="42" t="s">
        <v>984</v>
      </c>
      <c r="P43" s="42" t="s">
        <v>985</v>
      </c>
      <c r="Q43" s="11"/>
      <c r="R43" s="11"/>
      <c r="S43" s="11"/>
      <c r="T43" s="11"/>
      <c r="U43" s="1">
        <v>1</v>
      </c>
      <c r="V43" s="1">
        <v>1</v>
      </c>
      <c r="W43" s="1" t="s">
        <v>1171</v>
      </c>
      <c r="X43" s="158">
        <v>32</v>
      </c>
      <c r="Y43" s="158" t="s">
        <v>1167</v>
      </c>
      <c r="Z43" s="17"/>
      <c r="AA43" s="17" t="s">
        <v>1168</v>
      </c>
    </row>
    <row r="44" spans="1:27" ht="63.75">
      <c r="A44" s="11" t="s">
        <v>73</v>
      </c>
      <c r="B44" s="41"/>
      <c r="C44" s="11"/>
      <c r="D44" s="11"/>
      <c r="E44" s="13"/>
      <c r="F44" s="11"/>
      <c r="G44" s="11"/>
      <c r="H44" s="53">
        <v>1</v>
      </c>
      <c r="I44" s="53">
        <v>1</v>
      </c>
      <c r="J44" s="42" t="s">
        <v>986</v>
      </c>
      <c r="K44" s="43" t="s">
        <v>958</v>
      </c>
      <c r="L44" s="42" t="s">
        <v>71</v>
      </c>
      <c r="M44" s="42" t="s">
        <v>824</v>
      </c>
      <c r="N44" s="42" t="s">
        <v>983</v>
      </c>
      <c r="O44" s="42" t="s">
        <v>987</v>
      </c>
      <c r="P44" s="42" t="s">
        <v>988</v>
      </c>
      <c r="Q44" s="11"/>
      <c r="R44" s="11"/>
      <c r="S44" s="11"/>
      <c r="T44" s="11"/>
      <c r="U44" s="1">
        <v>1</v>
      </c>
      <c r="V44" s="1">
        <v>1</v>
      </c>
      <c r="W44" s="1" t="s">
        <v>1171</v>
      </c>
      <c r="X44" s="158">
        <v>32</v>
      </c>
      <c r="Y44" s="158" t="s">
        <v>1167</v>
      </c>
      <c r="Z44" s="17"/>
      <c r="AA44" s="17" t="s">
        <v>1168</v>
      </c>
    </row>
    <row r="45" spans="1:27" ht="63.75">
      <c r="A45" s="11" t="s">
        <v>73</v>
      </c>
      <c r="B45" s="41"/>
      <c r="C45" s="11"/>
      <c r="D45" s="11"/>
      <c r="E45" s="13"/>
      <c r="F45" s="11"/>
      <c r="G45" s="11"/>
      <c r="H45" s="53">
        <v>2</v>
      </c>
      <c r="I45" s="53">
        <v>2</v>
      </c>
      <c r="J45" s="42" t="s">
        <v>989</v>
      </c>
      <c r="K45" s="43" t="s">
        <v>958</v>
      </c>
      <c r="L45" s="42" t="s">
        <v>71</v>
      </c>
      <c r="M45" s="42" t="s">
        <v>824</v>
      </c>
      <c r="N45" s="42" t="s">
        <v>983</v>
      </c>
      <c r="O45" s="42" t="s">
        <v>987</v>
      </c>
      <c r="P45" s="42" t="s">
        <v>990</v>
      </c>
      <c r="Q45" s="11"/>
      <c r="R45" s="11"/>
      <c r="S45" s="11"/>
      <c r="T45" s="11"/>
      <c r="U45" s="1">
        <v>1</v>
      </c>
      <c r="V45" s="1">
        <v>1</v>
      </c>
      <c r="W45" s="1" t="s">
        <v>1171</v>
      </c>
      <c r="X45" s="158">
        <v>32</v>
      </c>
      <c r="Y45" s="158" t="s">
        <v>1167</v>
      </c>
      <c r="Z45" s="17"/>
      <c r="AA45" s="17" t="s">
        <v>1168</v>
      </c>
    </row>
    <row r="46" spans="1:27" ht="63.75">
      <c r="A46" s="11" t="s">
        <v>73</v>
      </c>
      <c r="B46" s="41"/>
      <c r="C46" s="11"/>
      <c r="D46" s="11"/>
      <c r="E46" s="13"/>
      <c r="F46" s="11"/>
      <c r="G46" s="11"/>
      <c r="H46" s="53">
        <v>4</v>
      </c>
      <c r="I46" s="53">
        <v>4</v>
      </c>
      <c r="J46" s="42" t="s">
        <v>991</v>
      </c>
      <c r="K46" s="43" t="s">
        <v>958</v>
      </c>
      <c r="L46" s="42" t="s">
        <v>71</v>
      </c>
      <c r="M46" s="42" t="s">
        <v>824</v>
      </c>
      <c r="N46" s="42" t="s">
        <v>983</v>
      </c>
      <c r="O46" s="42" t="s">
        <v>992</v>
      </c>
      <c r="P46" s="42" t="s">
        <v>993</v>
      </c>
      <c r="Q46" s="11"/>
      <c r="R46" s="11"/>
      <c r="S46" s="11"/>
      <c r="T46" s="11"/>
      <c r="U46" s="1">
        <v>1</v>
      </c>
      <c r="V46" s="1">
        <v>1</v>
      </c>
      <c r="W46" s="1" t="s">
        <v>1171</v>
      </c>
      <c r="X46" s="158">
        <v>32</v>
      </c>
      <c r="Y46" s="158" t="s">
        <v>1167</v>
      </c>
      <c r="Z46" s="17"/>
      <c r="AA46" s="17" t="s">
        <v>1168</v>
      </c>
    </row>
    <row r="47" spans="1:27" ht="63.75">
      <c r="A47" s="11" t="s">
        <v>73</v>
      </c>
      <c r="B47" s="41"/>
      <c r="C47" s="11"/>
      <c r="D47" s="11"/>
      <c r="E47" s="13"/>
      <c r="F47" s="11"/>
      <c r="G47" s="11"/>
      <c r="H47" s="53">
        <v>9</v>
      </c>
      <c r="I47" s="53">
        <v>9</v>
      </c>
      <c r="J47" s="42" t="s">
        <v>994</v>
      </c>
      <c r="K47" s="43" t="s">
        <v>958</v>
      </c>
      <c r="L47" s="42" t="s">
        <v>71</v>
      </c>
      <c r="M47" s="42" t="s">
        <v>824</v>
      </c>
      <c r="N47" s="42" t="s">
        <v>983</v>
      </c>
      <c r="O47" s="42" t="s">
        <v>995</v>
      </c>
      <c r="P47" s="42" t="s">
        <v>996</v>
      </c>
      <c r="Q47" s="11"/>
      <c r="R47" s="11"/>
      <c r="S47" s="11"/>
      <c r="T47" s="11"/>
      <c r="U47" s="1">
        <v>1</v>
      </c>
      <c r="V47" s="1">
        <v>1</v>
      </c>
      <c r="W47" s="1" t="s">
        <v>1171</v>
      </c>
      <c r="X47" s="158">
        <v>32</v>
      </c>
      <c r="Y47" s="158" t="s">
        <v>1167</v>
      </c>
      <c r="Z47" s="17"/>
      <c r="AA47" s="17" t="s">
        <v>1168</v>
      </c>
    </row>
    <row r="48" spans="1:27" ht="63.75">
      <c r="A48" s="11" t="s">
        <v>73</v>
      </c>
      <c r="B48" s="41"/>
      <c r="C48" s="11"/>
      <c r="D48" s="11"/>
      <c r="E48" s="13"/>
      <c r="F48" s="11"/>
      <c r="G48" s="11"/>
      <c r="H48" s="53">
        <v>12</v>
      </c>
      <c r="I48" s="53">
        <v>12</v>
      </c>
      <c r="J48" s="42" t="s">
        <v>997</v>
      </c>
      <c r="K48" s="43" t="s">
        <v>958</v>
      </c>
      <c r="L48" s="42" t="s">
        <v>71</v>
      </c>
      <c r="M48" s="42" t="s">
        <v>824</v>
      </c>
      <c r="N48" s="42" t="s">
        <v>983</v>
      </c>
      <c r="O48" s="42" t="s">
        <v>998</v>
      </c>
      <c r="P48" s="42" t="s">
        <v>999</v>
      </c>
      <c r="Q48" s="11"/>
      <c r="R48" s="11"/>
      <c r="S48" s="11"/>
      <c r="T48" s="11"/>
      <c r="U48" s="1">
        <v>1</v>
      </c>
      <c r="V48" s="1">
        <v>1</v>
      </c>
      <c r="W48" s="1" t="s">
        <v>1171</v>
      </c>
      <c r="X48" s="158">
        <v>32</v>
      </c>
      <c r="Y48" s="158" t="s">
        <v>1167</v>
      </c>
      <c r="Z48" s="17"/>
      <c r="AA48" s="17" t="s">
        <v>1168</v>
      </c>
    </row>
    <row r="49" spans="1:27" ht="63.75">
      <c r="A49" s="11" t="s">
        <v>73</v>
      </c>
      <c r="B49" s="41"/>
      <c r="C49" s="11"/>
      <c r="D49" s="11"/>
      <c r="E49" s="13"/>
      <c r="F49" s="11"/>
      <c r="G49" s="11"/>
      <c r="H49" s="53">
        <v>15</v>
      </c>
      <c r="I49" s="53">
        <v>15</v>
      </c>
      <c r="J49" s="42" t="s">
        <v>1000</v>
      </c>
      <c r="K49" s="43" t="s">
        <v>958</v>
      </c>
      <c r="L49" s="42" t="s">
        <v>71</v>
      </c>
      <c r="M49" s="42" t="s">
        <v>824</v>
      </c>
      <c r="N49" s="42" t="s">
        <v>983</v>
      </c>
      <c r="O49" s="42" t="s">
        <v>1001</v>
      </c>
      <c r="P49" s="42" t="s">
        <v>1002</v>
      </c>
      <c r="Q49" s="11"/>
      <c r="R49" s="11"/>
      <c r="S49" s="11"/>
      <c r="T49" s="11"/>
      <c r="U49" s="1">
        <v>1</v>
      </c>
      <c r="V49" s="1">
        <v>1</v>
      </c>
      <c r="W49" s="1" t="s">
        <v>1171</v>
      </c>
      <c r="X49" s="158">
        <v>32</v>
      </c>
      <c r="Y49" s="158" t="s">
        <v>1167</v>
      </c>
      <c r="Z49" s="17"/>
      <c r="AA49" s="17" t="s">
        <v>1168</v>
      </c>
    </row>
    <row r="50" spans="1:27" ht="89.25">
      <c r="A50" s="11" t="s">
        <v>1321</v>
      </c>
      <c r="B50" s="41" t="s">
        <v>1003</v>
      </c>
      <c r="C50" s="47">
        <v>32</v>
      </c>
      <c r="D50" s="47">
        <v>10</v>
      </c>
      <c r="E50" s="13" t="s">
        <v>1004</v>
      </c>
      <c r="F50" s="11"/>
      <c r="G50" s="11"/>
      <c r="H50" s="53">
        <v>0</v>
      </c>
      <c r="I50" s="53">
        <v>0</v>
      </c>
      <c r="J50" s="42" t="s">
        <v>1005</v>
      </c>
      <c r="K50" s="43" t="s">
        <v>966</v>
      </c>
      <c r="L50" s="42" t="s">
        <v>71</v>
      </c>
      <c r="M50" s="42" t="s">
        <v>967</v>
      </c>
      <c r="N50" s="42" t="s">
        <v>1006</v>
      </c>
      <c r="O50" s="42" t="s">
        <v>1007</v>
      </c>
      <c r="P50" s="42" t="s">
        <v>1008</v>
      </c>
      <c r="Q50" s="11"/>
      <c r="R50" s="11"/>
      <c r="S50" s="11"/>
      <c r="T50" s="11"/>
      <c r="U50" s="1">
        <v>1</v>
      </c>
      <c r="V50" s="1">
        <v>1</v>
      </c>
      <c r="W50" s="1" t="s">
        <v>1171</v>
      </c>
      <c r="X50" s="158">
        <v>32</v>
      </c>
      <c r="Y50" s="158" t="s">
        <v>1167</v>
      </c>
      <c r="Z50" s="17"/>
      <c r="AA50" s="17" t="s">
        <v>1168</v>
      </c>
    </row>
    <row r="51" spans="1:27" ht="63.75">
      <c r="A51" s="11" t="s">
        <v>73</v>
      </c>
      <c r="B51" s="41"/>
      <c r="C51" s="11"/>
      <c r="D51" s="11"/>
      <c r="E51" s="13"/>
      <c r="F51" s="11"/>
      <c r="G51" s="11"/>
      <c r="H51" s="53">
        <v>1</v>
      </c>
      <c r="I51" s="53">
        <v>1</v>
      </c>
      <c r="J51" s="42" t="s">
        <v>1009</v>
      </c>
      <c r="K51" s="43" t="s">
        <v>966</v>
      </c>
      <c r="L51" s="42" t="s">
        <v>71</v>
      </c>
      <c r="M51" s="42" t="s">
        <v>967</v>
      </c>
      <c r="N51" s="42" t="s">
        <v>1006</v>
      </c>
      <c r="O51" s="42" t="s">
        <v>1010</v>
      </c>
      <c r="P51" s="42" t="s">
        <v>1011</v>
      </c>
      <c r="Q51" s="11"/>
      <c r="R51" s="11"/>
      <c r="S51" s="11"/>
      <c r="T51" s="11"/>
      <c r="U51" s="1">
        <v>1</v>
      </c>
      <c r="V51" s="1">
        <v>1</v>
      </c>
      <c r="W51" s="1" t="s">
        <v>1171</v>
      </c>
      <c r="X51" s="158">
        <v>32</v>
      </c>
      <c r="Y51" s="158" t="s">
        <v>1167</v>
      </c>
      <c r="Z51" s="17"/>
      <c r="AA51" s="17" t="s">
        <v>1168</v>
      </c>
    </row>
    <row r="52" spans="1:27" ht="63.75">
      <c r="A52" s="11" t="s">
        <v>73</v>
      </c>
      <c r="B52" s="41"/>
      <c r="C52" s="11"/>
      <c r="D52" s="11"/>
      <c r="E52" s="13"/>
      <c r="F52" s="11"/>
      <c r="G52" s="11"/>
      <c r="H52" s="53">
        <v>2</v>
      </c>
      <c r="I52" s="53">
        <v>2</v>
      </c>
      <c r="J52" s="42" t="s">
        <v>1012</v>
      </c>
      <c r="K52" s="43" t="s">
        <v>966</v>
      </c>
      <c r="L52" s="42" t="s">
        <v>71</v>
      </c>
      <c r="M52" s="42" t="s">
        <v>967</v>
      </c>
      <c r="N52" s="42" t="s">
        <v>1006</v>
      </c>
      <c r="O52" s="42" t="s">
        <v>1010</v>
      </c>
      <c r="P52" s="42" t="s">
        <v>1013</v>
      </c>
      <c r="Q52" s="11"/>
      <c r="R52" s="11"/>
      <c r="S52" s="11"/>
      <c r="T52" s="11"/>
      <c r="U52" s="1">
        <v>1</v>
      </c>
      <c r="V52" s="1">
        <v>1</v>
      </c>
      <c r="W52" s="1" t="s">
        <v>1171</v>
      </c>
      <c r="X52" s="158">
        <v>32</v>
      </c>
      <c r="Y52" s="158" t="s">
        <v>1167</v>
      </c>
      <c r="Z52" s="17"/>
      <c r="AA52" s="17" t="s">
        <v>1168</v>
      </c>
    </row>
    <row r="53" spans="1:27" ht="63.75">
      <c r="A53" s="11" t="s">
        <v>73</v>
      </c>
      <c r="B53" s="41"/>
      <c r="C53" s="11"/>
      <c r="D53" s="11"/>
      <c r="E53" s="13"/>
      <c r="F53" s="11"/>
      <c r="G53" s="11"/>
      <c r="H53" s="53">
        <v>7</v>
      </c>
      <c r="I53" s="53">
        <v>4</v>
      </c>
      <c r="J53" s="142" t="s">
        <v>1014</v>
      </c>
      <c r="K53" s="43" t="s">
        <v>966</v>
      </c>
      <c r="L53" s="42" t="s">
        <v>71</v>
      </c>
      <c r="M53" s="42" t="s">
        <v>1015</v>
      </c>
      <c r="N53" s="42" t="s">
        <v>1006</v>
      </c>
      <c r="O53" s="42" t="s">
        <v>1016</v>
      </c>
      <c r="P53" s="42" t="s">
        <v>1017</v>
      </c>
      <c r="Q53" s="11"/>
      <c r="R53" s="11"/>
      <c r="S53" s="11"/>
      <c r="T53" s="11"/>
      <c r="U53" s="1">
        <v>1</v>
      </c>
      <c r="V53" s="1">
        <v>1</v>
      </c>
      <c r="W53" s="1" t="s">
        <v>1171</v>
      </c>
      <c r="X53" s="158">
        <v>32</v>
      </c>
      <c r="Y53" s="158" t="s">
        <v>1167</v>
      </c>
      <c r="Z53" s="17"/>
      <c r="AA53" s="17" t="s">
        <v>1168</v>
      </c>
    </row>
    <row r="54" spans="1:27" ht="63.75">
      <c r="A54" s="11" t="s">
        <v>73</v>
      </c>
      <c r="B54" s="41"/>
      <c r="C54" s="11"/>
      <c r="D54" s="11"/>
      <c r="E54" s="13"/>
      <c r="F54" s="11"/>
      <c r="G54" s="11"/>
      <c r="H54" s="53">
        <v>8</v>
      </c>
      <c r="I54" s="53">
        <v>8</v>
      </c>
      <c r="J54" s="142" t="s">
        <v>1018</v>
      </c>
      <c r="K54" s="43" t="s">
        <v>966</v>
      </c>
      <c r="L54" s="42" t="s">
        <v>71</v>
      </c>
      <c r="M54" s="42" t="s">
        <v>967</v>
      </c>
      <c r="N54" s="42" t="s">
        <v>1006</v>
      </c>
      <c r="O54" s="42" t="s">
        <v>1019</v>
      </c>
      <c r="P54" s="42" t="s">
        <v>1020</v>
      </c>
      <c r="Q54" s="11"/>
      <c r="R54" s="11"/>
      <c r="S54" s="11"/>
      <c r="T54" s="11"/>
      <c r="U54" s="1">
        <v>1</v>
      </c>
      <c r="V54" s="1">
        <v>1</v>
      </c>
      <c r="W54" s="1" t="s">
        <v>1171</v>
      </c>
      <c r="X54" s="158">
        <v>32</v>
      </c>
      <c r="Y54" s="158" t="s">
        <v>1167</v>
      </c>
      <c r="Z54" s="17"/>
      <c r="AA54" s="17" t="s">
        <v>1168</v>
      </c>
    </row>
    <row r="55" spans="1:27" ht="63.75">
      <c r="A55" s="11" t="s">
        <v>73</v>
      </c>
      <c r="B55" s="41"/>
      <c r="C55" s="11"/>
      <c r="D55" s="11"/>
      <c r="E55" s="13"/>
      <c r="F55" s="11"/>
      <c r="G55" s="11"/>
      <c r="H55" s="53">
        <v>9</v>
      </c>
      <c r="I55" s="53">
        <v>9</v>
      </c>
      <c r="J55" s="142" t="s">
        <v>1021</v>
      </c>
      <c r="K55" s="43" t="s">
        <v>966</v>
      </c>
      <c r="L55" s="42" t="s">
        <v>71</v>
      </c>
      <c r="M55" s="42" t="s">
        <v>967</v>
      </c>
      <c r="N55" s="42" t="s">
        <v>1006</v>
      </c>
      <c r="O55" s="42" t="s">
        <v>1022</v>
      </c>
      <c r="P55" s="42" t="s">
        <v>1023</v>
      </c>
      <c r="Q55" s="11"/>
      <c r="R55" s="11"/>
      <c r="S55" s="11"/>
      <c r="T55" s="11"/>
      <c r="U55" s="1">
        <v>1</v>
      </c>
      <c r="V55" s="1">
        <v>1</v>
      </c>
      <c r="W55" s="1" t="s">
        <v>1171</v>
      </c>
      <c r="X55" s="158">
        <v>32</v>
      </c>
      <c r="Y55" s="158" t="s">
        <v>1167</v>
      </c>
      <c r="Z55" s="17"/>
      <c r="AA55" s="17" t="s">
        <v>1168</v>
      </c>
    </row>
    <row r="56" spans="1:27" ht="63.75">
      <c r="A56" s="11" t="s">
        <v>73</v>
      </c>
      <c r="B56" s="41"/>
      <c r="C56" s="11"/>
      <c r="D56" s="11"/>
      <c r="E56" s="13"/>
      <c r="F56" s="11"/>
      <c r="G56" s="11"/>
      <c r="H56" s="53">
        <v>10</v>
      </c>
      <c r="I56" s="53">
        <v>10</v>
      </c>
      <c r="J56" s="42" t="s">
        <v>1024</v>
      </c>
      <c r="K56" s="43" t="s">
        <v>966</v>
      </c>
      <c r="L56" s="42" t="s">
        <v>71</v>
      </c>
      <c r="M56" s="42" t="s">
        <v>967</v>
      </c>
      <c r="N56" s="42" t="s">
        <v>1006</v>
      </c>
      <c r="O56" s="42" t="s">
        <v>1025</v>
      </c>
      <c r="P56" s="42" t="s">
        <v>1026</v>
      </c>
      <c r="Q56" s="11"/>
      <c r="R56" s="11"/>
      <c r="S56" s="11"/>
      <c r="T56" s="11"/>
      <c r="U56" s="1">
        <v>1</v>
      </c>
      <c r="V56" s="1">
        <v>1</v>
      </c>
      <c r="W56" s="1" t="s">
        <v>1171</v>
      </c>
      <c r="X56" s="158">
        <v>32</v>
      </c>
      <c r="Y56" s="158" t="s">
        <v>1167</v>
      </c>
      <c r="Z56" s="17"/>
      <c r="AA56" s="17" t="s">
        <v>1168</v>
      </c>
    </row>
    <row r="57" spans="1:27" ht="63.75">
      <c r="A57" s="11" t="s">
        <v>73</v>
      </c>
      <c r="B57" s="41"/>
      <c r="C57" s="11"/>
      <c r="D57" s="11"/>
      <c r="E57" s="13"/>
      <c r="F57" s="11"/>
      <c r="G57" s="11"/>
      <c r="H57" s="53">
        <v>11</v>
      </c>
      <c r="I57" s="53">
        <v>11</v>
      </c>
      <c r="J57" s="142" t="s">
        <v>1027</v>
      </c>
      <c r="K57" s="43" t="s">
        <v>966</v>
      </c>
      <c r="L57" s="42" t="s">
        <v>71</v>
      </c>
      <c r="M57" s="42" t="s">
        <v>967</v>
      </c>
      <c r="N57" s="42" t="s">
        <v>1006</v>
      </c>
      <c r="O57" s="42" t="s">
        <v>1145</v>
      </c>
      <c r="P57" s="42" t="s">
        <v>1028</v>
      </c>
      <c r="Q57" s="11"/>
      <c r="R57" s="11"/>
      <c r="S57" s="11"/>
      <c r="T57" s="11"/>
      <c r="U57" s="1">
        <v>1</v>
      </c>
      <c r="V57" s="1">
        <v>1</v>
      </c>
      <c r="W57" s="1" t="s">
        <v>1171</v>
      </c>
      <c r="X57" s="158">
        <v>32</v>
      </c>
      <c r="Y57" s="158" t="s">
        <v>1167</v>
      </c>
      <c r="Z57" s="17"/>
      <c r="AA57" s="17" t="s">
        <v>1168</v>
      </c>
    </row>
    <row r="58" spans="1:27" ht="63.75">
      <c r="A58" s="11" t="s">
        <v>73</v>
      </c>
      <c r="B58" s="41"/>
      <c r="C58" s="11"/>
      <c r="D58" s="11"/>
      <c r="E58" s="13"/>
      <c r="F58" s="11"/>
      <c r="G58" s="11"/>
      <c r="H58" s="53">
        <v>14</v>
      </c>
      <c r="I58" s="53">
        <v>12</v>
      </c>
      <c r="J58" s="142" t="s">
        <v>1029</v>
      </c>
      <c r="K58" s="43" t="s">
        <v>966</v>
      </c>
      <c r="L58" s="42" t="s">
        <v>71</v>
      </c>
      <c r="M58" s="42" t="s">
        <v>1030</v>
      </c>
      <c r="N58" s="42" t="s">
        <v>1006</v>
      </c>
      <c r="O58" s="42"/>
      <c r="P58" s="42" t="s">
        <v>1031</v>
      </c>
      <c r="Q58" s="11"/>
      <c r="R58" s="11"/>
      <c r="S58" s="11"/>
      <c r="T58" s="11"/>
      <c r="U58" s="1">
        <v>1</v>
      </c>
      <c r="V58" s="1">
        <v>1</v>
      </c>
      <c r="W58" s="1" t="s">
        <v>1171</v>
      </c>
      <c r="X58" s="158">
        <v>32</v>
      </c>
      <c r="Y58" s="158" t="s">
        <v>1167</v>
      </c>
      <c r="Z58" s="17"/>
      <c r="AA58" s="17" t="s">
        <v>1168</v>
      </c>
    </row>
    <row r="59" spans="1:27" ht="63.75">
      <c r="A59" s="11" t="s">
        <v>73</v>
      </c>
      <c r="B59" s="41"/>
      <c r="C59" s="11"/>
      <c r="D59" s="11"/>
      <c r="E59" s="13"/>
      <c r="F59" s="11"/>
      <c r="G59" s="11"/>
      <c r="H59" s="53">
        <v>15</v>
      </c>
      <c r="I59" s="53">
        <v>15</v>
      </c>
      <c r="J59" s="142" t="s">
        <v>1032</v>
      </c>
      <c r="K59" s="43" t="s">
        <v>966</v>
      </c>
      <c r="L59" s="42" t="s">
        <v>71</v>
      </c>
      <c r="M59" s="42" t="s">
        <v>967</v>
      </c>
      <c r="N59" s="42" t="s">
        <v>1006</v>
      </c>
      <c r="O59" s="42" t="s">
        <v>1016</v>
      </c>
      <c r="P59" s="42" t="s">
        <v>1033</v>
      </c>
      <c r="Q59" s="11"/>
      <c r="R59" s="11"/>
      <c r="S59" s="11"/>
      <c r="T59" s="11"/>
      <c r="U59" s="1">
        <v>1</v>
      </c>
      <c r="V59" s="1">
        <v>1</v>
      </c>
      <c r="W59" s="1" t="s">
        <v>1171</v>
      </c>
      <c r="X59" s="158">
        <v>32</v>
      </c>
      <c r="Y59" s="158" t="s">
        <v>1167</v>
      </c>
      <c r="Z59" s="17"/>
      <c r="AA59" s="17" t="s">
        <v>1168</v>
      </c>
    </row>
    <row r="60" spans="1:27" ht="63.75">
      <c r="A60" s="11" t="s">
        <v>73</v>
      </c>
      <c r="B60" s="41"/>
      <c r="C60" s="11"/>
      <c r="D60" s="11"/>
      <c r="E60" s="13"/>
      <c r="F60" s="11"/>
      <c r="G60" s="11"/>
      <c r="H60" s="53">
        <v>17</v>
      </c>
      <c r="I60" s="53">
        <v>16</v>
      </c>
      <c r="J60" s="142" t="s">
        <v>1034</v>
      </c>
      <c r="K60" s="43" t="s">
        <v>966</v>
      </c>
      <c r="L60" s="42" t="s">
        <v>71</v>
      </c>
      <c r="M60" s="42" t="s">
        <v>1035</v>
      </c>
      <c r="N60" s="42" t="s">
        <v>1006</v>
      </c>
      <c r="O60" s="42" t="s">
        <v>1036</v>
      </c>
      <c r="P60" s="42" t="s">
        <v>1037</v>
      </c>
      <c r="Q60" s="11"/>
      <c r="R60" s="11"/>
      <c r="S60" s="11"/>
      <c r="T60" s="11"/>
      <c r="U60" s="1">
        <v>1</v>
      </c>
      <c r="V60" s="1">
        <v>1</v>
      </c>
      <c r="W60" s="1" t="s">
        <v>1171</v>
      </c>
      <c r="X60" s="158">
        <v>32</v>
      </c>
      <c r="Y60" s="158" t="s">
        <v>1167</v>
      </c>
      <c r="Z60" s="17"/>
      <c r="AA60" s="17" t="s">
        <v>1168</v>
      </c>
    </row>
    <row r="61" spans="1:27" ht="63.75">
      <c r="A61" s="11" t="s">
        <v>73</v>
      </c>
      <c r="B61" s="41"/>
      <c r="C61" s="11"/>
      <c r="D61" s="11"/>
      <c r="E61" s="13"/>
      <c r="F61" s="11"/>
      <c r="G61" s="11"/>
      <c r="H61" s="53">
        <v>23</v>
      </c>
      <c r="I61" s="53">
        <v>20</v>
      </c>
      <c r="J61" s="142" t="s">
        <v>1038</v>
      </c>
      <c r="K61" s="43" t="s">
        <v>966</v>
      </c>
      <c r="L61" s="42" t="s">
        <v>71</v>
      </c>
      <c r="M61" s="42" t="s">
        <v>1015</v>
      </c>
      <c r="N61" s="42" t="s">
        <v>1006</v>
      </c>
      <c r="O61" s="42"/>
      <c r="P61" s="42" t="s">
        <v>1039</v>
      </c>
      <c r="Q61" s="11"/>
      <c r="R61" s="11"/>
      <c r="S61" s="11"/>
      <c r="T61" s="11"/>
      <c r="U61" s="1">
        <v>1</v>
      </c>
      <c r="V61" s="1">
        <v>1</v>
      </c>
      <c r="W61" s="1" t="s">
        <v>1171</v>
      </c>
      <c r="X61" s="158">
        <v>32</v>
      </c>
      <c r="Y61" s="158" t="s">
        <v>1167</v>
      </c>
      <c r="Z61" s="17"/>
      <c r="AA61" s="17" t="s">
        <v>1168</v>
      </c>
    </row>
    <row r="62" spans="1:27" ht="63.75">
      <c r="A62" s="11" t="s">
        <v>73</v>
      </c>
      <c r="B62" s="41"/>
      <c r="C62" s="11"/>
      <c r="D62" s="11"/>
      <c r="E62" s="13"/>
      <c r="F62" s="11"/>
      <c r="G62" s="11"/>
      <c r="H62" s="53">
        <v>27</v>
      </c>
      <c r="I62" s="53">
        <v>24</v>
      </c>
      <c r="J62" s="142" t="s">
        <v>1040</v>
      </c>
      <c r="K62" s="43" t="s">
        <v>966</v>
      </c>
      <c r="L62" s="42" t="s">
        <v>71</v>
      </c>
      <c r="M62" s="42" t="s">
        <v>1015</v>
      </c>
      <c r="N62" s="42" t="s">
        <v>1006</v>
      </c>
      <c r="O62" s="42"/>
      <c r="P62" s="42" t="s">
        <v>1041</v>
      </c>
      <c r="Q62" s="11"/>
      <c r="R62" s="11"/>
      <c r="S62" s="11"/>
      <c r="T62" s="11"/>
      <c r="U62" s="1">
        <v>1</v>
      </c>
      <c r="V62" s="1">
        <v>1</v>
      </c>
      <c r="W62" s="1" t="s">
        <v>1171</v>
      </c>
      <c r="X62" s="158">
        <v>32</v>
      </c>
      <c r="Y62" s="158" t="s">
        <v>1167</v>
      </c>
      <c r="Z62" s="17"/>
      <c r="AA62" s="17" t="s">
        <v>1168</v>
      </c>
    </row>
    <row r="63" spans="1:27" ht="63.75">
      <c r="A63" s="11" t="s">
        <v>73</v>
      </c>
      <c r="B63" s="41"/>
      <c r="C63" s="11"/>
      <c r="D63" s="11"/>
      <c r="E63" s="13"/>
      <c r="F63" s="11"/>
      <c r="G63" s="11"/>
      <c r="H63" s="53">
        <v>28</v>
      </c>
      <c r="I63" s="53">
        <v>28</v>
      </c>
      <c r="J63" s="142" t="s">
        <v>1042</v>
      </c>
      <c r="K63" s="43" t="s">
        <v>966</v>
      </c>
      <c r="L63" s="42" t="s">
        <v>71</v>
      </c>
      <c r="M63" s="42" t="s">
        <v>967</v>
      </c>
      <c r="N63" s="42" t="s">
        <v>1006</v>
      </c>
      <c r="O63" s="42" t="s">
        <v>1154</v>
      </c>
      <c r="P63" s="42" t="s">
        <v>1043</v>
      </c>
      <c r="Q63" s="11"/>
      <c r="R63" s="11"/>
      <c r="S63" s="11"/>
      <c r="T63" s="11"/>
      <c r="U63" s="1">
        <v>1</v>
      </c>
      <c r="V63" s="1">
        <v>1</v>
      </c>
      <c r="W63" s="1" t="s">
        <v>1171</v>
      </c>
      <c r="X63" s="158">
        <v>32</v>
      </c>
      <c r="Y63" s="158" t="s">
        <v>1167</v>
      </c>
      <c r="Z63" s="17"/>
      <c r="AA63" s="17" t="s">
        <v>1168</v>
      </c>
    </row>
    <row r="64" spans="1:27" ht="89.25">
      <c r="A64" s="11" t="s">
        <v>73</v>
      </c>
      <c r="B64" s="41"/>
      <c r="C64" s="11"/>
      <c r="D64" s="11"/>
      <c r="E64" s="13"/>
      <c r="F64" s="11"/>
      <c r="G64" s="11"/>
      <c r="H64" s="53">
        <v>31</v>
      </c>
      <c r="I64" s="53">
        <v>29</v>
      </c>
      <c r="J64" s="142" t="s">
        <v>1044</v>
      </c>
      <c r="K64" s="43" t="s">
        <v>966</v>
      </c>
      <c r="L64" s="42" t="s">
        <v>71</v>
      </c>
      <c r="M64" s="42" t="s">
        <v>1030</v>
      </c>
      <c r="N64" s="42" t="s">
        <v>1006</v>
      </c>
      <c r="O64" s="42" t="s">
        <v>1045</v>
      </c>
      <c r="P64" s="42" t="s">
        <v>1046</v>
      </c>
      <c r="Q64" s="11"/>
      <c r="R64" s="11"/>
      <c r="S64" s="11"/>
      <c r="T64" s="11"/>
      <c r="U64" s="1">
        <v>1</v>
      </c>
      <c r="V64" s="1">
        <v>1</v>
      </c>
      <c r="W64" s="1" t="s">
        <v>1171</v>
      </c>
      <c r="X64" s="158">
        <v>32</v>
      </c>
      <c r="Y64" s="158" t="s">
        <v>1167</v>
      </c>
      <c r="Z64" s="17"/>
      <c r="AA64" s="17" t="s">
        <v>1168</v>
      </c>
    </row>
    <row r="65" spans="1:27" ht="102">
      <c r="A65" s="11" t="s">
        <v>1322</v>
      </c>
      <c r="B65" s="41" t="s">
        <v>808</v>
      </c>
      <c r="C65" s="47">
        <v>32</v>
      </c>
      <c r="D65" s="47">
        <v>10</v>
      </c>
      <c r="E65" s="13" t="s">
        <v>1047</v>
      </c>
      <c r="F65" s="11" t="s">
        <v>1048</v>
      </c>
      <c r="G65" s="11"/>
      <c r="H65" s="53">
        <v>0</v>
      </c>
      <c r="I65" s="53">
        <v>0</v>
      </c>
      <c r="J65" s="142" t="s">
        <v>1049</v>
      </c>
      <c r="K65" s="43" t="s">
        <v>966</v>
      </c>
      <c r="L65" s="42" t="s">
        <v>1050</v>
      </c>
      <c r="M65" s="42" t="s">
        <v>967</v>
      </c>
      <c r="N65" s="42" t="s">
        <v>1006</v>
      </c>
      <c r="O65" s="42" t="s">
        <v>1051</v>
      </c>
      <c r="P65" s="42" t="s">
        <v>1052</v>
      </c>
      <c r="Q65" s="11"/>
      <c r="R65" s="11"/>
      <c r="S65" s="11"/>
      <c r="T65" s="11"/>
      <c r="U65" s="1">
        <v>1</v>
      </c>
      <c r="V65" s="1">
        <v>1</v>
      </c>
      <c r="W65" s="1" t="s">
        <v>1171</v>
      </c>
      <c r="X65" s="158">
        <v>32</v>
      </c>
      <c r="Y65" s="158" t="s">
        <v>1167</v>
      </c>
      <c r="Z65" s="17"/>
      <c r="AA65" s="17" t="s">
        <v>1168</v>
      </c>
    </row>
    <row r="66" spans="1:27" ht="63.75">
      <c r="A66" s="11" t="s">
        <v>73</v>
      </c>
      <c r="B66" s="41"/>
      <c r="C66" s="11"/>
      <c r="D66" s="11"/>
      <c r="E66" s="13"/>
      <c r="F66" s="11"/>
      <c r="G66" s="11"/>
      <c r="H66" s="53">
        <v>3</v>
      </c>
      <c r="I66" s="53">
        <v>1</v>
      </c>
      <c r="J66" s="142" t="s">
        <v>1053</v>
      </c>
      <c r="K66" s="43" t="s">
        <v>966</v>
      </c>
      <c r="L66" s="42" t="s">
        <v>1050</v>
      </c>
      <c r="M66" s="42" t="s">
        <v>1030</v>
      </c>
      <c r="N66" s="42" t="s">
        <v>1006</v>
      </c>
      <c r="O66" s="42"/>
      <c r="P66" s="42" t="s">
        <v>1054</v>
      </c>
      <c r="Q66" s="11"/>
      <c r="R66" s="11"/>
      <c r="S66" s="11"/>
      <c r="T66" s="11"/>
      <c r="U66" s="1">
        <v>1</v>
      </c>
      <c r="V66" s="1">
        <v>1</v>
      </c>
      <c r="W66" s="1" t="s">
        <v>1171</v>
      </c>
      <c r="X66" s="158">
        <v>32</v>
      </c>
      <c r="Y66" s="158" t="s">
        <v>1167</v>
      </c>
      <c r="Z66" s="17"/>
      <c r="AA66" s="17" t="s">
        <v>1168</v>
      </c>
    </row>
    <row r="67" spans="1:27" ht="63.75">
      <c r="A67" s="11" t="s">
        <v>73</v>
      </c>
      <c r="B67" s="41"/>
      <c r="C67" s="11"/>
      <c r="D67" s="11"/>
      <c r="E67" s="13"/>
      <c r="F67" s="11"/>
      <c r="G67" s="11"/>
      <c r="H67" s="53">
        <v>6</v>
      </c>
      <c r="I67" s="53">
        <v>4</v>
      </c>
      <c r="J67" s="142" t="s">
        <v>1055</v>
      </c>
      <c r="K67" s="43" t="s">
        <v>966</v>
      </c>
      <c r="L67" s="42" t="s">
        <v>1050</v>
      </c>
      <c r="M67" s="42" t="s">
        <v>1030</v>
      </c>
      <c r="N67" s="42" t="s">
        <v>1006</v>
      </c>
      <c r="O67" s="42"/>
      <c r="P67" s="42" t="s">
        <v>1056</v>
      </c>
      <c r="Q67" s="11"/>
      <c r="R67" s="11"/>
      <c r="S67" s="11"/>
      <c r="T67" s="11"/>
      <c r="U67" s="1">
        <v>1</v>
      </c>
      <c r="V67" s="1">
        <v>1</v>
      </c>
      <c r="W67" s="1" t="s">
        <v>1171</v>
      </c>
      <c r="X67" s="158">
        <v>32</v>
      </c>
      <c r="Y67" s="158" t="s">
        <v>1167</v>
      </c>
      <c r="Z67" s="17"/>
      <c r="AA67" s="17" t="s">
        <v>1168</v>
      </c>
    </row>
    <row r="68" spans="1:27" ht="63.75">
      <c r="A68" s="11" t="s">
        <v>73</v>
      </c>
      <c r="B68" s="41"/>
      <c r="C68" s="11"/>
      <c r="D68" s="11"/>
      <c r="E68" s="13"/>
      <c r="F68" s="11"/>
      <c r="G68" s="11"/>
      <c r="H68" s="53">
        <v>7</v>
      </c>
      <c r="I68" s="53">
        <v>7</v>
      </c>
      <c r="J68" s="142" t="s">
        <v>1057</v>
      </c>
      <c r="K68" s="43" t="s">
        <v>966</v>
      </c>
      <c r="L68" s="42" t="s">
        <v>1050</v>
      </c>
      <c r="M68" s="42" t="s">
        <v>967</v>
      </c>
      <c r="N68" s="42" t="s">
        <v>1006</v>
      </c>
      <c r="O68" s="42" t="s">
        <v>1058</v>
      </c>
      <c r="P68" s="42" t="s">
        <v>1059</v>
      </c>
      <c r="Q68" s="11"/>
      <c r="R68" s="11"/>
      <c r="S68" s="11"/>
      <c r="T68" s="11"/>
      <c r="U68" s="1">
        <v>1</v>
      </c>
      <c r="V68" s="1">
        <v>1</v>
      </c>
      <c r="W68" s="1" t="s">
        <v>1171</v>
      </c>
      <c r="X68" s="158">
        <v>32</v>
      </c>
      <c r="Y68" s="158" t="s">
        <v>1167</v>
      </c>
      <c r="Z68" s="17"/>
      <c r="AA68" s="17" t="s">
        <v>1168</v>
      </c>
    </row>
    <row r="69" spans="1:27" ht="89.25">
      <c r="A69" s="11" t="s">
        <v>1323</v>
      </c>
      <c r="B69" s="41" t="s">
        <v>1153</v>
      </c>
      <c r="C69" s="47">
        <v>32</v>
      </c>
      <c r="D69" s="47">
        <v>10</v>
      </c>
      <c r="E69" s="13" t="s">
        <v>1060</v>
      </c>
      <c r="F69" s="11"/>
      <c r="G69" s="11"/>
      <c r="H69" s="53">
        <v>0</v>
      </c>
      <c r="I69" s="53">
        <v>0</v>
      </c>
      <c r="J69" s="42" t="s">
        <v>1061</v>
      </c>
      <c r="K69" s="43" t="s">
        <v>966</v>
      </c>
      <c r="L69" s="42" t="s">
        <v>71</v>
      </c>
      <c r="M69" s="42" t="s">
        <v>967</v>
      </c>
      <c r="N69" s="42" t="s">
        <v>968</v>
      </c>
      <c r="O69" s="42" t="s">
        <v>1062</v>
      </c>
      <c r="P69" s="42" t="s">
        <v>1063</v>
      </c>
      <c r="Q69" s="11"/>
      <c r="R69" s="11"/>
      <c r="S69" s="11"/>
      <c r="T69" s="11"/>
      <c r="U69" s="1">
        <v>1</v>
      </c>
      <c r="V69" s="1">
        <v>1</v>
      </c>
      <c r="W69" s="1" t="s">
        <v>1171</v>
      </c>
      <c r="X69" s="158">
        <v>32</v>
      </c>
      <c r="Y69" s="158" t="s">
        <v>1167</v>
      </c>
      <c r="Z69" s="17"/>
      <c r="AA69" s="17" t="s">
        <v>1168</v>
      </c>
    </row>
    <row r="70" spans="1:27" ht="51">
      <c r="A70" s="11" t="s">
        <v>73</v>
      </c>
      <c r="B70" s="41"/>
      <c r="C70" s="11"/>
      <c r="D70" s="11"/>
      <c r="E70" s="13"/>
      <c r="F70" s="11"/>
      <c r="G70" s="11"/>
      <c r="H70" s="53">
        <v>4</v>
      </c>
      <c r="I70" s="53">
        <v>4</v>
      </c>
      <c r="J70" s="142" t="s">
        <v>1032</v>
      </c>
      <c r="K70" s="43" t="s">
        <v>966</v>
      </c>
      <c r="L70" s="42" t="s">
        <v>71</v>
      </c>
      <c r="M70" s="42" t="s">
        <v>967</v>
      </c>
      <c r="N70" s="42" t="s">
        <v>968</v>
      </c>
      <c r="O70" s="42" t="s">
        <v>1016</v>
      </c>
      <c r="P70" s="42" t="s">
        <v>1064</v>
      </c>
      <c r="Q70" s="11"/>
      <c r="R70" s="11"/>
      <c r="S70" s="11"/>
      <c r="T70" s="11"/>
      <c r="U70" s="1">
        <v>1</v>
      </c>
      <c r="V70" s="1">
        <v>1</v>
      </c>
      <c r="W70" s="1" t="s">
        <v>1171</v>
      </c>
      <c r="X70" s="158">
        <v>32</v>
      </c>
      <c r="Y70" s="158" t="s">
        <v>1167</v>
      </c>
      <c r="Z70" s="17"/>
      <c r="AA70" s="17" t="s">
        <v>1168</v>
      </c>
    </row>
    <row r="71" spans="1:27" ht="76.5">
      <c r="A71" s="11" t="s">
        <v>73</v>
      </c>
      <c r="B71" s="41"/>
      <c r="C71" s="11"/>
      <c r="D71" s="11"/>
      <c r="E71" s="13"/>
      <c r="F71" s="11"/>
      <c r="G71" s="11"/>
      <c r="H71" s="53">
        <v>7</v>
      </c>
      <c r="I71" s="53">
        <v>5</v>
      </c>
      <c r="J71" s="142" t="s">
        <v>1065</v>
      </c>
      <c r="K71" s="43" t="s">
        <v>966</v>
      </c>
      <c r="L71" s="42" t="s">
        <v>71</v>
      </c>
      <c r="M71" s="42" t="s">
        <v>1030</v>
      </c>
      <c r="N71" s="42" t="s">
        <v>968</v>
      </c>
      <c r="O71" s="42" t="s">
        <v>1066</v>
      </c>
      <c r="P71" s="42" t="s">
        <v>1067</v>
      </c>
      <c r="Q71" s="11"/>
      <c r="R71" s="11"/>
      <c r="S71" s="11"/>
      <c r="T71" s="11"/>
      <c r="U71" s="1">
        <v>1</v>
      </c>
      <c r="V71" s="1">
        <v>1</v>
      </c>
      <c r="W71" s="1" t="s">
        <v>1171</v>
      </c>
      <c r="X71" s="158">
        <v>32</v>
      </c>
      <c r="Y71" s="158" t="s">
        <v>1167</v>
      </c>
      <c r="Z71" s="17"/>
      <c r="AA71" s="17" t="s">
        <v>1168</v>
      </c>
    </row>
    <row r="72" spans="1:27" ht="51">
      <c r="A72" s="11" t="s">
        <v>73</v>
      </c>
      <c r="B72" s="41"/>
      <c r="C72" s="11"/>
      <c r="D72" s="11"/>
      <c r="E72" s="13"/>
      <c r="F72" s="11"/>
      <c r="G72" s="11"/>
      <c r="H72" s="53">
        <v>10</v>
      </c>
      <c r="I72" s="53">
        <v>8</v>
      </c>
      <c r="J72" s="142" t="s">
        <v>1068</v>
      </c>
      <c r="K72" s="43" t="s">
        <v>966</v>
      </c>
      <c r="L72" s="42" t="s">
        <v>71</v>
      </c>
      <c r="M72" s="42" t="s">
        <v>1030</v>
      </c>
      <c r="N72" s="42" t="s">
        <v>968</v>
      </c>
      <c r="O72" s="42"/>
      <c r="P72" s="42" t="s">
        <v>1069</v>
      </c>
      <c r="Q72" s="11"/>
      <c r="R72" s="11"/>
      <c r="S72" s="11"/>
      <c r="T72" s="11"/>
      <c r="U72" s="1">
        <v>1</v>
      </c>
      <c r="V72" s="1">
        <v>1</v>
      </c>
      <c r="W72" s="1" t="s">
        <v>1171</v>
      </c>
      <c r="X72" s="158">
        <v>32</v>
      </c>
      <c r="Y72" s="158" t="s">
        <v>1167</v>
      </c>
      <c r="Z72" s="17"/>
      <c r="AA72" s="17" t="s">
        <v>1168</v>
      </c>
    </row>
    <row r="73" spans="1:27" ht="63.75">
      <c r="A73" s="11" t="s">
        <v>73</v>
      </c>
      <c r="B73" s="41"/>
      <c r="C73" s="11"/>
      <c r="D73" s="11"/>
      <c r="E73" s="13"/>
      <c r="F73" s="11"/>
      <c r="G73" s="11"/>
      <c r="H73" s="53">
        <v>14</v>
      </c>
      <c r="I73" s="53">
        <v>13</v>
      </c>
      <c r="J73" s="42" t="s">
        <v>1070</v>
      </c>
      <c r="K73" s="43" t="s">
        <v>966</v>
      </c>
      <c r="L73" s="42" t="s">
        <v>71</v>
      </c>
      <c r="M73" s="42" t="s">
        <v>1035</v>
      </c>
      <c r="N73" s="42" t="s">
        <v>968</v>
      </c>
      <c r="O73" s="42" t="s">
        <v>963</v>
      </c>
      <c r="P73" s="42" t="s">
        <v>964</v>
      </c>
      <c r="Q73" s="11"/>
      <c r="R73" s="11"/>
      <c r="S73" s="11"/>
      <c r="T73" s="11"/>
      <c r="U73" s="1">
        <v>1</v>
      </c>
      <c r="V73" s="1">
        <v>1</v>
      </c>
      <c r="W73" s="1" t="s">
        <v>1171</v>
      </c>
      <c r="X73" s="158">
        <v>32</v>
      </c>
      <c r="Y73" s="158" t="s">
        <v>1167</v>
      </c>
      <c r="Z73" s="17"/>
      <c r="AA73" s="17" t="s">
        <v>1168</v>
      </c>
    </row>
    <row r="74" spans="1:27" ht="51">
      <c r="A74" s="11" t="s">
        <v>73</v>
      </c>
      <c r="B74" s="41"/>
      <c r="C74" s="11"/>
      <c r="D74" s="11"/>
      <c r="E74" s="13"/>
      <c r="F74" s="11"/>
      <c r="G74" s="11"/>
      <c r="H74" s="53">
        <v>15</v>
      </c>
      <c r="I74" s="53">
        <v>15</v>
      </c>
      <c r="J74" s="142" t="s">
        <v>965</v>
      </c>
      <c r="K74" s="43" t="s">
        <v>966</v>
      </c>
      <c r="L74" s="42" t="s">
        <v>71</v>
      </c>
      <c r="M74" s="42" t="s">
        <v>967</v>
      </c>
      <c r="N74" s="42" t="s">
        <v>968</v>
      </c>
      <c r="O74" s="42"/>
      <c r="P74" s="42" t="s">
        <v>969</v>
      </c>
      <c r="Q74" s="11"/>
      <c r="R74" s="11"/>
      <c r="S74" s="11"/>
      <c r="T74" s="11"/>
      <c r="U74" s="1">
        <v>1</v>
      </c>
      <c r="V74" s="1">
        <v>1</v>
      </c>
      <c r="W74" s="1" t="s">
        <v>1171</v>
      </c>
      <c r="X74" s="158">
        <v>32</v>
      </c>
      <c r="Y74" s="158" t="s">
        <v>1167</v>
      </c>
      <c r="Z74" s="17"/>
      <c r="AA74" s="17" t="s">
        <v>1168</v>
      </c>
    </row>
    <row r="75" spans="1:27" ht="51">
      <c r="A75" s="11" t="s">
        <v>73</v>
      </c>
      <c r="B75" s="41"/>
      <c r="C75" s="11"/>
      <c r="D75" s="11"/>
      <c r="E75" s="13"/>
      <c r="F75" s="11"/>
      <c r="G75" s="11"/>
      <c r="H75" s="53">
        <v>31</v>
      </c>
      <c r="I75" s="53">
        <v>16</v>
      </c>
      <c r="J75" s="142" t="s">
        <v>1071</v>
      </c>
      <c r="K75" s="43" t="s">
        <v>966</v>
      </c>
      <c r="L75" s="42" t="s">
        <v>71</v>
      </c>
      <c r="M75" s="42" t="s">
        <v>1072</v>
      </c>
      <c r="N75" s="42" t="s">
        <v>968</v>
      </c>
      <c r="O75" s="42"/>
      <c r="P75" s="42" t="s">
        <v>1073</v>
      </c>
      <c r="Q75" s="11"/>
      <c r="R75" s="11"/>
      <c r="S75" s="11"/>
      <c r="T75" s="11"/>
      <c r="U75" s="1">
        <v>1</v>
      </c>
      <c r="V75" s="1">
        <v>1</v>
      </c>
      <c r="W75" s="1" t="s">
        <v>1171</v>
      </c>
      <c r="X75" s="158">
        <v>32</v>
      </c>
      <c r="Y75" s="158" t="s">
        <v>1167</v>
      </c>
      <c r="Z75" s="17"/>
      <c r="AA75" s="17" t="s">
        <v>1168</v>
      </c>
    </row>
    <row r="76" spans="1:27" ht="102">
      <c r="A76" s="47" t="s">
        <v>1324</v>
      </c>
      <c r="B76" s="11" t="s">
        <v>1074</v>
      </c>
      <c r="C76" s="47">
        <v>32</v>
      </c>
      <c r="D76" s="47">
        <v>10</v>
      </c>
      <c r="E76" s="13" t="s">
        <v>1075</v>
      </c>
      <c r="F76" s="11"/>
      <c r="G76" s="11"/>
      <c r="H76" s="53">
        <v>31</v>
      </c>
      <c r="I76" s="53">
        <v>0</v>
      </c>
      <c r="J76" s="142" t="s">
        <v>1076</v>
      </c>
      <c r="K76" s="42" t="s">
        <v>1077</v>
      </c>
      <c r="L76" s="42" t="s">
        <v>71</v>
      </c>
      <c r="M76" s="54" t="s">
        <v>1078</v>
      </c>
      <c r="N76" s="42" t="s">
        <v>968</v>
      </c>
      <c r="O76" s="42"/>
      <c r="P76" s="42" t="s">
        <v>1079</v>
      </c>
      <c r="Q76" s="11"/>
      <c r="R76" s="11"/>
      <c r="S76" s="11"/>
      <c r="T76" s="11"/>
      <c r="U76" s="1">
        <v>1</v>
      </c>
      <c r="V76" s="1">
        <v>1</v>
      </c>
      <c r="W76" s="1" t="s">
        <v>1171</v>
      </c>
      <c r="X76" s="158">
        <v>32</v>
      </c>
      <c r="Y76" s="158" t="s">
        <v>1167</v>
      </c>
      <c r="Z76" s="17"/>
      <c r="AA76" s="17" t="s">
        <v>1168</v>
      </c>
    </row>
    <row r="77" spans="1:27" ht="102">
      <c r="A77" s="47" t="s">
        <v>1325</v>
      </c>
      <c r="B77" s="41" t="s">
        <v>1139</v>
      </c>
      <c r="C77" s="47">
        <v>32</v>
      </c>
      <c r="D77" s="47">
        <v>10</v>
      </c>
      <c r="E77" s="13" t="s">
        <v>1080</v>
      </c>
      <c r="F77" s="11"/>
      <c r="G77" s="11"/>
      <c r="H77" s="53">
        <v>9</v>
      </c>
      <c r="I77" s="53">
        <v>0</v>
      </c>
      <c r="J77" s="142" t="s">
        <v>1081</v>
      </c>
      <c r="K77" s="42" t="s">
        <v>1077</v>
      </c>
      <c r="L77" s="42" t="s">
        <v>71</v>
      </c>
      <c r="M77" s="54" t="s">
        <v>1082</v>
      </c>
      <c r="N77" s="42" t="s">
        <v>968</v>
      </c>
      <c r="O77" s="42"/>
      <c r="P77" s="42" t="s">
        <v>1141</v>
      </c>
      <c r="Q77" s="11"/>
      <c r="R77" s="11"/>
      <c r="S77" s="11"/>
      <c r="T77" s="11"/>
      <c r="U77" s="1">
        <v>1</v>
      </c>
      <c r="V77" s="1">
        <v>1</v>
      </c>
      <c r="W77" s="1" t="s">
        <v>1171</v>
      </c>
      <c r="X77" s="158">
        <v>32</v>
      </c>
      <c r="Y77" s="158" t="s">
        <v>1167</v>
      </c>
      <c r="Z77" s="17"/>
      <c r="AA77" s="17" t="s">
        <v>1168</v>
      </c>
    </row>
    <row r="78" spans="1:27" ht="63.75">
      <c r="A78" s="11" t="s">
        <v>1326</v>
      </c>
      <c r="B78" s="41" t="s">
        <v>749</v>
      </c>
      <c r="C78" s="47">
        <v>32</v>
      </c>
      <c r="D78" s="47">
        <v>2</v>
      </c>
      <c r="E78" s="13" t="s">
        <v>1083</v>
      </c>
      <c r="F78" s="11"/>
      <c r="G78" s="11"/>
      <c r="H78" s="53">
        <v>0</v>
      </c>
      <c r="I78" s="53">
        <v>0</v>
      </c>
      <c r="J78" s="142" t="s">
        <v>1084</v>
      </c>
      <c r="K78" s="43" t="s">
        <v>859</v>
      </c>
      <c r="L78" s="42" t="s">
        <v>825</v>
      </c>
      <c r="M78" s="42" t="s">
        <v>824</v>
      </c>
      <c r="N78" s="42" t="s">
        <v>1085</v>
      </c>
      <c r="O78" s="42" t="s">
        <v>1086</v>
      </c>
      <c r="P78" s="42" t="s">
        <v>1087</v>
      </c>
      <c r="Q78" s="11"/>
      <c r="R78" s="11"/>
      <c r="S78" s="11"/>
      <c r="T78" s="11"/>
      <c r="U78" s="1">
        <v>1</v>
      </c>
      <c r="V78" s="1">
        <v>1</v>
      </c>
      <c r="W78" s="160" t="s">
        <v>1176</v>
      </c>
      <c r="X78" s="158">
        <v>32</v>
      </c>
      <c r="Y78" s="158" t="s">
        <v>1167</v>
      </c>
      <c r="Z78" s="17"/>
      <c r="AA78" s="17" t="s">
        <v>1168</v>
      </c>
    </row>
    <row r="79" spans="1:27" ht="63.75">
      <c r="A79" s="11" t="s">
        <v>1327</v>
      </c>
      <c r="B79" s="41" t="s">
        <v>1088</v>
      </c>
      <c r="C79" s="47">
        <v>32</v>
      </c>
      <c r="D79" s="47">
        <v>2</v>
      </c>
      <c r="E79" s="13" t="s">
        <v>1089</v>
      </c>
      <c r="F79" s="11"/>
      <c r="G79" s="11"/>
      <c r="H79" s="53">
        <v>12</v>
      </c>
      <c r="I79" s="53">
        <v>0</v>
      </c>
      <c r="J79" s="142" t="s">
        <v>1090</v>
      </c>
      <c r="K79" s="43" t="s">
        <v>958</v>
      </c>
      <c r="L79" s="42" t="s">
        <v>71</v>
      </c>
      <c r="M79" s="42" t="s">
        <v>1091</v>
      </c>
      <c r="N79" s="42" t="s">
        <v>1085</v>
      </c>
      <c r="O79" s="42"/>
      <c r="P79" s="42" t="s">
        <v>1092</v>
      </c>
      <c r="Q79" s="11"/>
      <c r="R79" s="11"/>
      <c r="S79" s="11"/>
      <c r="T79" s="11"/>
      <c r="U79" s="1">
        <v>1</v>
      </c>
      <c r="V79" s="1">
        <v>1</v>
      </c>
      <c r="W79" s="160" t="s">
        <v>1176</v>
      </c>
      <c r="X79" s="158">
        <v>32</v>
      </c>
      <c r="Y79" s="158" t="s">
        <v>1167</v>
      </c>
      <c r="Z79" s="17"/>
      <c r="AA79" s="17" t="s">
        <v>1168</v>
      </c>
    </row>
    <row r="80" spans="1:27" ht="63.75">
      <c r="A80" s="11" t="s">
        <v>1328</v>
      </c>
      <c r="B80" s="41" t="s">
        <v>1093</v>
      </c>
      <c r="C80" s="47">
        <v>32</v>
      </c>
      <c r="D80" s="47">
        <v>2</v>
      </c>
      <c r="E80" s="13" t="s">
        <v>1094</v>
      </c>
      <c r="F80" s="11"/>
      <c r="G80" s="11"/>
      <c r="H80" s="53">
        <v>20</v>
      </c>
      <c r="I80" s="53">
        <v>0</v>
      </c>
      <c r="J80" s="142" t="s">
        <v>1095</v>
      </c>
      <c r="K80" s="43" t="s">
        <v>958</v>
      </c>
      <c r="L80" s="42" t="s">
        <v>71</v>
      </c>
      <c r="M80" s="42" t="s">
        <v>1096</v>
      </c>
      <c r="N80" s="42" t="s">
        <v>1085</v>
      </c>
      <c r="O80" s="42"/>
      <c r="P80" s="42" t="s">
        <v>1097</v>
      </c>
      <c r="Q80" s="11"/>
      <c r="R80" s="11"/>
      <c r="S80" s="11"/>
      <c r="T80" s="11"/>
      <c r="U80" s="1">
        <v>1</v>
      </c>
      <c r="V80" s="1">
        <v>1</v>
      </c>
      <c r="W80" s="160" t="s">
        <v>1176</v>
      </c>
      <c r="X80" s="158">
        <v>32</v>
      </c>
      <c r="Y80" s="158" t="s">
        <v>1167</v>
      </c>
      <c r="Z80" s="17"/>
      <c r="AA80" s="17" t="s">
        <v>1168</v>
      </c>
    </row>
    <row r="81" spans="1:27" ht="63.75">
      <c r="A81" s="11" t="s">
        <v>1329</v>
      </c>
      <c r="B81" s="41" t="s">
        <v>1278</v>
      </c>
      <c r="C81" s="47">
        <v>32</v>
      </c>
      <c r="D81" s="47">
        <v>2</v>
      </c>
      <c r="E81" s="13" t="s">
        <v>1098</v>
      </c>
      <c r="F81" s="11"/>
      <c r="G81" s="11"/>
      <c r="H81" s="53">
        <v>0</v>
      </c>
      <c r="I81" s="53">
        <v>0</v>
      </c>
      <c r="J81" s="142" t="s">
        <v>1099</v>
      </c>
      <c r="K81" s="43" t="s">
        <v>958</v>
      </c>
      <c r="L81" s="42" t="s">
        <v>71</v>
      </c>
      <c r="M81" s="42" t="s">
        <v>824</v>
      </c>
      <c r="N81" s="42" t="s">
        <v>1085</v>
      </c>
      <c r="O81" s="42"/>
      <c r="P81" s="42" t="s">
        <v>1100</v>
      </c>
      <c r="Q81" s="11"/>
      <c r="R81" s="11"/>
      <c r="S81" s="11"/>
      <c r="T81" s="11"/>
      <c r="U81" s="1">
        <v>1</v>
      </c>
      <c r="V81" s="1">
        <v>1</v>
      </c>
      <c r="W81" s="160" t="s">
        <v>1176</v>
      </c>
      <c r="X81" s="158">
        <v>32</v>
      </c>
      <c r="Y81" s="158" t="s">
        <v>1167</v>
      </c>
      <c r="Z81" s="17"/>
      <c r="AA81" s="17" t="s">
        <v>1168</v>
      </c>
    </row>
    <row r="82" spans="1:27" ht="63.75">
      <c r="A82" s="11"/>
      <c r="B82" s="41"/>
      <c r="C82" s="11"/>
      <c r="D82" s="11"/>
      <c r="E82" s="13"/>
      <c r="F82" s="11"/>
      <c r="G82" s="11"/>
      <c r="H82" s="53">
        <v>5</v>
      </c>
      <c r="I82" s="53">
        <v>1</v>
      </c>
      <c r="J82" s="142" t="s">
        <v>1101</v>
      </c>
      <c r="K82" s="43" t="s">
        <v>958</v>
      </c>
      <c r="L82" s="42" t="s">
        <v>71</v>
      </c>
      <c r="M82" s="42" t="s">
        <v>1102</v>
      </c>
      <c r="N82" s="42" t="s">
        <v>1085</v>
      </c>
      <c r="O82" s="42"/>
      <c r="P82" s="42" t="s">
        <v>1103</v>
      </c>
      <c r="Q82" s="11"/>
      <c r="R82" s="11"/>
      <c r="S82" s="11"/>
      <c r="T82" s="11"/>
      <c r="U82" s="1">
        <v>1</v>
      </c>
      <c r="V82" s="1">
        <v>1</v>
      </c>
      <c r="W82" s="160" t="s">
        <v>1176</v>
      </c>
      <c r="X82" s="158">
        <v>32</v>
      </c>
      <c r="Y82" s="158" t="s">
        <v>1167</v>
      </c>
      <c r="Z82" s="17"/>
      <c r="AA82" s="17" t="s">
        <v>1168</v>
      </c>
    </row>
    <row r="83" spans="1:27" ht="63.75">
      <c r="A83" s="11"/>
      <c r="B83" s="41"/>
      <c r="C83" s="11"/>
      <c r="D83" s="11"/>
      <c r="E83" s="13"/>
      <c r="F83" s="11"/>
      <c r="G83" s="11"/>
      <c r="H83" s="53">
        <v>15</v>
      </c>
      <c r="I83" s="53">
        <v>15</v>
      </c>
      <c r="J83" s="142" t="s">
        <v>1104</v>
      </c>
      <c r="K83" s="43" t="s">
        <v>958</v>
      </c>
      <c r="L83" s="42" t="s">
        <v>71</v>
      </c>
      <c r="M83" s="42" t="s">
        <v>824</v>
      </c>
      <c r="N83" s="42" t="s">
        <v>1085</v>
      </c>
      <c r="O83" s="42" t="s">
        <v>1143</v>
      </c>
      <c r="P83" s="42" t="s">
        <v>1105</v>
      </c>
      <c r="Q83" s="11"/>
      <c r="R83" s="11"/>
      <c r="S83" s="11"/>
      <c r="T83" s="11"/>
      <c r="U83" s="1">
        <v>1</v>
      </c>
      <c r="V83" s="1">
        <v>1</v>
      </c>
      <c r="W83" s="160" t="s">
        <v>1176</v>
      </c>
      <c r="X83" s="158">
        <v>32</v>
      </c>
      <c r="Y83" s="158" t="s">
        <v>1167</v>
      </c>
      <c r="Z83" s="17"/>
      <c r="AA83" s="17" t="s">
        <v>1168</v>
      </c>
    </row>
    <row r="84" spans="1:27" ht="63.75">
      <c r="A84" s="11"/>
      <c r="B84" s="41"/>
      <c r="C84" s="11"/>
      <c r="D84" s="11"/>
      <c r="E84" s="13"/>
      <c r="F84" s="11"/>
      <c r="G84" s="11"/>
      <c r="H84" s="53">
        <v>31</v>
      </c>
      <c r="I84" s="53">
        <v>31</v>
      </c>
      <c r="J84" s="142" t="s">
        <v>1106</v>
      </c>
      <c r="K84" s="43" t="s">
        <v>958</v>
      </c>
      <c r="L84" s="42" t="s">
        <v>71</v>
      </c>
      <c r="M84" s="42" t="s">
        <v>824</v>
      </c>
      <c r="N84" s="42" t="s">
        <v>1085</v>
      </c>
      <c r="O84" s="42" t="s">
        <v>1143</v>
      </c>
      <c r="P84" s="42" t="s">
        <v>1107</v>
      </c>
      <c r="Q84" s="11"/>
      <c r="R84" s="11"/>
      <c r="S84" s="11"/>
      <c r="T84" s="11"/>
      <c r="U84" s="1">
        <v>1</v>
      </c>
      <c r="V84" s="1">
        <v>1</v>
      </c>
      <c r="W84" s="160" t="s">
        <v>1176</v>
      </c>
      <c r="X84" s="158">
        <v>32</v>
      </c>
      <c r="Y84" s="158" t="s">
        <v>1167</v>
      </c>
      <c r="Z84" s="17"/>
      <c r="AA84" s="17" t="s">
        <v>1168</v>
      </c>
    </row>
    <row r="85" spans="1:27">
      <c r="A85" s="11"/>
      <c r="B85" s="41"/>
      <c r="C85" s="11"/>
      <c r="D85" s="11"/>
      <c r="E85" s="13"/>
      <c r="F85" s="11"/>
      <c r="G85" s="11"/>
      <c r="H85" s="42"/>
      <c r="I85" s="42"/>
      <c r="J85" s="42"/>
      <c r="K85" s="43"/>
      <c r="L85" s="42"/>
      <c r="M85" s="42"/>
      <c r="N85" s="42"/>
      <c r="O85" s="42"/>
      <c r="P85" s="42"/>
      <c r="Q85" s="11"/>
      <c r="R85" s="11"/>
      <c r="S85" s="11"/>
      <c r="T85" s="11"/>
      <c r="U85"/>
      <c r="V85"/>
      <c r="W85"/>
      <c r="X85"/>
    </row>
    <row r="86" spans="1:27">
      <c r="A86"/>
      <c r="B86"/>
      <c r="C86"/>
      <c r="D86"/>
      <c r="E86"/>
      <c r="F86"/>
      <c r="G86"/>
      <c r="H86"/>
      <c r="I86"/>
      <c r="J86"/>
      <c r="K86"/>
      <c r="L86"/>
      <c r="M86"/>
      <c r="N86"/>
      <c r="O86"/>
      <c r="P86"/>
      <c r="Q86"/>
      <c r="R86"/>
      <c r="S86"/>
      <c r="T86"/>
      <c r="U86"/>
      <c r="V86"/>
      <c r="W86"/>
      <c r="X86"/>
    </row>
    <row r="87" spans="1:27">
      <c r="A87"/>
      <c r="B87"/>
      <c r="C87"/>
      <c r="D87"/>
      <c r="E87"/>
      <c r="F87"/>
      <c r="G87"/>
      <c r="H87"/>
      <c r="I87"/>
      <c r="J87"/>
      <c r="K87"/>
      <c r="L87"/>
      <c r="M87"/>
      <c r="N87"/>
      <c r="O87"/>
      <c r="P87"/>
      <c r="Q87"/>
      <c r="R87"/>
      <c r="S87"/>
      <c r="T87"/>
      <c r="U87" s="51"/>
      <c r="V87" s="51"/>
      <c r="W87" s="51"/>
      <c r="X87" s="51"/>
    </row>
    <row r="88" spans="1:27">
      <c r="A88"/>
      <c r="B88"/>
      <c r="C88"/>
      <c r="D88"/>
      <c r="E88"/>
      <c r="F88"/>
      <c r="G88"/>
      <c r="H88"/>
      <c r="I88"/>
      <c r="J88"/>
      <c r="K88"/>
      <c r="L88"/>
      <c r="M88"/>
      <c r="N88"/>
      <c r="O88"/>
      <c r="P88"/>
      <c r="Q88"/>
      <c r="R88"/>
      <c r="S88"/>
      <c r="T88"/>
      <c r="U88" s="79"/>
      <c r="V88" s="79"/>
      <c r="W88" s="79"/>
      <c r="X88" s="79"/>
    </row>
    <row r="89" spans="1:27">
      <c r="A89" s="11"/>
      <c r="B89" s="41"/>
      <c r="C89" s="41"/>
      <c r="D89" s="41"/>
      <c r="E89" s="49"/>
      <c r="F89" s="41"/>
      <c r="G89" s="41"/>
      <c r="H89" s="50"/>
      <c r="I89" s="50"/>
      <c r="J89" s="43"/>
      <c r="K89" s="43"/>
      <c r="L89" s="43"/>
      <c r="M89" s="51"/>
      <c r="N89" s="67"/>
      <c r="O89" s="43"/>
      <c r="P89" s="43"/>
      <c r="Q89" s="43"/>
      <c r="R89" s="43"/>
      <c r="S89" s="43"/>
      <c r="T89" s="43"/>
      <c r="U89" s="84"/>
      <c r="V89" s="84"/>
      <c r="W89" s="84"/>
      <c r="X89" s="84"/>
    </row>
    <row r="90" spans="1:27">
      <c r="A90" s="47"/>
      <c r="B90" s="41"/>
      <c r="C90" s="41"/>
      <c r="D90" s="41"/>
      <c r="E90" s="49"/>
      <c r="F90" s="41"/>
      <c r="G90" s="41"/>
      <c r="H90" s="50"/>
      <c r="I90" s="50"/>
      <c r="J90" s="43"/>
      <c r="K90" s="43"/>
      <c r="L90" s="43"/>
      <c r="M90" s="51"/>
      <c r="N90" s="67"/>
      <c r="O90" s="43"/>
      <c r="P90" s="43"/>
      <c r="Q90" s="43"/>
      <c r="R90" s="43"/>
      <c r="S90" s="43"/>
      <c r="T90" s="43"/>
      <c r="U90" s="85"/>
      <c r="V90" s="85"/>
      <c r="W90" s="85"/>
      <c r="X90" s="85"/>
    </row>
    <row r="91" spans="1:27">
      <c r="A91" s="80"/>
      <c r="B91" s="52"/>
      <c r="C91" s="81"/>
      <c r="D91" s="81"/>
      <c r="E91" s="49"/>
      <c r="F91" s="41"/>
      <c r="G91" s="82"/>
      <c r="H91" s="50"/>
      <c r="I91" s="50"/>
      <c r="J91" s="43"/>
      <c r="K91" s="43"/>
      <c r="L91" s="43"/>
      <c r="M91" s="43"/>
      <c r="N91" s="43"/>
      <c r="O91" s="83"/>
      <c r="P91" s="43"/>
      <c r="Q91" s="43"/>
      <c r="R91" s="43"/>
      <c r="S91" s="43"/>
      <c r="T91" s="43"/>
      <c r="U91" s="85"/>
      <c r="V91" s="85"/>
      <c r="W91" s="85"/>
      <c r="X91" s="85"/>
    </row>
    <row r="92" spans="1:27">
      <c r="A92" s="47"/>
      <c r="B92" s="11"/>
      <c r="C92" s="47"/>
      <c r="D92" s="47"/>
      <c r="E92" s="13"/>
      <c r="F92" s="11"/>
      <c r="G92" s="11"/>
      <c r="H92" s="53"/>
      <c r="I92" s="53"/>
      <c r="J92" s="42"/>
      <c r="K92" s="43"/>
      <c r="L92" s="43"/>
      <c r="M92" s="51"/>
      <c r="N92" s="67"/>
      <c r="O92" s="42"/>
      <c r="P92" s="42"/>
      <c r="Q92" s="42"/>
      <c r="R92" s="42"/>
      <c r="S92" s="42"/>
      <c r="T92" s="42"/>
      <c r="U92" s="85"/>
      <c r="V92" s="85"/>
      <c r="W92" s="85"/>
      <c r="X92" s="85"/>
    </row>
    <row r="93" spans="1:27">
      <c r="A93" s="47"/>
      <c r="B93" s="11"/>
      <c r="C93" s="11"/>
      <c r="D93" s="11"/>
      <c r="E93" s="13"/>
      <c r="F93" s="11"/>
      <c r="G93" s="11"/>
      <c r="H93" s="53"/>
      <c r="I93" s="53"/>
      <c r="J93" s="42"/>
      <c r="K93" s="43"/>
      <c r="L93" s="43"/>
      <c r="M93" s="51"/>
      <c r="N93" s="67"/>
      <c r="O93" s="42"/>
      <c r="P93" s="42"/>
      <c r="Q93" s="42"/>
      <c r="R93" s="42"/>
      <c r="S93" s="42"/>
      <c r="T93" s="42"/>
      <c r="U93" s="85"/>
      <c r="V93" s="85"/>
      <c r="W93" s="85"/>
      <c r="X93" s="85"/>
    </row>
    <row r="94" spans="1:27">
      <c r="A94" s="11"/>
      <c r="B94" s="11"/>
      <c r="C94" s="47"/>
      <c r="D94" s="47"/>
      <c r="E94" s="13"/>
      <c r="F94" s="11"/>
      <c r="G94" s="11"/>
      <c r="H94" s="53"/>
      <c r="I94" s="53"/>
      <c r="J94" s="42"/>
      <c r="K94" s="43"/>
      <c r="L94" s="43"/>
      <c r="M94" s="51"/>
      <c r="N94" s="67"/>
      <c r="O94" s="42"/>
      <c r="P94" s="42"/>
      <c r="Q94" s="42"/>
      <c r="R94" s="42"/>
      <c r="S94" s="42"/>
      <c r="T94" s="42"/>
      <c r="U94" s="85"/>
      <c r="V94" s="85"/>
      <c r="W94" s="85"/>
      <c r="X94" s="85"/>
    </row>
    <row r="95" spans="1:27">
      <c r="A95" s="11"/>
      <c r="B95" s="11"/>
      <c r="C95" s="11"/>
      <c r="D95" s="11"/>
      <c r="E95" s="13"/>
      <c r="F95" s="11"/>
      <c r="G95" s="11"/>
      <c r="H95" s="53"/>
      <c r="I95" s="53"/>
      <c r="J95" s="42"/>
      <c r="K95" s="43"/>
      <c r="L95" s="43"/>
      <c r="M95" s="51"/>
      <c r="N95" s="67"/>
      <c r="O95" s="42"/>
      <c r="P95" s="42"/>
      <c r="Q95" s="42"/>
      <c r="R95" s="42"/>
      <c r="S95" s="42"/>
      <c r="T95" s="42"/>
      <c r="U95" s="85"/>
      <c r="V95" s="85"/>
      <c r="W95" s="85"/>
      <c r="X95" s="85"/>
    </row>
    <row r="96" spans="1:27">
      <c r="A96" s="11"/>
      <c r="B96" s="11"/>
      <c r="C96" s="11"/>
      <c r="D96" s="11"/>
      <c r="E96" s="13"/>
      <c r="F96" s="11"/>
      <c r="G96" s="11"/>
      <c r="H96" s="53"/>
      <c r="I96" s="53"/>
      <c r="J96" s="42"/>
      <c r="K96" s="43"/>
      <c r="L96" s="43"/>
      <c r="M96" s="51"/>
      <c r="N96" s="67"/>
      <c r="O96" s="42"/>
      <c r="P96" s="42"/>
      <c r="Q96" s="42"/>
      <c r="R96" s="42"/>
      <c r="S96" s="42"/>
      <c r="T96" s="42"/>
      <c r="U96" s="85"/>
      <c r="V96" s="85"/>
      <c r="W96" s="85"/>
      <c r="X96" s="85"/>
    </row>
    <row r="97" spans="1:24">
      <c r="A97" s="11"/>
      <c r="B97" s="11"/>
      <c r="C97" s="11"/>
      <c r="D97" s="11"/>
      <c r="E97" s="13"/>
      <c r="F97" s="11"/>
      <c r="G97" s="11"/>
      <c r="H97" s="53"/>
      <c r="I97" s="53"/>
      <c r="J97" s="42"/>
      <c r="K97" s="43"/>
      <c r="L97" s="43"/>
      <c r="M97" s="51"/>
      <c r="N97" s="67"/>
      <c r="O97" s="42"/>
      <c r="P97" s="42"/>
      <c r="Q97" s="42"/>
      <c r="R97" s="42"/>
      <c r="S97" s="42"/>
      <c r="T97" s="42"/>
      <c r="U97" s="85"/>
      <c r="V97" s="85"/>
      <c r="W97" s="85"/>
      <c r="X97" s="85"/>
    </row>
    <row r="98" spans="1:24">
      <c r="A98" s="11"/>
      <c r="B98" s="11"/>
      <c r="C98" s="11"/>
      <c r="D98" s="11"/>
      <c r="E98" s="13"/>
      <c r="F98" s="11"/>
      <c r="G98" s="11"/>
      <c r="H98" s="53"/>
      <c r="I98" s="53"/>
      <c r="J98" s="42"/>
      <c r="K98" s="43"/>
      <c r="L98" s="43"/>
      <c r="M98" s="51"/>
      <c r="N98" s="67"/>
      <c r="O98" s="42"/>
      <c r="P98" s="42"/>
      <c r="Q98" s="42"/>
      <c r="R98" s="42"/>
      <c r="S98" s="42"/>
      <c r="T98" s="42"/>
      <c r="U98" s="85"/>
      <c r="V98" s="85"/>
      <c r="W98" s="85"/>
      <c r="X98" s="85"/>
    </row>
    <row r="99" spans="1:24">
      <c r="A99" s="11"/>
      <c r="B99" s="11"/>
      <c r="C99" s="11"/>
      <c r="D99" s="11"/>
      <c r="E99" s="13"/>
      <c r="F99" s="11"/>
      <c r="G99" s="11"/>
      <c r="H99" s="53"/>
      <c r="I99" s="53"/>
      <c r="J99" s="42"/>
      <c r="K99" s="43"/>
      <c r="L99" s="43"/>
      <c r="M99" s="51"/>
      <c r="N99" s="67"/>
      <c r="O99" s="42"/>
      <c r="P99" s="42"/>
      <c r="Q99" s="42"/>
      <c r="R99" s="42"/>
      <c r="S99" s="42"/>
      <c r="T99" s="42"/>
      <c r="U99" s="85"/>
      <c r="V99" s="85"/>
      <c r="W99" s="85"/>
      <c r="X99" s="85"/>
    </row>
    <row r="100" spans="1:24">
      <c r="A100" s="11"/>
      <c r="B100" s="11"/>
      <c r="C100" s="11"/>
      <c r="D100" s="11"/>
      <c r="E100" s="13"/>
      <c r="F100" s="11"/>
      <c r="G100" s="11"/>
      <c r="H100" s="53"/>
      <c r="I100" s="53"/>
      <c r="J100" s="42"/>
      <c r="K100" s="43"/>
      <c r="L100" s="43"/>
      <c r="M100" s="51"/>
      <c r="N100" s="67"/>
      <c r="O100" s="42"/>
      <c r="P100" s="42"/>
      <c r="Q100" s="42"/>
      <c r="R100" s="42"/>
      <c r="S100" s="42"/>
      <c r="T100" s="42"/>
      <c r="U100" s="85"/>
      <c r="V100" s="85"/>
      <c r="W100" s="85"/>
      <c r="X100" s="85"/>
    </row>
    <row r="101" spans="1:24">
      <c r="A101" s="11"/>
      <c r="B101" s="11"/>
      <c r="C101" s="11"/>
      <c r="D101" s="11"/>
      <c r="E101" s="13"/>
      <c r="F101" s="11"/>
      <c r="G101" s="11"/>
      <c r="H101" s="53"/>
      <c r="I101" s="53"/>
      <c r="J101" s="42"/>
      <c r="K101" s="43"/>
      <c r="L101" s="43"/>
      <c r="M101" s="51"/>
      <c r="N101" s="67"/>
      <c r="O101" s="42"/>
      <c r="P101" s="42"/>
      <c r="Q101" s="42"/>
      <c r="R101" s="42"/>
      <c r="S101" s="42"/>
      <c r="T101" s="42"/>
      <c r="U101" s="85"/>
      <c r="V101" s="85"/>
      <c r="W101" s="85"/>
      <c r="X101" s="85"/>
    </row>
    <row r="102" spans="1:24">
      <c r="A102" s="11"/>
      <c r="B102" s="11"/>
      <c r="C102" s="11"/>
      <c r="D102" s="11"/>
      <c r="E102" s="13"/>
      <c r="F102" s="11"/>
      <c r="G102" s="11"/>
      <c r="H102" s="53"/>
      <c r="I102" s="53"/>
      <c r="J102" s="42"/>
      <c r="K102" s="43"/>
      <c r="L102" s="43"/>
      <c r="M102" s="51"/>
      <c r="N102" s="67"/>
      <c r="O102" s="42"/>
      <c r="P102" s="42"/>
      <c r="Q102" s="42"/>
      <c r="R102" s="42"/>
      <c r="S102" s="42"/>
      <c r="T102" s="42"/>
      <c r="U102" s="85"/>
      <c r="V102" s="85"/>
      <c r="W102" s="85"/>
      <c r="X102" s="85"/>
    </row>
    <row r="103" spans="1:24">
      <c r="A103" s="11"/>
      <c r="B103" s="11"/>
      <c r="C103" s="11"/>
      <c r="D103" s="11"/>
      <c r="E103" s="13"/>
      <c r="F103" s="11"/>
      <c r="G103" s="11"/>
      <c r="H103" s="53"/>
      <c r="I103" s="53"/>
      <c r="J103" s="42"/>
      <c r="K103" s="43"/>
      <c r="L103" s="43"/>
      <c r="M103" s="51"/>
      <c r="N103" s="67"/>
      <c r="O103" s="42"/>
      <c r="P103" s="42"/>
      <c r="Q103" s="42"/>
      <c r="R103" s="42"/>
      <c r="S103" s="42"/>
      <c r="T103" s="42"/>
      <c r="U103" s="85"/>
      <c r="V103" s="85"/>
      <c r="W103" s="85"/>
      <c r="X103" s="85"/>
    </row>
    <row r="104" spans="1:24">
      <c r="A104" s="11"/>
      <c r="B104" s="11"/>
      <c r="C104" s="11"/>
      <c r="D104" s="11"/>
      <c r="E104" s="13"/>
      <c r="F104" s="11"/>
      <c r="G104" s="11"/>
      <c r="H104" s="53"/>
      <c r="I104" s="53"/>
      <c r="J104" s="42"/>
      <c r="K104" s="43"/>
      <c r="L104" s="43"/>
      <c r="M104" s="51"/>
      <c r="N104" s="67"/>
      <c r="O104" s="42"/>
      <c r="P104" s="42"/>
      <c r="Q104" s="42"/>
      <c r="R104" s="42"/>
      <c r="S104" s="42"/>
      <c r="T104" s="42"/>
      <c r="U104" s="85"/>
      <c r="V104" s="85"/>
      <c r="W104" s="85"/>
      <c r="X104" s="85"/>
    </row>
    <row r="105" spans="1:24">
      <c r="A105" s="11"/>
      <c r="B105" s="11"/>
      <c r="C105" s="11"/>
      <c r="D105" s="11"/>
      <c r="E105" s="13"/>
      <c r="F105" s="11"/>
      <c r="G105" s="11"/>
      <c r="H105" s="53"/>
      <c r="I105" s="53"/>
      <c r="J105" s="42"/>
      <c r="K105" s="43"/>
      <c r="L105" s="43"/>
      <c r="M105" s="51"/>
      <c r="N105" s="67"/>
      <c r="O105" s="42"/>
      <c r="P105" s="42"/>
      <c r="Q105" s="42"/>
      <c r="R105" s="42"/>
      <c r="S105" s="42"/>
      <c r="T105" s="42"/>
      <c r="U105" s="85"/>
      <c r="V105" s="85"/>
      <c r="W105" s="85"/>
      <c r="X105" s="85"/>
    </row>
    <row r="106" spans="1:24">
      <c r="A106" s="11"/>
      <c r="B106" s="11"/>
      <c r="C106" s="11"/>
      <c r="D106" s="11"/>
      <c r="E106" s="13"/>
      <c r="F106" s="11"/>
      <c r="G106" s="11"/>
      <c r="H106" s="53"/>
      <c r="I106" s="53"/>
      <c r="J106" s="42"/>
      <c r="K106" s="43"/>
      <c r="L106" s="43"/>
      <c r="M106" s="51"/>
      <c r="N106" s="67"/>
      <c r="O106" s="42"/>
      <c r="P106" s="42"/>
      <c r="Q106" s="42"/>
      <c r="R106" s="42"/>
      <c r="S106" s="42"/>
      <c r="T106" s="42"/>
      <c r="U106" s="85"/>
      <c r="V106" s="85"/>
      <c r="W106" s="85"/>
      <c r="X106" s="85"/>
    </row>
    <row r="107" spans="1:24">
      <c r="A107" s="11"/>
      <c r="B107" s="11"/>
      <c r="C107" s="11"/>
      <c r="D107" s="11"/>
      <c r="E107" s="13"/>
      <c r="F107" s="11"/>
      <c r="G107" s="11"/>
      <c r="H107" s="53"/>
      <c r="I107" s="53"/>
      <c r="J107" s="42"/>
      <c r="K107" s="43"/>
      <c r="L107" s="43"/>
      <c r="M107" s="51"/>
      <c r="N107" s="67"/>
      <c r="O107" s="42"/>
      <c r="P107" s="42"/>
      <c r="Q107" s="42"/>
      <c r="R107" s="42"/>
      <c r="S107" s="42"/>
      <c r="T107" s="42"/>
      <c r="U107" s="54"/>
      <c r="V107" s="54"/>
      <c r="W107" s="54"/>
      <c r="X107" s="54"/>
    </row>
    <row r="108" spans="1:24">
      <c r="A108" s="11"/>
      <c r="B108" s="11"/>
      <c r="C108" s="11"/>
      <c r="D108" s="11"/>
      <c r="E108" s="13"/>
      <c r="F108" s="11"/>
      <c r="G108" s="11"/>
      <c r="H108" s="53"/>
      <c r="I108" s="53"/>
      <c r="J108" s="42"/>
      <c r="K108" s="43"/>
      <c r="L108" s="43"/>
      <c r="M108" s="51"/>
      <c r="N108" s="67"/>
      <c r="O108" s="42"/>
      <c r="P108" s="42"/>
      <c r="Q108" s="42"/>
      <c r="R108" s="42"/>
      <c r="S108" s="42"/>
      <c r="T108" s="42"/>
      <c r="U108" s="42"/>
      <c r="V108" s="42"/>
      <c r="W108" s="42"/>
      <c r="X108" s="42"/>
    </row>
    <row r="109" spans="1:24">
      <c r="A109" s="11"/>
      <c r="B109" s="41"/>
      <c r="C109" s="47"/>
      <c r="D109" s="47"/>
      <c r="E109" s="13"/>
      <c r="F109" s="11"/>
      <c r="G109" s="11"/>
      <c r="H109" s="53"/>
      <c r="I109" s="53"/>
      <c r="J109" s="42"/>
      <c r="K109" s="43"/>
      <c r="L109" s="43"/>
      <c r="M109" s="43"/>
      <c r="N109" s="67"/>
      <c r="O109" s="42"/>
      <c r="P109" s="42"/>
      <c r="Q109" s="42"/>
      <c r="R109" s="42"/>
      <c r="S109" s="42"/>
      <c r="T109" s="42"/>
      <c r="U109" s="42"/>
      <c r="V109" s="42"/>
      <c r="W109" s="42"/>
      <c r="X109" s="42"/>
    </row>
    <row r="110" spans="1:24">
      <c r="A110" s="11"/>
      <c r="B110" s="41"/>
      <c r="C110" s="47"/>
      <c r="D110" s="47"/>
      <c r="E110" s="13"/>
      <c r="F110" s="11"/>
      <c r="G110" s="11"/>
      <c r="H110" s="53"/>
      <c r="I110" s="53"/>
      <c r="J110" s="42"/>
      <c r="K110" s="43"/>
      <c r="L110" s="43"/>
      <c r="M110" s="43"/>
      <c r="N110" s="67"/>
      <c r="O110" s="42"/>
      <c r="P110" s="42"/>
      <c r="Q110" s="42"/>
      <c r="R110" s="42"/>
      <c r="S110" s="42"/>
      <c r="T110" s="42"/>
      <c r="U110" s="54"/>
      <c r="V110" s="54"/>
      <c r="W110" s="54"/>
      <c r="X110" s="54"/>
    </row>
    <row r="111" spans="1:24">
      <c r="A111" s="11"/>
      <c r="B111" s="41"/>
      <c r="C111" s="11"/>
      <c r="D111" s="11"/>
      <c r="E111" s="13"/>
      <c r="F111" s="11"/>
      <c r="G111" s="11"/>
      <c r="H111" s="53"/>
      <c r="I111" s="53"/>
      <c r="J111" s="42"/>
      <c r="K111" s="43"/>
      <c r="L111" s="43"/>
      <c r="M111" s="43"/>
      <c r="N111" s="67"/>
      <c r="O111" s="42"/>
      <c r="P111" s="42"/>
      <c r="Q111" s="42"/>
      <c r="R111" s="42"/>
      <c r="S111" s="42"/>
      <c r="T111" s="42"/>
      <c r="U111" s="54"/>
      <c r="V111" s="54"/>
      <c r="W111" s="54"/>
      <c r="X111" s="54"/>
    </row>
    <row r="112" spans="1:24">
      <c r="A112" s="11"/>
      <c r="B112" s="41"/>
      <c r="C112" s="47"/>
      <c r="D112" s="47"/>
      <c r="E112" s="13"/>
      <c r="F112" s="11"/>
      <c r="G112" s="11"/>
      <c r="H112" s="53"/>
      <c r="I112" s="53"/>
      <c r="J112" s="42"/>
      <c r="K112" s="43"/>
      <c r="L112" s="43"/>
      <c r="M112" s="43"/>
      <c r="N112" s="67"/>
      <c r="O112" s="42"/>
      <c r="P112" s="42"/>
      <c r="Q112" s="42"/>
      <c r="R112" s="42"/>
      <c r="S112" s="42"/>
      <c r="T112" s="42"/>
      <c r="U112" s="54"/>
      <c r="V112" s="54"/>
      <c r="W112" s="54"/>
      <c r="X112" s="54"/>
    </row>
    <row r="113" spans="1:24">
      <c r="A113" s="11"/>
      <c r="B113" s="41"/>
      <c r="C113" s="11"/>
      <c r="D113" s="11"/>
      <c r="E113" s="13"/>
      <c r="F113" s="11"/>
      <c r="G113" s="11"/>
      <c r="H113" s="53"/>
      <c r="I113" s="53"/>
      <c r="J113" s="42"/>
      <c r="K113" s="43"/>
      <c r="L113" s="43"/>
      <c r="M113" s="43"/>
      <c r="N113" s="67"/>
      <c r="O113" s="42"/>
      <c r="P113" s="42"/>
      <c r="Q113" s="42"/>
      <c r="R113" s="42"/>
      <c r="S113" s="42"/>
      <c r="T113" s="42"/>
      <c r="U113" s="54"/>
      <c r="V113" s="54"/>
      <c r="W113" s="54"/>
      <c r="X113" s="54"/>
    </row>
    <row r="114" spans="1:24">
      <c r="A114" s="11"/>
      <c r="B114" s="41"/>
      <c r="C114" s="47"/>
      <c r="D114" s="47"/>
      <c r="E114" s="13"/>
      <c r="F114" s="11"/>
      <c r="G114" s="11"/>
      <c r="H114" s="53"/>
      <c r="I114" s="53"/>
      <c r="J114" s="42"/>
      <c r="K114" s="43"/>
      <c r="L114" s="43"/>
      <c r="M114" s="43"/>
      <c r="N114" s="67"/>
      <c r="O114" s="42"/>
      <c r="P114" s="42"/>
      <c r="Q114" s="11"/>
      <c r="R114" s="11"/>
      <c r="S114" s="11"/>
      <c r="T114" s="11"/>
    </row>
    <row r="115" spans="1:24">
      <c r="A115" s="11"/>
      <c r="B115" s="41"/>
      <c r="C115" s="11"/>
      <c r="D115" s="11"/>
      <c r="E115" s="13"/>
      <c r="F115" s="11"/>
      <c r="G115" s="11"/>
      <c r="H115" s="53"/>
      <c r="I115" s="53"/>
      <c r="J115" s="42"/>
      <c r="K115" s="43"/>
      <c r="L115" s="43"/>
      <c r="M115" s="43"/>
      <c r="N115" s="67"/>
      <c r="O115" s="42"/>
      <c r="P115" s="42"/>
      <c r="Q115" s="11"/>
      <c r="R115" s="11"/>
      <c r="S115" s="11"/>
      <c r="T115" s="11"/>
    </row>
  </sheetData>
  <mergeCells count="3">
    <mergeCell ref="A1:E1"/>
    <mergeCell ref="H1:P1"/>
    <mergeCell ref="U1:AA1"/>
  </mergeCells>
  <phoneticPr fontId="16" type="noConversion"/>
  <dataValidations count="4">
    <dataValidation type="list" allowBlank="1" showInputMessage="1" showErrorMessage="1" sqref="X114:X65407">
      <formula1>"FALSE, TRUE"</formula1>
    </dataValidation>
    <dataValidation type="list" errorStyle="warning" allowBlank="1" showInputMessage="1" showErrorMessage="1" errorTitle="warning" error="Non-default visibility type found" sqref="L89:L65409 L1 L3:L85">
      <formula1>"PUBLIC,PRIVATE"</formula1>
    </dataValidation>
    <dataValidation type="list" errorStyle="warning" allowBlank="1" showInputMessage="1" showErrorMessage="1" errorTitle="warning" error="Non-default access type detected!" sqref="K89:K65409 K1 K3:K85">
      <formula1>"RW,RO,WO,W1,RU,W1C,RC,A1,A0,DC,OTHER,"</formula1>
    </dataValidation>
    <dataValidation errorStyle="warning" allowBlank="1" showInputMessage="1" showErrorMessage="1" errorTitle="warning" error="Non-default visibility type found" sqref="L2"/>
  </dataValidations>
  <pageMargins left="0.7" right="0.7" top="0.75" bottom="0.75" header="0.3" footer="0.3"/>
  <pageSetup paperSize="9" orientation="portrait" r:id="rId1"/>
  <headerFooter>
    <oddHeader>&amp;RMTK Confidential B (密)MTK Internal Use (限內部使用)</oddHeader>
  </headerFooter>
  <legacyDrawing r:id="rId2"/>
</worksheet>
</file>

<file path=xl/worksheets/sheet12.xml><?xml version="1.0" encoding="utf-8"?>
<worksheet xmlns="http://schemas.openxmlformats.org/spreadsheetml/2006/main" xmlns:r="http://schemas.openxmlformats.org/officeDocument/2006/relationships">
  <sheetPr codeName="Sheet4">
    <outlinePr summaryBelow="0" summaryRight="0"/>
  </sheetPr>
  <dimension ref="A1:J4"/>
  <sheetViews>
    <sheetView zoomScale="90" zoomScaleNormal="90" workbookViewId="0">
      <selection activeCell="A3" sqref="A3:J4"/>
    </sheetView>
  </sheetViews>
  <sheetFormatPr defaultColWidth="17.140625" defaultRowHeight="15" outlineLevelCol="1"/>
  <cols>
    <col min="1" max="6" width="15.7109375" style="1" customWidth="1"/>
    <col min="7" max="7" width="34.28515625" style="24" customWidth="1"/>
    <col min="8" max="10" width="17.140625" style="9" customWidth="1" outlineLevel="1"/>
    <col min="11" max="16384" width="17.140625" style="1"/>
  </cols>
  <sheetData>
    <row r="1" spans="1:10" s="17" customFormat="1">
      <c r="A1" s="183" t="s">
        <v>11</v>
      </c>
      <c r="B1" s="183"/>
      <c r="C1" s="183"/>
      <c r="D1" s="183"/>
      <c r="E1" s="183"/>
      <c r="F1" s="183"/>
      <c r="G1" s="184"/>
      <c r="H1" s="20"/>
      <c r="I1" s="20"/>
      <c r="J1" s="20"/>
    </row>
    <row r="2" spans="1:10" s="17" customFormat="1">
      <c r="A2" s="21" t="s">
        <v>4</v>
      </c>
      <c r="B2" s="21" t="s">
        <v>1</v>
      </c>
      <c r="C2" s="21" t="s">
        <v>2</v>
      </c>
      <c r="D2" s="21" t="s">
        <v>12</v>
      </c>
      <c r="E2" s="21" t="s">
        <v>8</v>
      </c>
      <c r="F2" s="21" t="s">
        <v>13</v>
      </c>
      <c r="G2" s="22" t="s">
        <v>3</v>
      </c>
      <c r="H2" s="35" t="s">
        <v>45</v>
      </c>
      <c r="I2" s="23"/>
      <c r="J2" s="23"/>
    </row>
    <row r="3" spans="1:10">
      <c r="A3" s="9"/>
      <c r="F3" s="9"/>
    </row>
    <row r="4" spans="1:10">
      <c r="A4" s="9"/>
      <c r="F4" s="9"/>
    </row>
  </sheetData>
  <mergeCells count="1">
    <mergeCell ref="A1:G1"/>
  </mergeCells>
  <phoneticPr fontId="4" type="noConversion"/>
  <dataValidations count="1">
    <dataValidation type="list" allowBlank="1" showInputMessage="1" showErrorMessage="1" sqref="E1 E3:E65536">
      <formula1>"RW,RO"</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sheetPr codeName="Sheet6"/>
  <dimension ref="B1:M21"/>
  <sheetViews>
    <sheetView zoomScale="90" zoomScaleNormal="90" workbookViewId="0">
      <selection activeCell="E24" sqref="E24"/>
    </sheetView>
  </sheetViews>
  <sheetFormatPr defaultRowHeight="15"/>
  <cols>
    <col min="1" max="1" width="2.85546875" style="12" customWidth="1"/>
    <col min="2" max="2" width="7.42578125" style="12" bestFit="1" customWidth="1"/>
    <col min="3" max="3" width="19.28515625" style="12" customWidth="1"/>
    <col min="4" max="4" width="60.85546875" style="12" bestFit="1" customWidth="1"/>
    <col min="5" max="5" width="30.28515625" style="12" customWidth="1"/>
    <col min="6" max="16384" width="9.140625" style="12"/>
  </cols>
  <sheetData>
    <row r="1" spans="2:13" ht="15.75" thickBot="1"/>
    <row r="2" spans="2:13" ht="15.75" thickTop="1">
      <c r="B2" s="188" t="s">
        <v>18</v>
      </c>
      <c r="C2" s="189"/>
      <c r="D2" s="189"/>
      <c r="E2" s="190"/>
    </row>
    <row r="3" spans="2:13">
      <c r="B3" s="25" t="s">
        <v>21</v>
      </c>
      <c r="C3" s="26" t="s">
        <v>26</v>
      </c>
      <c r="D3" s="26" t="s">
        <v>34</v>
      </c>
      <c r="E3" s="27" t="s">
        <v>23</v>
      </c>
    </row>
    <row r="4" spans="2:13">
      <c r="B4" s="28" t="s">
        <v>1232</v>
      </c>
      <c r="C4" s="29" t="s">
        <v>27</v>
      </c>
      <c r="D4" s="29" t="s">
        <v>35</v>
      </c>
      <c r="E4" s="30" t="s">
        <v>56</v>
      </c>
    </row>
    <row r="5" spans="2:13">
      <c r="B5" s="28" t="s">
        <v>1232</v>
      </c>
      <c r="C5" s="29" t="s">
        <v>28</v>
      </c>
      <c r="D5" s="29" t="s">
        <v>36</v>
      </c>
      <c r="E5" s="30"/>
    </row>
    <row r="6" spans="2:13">
      <c r="B6" s="28" t="s">
        <v>1232</v>
      </c>
      <c r="C6" s="29" t="s">
        <v>29</v>
      </c>
      <c r="D6" s="29" t="s">
        <v>37</v>
      </c>
      <c r="E6" s="30"/>
    </row>
    <row r="7" spans="2:13">
      <c r="B7" s="28" t="s">
        <v>1232</v>
      </c>
      <c r="C7" s="29" t="s">
        <v>30</v>
      </c>
      <c r="D7" s="29" t="s">
        <v>38</v>
      </c>
      <c r="E7" s="30"/>
    </row>
    <row r="8" spans="2:13" ht="14.25" customHeight="1">
      <c r="B8" s="28" t="s">
        <v>1232</v>
      </c>
      <c r="C8" s="29" t="s">
        <v>31</v>
      </c>
      <c r="D8" s="29" t="s">
        <v>39</v>
      </c>
      <c r="E8" s="30"/>
    </row>
    <row r="9" spans="2:13">
      <c r="B9" s="28" t="s">
        <v>1232</v>
      </c>
      <c r="C9" s="29" t="s">
        <v>32</v>
      </c>
      <c r="D9" s="29" t="s">
        <v>40</v>
      </c>
      <c r="E9" s="30"/>
    </row>
    <row r="10" spans="2:13">
      <c r="B10" s="28" t="s">
        <v>1232</v>
      </c>
      <c r="C10" s="29" t="s">
        <v>33</v>
      </c>
      <c r="D10" s="29"/>
      <c r="E10" s="30"/>
    </row>
    <row r="11" spans="2:13">
      <c r="B11" s="28" t="s">
        <v>1232</v>
      </c>
      <c r="C11" s="29" t="s">
        <v>43</v>
      </c>
      <c r="D11" s="29" t="s">
        <v>41</v>
      </c>
      <c r="E11" s="30" t="s">
        <v>44</v>
      </c>
    </row>
    <row r="12" spans="2:13">
      <c r="B12" s="185" t="s">
        <v>24</v>
      </c>
      <c r="C12" s="186"/>
      <c r="D12" s="186"/>
      <c r="E12" s="187"/>
    </row>
    <row r="13" spans="2:13">
      <c r="B13" s="25" t="s">
        <v>25</v>
      </c>
      <c r="C13" s="26" t="s">
        <v>22</v>
      </c>
      <c r="D13" s="26" t="s">
        <v>34</v>
      </c>
      <c r="E13" s="27" t="s">
        <v>23</v>
      </c>
    </row>
    <row r="14" spans="2:13">
      <c r="B14" s="28" t="s">
        <v>42</v>
      </c>
      <c r="C14" s="29" t="s">
        <v>55</v>
      </c>
      <c r="D14" s="44" t="s">
        <v>1307</v>
      </c>
      <c r="E14" s="30"/>
    </row>
    <row r="15" spans="2:13">
      <c r="B15" s="28"/>
      <c r="C15" s="29"/>
      <c r="D15" s="29"/>
      <c r="E15" s="30"/>
      <c r="M15" s="45" t="s">
        <v>57</v>
      </c>
    </row>
    <row r="16" spans="2:13">
      <c r="B16" s="28"/>
      <c r="C16" s="29"/>
      <c r="D16" s="29"/>
      <c r="E16" s="30"/>
      <c r="M16" s="45" t="s">
        <v>58</v>
      </c>
    </row>
    <row r="17" spans="2:5">
      <c r="B17" s="28"/>
      <c r="C17" s="29"/>
      <c r="D17" s="34"/>
      <c r="E17" s="30"/>
    </row>
    <row r="18" spans="2:5" ht="14.25" customHeight="1">
      <c r="B18" s="28"/>
      <c r="C18" s="29"/>
      <c r="D18" s="29"/>
      <c r="E18" s="30"/>
    </row>
    <row r="19" spans="2:5">
      <c r="B19" s="28"/>
      <c r="C19" s="29"/>
      <c r="D19" s="29"/>
      <c r="E19" s="30"/>
    </row>
    <row r="20" spans="2:5" ht="15.75" thickBot="1">
      <c r="B20" s="31"/>
      <c r="C20" s="32"/>
      <c r="D20" s="32"/>
      <c r="E20" s="33"/>
    </row>
    <row r="21" spans="2:5" ht="15.75" thickTop="1"/>
  </sheetData>
  <mergeCells count="2">
    <mergeCell ref="B12:E12"/>
    <mergeCell ref="B2:E2"/>
  </mergeCells>
  <phoneticPr fontId="4" type="noConversion"/>
  <dataValidations count="1">
    <dataValidation type="list" allowBlank="1" showInputMessage="1" showErrorMessage="1" sqref="B14:B20 B4:B11">
      <formula1>"0,1"</formula1>
    </dataValidation>
  </dataValidations>
  <hyperlinks>
    <hyperlink ref="D14" r:id="rId1" display="\\mediatek.inc\taiwan\WCP\Public\Chips\DE5\GenRtlCode.pl"/>
    <hyperlink ref="M15" r:id="rId2"/>
    <hyperlink ref="M16" r:id="rId3"/>
  </hyperlinks>
  <pageMargins left="0.7" right="0.7" top="0.75" bottom="0.75" header="0.3" footer="0.3"/>
  <pageSetup paperSize="9" orientation="portrait" r:id="rId4"/>
  <headerFooter alignWithMargins="0"/>
  <legacyDrawing r:id="rId5"/>
</worksheet>
</file>

<file path=xl/worksheets/sheet2.xml><?xml version="1.0" encoding="utf-8"?>
<worksheet xmlns="http://schemas.openxmlformats.org/spreadsheetml/2006/main" xmlns:r="http://schemas.openxmlformats.org/officeDocument/2006/relationships">
  <dimension ref="A1:D21"/>
  <sheetViews>
    <sheetView topLeftCell="A10" workbookViewId="0">
      <selection activeCell="D22" sqref="D22"/>
    </sheetView>
  </sheetViews>
  <sheetFormatPr defaultRowHeight="15"/>
  <cols>
    <col min="4" max="4" width="136.5703125" bestFit="1" customWidth="1"/>
    <col min="8" max="8" width="47.85546875" customWidth="1"/>
    <col min="260" max="260" width="98" customWidth="1"/>
    <col min="264" max="264" width="47.85546875" customWidth="1"/>
    <col min="516" max="516" width="98" customWidth="1"/>
    <col min="520" max="520" width="47.85546875" customWidth="1"/>
    <col min="772" max="772" width="98" customWidth="1"/>
    <col min="776" max="776" width="47.85546875" customWidth="1"/>
    <col min="1028" max="1028" width="98" customWidth="1"/>
    <col min="1032" max="1032" width="47.85546875" customWidth="1"/>
    <col min="1284" max="1284" width="98" customWidth="1"/>
    <col min="1288" max="1288" width="47.85546875" customWidth="1"/>
    <col min="1540" max="1540" width="98" customWidth="1"/>
    <col min="1544" max="1544" width="47.85546875" customWidth="1"/>
    <col min="1796" max="1796" width="98" customWidth="1"/>
    <col min="1800" max="1800" width="47.85546875" customWidth="1"/>
    <col min="2052" max="2052" width="98" customWidth="1"/>
    <col min="2056" max="2056" width="47.85546875" customWidth="1"/>
    <col min="2308" max="2308" width="98" customWidth="1"/>
    <col min="2312" max="2312" width="47.85546875" customWidth="1"/>
    <col min="2564" max="2564" width="98" customWidth="1"/>
    <col min="2568" max="2568" width="47.85546875" customWidth="1"/>
    <col min="2820" max="2820" width="98" customWidth="1"/>
    <col min="2824" max="2824" width="47.85546875" customWidth="1"/>
    <col min="3076" max="3076" width="98" customWidth="1"/>
    <col min="3080" max="3080" width="47.85546875" customWidth="1"/>
    <col min="3332" max="3332" width="98" customWidth="1"/>
    <col min="3336" max="3336" width="47.85546875" customWidth="1"/>
    <col min="3588" max="3588" width="98" customWidth="1"/>
    <col min="3592" max="3592" width="47.85546875" customWidth="1"/>
    <col min="3844" max="3844" width="98" customWidth="1"/>
    <col min="3848" max="3848" width="47.85546875" customWidth="1"/>
    <col min="4100" max="4100" width="98" customWidth="1"/>
    <col min="4104" max="4104" width="47.85546875" customWidth="1"/>
    <col min="4356" max="4356" width="98" customWidth="1"/>
    <col min="4360" max="4360" width="47.85546875" customWidth="1"/>
    <col min="4612" max="4612" width="98" customWidth="1"/>
    <col min="4616" max="4616" width="47.85546875" customWidth="1"/>
    <col min="4868" max="4868" width="98" customWidth="1"/>
    <col min="4872" max="4872" width="47.85546875" customWidth="1"/>
    <col min="5124" max="5124" width="98" customWidth="1"/>
    <col min="5128" max="5128" width="47.85546875" customWidth="1"/>
    <col min="5380" max="5380" width="98" customWidth="1"/>
    <col min="5384" max="5384" width="47.85546875" customWidth="1"/>
    <col min="5636" max="5636" width="98" customWidth="1"/>
    <col min="5640" max="5640" width="47.85546875" customWidth="1"/>
    <col min="5892" max="5892" width="98" customWidth="1"/>
    <col min="5896" max="5896" width="47.85546875" customWidth="1"/>
    <col min="6148" max="6148" width="98" customWidth="1"/>
    <col min="6152" max="6152" width="47.85546875" customWidth="1"/>
    <col min="6404" max="6404" width="98" customWidth="1"/>
    <col min="6408" max="6408" width="47.85546875" customWidth="1"/>
    <col min="6660" max="6660" width="98" customWidth="1"/>
    <col min="6664" max="6664" width="47.85546875" customWidth="1"/>
    <col min="6916" max="6916" width="98" customWidth="1"/>
    <col min="6920" max="6920" width="47.85546875" customWidth="1"/>
    <col min="7172" max="7172" width="98" customWidth="1"/>
    <col min="7176" max="7176" width="47.85546875" customWidth="1"/>
    <col min="7428" max="7428" width="98" customWidth="1"/>
    <col min="7432" max="7432" width="47.85546875" customWidth="1"/>
    <col min="7684" max="7684" width="98" customWidth="1"/>
    <col min="7688" max="7688" width="47.85546875" customWidth="1"/>
    <col min="7940" max="7940" width="98" customWidth="1"/>
    <col min="7944" max="7944" width="47.85546875" customWidth="1"/>
    <col min="8196" max="8196" width="98" customWidth="1"/>
    <col min="8200" max="8200" width="47.85546875" customWidth="1"/>
    <col min="8452" max="8452" width="98" customWidth="1"/>
    <col min="8456" max="8456" width="47.85546875" customWidth="1"/>
    <col min="8708" max="8708" width="98" customWidth="1"/>
    <col min="8712" max="8712" width="47.85546875" customWidth="1"/>
    <col min="8964" max="8964" width="98" customWidth="1"/>
    <col min="8968" max="8968" width="47.85546875" customWidth="1"/>
    <col min="9220" max="9220" width="98" customWidth="1"/>
    <col min="9224" max="9224" width="47.85546875" customWidth="1"/>
    <col min="9476" max="9476" width="98" customWidth="1"/>
    <col min="9480" max="9480" width="47.85546875" customWidth="1"/>
    <col min="9732" max="9732" width="98" customWidth="1"/>
    <col min="9736" max="9736" width="47.85546875" customWidth="1"/>
    <col min="9988" max="9988" width="98" customWidth="1"/>
    <col min="9992" max="9992" width="47.85546875" customWidth="1"/>
    <col min="10244" max="10244" width="98" customWidth="1"/>
    <col min="10248" max="10248" width="47.85546875" customWidth="1"/>
    <col min="10500" max="10500" width="98" customWidth="1"/>
    <col min="10504" max="10504" width="47.85546875" customWidth="1"/>
    <col min="10756" max="10756" width="98" customWidth="1"/>
    <col min="10760" max="10760" width="47.85546875" customWidth="1"/>
    <col min="11012" max="11012" width="98" customWidth="1"/>
    <col min="11016" max="11016" width="47.85546875" customWidth="1"/>
    <col min="11268" max="11268" width="98" customWidth="1"/>
    <col min="11272" max="11272" width="47.85546875" customWidth="1"/>
    <col min="11524" max="11524" width="98" customWidth="1"/>
    <col min="11528" max="11528" width="47.85546875" customWidth="1"/>
    <col min="11780" max="11780" width="98" customWidth="1"/>
    <col min="11784" max="11784" width="47.85546875" customWidth="1"/>
    <col min="12036" max="12036" width="98" customWidth="1"/>
    <col min="12040" max="12040" width="47.85546875" customWidth="1"/>
    <col min="12292" max="12292" width="98" customWidth="1"/>
    <col min="12296" max="12296" width="47.85546875" customWidth="1"/>
    <col min="12548" max="12548" width="98" customWidth="1"/>
    <col min="12552" max="12552" width="47.85546875" customWidth="1"/>
    <col min="12804" max="12804" width="98" customWidth="1"/>
    <col min="12808" max="12808" width="47.85546875" customWidth="1"/>
    <col min="13060" max="13060" width="98" customWidth="1"/>
    <col min="13064" max="13064" width="47.85546875" customWidth="1"/>
    <col min="13316" max="13316" width="98" customWidth="1"/>
    <col min="13320" max="13320" width="47.85546875" customWidth="1"/>
    <col min="13572" max="13572" width="98" customWidth="1"/>
    <col min="13576" max="13576" width="47.85546875" customWidth="1"/>
    <col min="13828" max="13828" width="98" customWidth="1"/>
    <col min="13832" max="13832" width="47.85546875" customWidth="1"/>
    <col min="14084" max="14084" width="98" customWidth="1"/>
    <col min="14088" max="14088" width="47.85546875" customWidth="1"/>
    <col min="14340" max="14340" width="98" customWidth="1"/>
    <col min="14344" max="14344" width="47.85546875" customWidth="1"/>
    <col min="14596" max="14596" width="98" customWidth="1"/>
    <col min="14600" max="14600" width="47.85546875" customWidth="1"/>
    <col min="14852" max="14852" width="98" customWidth="1"/>
    <col min="14856" max="14856" width="47.85546875" customWidth="1"/>
    <col min="15108" max="15108" width="98" customWidth="1"/>
    <col min="15112" max="15112" width="47.85546875" customWidth="1"/>
    <col min="15364" max="15364" width="98" customWidth="1"/>
    <col min="15368" max="15368" width="47.85546875" customWidth="1"/>
    <col min="15620" max="15620" width="98" customWidth="1"/>
    <col min="15624" max="15624" width="47.85546875" customWidth="1"/>
    <col min="15876" max="15876" width="98" customWidth="1"/>
    <col min="15880" max="15880" width="47.85546875" customWidth="1"/>
    <col min="16132" max="16132" width="98" customWidth="1"/>
    <col min="16136" max="16136" width="47.85546875" customWidth="1"/>
  </cols>
  <sheetData>
    <row r="1" spans="1:4">
      <c r="A1" t="s">
        <v>47</v>
      </c>
    </row>
    <row r="2" spans="1:4">
      <c r="A2" s="87" t="s">
        <v>48</v>
      </c>
      <c r="B2" s="87" t="s">
        <v>49</v>
      </c>
      <c r="C2" s="87" t="s">
        <v>50</v>
      </c>
      <c r="D2" s="87" t="s">
        <v>3</v>
      </c>
    </row>
    <row r="3" spans="1:4">
      <c r="A3" s="88">
        <v>5.7</v>
      </c>
      <c r="B3" s="88">
        <v>140212</v>
      </c>
      <c r="C3" s="88" t="s">
        <v>1119</v>
      </c>
      <c r="D3" s="89" t="s">
        <v>1120</v>
      </c>
    </row>
    <row r="4" spans="1:4">
      <c r="A4" s="88">
        <v>5.8</v>
      </c>
      <c r="B4" s="88">
        <v>140303</v>
      </c>
      <c r="C4" s="88" t="s">
        <v>1121</v>
      </c>
      <c r="D4" s="89" t="s">
        <v>1122</v>
      </c>
    </row>
    <row r="5" spans="1:4">
      <c r="A5" s="87">
        <v>5.9</v>
      </c>
      <c r="B5" s="87">
        <v>140305</v>
      </c>
      <c r="C5" s="87" t="s">
        <v>1124</v>
      </c>
      <c r="D5" s="87" t="s">
        <v>1125</v>
      </c>
    </row>
    <row r="6" spans="1:4">
      <c r="A6" s="140" t="s">
        <v>1133</v>
      </c>
      <c r="B6" s="139">
        <v>140312</v>
      </c>
      <c r="C6" s="139" t="s">
        <v>1131</v>
      </c>
      <c r="D6" s="139" t="s">
        <v>1132</v>
      </c>
    </row>
    <row r="7" spans="1:4" ht="60">
      <c r="A7" s="87">
        <v>5.1100000000000003</v>
      </c>
      <c r="B7" s="139">
        <v>140325</v>
      </c>
      <c r="C7" s="139" t="s">
        <v>1131</v>
      </c>
      <c r="D7" s="143" t="s">
        <v>1177</v>
      </c>
    </row>
    <row r="8" spans="1:4">
      <c r="A8" s="87">
        <v>5.12</v>
      </c>
      <c r="B8" s="139">
        <v>140410</v>
      </c>
      <c r="C8" s="139" t="s">
        <v>1146</v>
      </c>
      <c r="D8" s="87" t="s">
        <v>1147</v>
      </c>
    </row>
    <row r="9" spans="1:4">
      <c r="A9" s="139">
        <v>5.13</v>
      </c>
      <c r="B9" s="139">
        <v>140416</v>
      </c>
      <c r="C9" s="139" t="s">
        <v>1152</v>
      </c>
      <c r="D9" s="139" t="s">
        <v>1178</v>
      </c>
    </row>
    <row r="10" spans="1:4">
      <c r="A10" s="139">
        <v>5.14</v>
      </c>
      <c r="B10" s="139">
        <v>140505</v>
      </c>
      <c r="C10" s="139" t="s">
        <v>1152</v>
      </c>
      <c r="D10" s="139" t="s">
        <v>1187</v>
      </c>
    </row>
    <row r="11" spans="1:4">
      <c r="A11" s="139">
        <v>5.15</v>
      </c>
      <c r="B11" s="139">
        <v>140513</v>
      </c>
      <c r="C11" s="139" t="s">
        <v>1119</v>
      </c>
      <c r="D11" s="139" t="s">
        <v>1196</v>
      </c>
    </row>
    <row r="12" spans="1:4" ht="30">
      <c r="A12" s="139">
        <v>5.16</v>
      </c>
      <c r="B12" s="139">
        <v>140522</v>
      </c>
      <c r="C12" s="139" t="s">
        <v>1206</v>
      </c>
      <c r="D12" s="143" t="s">
        <v>1212</v>
      </c>
    </row>
    <row r="13" spans="1:4">
      <c r="A13" s="139">
        <v>5.18</v>
      </c>
      <c r="B13" s="139">
        <v>141203</v>
      </c>
      <c r="C13" s="139" t="s">
        <v>1206</v>
      </c>
      <c r="D13" s="139" t="s">
        <v>1219</v>
      </c>
    </row>
    <row r="14" spans="1:4">
      <c r="A14" s="139">
        <v>5.19</v>
      </c>
      <c r="B14" s="139">
        <v>141216</v>
      </c>
      <c r="C14" s="139" t="s">
        <v>1220</v>
      </c>
      <c r="D14" s="139" t="s">
        <v>1221</v>
      </c>
    </row>
    <row r="15" spans="1:4">
      <c r="A15" s="139">
        <v>5.2</v>
      </c>
      <c r="B15" s="139">
        <v>150420</v>
      </c>
      <c r="C15" s="139" t="s">
        <v>1119</v>
      </c>
      <c r="D15" s="139" t="s">
        <v>1280</v>
      </c>
    </row>
    <row r="16" spans="1:4">
      <c r="A16" s="139">
        <v>5.21</v>
      </c>
      <c r="B16" s="139">
        <v>150428</v>
      </c>
      <c r="C16" s="139" t="s">
        <v>1288</v>
      </c>
      <c r="D16" s="139" t="s">
        <v>1289</v>
      </c>
    </row>
    <row r="17" spans="1:4">
      <c r="A17" s="139">
        <v>5.22</v>
      </c>
      <c r="B17" s="139">
        <v>150617</v>
      </c>
      <c r="C17" s="139" t="s">
        <v>1119</v>
      </c>
      <c r="D17" s="107" t="s">
        <v>1291</v>
      </c>
    </row>
    <row r="18" spans="1:4">
      <c r="A18" s="139">
        <v>5.23</v>
      </c>
      <c r="B18" s="139">
        <v>150701</v>
      </c>
      <c r="C18" s="139" t="s">
        <v>1119</v>
      </c>
      <c r="D18" s="107" t="s">
        <v>1296</v>
      </c>
    </row>
    <row r="19" spans="1:4">
      <c r="A19" s="139">
        <v>6</v>
      </c>
      <c r="B19" s="139">
        <v>150909</v>
      </c>
      <c r="C19" s="139" t="s">
        <v>1297</v>
      </c>
      <c r="D19" s="139" t="s">
        <v>1299</v>
      </c>
    </row>
    <row r="20" spans="1:4">
      <c r="A20" s="139">
        <v>6.1</v>
      </c>
      <c r="B20" s="139">
        <v>151103</v>
      </c>
      <c r="C20" s="139" t="s">
        <v>1303</v>
      </c>
      <c r="D20" s="139" t="s">
        <v>1304</v>
      </c>
    </row>
    <row r="21" spans="1:4">
      <c r="A21" s="139">
        <v>7</v>
      </c>
      <c r="B21" s="139">
        <v>160616</v>
      </c>
      <c r="C21" s="139" t="s">
        <v>1311</v>
      </c>
      <c r="D21" s="139" t="s">
        <v>1312</v>
      </c>
    </row>
  </sheetData>
  <phoneticPr fontId="1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1">
    <outlinePr summaryBelow="0" summaryRight="0"/>
  </sheetPr>
  <dimension ref="A1:E6"/>
  <sheetViews>
    <sheetView zoomScale="130" zoomScaleNormal="130" workbookViewId="0">
      <selection activeCell="B9" sqref="B9"/>
    </sheetView>
  </sheetViews>
  <sheetFormatPr defaultColWidth="16.7109375" defaultRowHeight="15" outlineLevelCol="1"/>
  <cols>
    <col min="1" max="1" width="16.7109375" style="1"/>
    <col min="2" max="2" width="34.42578125" style="1" bestFit="1" customWidth="1"/>
    <col min="3" max="3" width="50.140625" style="1" customWidth="1"/>
    <col min="4" max="5" width="16.7109375" style="9" customWidth="1" outlineLevel="1"/>
    <col min="6" max="16384" width="16.7109375" style="1"/>
  </cols>
  <sheetData>
    <row r="1" spans="1:5" s="10" customFormat="1" ht="15.75" thickTop="1">
      <c r="A1" s="175" t="s">
        <v>0</v>
      </c>
      <c r="B1" s="176"/>
      <c r="C1" s="176"/>
      <c r="D1" s="2"/>
      <c r="E1" s="36"/>
    </row>
    <row r="2" spans="1:5" s="10" customFormat="1">
      <c r="A2" s="3" t="s">
        <v>16</v>
      </c>
      <c r="B2" s="4" t="s">
        <v>1</v>
      </c>
      <c r="C2" s="4" t="s">
        <v>3</v>
      </c>
      <c r="D2" s="5" t="s">
        <v>17</v>
      </c>
      <c r="E2" s="38" t="s">
        <v>51</v>
      </c>
    </row>
    <row r="3" spans="1:5" s="9" customFormat="1" ht="15.75" thickBot="1">
      <c r="A3" s="6" t="s">
        <v>1209</v>
      </c>
      <c r="B3" s="7" t="s">
        <v>1308</v>
      </c>
      <c r="C3" s="7" t="s">
        <v>149</v>
      </c>
      <c r="D3" s="8"/>
      <c r="E3" s="37" t="s">
        <v>52</v>
      </c>
    </row>
    <row r="4" spans="1:5" ht="16.5" thickTop="1" thickBot="1">
      <c r="A4" s="6"/>
      <c r="B4" s="7"/>
      <c r="C4" s="7"/>
      <c r="D4" s="8"/>
      <c r="E4" s="37"/>
    </row>
    <row r="5" spans="1:5" ht="16.5" thickTop="1" thickBot="1">
      <c r="A5" s="6"/>
      <c r="B5" s="7"/>
      <c r="C5" s="7"/>
      <c r="D5" s="8"/>
      <c r="E5" s="37"/>
    </row>
    <row r="6" spans="1:5" ht="15.75" thickTop="1"/>
  </sheetData>
  <dataConsolidate/>
  <mergeCells count="1">
    <mergeCell ref="A1:C1"/>
  </mergeCells>
  <phoneticPr fontId="4" type="noConversion"/>
  <pageMargins left="0.7" right="0.7" top="0.75" bottom="0.75" header="0.3" footer="0.3"/>
  <pageSetup paperSize="9" orientation="portrait" r:id="rId1"/>
  <headerFooter>
    <oddHeader>&amp;RMTK Internal Use (限內部使用)</oddHeader>
  </headerFooter>
</worksheet>
</file>

<file path=xl/worksheets/sheet4.xml><?xml version="1.0" encoding="utf-8"?>
<worksheet xmlns="http://schemas.openxmlformats.org/spreadsheetml/2006/main" xmlns:r="http://schemas.openxmlformats.org/officeDocument/2006/relationships">
  <sheetPr>
    <tabColor rgb="FF00B050"/>
  </sheetPr>
  <dimension ref="A1:B105"/>
  <sheetViews>
    <sheetView topLeftCell="A88" workbookViewId="0">
      <selection activeCell="E18" sqref="E18"/>
    </sheetView>
  </sheetViews>
  <sheetFormatPr defaultRowHeight="15"/>
  <cols>
    <col min="1" max="1" width="53.5703125" customWidth="1"/>
    <col min="2" max="2" width="47" bestFit="1" customWidth="1"/>
    <col min="5" max="5" width="38.42578125" customWidth="1"/>
    <col min="257" max="257" width="53.5703125" customWidth="1"/>
    <col min="258" max="258" width="47" bestFit="1" customWidth="1"/>
    <col min="261" max="261" width="38.42578125" customWidth="1"/>
    <col min="513" max="513" width="53.5703125" customWidth="1"/>
    <col min="514" max="514" width="47" bestFit="1" customWidth="1"/>
    <col min="517" max="517" width="38.42578125" customWidth="1"/>
    <col min="769" max="769" width="53.5703125" customWidth="1"/>
    <col min="770" max="770" width="47" bestFit="1" customWidth="1"/>
    <col min="773" max="773" width="38.42578125" customWidth="1"/>
    <col min="1025" max="1025" width="53.5703125" customWidth="1"/>
    <col min="1026" max="1026" width="47" bestFit="1" customWidth="1"/>
    <col min="1029" max="1029" width="38.42578125" customWidth="1"/>
    <col min="1281" max="1281" width="53.5703125" customWidth="1"/>
    <col min="1282" max="1282" width="47" bestFit="1" customWidth="1"/>
    <col min="1285" max="1285" width="38.42578125" customWidth="1"/>
    <col min="1537" max="1537" width="53.5703125" customWidth="1"/>
    <col min="1538" max="1538" width="47" bestFit="1" customWidth="1"/>
    <col min="1541" max="1541" width="38.42578125" customWidth="1"/>
    <col min="1793" max="1793" width="53.5703125" customWidth="1"/>
    <col min="1794" max="1794" width="47" bestFit="1" customWidth="1"/>
    <col min="1797" max="1797" width="38.42578125" customWidth="1"/>
    <col min="2049" max="2049" width="53.5703125" customWidth="1"/>
    <col min="2050" max="2050" width="47" bestFit="1" customWidth="1"/>
    <col min="2053" max="2053" width="38.42578125" customWidth="1"/>
    <col min="2305" max="2305" width="53.5703125" customWidth="1"/>
    <col min="2306" max="2306" width="47" bestFit="1" customWidth="1"/>
    <col min="2309" max="2309" width="38.42578125" customWidth="1"/>
    <col min="2561" max="2561" width="53.5703125" customWidth="1"/>
    <col min="2562" max="2562" width="47" bestFit="1" customWidth="1"/>
    <col min="2565" max="2565" width="38.42578125" customWidth="1"/>
    <col min="2817" max="2817" width="53.5703125" customWidth="1"/>
    <col min="2818" max="2818" width="47" bestFit="1" customWidth="1"/>
    <col min="2821" max="2821" width="38.42578125" customWidth="1"/>
    <col min="3073" max="3073" width="53.5703125" customWidth="1"/>
    <col min="3074" max="3074" width="47" bestFit="1" customWidth="1"/>
    <col min="3077" max="3077" width="38.42578125" customWidth="1"/>
    <col min="3329" max="3329" width="53.5703125" customWidth="1"/>
    <col min="3330" max="3330" width="47" bestFit="1" customWidth="1"/>
    <col min="3333" max="3333" width="38.42578125" customWidth="1"/>
    <col min="3585" max="3585" width="53.5703125" customWidth="1"/>
    <col min="3586" max="3586" width="47" bestFit="1" customWidth="1"/>
    <col min="3589" max="3589" width="38.42578125" customWidth="1"/>
    <col min="3841" max="3841" width="53.5703125" customWidth="1"/>
    <col min="3842" max="3842" width="47" bestFit="1" customWidth="1"/>
    <col min="3845" max="3845" width="38.42578125" customWidth="1"/>
    <col min="4097" max="4097" width="53.5703125" customWidth="1"/>
    <col min="4098" max="4098" width="47" bestFit="1" customWidth="1"/>
    <col min="4101" max="4101" width="38.42578125" customWidth="1"/>
    <col min="4353" max="4353" width="53.5703125" customWidth="1"/>
    <col min="4354" max="4354" width="47" bestFit="1" customWidth="1"/>
    <col min="4357" max="4357" width="38.42578125" customWidth="1"/>
    <col min="4609" max="4609" width="53.5703125" customWidth="1"/>
    <col min="4610" max="4610" width="47" bestFit="1" customWidth="1"/>
    <col min="4613" max="4613" width="38.42578125" customWidth="1"/>
    <col min="4865" max="4865" width="53.5703125" customWidth="1"/>
    <col min="4866" max="4866" width="47" bestFit="1" customWidth="1"/>
    <col min="4869" max="4869" width="38.42578125" customWidth="1"/>
    <col min="5121" max="5121" width="53.5703125" customWidth="1"/>
    <col min="5122" max="5122" width="47" bestFit="1" customWidth="1"/>
    <col min="5125" max="5125" width="38.42578125" customWidth="1"/>
    <col min="5377" max="5377" width="53.5703125" customWidth="1"/>
    <col min="5378" max="5378" width="47" bestFit="1" customWidth="1"/>
    <col min="5381" max="5381" width="38.42578125" customWidth="1"/>
    <col min="5633" max="5633" width="53.5703125" customWidth="1"/>
    <col min="5634" max="5634" width="47" bestFit="1" customWidth="1"/>
    <col min="5637" max="5637" width="38.42578125" customWidth="1"/>
    <col min="5889" max="5889" width="53.5703125" customWidth="1"/>
    <col min="5890" max="5890" width="47" bestFit="1" customWidth="1"/>
    <col min="5893" max="5893" width="38.42578125" customWidth="1"/>
    <col min="6145" max="6145" width="53.5703125" customWidth="1"/>
    <col min="6146" max="6146" width="47" bestFit="1" customWidth="1"/>
    <col min="6149" max="6149" width="38.42578125" customWidth="1"/>
    <col min="6401" max="6401" width="53.5703125" customWidth="1"/>
    <col min="6402" max="6402" width="47" bestFit="1" customWidth="1"/>
    <col min="6405" max="6405" width="38.42578125" customWidth="1"/>
    <col min="6657" max="6657" width="53.5703125" customWidth="1"/>
    <col min="6658" max="6658" width="47" bestFit="1" customWidth="1"/>
    <col min="6661" max="6661" width="38.42578125" customWidth="1"/>
    <col min="6913" max="6913" width="53.5703125" customWidth="1"/>
    <col min="6914" max="6914" width="47" bestFit="1" customWidth="1"/>
    <col min="6917" max="6917" width="38.42578125" customWidth="1"/>
    <col min="7169" max="7169" width="53.5703125" customWidth="1"/>
    <col min="7170" max="7170" width="47" bestFit="1" customWidth="1"/>
    <col min="7173" max="7173" width="38.42578125" customWidth="1"/>
    <col min="7425" max="7425" width="53.5703125" customWidth="1"/>
    <col min="7426" max="7426" width="47" bestFit="1" customWidth="1"/>
    <col min="7429" max="7429" width="38.42578125" customWidth="1"/>
    <col min="7681" max="7681" width="53.5703125" customWidth="1"/>
    <col min="7682" max="7682" width="47" bestFit="1" customWidth="1"/>
    <col min="7685" max="7685" width="38.42578125" customWidth="1"/>
    <col min="7937" max="7937" width="53.5703125" customWidth="1"/>
    <col min="7938" max="7938" width="47" bestFit="1" customWidth="1"/>
    <col min="7941" max="7941" width="38.42578125" customWidth="1"/>
    <col min="8193" max="8193" width="53.5703125" customWidth="1"/>
    <col min="8194" max="8194" width="47" bestFit="1" customWidth="1"/>
    <col min="8197" max="8197" width="38.42578125" customWidth="1"/>
    <col min="8449" max="8449" width="53.5703125" customWidth="1"/>
    <col min="8450" max="8450" width="47" bestFit="1" customWidth="1"/>
    <col min="8453" max="8453" width="38.42578125" customWidth="1"/>
    <col min="8705" max="8705" width="53.5703125" customWidth="1"/>
    <col min="8706" max="8706" width="47" bestFit="1" customWidth="1"/>
    <col min="8709" max="8709" width="38.42578125" customWidth="1"/>
    <col min="8961" max="8961" width="53.5703125" customWidth="1"/>
    <col min="8962" max="8962" width="47" bestFit="1" customWidth="1"/>
    <col min="8965" max="8965" width="38.42578125" customWidth="1"/>
    <col min="9217" max="9217" width="53.5703125" customWidth="1"/>
    <col min="9218" max="9218" width="47" bestFit="1" customWidth="1"/>
    <col min="9221" max="9221" width="38.42578125" customWidth="1"/>
    <col min="9473" max="9473" width="53.5703125" customWidth="1"/>
    <col min="9474" max="9474" width="47" bestFit="1" customWidth="1"/>
    <col min="9477" max="9477" width="38.42578125" customWidth="1"/>
    <col min="9729" max="9729" width="53.5703125" customWidth="1"/>
    <col min="9730" max="9730" width="47" bestFit="1" customWidth="1"/>
    <col min="9733" max="9733" width="38.42578125" customWidth="1"/>
    <col min="9985" max="9985" width="53.5703125" customWidth="1"/>
    <col min="9986" max="9986" width="47" bestFit="1" customWidth="1"/>
    <col min="9989" max="9989" width="38.42578125" customWidth="1"/>
    <col min="10241" max="10241" width="53.5703125" customWidth="1"/>
    <col min="10242" max="10242" width="47" bestFit="1" customWidth="1"/>
    <col min="10245" max="10245" width="38.42578125" customWidth="1"/>
    <col min="10497" max="10497" width="53.5703125" customWidth="1"/>
    <col min="10498" max="10498" width="47" bestFit="1" customWidth="1"/>
    <col min="10501" max="10501" width="38.42578125" customWidth="1"/>
    <col min="10753" max="10753" width="53.5703125" customWidth="1"/>
    <col min="10754" max="10754" width="47" bestFit="1" customWidth="1"/>
    <col min="10757" max="10757" width="38.42578125" customWidth="1"/>
    <col min="11009" max="11009" width="53.5703125" customWidth="1"/>
    <col min="11010" max="11010" width="47" bestFit="1" customWidth="1"/>
    <col min="11013" max="11013" width="38.42578125" customWidth="1"/>
    <col min="11265" max="11265" width="53.5703125" customWidth="1"/>
    <col min="11266" max="11266" width="47" bestFit="1" customWidth="1"/>
    <col min="11269" max="11269" width="38.42578125" customWidth="1"/>
    <col min="11521" max="11521" width="53.5703125" customWidth="1"/>
    <col min="11522" max="11522" width="47" bestFit="1" customWidth="1"/>
    <col min="11525" max="11525" width="38.42578125" customWidth="1"/>
    <col min="11777" max="11777" width="53.5703125" customWidth="1"/>
    <col min="11778" max="11778" width="47" bestFit="1" customWidth="1"/>
    <col min="11781" max="11781" width="38.42578125" customWidth="1"/>
    <col min="12033" max="12033" width="53.5703125" customWidth="1"/>
    <col min="12034" max="12034" width="47" bestFit="1" customWidth="1"/>
    <col min="12037" max="12037" width="38.42578125" customWidth="1"/>
    <col min="12289" max="12289" width="53.5703125" customWidth="1"/>
    <col min="12290" max="12290" width="47" bestFit="1" customWidth="1"/>
    <col min="12293" max="12293" width="38.42578125" customWidth="1"/>
    <col min="12545" max="12545" width="53.5703125" customWidth="1"/>
    <col min="12546" max="12546" width="47" bestFit="1" customWidth="1"/>
    <col min="12549" max="12549" width="38.42578125" customWidth="1"/>
    <col min="12801" max="12801" width="53.5703125" customWidth="1"/>
    <col min="12802" max="12802" width="47" bestFit="1" customWidth="1"/>
    <col min="12805" max="12805" width="38.42578125" customWidth="1"/>
    <col min="13057" max="13057" width="53.5703125" customWidth="1"/>
    <col min="13058" max="13058" width="47" bestFit="1" customWidth="1"/>
    <col min="13061" max="13061" width="38.42578125" customWidth="1"/>
    <col min="13313" max="13313" width="53.5703125" customWidth="1"/>
    <col min="13314" max="13314" width="47" bestFit="1" customWidth="1"/>
    <col min="13317" max="13317" width="38.42578125" customWidth="1"/>
    <col min="13569" max="13569" width="53.5703125" customWidth="1"/>
    <col min="13570" max="13570" width="47" bestFit="1" customWidth="1"/>
    <col min="13573" max="13573" width="38.42578125" customWidth="1"/>
    <col min="13825" max="13825" width="53.5703125" customWidth="1"/>
    <col min="13826" max="13826" width="47" bestFit="1" customWidth="1"/>
    <col min="13829" max="13829" width="38.42578125" customWidth="1"/>
    <col min="14081" max="14081" width="53.5703125" customWidth="1"/>
    <col min="14082" max="14082" width="47" bestFit="1" customWidth="1"/>
    <col min="14085" max="14085" width="38.42578125" customWidth="1"/>
    <col min="14337" max="14337" width="53.5703125" customWidth="1"/>
    <col min="14338" max="14338" width="47" bestFit="1" customWidth="1"/>
    <col min="14341" max="14341" width="38.42578125" customWidth="1"/>
    <col min="14593" max="14593" width="53.5703125" customWidth="1"/>
    <col min="14594" max="14594" width="47" bestFit="1" customWidth="1"/>
    <col min="14597" max="14597" width="38.42578125" customWidth="1"/>
    <col min="14849" max="14849" width="53.5703125" customWidth="1"/>
    <col min="14850" max="14850" width="47" bestFit="1" customWidth="1"/>
    <col min="14853" max="14853" width="38.42578125" customWidth="1"/>
    <col min="15105" max="15105" width="53.5703125" customWidth="1"/>
    <col min="15106" max="15106" width="47" bestFit="1" customWidth="1"/>
    <col min="15109" max="15109" width="38.42578125" customWidth="1"/>
    <col min="15361" max="15361" width="53.5703125" customWidth="1"/>
    <col min="15362" max="15362" width="47" bestFit="1" customWidth="1"/>
    <col min="15365" max="15365" width="38.42578125" customWidth="1"/>
    <col min="15617" max="15617" width="53.5703125" customWidth="1"/>
    <col min="15618" max="15618" width="47" bestFit="1" customWidth="1"/>
    <col min="15621" max="15621" width="38.42578125" customWidth="1"/>
    <col min="15873" max="15873" width="53.5703125" customWidth="1"/>
    <col min="15874" max="15874" width="47" bestFit="1" customWidth="1"/>
    <col min="15877" max="15877" width="38.42578125" customWidth="1"/>
    <col min="16129" max="16129" width="53.5703125" customWidth="1"/>
    <col min="16130" max="16130" width="47" bestFit="1" customWidth="1"/>
    <col min="16133" max="16133" width="38.42578125" customWidth="1"/>
  </cols>
  <sheetData>
    <row r="1" spans="1:2">
      <c r="A1" s="105" t="s">
        <v>192</v>
      </c>
      <c r="B1" s="106" t="s">
        <v>193</v>
      </c>
    </row>
    <row r="2" spans="1:2">
      <c r="A2" s="43" t="s">
        <v>194</v>
      </c>
      <c r="B2" s="43" t="s">
        <v>195</v>
      </c>
    </row>
    <row r="3" spans="1:2">
      <c r="A3" s="43" t="s">
        <v>196</v>
      </c>
      <c r="B3" s="43" t="s">
        <v>197</v>
      </c>
    </row>
    <row r="4" spans="1:2">
      <c r="A4" s="43" t="s">
        <v>198</v>
      </c>
      <c r="B4" s="43" t="s">
        <v>199</v>
      </c>
    </row>
    <row r="5" spans="1:2">
      <c r="A5" s="43" t="s">
        <v>200</v>
      </c>
      <c r="B5" s="43" t="s">
        <v>201</v>
      </c>
    </row>
    <row r="6" spans="1:2">
      <c r="A6" s="43" t="s">
        <v>202</v>
      </c>
      <c r="B6" s="43" t="s">
        <v>203</v>
      </c>
    </row>
    <row r="7" spans="1:2">
      <c r="A7" s="43" t="s">
        <v>204</v>
      </c>
      <c r="B7" s="43" t="s">
        <v>205</v>
      </c>
    </row>
    <row r="8" spans="1:2">
      <c r="A8" s="43" t="s">
        <v>206</v>
      </c>
      <c r="B8" s="43" t="s">
        <v>207</v>
      </c>
    </row>
    <row r="9" spans="1:2">
      <c r="A9" s="42" t="s">
        <v>208</v>
      </c>
      <c r="B9" s="42" t="s">
        <v>209</v>
      </c>
    </row>
    <row r="10" spans="1:2">
      <c r="A10" s="42" t="s">
        <v>210</v>
      </c>
      <c r="B10" s="42" t="s">
        <v>211</v>
      </c>
    </row>
    <row r="11" spans="1:2">
      <c r="A11" s="42" t="s">
        <v>212</v>
      </c>
      <c r="B11" s="42" t="s">
        <v>213</v>
      </c>
    </row>
    <row r="12" spans="1:2">
      <c r="A12" s="42" t="s">
        <v>214</v>
      </c>
      <c r="B12" s="42" t="s">
        <v>215</v>
      </c>
    </row>
    <row r="13" spans="1:2">
      <c r="A13" s="42" t="s">
        <v>216</v>
      </c>
      <c r="B13" s="42" t="s">
        <v>217</v>
      </c>
    </row>
    <row r="14" spans="1:2">
      <c r="A14" s="42" t="s">
        <v>218</v>
      </c>
      <c r="B14" s="42" t="s">
        <v>219</v>
      </c>
    </row>
    <row r="15" spans="1:2">
      <c r="A15" s="42" t="s">
        <v>220</v>
      </c>
      <c r="B15" s="42" t="s">
        <v>221</v>
      </c>
    </row>
    <row r="16" spans="1:2">
      <c r="A16" s="42" t="s">
        <v>222</v>
      </c>
      <c r="B16" s="42" t="s">
        <v>223</v>
      </c>
    </row>
    <row r="17" spans="1:2">
      <c r="A17" s="42" t="s">
        <v>224</v>
      </c>
      <c r="B17" s="42" t="s">
        <v>225</v>
      </c>
    </row>
    <row r="18" spans="1:2">
      <c r="A18" s="42" t="s">
        <v>226</v>
      </c>
      <c r="B18" s="42" t="s">
        <v>227</v>
      </c>
    </row>
    <row r="19" spans="1:2">
      <c r="A19" s="43" t="s">
        <v>228</v>
      </c>
      <c r="B19" s="43" t="s">
        <v>229</v>
      </c>
    </row>
    <row r="20" spans="1:2">
      <c r="A20" s="87" t="s">
        <v>230</v>
      </c>
      <c r="B20" s="87" t="s">
        <v>231</v>
      </c>
    </row>
    <row r="21" spans="1:2">
      <c r="A21" s="87" t="s">
        <v>232</v>
      </c>
      <c r="B21" s="87" t="s">
        <v>233</v>
      </c>
    </row>
    <row r="22" spans="1:2">
      <c r="A22" s="87" t="s">
        <v>234</v>
      </c>
      <c r="B22" s="87" t="s">
        <v>235</v>
      </c>
    </row>
    <row r="23" spans="1:2">
      <c r="A23" s="87" t="s">
        <v>236</v>
      </c>
      <c r="B23" s="87" t="s">
        <v>237</v>
      </c>
    </row>
    <row r="24" spans="1:2">
      <c r="A24" s="87" t="s">
        <v>238</v>
      </c>
      <c r="B24" s="87" t="s">
        <v>239</v>
      </c>
    </row>
    <row r="25" spans="1:2">
      <c r="A25" s="87" t="s">
        <v>240</v>
      </c>
      <c r="B25" s="87" t="s">
        <v>241</v>
      </c>
    </row>
    <row r="26" spans="1:2">
      <c r="A26" s="87" t="s">
        <v>242</v>
      </c>
      <c r="B26" s="87" t="s">
        <v>243</v>
      </c>
    </row>
    <row r="27" spans="1:2">
      <c r="A27" s="87" t="s">
        <v>244</v>
      </c>
      <c r="B27" s="87" t="s">
        <v>245</v>
      </c>
    </row>
    <row r="28" spans="1:2">
      <c r="A28" s="87" t="s">
        <v>246</v>
      </c>
      <c r="B28" s="87" t="s">
        <v>247</v>
      </c>
    </row>
    <row r="29" spans="1:2">
      <c r="A29" s="42" t="s">
        <v>248</v>
      </c>
      <c r="B29" s="42" t="s">
        <v>249</v>
      </c>
    </row>
    <row r="30" spans="1:2">
      <c r="A30" s="43" t="s">
        <v>250</v>
      </c>
      <c r="B30" s="43" t="s">
        <v>251</v>
      </c>
    </row>
    <row r="31" spans="1:2">
      <c r="A31" s="107" t="s">
        <v>252</v>
      </c>
      <c r="B31" s="107" t="s">
        <v>253</v>
      </c>
    </row>
    <row r="32" spans="1:2">
      <c r="A32" s="42" t="s">
        <v>254</v>
      </c>
      <c r="B32" s="42" t="s">
        <v>255</v>
      </c>
    </row>
    <row r="33" spans="1:2">
      <c r="A33" s="42" t="s">
        <v>256</v>
      </c>
      <c r="B33" s="42" t="s">
        <v>257</v>
      </c>
    </row>
    <row r="34" spans="1:2">
      <c r="A34" s="42" t="s">
        <v>258</v>
      </c>
      <c r="B34" s="42" t="s">
        <v>259</v>
      </c>
    </row>
    <row r="35" spans="1:2">
      <c r="A35" s="42" t="s">
        <v>260</v>
      </c>
      <c r="B35" s="42" t="s">
        <v>261</v>
      </c>
    </row>
    <row r="36" spans="1:2">
      <c r="A36" s="87" t="s">
        <v>262</v>
      </c>
      <c r="B36" s="87" t="s">
        <v>263</v>
      </c>
    </row>
    <row r="40" spans="1:2">
      <c r="A40" s="108" t="s">
        <v>264</v>
      </c>
      <c r="B40" s="109" t="s">
        <v>265</v>
      </c>
    </row>
    <row r="41" spans="1:2">
      <c r="A41" s="42" t="s">
        <v>266</v>
      </c>
      <c r="B41" s="42" t="s">
        <v>267</v>
      </c>
    </row>
    <row r="42" spans="1:2">
      <c r="A42" s="42" t="s">
        <v>268</v>
      </c>
      <c r="B42" s="42" t="s">
        <v>269</v>
      </c>
    </row>
    <row r="43" spans="1:2">
      <c r="A43" s="42" t="s">
        <v>270</v>
      </c>
      <c r="B43" s="42" t="s">
        <v>271</v>
      </c>
    </row>
    <row r="44" spans="1:2">
      <c r="A44" s="42" t="s">
        <v>272</v>
      </c>
      <c r="B44" s="42" t="s">
        <v>273</v>
      </c>
    </row>
    <row r="45" spans="1:2">
      <c r="A45" s="42" t="s">
        <v>274</v>
      </c>
      <c r="B45" s="42" t="s">
        <v>275</v>
      </c>
    </row>
    <row r="46" spans="1:2">
      <c r="A46" s="42" t="s">
        <v>276</v>
      </c>
      <c r="B46" s="42" t="s">
        <v>277</v>
      </c>
    </row>
    <row r="47" spans="1:2">
      <c r="A47" s="42" t="s">
        <v>278</v>
      </c>
      <c r="B47" s="42" t="s">
        <v>279</v>
      </c>
    </row>
    <row r="48" spans="1:2">
      <c r="A48" s="42" t="s">
        <v>280</v>
      </c>
      <c r="B48" s="42" t="s">
        <v>281</v>
      </c>
    </row>
    <row r="49" spans="1:2">
      <c r="A49" s="42" t="s">
        <v>282</v>
      </c>
      <c r="B49" s="42" t="s">
        <v>283</v>
      </c>
    </row>
    <row r="50" spans="1:2">
      <c r="A50" s="42" t="s">
        <v>284</v>
      </c>
      <c r="B50" s="42" t="s">
        <v>285</v>
      </c>
    </row>
    <row r="51" spans="1:2">
      <c r="A51" s="42" t="s">
        <v>286</v>
      </c>
      <c r="B51" s="42" t="s">
        <v>287</v>
      </c>
    </row>
    <row r="52" spans="1:2">
      <c r="A52" s="42" t="s">
        <v>288</v>
      </c>
      <c r="B52" s="42" t="s">
        <v>289</v>
      </c>
    </row>
    <row r="53" spans="1:2">
      <c r="A53" s="42" t="s">
        <v>290</v>
      </c>
      <c r="B53" s="42" t="s">
        <v>291</v>
      </c>
    </row>
    <row r="54" spans="1:2">
      <c r="A54" s="42" t="s">
        <v>292</v>
      </c>
      <c r="B54" s="42" t="s">
        <v>293</v>
      </c>
    </row>
    <row r="55" spans="1:2">
      <c r="A55" s="42" t="s">
        <v>294</v>
      </c>
      <c r="B55" s="42" t="s">
        <v>295</v>
      </c>
    </row>
    <row r="56" spans="1:2">
      <c r="A56" s="42" t="s">
        <v>296</v>
      </c>
      <c r="B56" s="42" t="s">
        <v>297</v>
      </c>
    </row>
    <row r="57" spans="1:2">
      <c r="A57" s="43" t="s">
        <v>298</v>
      </c>
      <c r="B57" s="43" t="s">
        <v>299</v>
      </c>
    </row>
    <row r="58" spans="1:2">
      <c r="A58" s="43" t="s">
        <v>300</v>
      </c>
      <c r="B58" s="43" t="s">
        <v>301</v>
      </c>
    </row>
    <row r="59" spans="1:2">
      <c r="A59" s="84" t="s">
        <v>302</v>
      </c>
      <c r="B59" s="84" t="s">
        <v>303</v>
      </c>
    </row>
    <row r="60" spans="1:2">
      <c r="A60" s="43" t="s">
        <v>304</v>
      </c>
      <c r="B60" s="43" t="s">
        <v>305</v>
      </c>
    </row>
    <row r="61" spans="1:2">
      <c r="A61" s="43" t="s">
        <v>306</v>
      </c>
      <c r="B61" s="43" t="s">
        <v>307</v>
      </c>
    </row>
    <row r="62" spans="1:2">
      <c r="A62" s="77" t="s">
        <v>308</v>
      </c>
      <c r="B62" s="77" t="s">
        <v>309</v>
      </c>
    </row>
    <row r="63" spans="1:2">
      <c r="A63" s="43" t="s">
        <v>310</v>
      </c>
      <c r="B63" s="43" t="s">
        <v>311</v>
      </c>
    </row>
    <row r="64" spans="1:2">
      <c r="A64" s="43" t="s">
        <v>312</v>
      </c>
      <c r="B64" s="43" t="s">
        <v>313</v>
      </c>
    </row>
    <row r="65" spans="1:2">
      <c r="A65" s="43" t="s">
        <v>314</v>
      </c>
      <c r="B65" s="43" t="s">
        <v>315</v>
      </c>
    </row>
    <row r="66" spans="1:2">
      <c r="A66" s="43" t="s">
        <v>316</v>
      </c>
      <c r="B66" s="43" t="s">
        <v>317</v>
      </c>
    </row>
    <row r="67" spans="1:2">
      <c r="A67" s="43" t="s">
        <v>318</v>
      </c>
      <c r="B67" s="43" t="s">
        <v>319</v>
      </c>
    </row>
    <row r="68" spans="1:2">
      <c r="A68" s="43" t="s">
        <v>320</v>
      </c>
      <c r="B68" s="43" t="s">
        <v>321</v>
      </c>
    </row>
    <row r="69" spans="1:2">
      <c r="A69" s="43" t="s">
        <v>322</v>
      </c>
      <c r="B69" s="43" t="s">
        <v>323</v>
      </c>
    </row>
    <row r="70" spans="1:2">
      <c r="A70" s="43" t="s">
        <v>324</v>
      </c>
      <c r="B70" s="43" t="s">
        <v>325</v>
      </c>
    </row>
    <row r="71" spans="1:2">
      <c r="A71" s="43" t="s">
        <v>326</v>
      </c>
      <c r="B71" s="43" t="s">
        <v>327</v>
      </c>
    </row>
    <row r="72" spans="1:2">
      <c r="A72" s="42" t="s">
        <v>328</v>
      </c>
      <c r="B72" s="42" t="s">
        <v>329</v>
      </c>
    </row>
    <row r="73" spans="1:2">
      <c r="A73" s="43" t="s">
        <v>330</v>
      </c>
      <c r="B73" s="43" t="s">
        <v>331</v>
      </c>
    </row>
    <row r="74" spans="1:2">
      <c r="A74" s="43" t="s">
        <v>332</v>
      </c>
      <c r="B74" s="43" t="s">
        <v>333</v>
      </c>
    </row>
    <row r="75" spans="1:2">
      <c r="A75" s="43" t="s">
        <v>334</v>
      </c>
      <c r="B75" s="43" t="s">
        <v>335</v>
      </c>
    </row>
    <row r="76" spans="1:2">
      <c r="A76" s="43" t="s">
        <v>336</v>
      </c>
      <c r="B76" s="43" t="s">
        <v>337</v>
      </c>
    </row>
    <row r="77" spans="1:2">
      <c r="A77" s="43" t="s">
        <v>338</v>
      </c>
      <c r="B77" s="43" t="s">
        <v>339</v>
      </c>
    </row>
    <row r="78" spans="1:2">
      <c r="A78" s="43" t="s">
        <v>340</v>
      </c>
      <c r="B78" s="43" t="s">
        <v>341</v>
      </c>
    </row>
    <row r="79" spans="1:2">
      <c r="A79" s="43" t="s">
        <v>342</v>
      </c>
      <c r="B79" s="43" t="s">
        <v>343</v>
      </c>
    </row>
    <row r="80" spans="1:2">
      <c r="A80" s="43" t="s">
        <v>344</v>
      </c>
      <c r="B80" s="43" t="s">
        <v>345</v>
      </c>
    </row>
    <row r="81" spans="1:2">
      <c r="A81" s="43" t="s">
        <v>346</v>
      </c>
      <c r="B81" s="43" t="s">
        <v>347</v>
      </c>
    </row>
    <row r="82" spans="1:2">
      <c r="A82" s="43" t="s">
        <v>348</v>
      </c>
      <c r="B82" s="43" t="s">
        <v>349</v>
      </c>
    </row>
    <row r="83" spans="1:2">
      <c r="A83" s="43" t="s">
        <v>350</v>
      </c>
      <c r="B83" s="43" t="s">
        <v>351</v>
      </c>
    </row>
    <row r="84" spans="1:2">
      <c r="A84" s="43" t="s">
        <v>352</v>
      </c>
      <c r="B84" s="43" t="s">
        <v>353</v>
      </c>
    </row>
    <row r="85" spans="1:2">
      <c r="A85" s="43" t="s">
        <v>354</v>
      </c>
      <c r="B85" s="43" t="s">
        <v>355</v>
      </c>
    </row>
    <row r="86" spans="1:2">
      <c r="A86" s="43" t="s">
        <v>356</v>
      </c>
      <c r="B86" s="43" t="s">
        <v>357</v>
      </c>
    </row>
    <row r="87" spans="1:2">
      <c r="A87" s="43" t="s">
        <v>358</v>
      </c>
      <c r="B87" s="43" t="s">
        <v>359</v>
      </c>
    </row>
    <row r="88" spans="1:2">
      <c r="A88" s="43" t="s">
        <v>360</v>
      </c>
      <c r="B88" s="43" t="s">
        <v>361</v>
      </c>
    </row>
    <row r="89" spans="1:2">
      <c r="A89" s="43" t="s">
        <v>362</v>
      </c>
      <c r="B89" s="43" t="s">
        <v>363</v>
      </c>
    </row>
    <row r="90" spans="1:2">
      <c r="A90" s="43" t="s">
        <v>364</v>
      </c>
      <c r="B90" s="43" t="s">
        <v>365</v>
      </c>
    </row>
    <row r="91" spans="1:2">
      <c r="A91" s="43" t="s">
        <v>366</v>
      </c>
      <c r="B91" s="43" t="s">
        <v>367</v>
      </c>
    </row>
    <row r="92" spans="1:2">
      <c r="A92" s="43" t="s">
        <v>368</v>
      </c>
      <c r="B92" s="43" t="s">
        <v>369</v>
      </c>
    </row>
    <row r="93" spans="1:2">
      <c r="A93" s="43" t="s">
        <v>370</v>
      </c>
      <c r="B93" s="43" t="s">
        <v>371</v>
      </c>
    </row>
    <row r="97" spans="1:2">
      <c r="A97" s="108" t="s">
        <v>264</v>
      </c>
      <c r="B97" s="109" t="s">
        <v>372</v>
      </c>
    </row>
    <row r="98" spans="1:2">
      <c r="A98" s="43" t="s">
        <v>373</v>
      </c>
      <c r="B98" s="43" t="s">
        <v>374</v>
      </c>
    </row>
    <row r="99" spans="1:2">
      <c r="A99" s="43" t="s">
        <v>375</v>
      </c>
      <c r="B99" s="43" t="s">
        <v>376</v>
      </c>
    </row>
    <row r="100" spans="1:2">
      <c r="A100" s="43" t="s">
        <v>377</v>
      </c>
      <c r="B100" s="43" t="s">
        <v>378</v>
      </c>
    </row>
    <row r="101" spans="1:2">
      <c r="A101" s="43" t="s">
        <v>379</v>
      </c>
      <c r="B101" s="43" t="s">
        <v>380</v>
      </c>
    </row>
    <row r="102" spans="1:2">
      <c r="A102" s="43" t="s">
        <v>381</v>
      </c>
      <c r="B102" s="43" t="s">
        <v>382</v>
      </c>
    </row>
    <row r="103" spans="1:2">
      <c r="A103" s="43" t="s">
        <v>383</v>
      </c>
      <c r="B103" s="43" t="s">
        <v>384</v>
      </c>
    </row>
    <row r="104" spans="1:2">
      <c r="A104" s="43" t="s">
        <v>385</v>
      </c>
      <c r="B104" s="43" t="s">
        <v>386</v>
      </c>
    </row>
    <row r="105" spans="1:2">
      <c r="A105" s="41"/>
      <c r="B105" s="41"/>
    </row>
  </sheetData>
  <phoneticPr fontId="1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rgb="FFFFC000"/>
  </sheetPr>
  <dimension ref="A1:D25"/>
  <sheetViews>
    <sheetView topLeftCell="A28" zoomScale="85" zoomScaleNormal="85" workbookViewId="0">
      <selection activeCell="D1" sqref="D1:E1"/>
    </sheetView>
  </sheetViews>
  <sheetFormatPr defaultRowHeight="15"/>
  <cols>
    <col min="1" max="1" width="6.7109375" bestFit="1" customWidth="1"/>
    <col min="2" max="2" width="42.5703125" bestFit="1" customWidth="1"/>
    <col min="3" max="3" width="10.7109375" bestFit="1" customWidth="1"/>
    <col min="4" max="4" width="105.85546875" bestFit="1" customWidth="1"/>
    <col min="257" max="257" width="6.7109375" bestFit="1" customWidth="1"/>
    <col min="258" max="258" width="42.5703125" bestFit="1" customWidth="1"/>
    <col min="259" max="259" width="10.7109375" bestFit="1" customWidth="1"/>
    <col min="260" max="260" width="105.85546875" bestFit="1" customWidth="1"/>
    <col min="513" max="513" width="6.7109375" bestFit="1" customWidth="1"/>
    <col min="514" max="514" width="42.5703125" bestFit="1" customWidth="1"/>
    <col min="515" max="515" width="10.7109375" bestFit="1" customWidth="1"/>
    <col min="516" max="516" width="105.85546875" bestFit="1" customWidth="1"/>
    <col min="769" max="769" width="6.7109375" bestFit="1" customWidth="1"/>
    <col min="770" max="770" width="42.5703125" bestFit="1" customWidth="1"/>
    <col min="771" max="771" width="10.7109375" bestFit="1" customWidth="1"/>
    <col min="772" max="772" width="105.85546875" bestFit="1" customWidth="1"/>
    <col min="1025" max="1025" width="6.7109375" bestFit="1" customWidth="1"/>
    <col min="1026" max="1026" width="42.5703125" bestFit="1" customWidth="1"/>
    <col min="1027" max="1027" width="10.7109375" bestFit="1" customWidth="1"/>
    <col min="1028" max="1028" width="105.85546875" bestFit="1" customWidth="1"/>
    <col min="1281" max="1281" width="6.7109375" bestFit="1" customWidth="1"/>
    <col min="1282" max="1282" width="42.5703125" bestFit="1" customWidth="1"/>
    <col min="1283" max="1283" width="10.7109375" bestFit="1" customWidth="1"/>
    <col min="1284" max="1284" width="105.85546875" bestFit="1" customWidth="1"/>
    <col min="1537" max="1537" width="6.7109375" bestFit="1" customWidth="1"/>
    <col min="1538" max="1538" width="42.5703125" bestFit="1" customWidth="1"/>
    <col min="1539" max="1539" width="10.7109375" bestFit="1" customWidth="1"/>
    <col min="1540" max="1540" width="105.85546875" bestFit="1" customWidth="1"/>
    <col min="1793" max="1793" width="6.7109375" bestFit="1" customWidth="1"/>
    <col min="1794" max="1794" width="42.5703125" bestFit="1" customWidth="1"/>
    <col min="1795" max="1795" width="10.7109375" bestFit="1" customWidth="1"/>
    <col min="1796" max="1796" width="105.85546875" bestFit="1" customWidth="1"/>
    <col min="2049" max="2049" width="6.7109375" bestFit="1" customWidth="1"/>
    <col min="2050" max="2050" width="42.5703125" bestFit="1" customWidth="1"/>
    <col min="2051" max="2051" width="10.7109375" bestFit="1" customWidth="1"/>
    <col min="2052" max="2052" width="105.85546875" bestFit="1" customWidth="1"/>
    <col min="2305" max="2305" width="6.7109375" bestFit="1" customWidth="1"/>
    <col min="2306" max="2306" width="42.5703125" bestFit="1" customWidth="1"/>
    <col min="2307" max="2307" width="10.7109375" bestFit="1" customWidth="1"/>
    <col min="2308" max="2308" width="105.85546875" bestFit="1" customWidth="1"/>
    <col min="2561" max="2561" width="6.7109375" bestFit="1" customWidth="1"/>
    <col min="2562" max="2562" width="42.5703125" bestFit="1" customWidth="1"/>
    <col min="2563" max="2563" width="10.7109375" bestFit="1" customWidth="1"/>
    <col min="2564" max="2564" width="105.85546875" bestFit="1" customWidth="1"/>
    <col min="2817" max="2817" width="6.7109375" bestFit="1" customWidth="1"/>
    <col min="2818" max="2818" width="42.5703125" bestFit="1" customWidth="1"/>
    <col min="2819" max="2819" width="10.7109375" bestFit="1" customWidth="1"/>
    <col min="2820" max="2820" width="105.85546875" bestFit="1" customWidth="1"/>
    <col min="3073" max="3073" width="6.7109375" bestFit="1" customWidth="1"/>
    <col min="3074" max="3074" width="42.5703125" bestFit="1" customWidth="1"/>
    <col min="3075" max="3075" width="10.7109375" bestFit="1" customWidth="1"/>
    <col min="3076" max="3076" width="105.85546875" bestFit="1" customWidth="1"/>
    <col min="3329" max="3329" width="6.7109375" bestFit="1" customWidth="1"/>
    <col min="3330" max="3330" width="42.5703125" bestFit="1" customWidth="1"/>
    <col min="3331" max="3331" width="10.7109375" bestFit="1" customWidth="1"/>
    <col min="3332" max="3332" width="105.85546875" bestFit="1" customWidth="1"/>
    <col min="3585" max="3585" width="6.7109375" bestFit="1" customWidth="1"/>
    <col min="3586" max="3586" width="42.5703125" bestFit="1" customWidth="1"/>
    <col min="3587" max="3587" width="10.7109375" bestFit="1" customWidth="1"/>
    <col min="3588" max="3588" width="105.85546875" bestFit="1" customWidth="1"/>
    <col min="3841" max="3841" width="6.7109375" bestFit="1" customWidth="1"/>
    <col min="3842" max="3842" width="42.5703125" bestFit="1" customWidth="1"/>
    <col min="3843" max="3843" width="10.7109375" bestFit="1" customWidth="1"/>
    <col min="3844" max="3844" width="105.85546875" bestFit="1" customWidth="1"/>
    <col min="4097" max="4097" width="6.7109375" bestFit="1" customWidth="1"/>
    <col min="4098" max="4098" width="42.5703125" bestFit="1" customWidth="1"/>
    <col min="4099" max="4099" width="10.7109375" bestFit="1" customWidth="1"/>
    <col min="4100" max="4100" width="105.85546875" bestFit="1" customWidth="1"/>
    <col min="4353" max="4353" width="6.7109375" bestFit="1" customWidth="1"/>
    <col min="4354" max="4354" width="42.5703125" bestFit="1" customWidth="1"/>
    <col min="4355" max="4355" width="10.7109375" bestFit="1" customWidth="1"/>
    <col min="4356" max="4356" width="105.85546875" bestFit="1" customWidth="1"/>
    <col min="4609" max="4609" width="6.7109375" bestFit="1" customWidth="1"/>
    <col min="4610" max="4610" width="42.5703125" bestFit="1" customWidth="1"/>
    <col min="4611" max="4611" width="10.7109375" bestFit="1" customWidth="1"/>
    <col min="4612" max="4612" width="105.85546875" bestFit="1" customWidth="1"/>
    <col min="4865" max="4865" width="6.7109375" bestFit="1" customWidth="1"/>
    <col min="4866" max="4866" width="42.5703125" bestFit="1" customWidth="1"/>
    <col min="4867" max="4867" width="10.7109375" bestFit="1" customWidth="1"/>
    <col min="4868" max="4868" width="105.85546875" bestFit="1" customWidth="1"/>
    <col min="5121" max="5121" width="6.7109375" bestFit="1" customWidth="1"/>
    <col min="5122" max="5122" width="42.5703125" bestFit="1" customWidth="1"/>
    <col min="5123" max="5123" width="10.7109375" bestFit="1" customWidth="1"/>
    <col min="5124" max="5124" width="105.85546875" bestFit="1" customWidth="1"/>
    <col min="5377" max="5377" width="6.7109375" bestFit="1" customWidth="1"/>
    <col min="5378" max="5378" width="42.5703125" bestFit="1" customWidth="1"/>
    <col min="5379" max="5379" width="10.7109375" bestFit="1" customWidth="1"/>
    <col min="5380" max="5380" width="105.85546875" bestFit="1" customWidth="1"/>
    <col min="5633" max="5633" width="6.7109375" bestFit="1" customWidth="1"/>
    <col min="5634" max="5634" width="42.5703125" bestFit="1" customWidth="1"/>
    <col min="5635" max="5635" width="10.7109375" bestFit="1" customWidth="1"/>
    <col min="5636" max="5636" width="105.85546875" bestFit="1" customWidth="1"/>
    <col min="5889" max="5889" width="6.7109375" bestFit="1" customWidth="1"/>
    <col min="5890" max="5890" width="42.5703125" bestFit="1" customWidth="1"/>
    <col min="5891" max="5891" width="10.7109375" bestFit="1" customWidth="1"/>
    <col min="5892" max="5892" width="105.85546875" bestFit="1" customWidth="1"/>
    <col min="6145" max="6145" width="6.7109375" bestFit="1" customWidth="1"/>
    <col min="6146" max="6146" width="42.5703125" bestFit="1" customWidth="1"/>
    <col min="6147" max="6147" width="10.7109375" bestFit="1" customWidth="1"/>
    <col min="6148" max="6148" width="105.85546875" bestFit="1" customWidth="1"/>
    <col min="6401" max="6401" width="6.7109375" bestFit="1" customWidth="1"/>
    <col min="6402" max="6402" width="42.5703125" bestFit="1" customWidth="1"/>
    <col min="6403" max="6403" width="10.7109375" bestFit="1" customWidth="1"/>
    <col min="6404" max="6404" width="105.85546875" bestFit="1" customWidth="1"/>
    <col min="6657" max="6657" width="6.7109375" bestFit="1" customWidth="1"/>
    <col min="6658" max="6658" width="42.5703125" bestFit="1" customWidth="1"/>
    <col min="6659" max="6659" width="10.7109375" bestFit="1" customWidth="1"/>
    <col min="6660" max="6660" width="105.85546875" bestFit="1" customWidth="1"/>
    <col min="6913" max="6913" width="6.7109375" bestFit="1" customWidth="1"/>
    <col min="6914" max="6914" width="42.5703125" bestFit="1" customWidth="1"/>
    <col min="6915" max="6915" width="10.7109375" bestFit="1" customWidth="1"/>
    <col min="6916" max="6916" width="105.85546875" bestFit="1" customWidth="1"/>
    <col min="7169" max="7169" width="6.7109375" bestFit="1" customWidth="1"/>
    <col min="7170" max="7170" width="42.5703125" bestFit="1" customWidth="1"/>
    <col min="7171" max="7171" width="10.7109375" bestFit="1" customWidth="1"/>
    <col min="7172" max="7172" width="105.85546875" bestFit="1" customWidth="1"/>
    <col min="7425" max="7425" width="6.7109375" bestFit="1" customWidth="1"/>
    <col min="7426" max="7426" width="42.5703125" bestFit="1" customWidth="1"/>
    <col min="7427" max="7427" width="10.7109375" bestFit="1" customWidth="1"/>
    <col min="7428" max="7428" width="105.85546875" bestFit="1" customWidth="1"/>
    <col min="7681" max="7681" width="6.7109375" bestFit="1" customWidth="1"/>
    <col min="7682" max="7682" width="42.5703125" bestFit="1" customWidth="1"/>
    <col min="7683" max="7683" width="10.7109375" bestFit="1" customWidth="1"/>
    <col min="7684" max="7684" width="105.85546875" bestFit="1" customWidth="1"/>
    <col min="7937" max="7937" width="6.7109375" bestFit="1" customWidth="1"/>
    <col min="7938" max="7938" width="42.5703125" bestFit="1" customWidth="1"/>
    <col min="7939" max="7939" width="10.7109375" bestFit="1" customWidth="1"/>
    <col min="7940" max="7940" width="105.85546875" bestFit="1" customWidth="1"/>
    <col min="8193" max="8193" width="6.7109375" bestFit="1" customWidth="1"/>
    <col min="8194" max="8194" width="42.5703125" bestFit="1" customWidth="1"/>
    <col min="8195" max="8195" width="10.7109375" bestFit="1" customWidth="1"/>
    <col min="8196" max="8196" width="105.85546875" bestFit="1" customWidth="1"/>
    <col min="8449" max="8449" width="6.7109375" bestFit="1" customWidth="1"/>
    <col min="8450" max="8450" width="42.5703125" bestFit="1" customWidth="1"/>
    <col min="8451" max="8451" width="10.7109375" bestFit="1" customWidth="1"/>
    <col min="8452" max="8452" width="105.85546875" bestFit="1" customWidth="1"/>
    <col min="8705" max="8705" width="6.7109375" bestFit="1" customWidth="1"/>
    <col min="8706" max="8706" width="42.5703125" bestFit="1" customWidth="1"/>
    <col min="8707" max="8707" width="10.7109375" bestFit="1" customWidth="1"/>
    <col min="8708" max="8708" width="105.85546875" bestFit="1" customWidth="1"/>
    <col min="8961" max="8961" width="6.7109375" bestFit="1" customWidth="1"/>
    <col min="8962" max="8962" width="42.5703125" bestFit="1" customWidth="1"/>
    <col min="8963" max="8963" width="10.7109375" bestFit="1" customWidth="1"/>
    <col min="8964" max="8964" width="105.85546875" bestFit="1" customWidth="1"/>
    <col min="9217" max="9217" width="6.7109375" bestFit="1" customWidth="1"/>
    <col min="9218" max="9218" width="42.5703125" bestFit="1" customWidth="1"/>
    <col min="9219" max="9219" width="10.7109375" bestFit="1" customWidth="1"/>
    <col min="9220" max="9220" width="105.85546875" bestFit="1" customWidth="1"/>
    <col min="9473" max="9473" width="6.7109375" bestFit="1" customWidth="1"/>
    <col min="9474" max="9474" width="42.5703125" bestFit="1" customWidth="1"/>
    <col min="9475" max="9475" width="10.7109375" bestFit="1" customWidth="1"/>
    <col min="9476" max="9476" width="105.85546875" bestFit="1" customWidth="1"/>
    <col min="9729" max="9729" width="6.7109375" bestFit="1" customWidth="1"/>
    <col min="9730" max="9730" width="42.5703125" bestFit="1" customWidth="1"/>
    <col min="9731" max="9731" width="10.7109375" bestFit="1" customWidth="1"/>
    <col min="9732" max="9732" width="105.85546875" bestFit="1" customWidth="1"/>
    <col min="9985" max="9985" width="6.7109375" bestFit="1" customWidth="1"/>
    <col min="9986" max="9986" width="42.5703125" bestFit="1" customWidth="1"/>
    <col min="9987" max="9987" width="10.7109375" bestFit="1" customWidth="1"/>
    <col min="9988" max="9988" width="105.85546875" bestFit="1" customWidth="1"/>
    <col min="10241" max="10241" width="6.7109375" bestFit="1" customWidth="1"/>
    <col min="10242" max="10242" width="42.5703125" bestFit="1" customWidth="1"/>
    <col min="10243" max="10243" width="10.7109375" bestFit="1" customWidth="1"/>
    <col min="10244" max="10244" width="105.85546875" bestFit="1" customWidth="1"/>
    <col min="10497" max="10497" width="6.7109375" bestFit="1" customWidth="1"/>
    <col min="10498" max="10498" width="42.5703125" bestFit="1" customWidth="1"/>
    <col min="10499" max="10499" width="10.7109375" bestFit="1" customWidth="1"/>
    <col min="10500" max="10500" width="105.85546875" bestFit="1" customWidth="1"/>
    <col min="10753" max="10753" width="6.7109375" bestFit="1" customWidth="1"/>
    <col min="10754" max="10754" width="42.5703125" bestFit="1" customWidth="1"/>
    <col min="10755" max="10755" width="10.7109375" bestFit="1" customWidth="1"/>
    <col min="10756" max="10756" width="105.85546875" bestFit="1" customWidth="1"/>
    <col min="11009" max="11009" width="6.7109375" bestFit="1" customWidth="1"/>
    <col min="11010" max="11010" width="42.5703125" bestFit="1" customWidth="1"/>
    <col min="11011" max="11011" width="10.7109375" bestFit="1" customWidth="1"/>
    <col min="11012" max="11012" width="105.85546875" bestFit="1" customWidth="1"/>
    <col min="11265" max="11265" width="6.7109375" bestFit="1" customWidth="1"/>
    <col min="11266" max="11266" width="42.5703125" bestFit="1" customWidth="1"/>
    <col min="11267" max="11267" width="10.7109375" bestFit="1" customWidth="1"/>
    <col min="11268" max="11268" width="105.85546875" bestFit="1" customWidth="1"/>
    <col min="11521" max="11521" width="6.7109375" bestFit="1" customWidth="1"/>
    <col min="11522" max="11522" width="42.5703125" bestFit="1" customWidth="1"/>
    <col min="11523" max="11523" width="10.7109375" bestFit="1" customWidth="1"/>
    <col min="11524" max="11524" width="105.85546875" bestFit="1" customWidth="1"/>
    <col min="11777" max="11777" width="6.7109375" bestFit="1" customWidth="1"/>
    <col min="11778" max="11778" width="42.5703125" bestFit="1" customWidth="1"/>
    <col min="11779" max="11779" width="10.7109375" bestFit="1" customWidth="1"/>
    <col min="11780" max="11780" width="105.85546875" bestFit="1" customWidth="1"/>
    <col min="12033" max="12033" width="6.7109375" bestFit="1" customWidth="1"/>
    <col min="12034" max="12034" width="42.5703125" bestFit="1" customWidth="1"/>
    <col min="12035" max="12035" width="10.7109375" bestFit="1" customWidth="1"/>
    <col min="12036" max="12036" width="105.85546875" bestFit="1" customWidth="1"/>
    <col min="12289" max="12289" width="6.7109375" bestFit="1" customWidth="1"/>
    <col min="12290" max="12290" width="42.5703125" bestFit="1" customWidth="1"/>
    <col min="12291" max="12291" width="10.7109375" bestFit="1" customWidth="1"/>
    <col min="12292" max="12292" width="105.85546875" bestFit="1" customWidth="1"/>
    <col min="12545" max="12545" width="6.7109375" bestFit="1" customWidth="1"/>
    <col min="12546" max="12546" width="42.5703125" bestFit="1" customWidth="1"/>
    <col min="12547" max="12547" width="10.7109375" bestFit="1" customWidth="1"/>
    <col min="12548" max="12548" width="105.85546875" bestFit="1" customWidth="1"/>
    <col min="12801" max="12801" width="6.7109375" bestFit="1" customWidth="1"/>
    <col min="12802" max="12802" width="42.5703125" bestFit="1" customWidth="1"/>
    <col min="12803" max="12803" width="10.7109375" bestFit="1" customWidth="1"/>
    <col min="12804" max="12804" width="105.85546875" bestFit="1" customWidth="1"/>
    <col min="13057" max="13057" width="6.7109375" bestFit="1" customWidth="1"/>
    <col min="13058" max="13058" width="42.5703125" bestFit="1" customWidth="1"/>
    <col min="13059" max="13059" width="10.7109375" bestFit="1" customWidth="1"/>
    <col min="13060" max="13060" width="105.85546875" bestFit="1" customWidth="1"/>
    <col min="13313" max="13313" width="6.7109375" bestFit="1" customWidth="1"/>
    <col min="13314" max="13314" width="42.5703125" bestFit="1" customWidth="1"/>
    <col min="13315" max="13315" width="10.7109375" bestFit="1" customWidth="1"/>
    <col min="13316" max="13316" width="105.85546875" bestFit="1" customWidth="1"/>
    <col min="13569" max="13569" width="6.7109375" bestFit="1" customWidth="1"/>
    <col min="13570" max="13570" width="42.5703125" bestFit="1" customWidth="1"/>
    <col min="13571" max="13571" width="10.7109375" bestFit="1" customWidth="1"/>
    <col min="13572" max="13572" width="105.85546875" bestFit="1" customWidth="1"/>
    <col min="13825" max="13825" width="6.7109375" bestFit="1" customWidth="1"/>
    <col min="13826" max="13826" width="42.5703125" bestFit="1" customWidth="1"/>
    <col min="13827" max="13827" width="10.7109375" bestFit="1" customWidth="1"/>
    <col min="13828" max="13828" width="105.85546875" bestFit="1" customWidth="1"/>
    <col min="14081" max="14081" width="6.7109375" bestFit="1" customWidth="1"/>
    <col min="14082" max="14082" width="42.5703125" bestFit="1" customWidth="1"/>
    <col min="14083" max="14083" width="10.7109375" bestFit="1" customWidth="1"/>
    <col min="14084" max="14084" width="105.85546875" bestFit="1" customWidth="1"/>
    <col min="14337" max="14337" width="6.7109375" bestFit="1" customWidth="1"/>
    <col min="14338" max="14338" width="42.5703125" bestFit="1" customWidth="1"/>
    <col min="14339" max="14339" width="10.7109375" bestFit="1" customWidth="1"/>
    <col min="14340" max="14340" width="105.85546875" bestFit="1" customWidth="1"/>
    <col min="14593" max="14593" width="6.7109375" bestFit="1" customWidth="1"/>
    <col min="14594" max="14594" width="42.5703125" bestFit="1" customWidth="1"/>
    <col min="14595" max="14595" width="10.7109375" bestFit="1" customWidth="1"/>
    <col min="14596" max="14596" width="105.85546875" bestFit="1" customWidth="1"/>
    <col min="14849" max="14849" width="6.7109375" bestFit="1" customWidth="1"/>
    <col min="14850" max="14850" width="42.5703125" bestFit="1" customWidth="1"/>
    <col min="14851" max="14851" width="10.7109375" bestFit="1" customWidth="1"/>
    <col min="14852" max="14852" width="105.85546875" bestFit="1" customWidth="1"/>
    <col min="15105" max="15105" width="6.7109375" bestFit="1" customWidth="1"/>
    <col min="15106" max="15106" width="42.5703125" bestFit="1" customWidth="1"/>
    <col min="15107" max="15107" width="10.7109375" bestFit="1" customWidth="1"/>
    <col min="15108" max="15108" width="105.85546875" bestFit="1" customWidth="1"/>
    <col min="15361" max="15361" width="6.7109375" bestFit="1" customWidth="1"/>
    <col min="15362" max="15362" width="42.5703125" bestFit="1" customWidth="1"/>
    <col min="15363" max="15363" width="10.7109375" bestFit="1" customWidth="1"/>
    <col min="15364" max="15364" width="105.85546875" bestFit="1" customWidth="1"/>
    <col min="15617" max="15617" width="6.7109375" bestFit="1" customWidth="1"/>
    <col min="15618" max="15618" width="42.5703125" bestFit="1" customWidth="1"/>
    <col min="15619" max="15619" width="10.7109375" bestFit="1" customWidth="1"/>
    <col min="15620" max="15620" width="105.85546875" bestFit="1" customWidth="1"/>
    <col min="15873" max="15873" width="6.7109375" bestFit="1" customWidth="1"/>
    <col min="15874" max="15874" width="42.5703125" bestFit="1" customWidth="1"/>
    <col min="15875" max="15875" width="10.7109375" bestFit="1" customWidth="1"/>
    <col min="15876" max="15876" width="105.85546875" bestFit="1" customWidth="1"/>
    <col min="16129" max="16129" width="6.7109375" bestFit="1" customWidth="1"/>
    <col min="16130" max="16130" width="42.5703125" bestFit="1" customWidth="1"/>
    <col min="16131" max="16131" width="10.7109375" bestFit="1" customWidth="1"/>
    <col min="16132" max="16132" width="105.85546875" bestFit="1" customWidth="1"/>
  </cols>
  <sheetData>
    <row r="1" spans="1:4">
      <c r="A1" s="110" t="s">
        <v>387</v>
      </c>
      <c r="B1" s="110" t="s">
        <v>388</v>
      </c>
      <c r="C1" s="110" t="s">
        <v>389</v>
      </c>
      <c r="D1" s="110" t="s">
        <v>390</v>
      </c>
    </row>
    <row r="2" spans="1:4" ht="31.5" customHeight="1">
      <c r="A2" s="87">
        <v>1</v>
      </c>
      <c r="B2" s="107" t="s">
        <v>391</v>
      </c>
      <c r="C2" s="107" t="s">
        <v>392</v>
      </c>
      <c r="D2" s="107" t="s">
        <v>393</v>
      </c>
    </row>
    <row r="3" spans="1:4">
      <c r="A3" s="87">
        <v>2</v>
      </c>
      <c r="B3" s="87" t="s">
        <v>394</v>
      </c>
      <c r="C3" s="111" t="s">
        <v>395</v>
      </c>
      <c r="D3" s="87" t="s">
        <v>396</v>
      </c>
    </row>
    <row r="4" spans="1:4" ht="60">
      <c r="A4" s="87">
        <v>3</v>
      </c>
      <c r="B4" s="87" t="s">
        <v>397</v>
      </c>
      <c r="C4" s="112" t="s">
        <v>398</v>
      </c>
      <c r="D4" s="107" t="s">
        <v>399</v>
      </c>
    </row>
    <row r="5" spans="1:4">
      <c r="A5" s="87">
        <v>4</v>
      </c>
      <c r="B5" s="87" t="s">
        <v>400</v>
      </c>
      <c r="C5" s="112" t="s">
        <v>398</v>
      </c>
      <c r="D5" s="87" t="s">
        <v>401</v>
      </c>
    </row>
    <row r="6" spans="1:4">
      <c r="A6" s="87">
        <v>5</v>
      </c>
      <c r="B6" s="87" t="s">
        <v>402</v>
      </c>
      <c r="C6" s="112" t="s">
        <v>398</v>
      </c>
      <c r="D6" s="87" t="s">
        <v>401</v>
      </c>
    </row>
    <row r="7" spans="1:4">
      <c r="A7" s="87">
        <v>6</v>
      </c>
      <c r="B7" s="87" t="s">
        <v>119</v>
      </c>
      <c r="C7" s="107" t="s">
        <v>392</v>
      </c>
      <c r="D7" s="87" t="s">
        <v>403</v>
      </c>
    </row>
    <row r="8" spans="1:4">
      <c r="A8" s="87">
        <v>7</v>
      </c>
      <c r="B8" s="87" t="s">
        <v>122</v>
      </c>
      <c r="C8" s="107" t="s">
        <v>392</v>
      </c>
      <c r="D8" s="87" t="s">
        <v>404</v>
      </c>
    </row>
    <row r="9" spans="1:4">
      <c r="A9" s="87">
        <v>8</v>
      </c>
      <c r="B9" s="87" t="s">
        <v>154</v>
      </c>
      <c r="C9" s="113" t="s">
        <v>405</v>
      </c>
      <c r="D9" s="87" t="s">
        <v>406</v>
      </c>
    </row>
    <row r="10" spans="1:4">
      <c r="A10" s="87">
        <v>9</v>
      </c>
      <c r="B10" s="87" t="s">
        <v>184</v>
      </c>
      <c r="C10" s="113" t="s">
        <v>405</v>
      </c>
      <c r="D10" s="87" t="s">
        <v>406</v>
      </c>
    </row>
    <row r="11" spans="1:4">
      <c r="A11" s="87">
        <v>10</v>
      </c>
      <c r="B11" s="87" t="s">
        <v>407</v>
      </c>
      <c r="C11" s="113" t="s">
        <v>405</v>
      </c>
      <c r="D11" s="87" t="s">
        <v>408</v>
      </c>
    </row>
    <row r="12" spans="1:4">
      <c r="A12" s="87">
        <v>11</v>
      </c>
      <c r="B12" s="87" t="s">
        <v>409</v>
      </c>
      <c r="C12" s="112" t="s">
        <v>398</v>
      </c>
      <c r="D12" s="87" t="s">
        <v>410</v>
      </c>
    </row>
    <row r="13" spans="1:4">
      <c r="A13" s="87">
        <v>12</v>
      </c>
      <c r="B13" s="87" t="s">
        <v>411</v>
      </c>
      <c r="C13" s="112" t="s">
        <v>398</v>
      </c>
      <c r="D13" s="87" t="s">
        <v>412</v>
      </c>
    </row>
    <row r="14" spans="1:4">
      <c r="A14" s="87">
        <v>13</v>
      </c>
      <c r="B14" s="87" t="s">
        <v>413</v>
      </c>
      <c r="C14" s="87" t="s">
        <v>392</v>
      </c>
      <c r="D14" s="87" t="s">
        <v>414</v>
      </c>
    </row>
    <row r="15" spans="1:4" ht="30">
      <c r="A15" s="87">
        <v>14</v>
      </c>
      <c r="B15" s="87" t="s">
        <v>415</v>
      </c>
      <c r="C15" s="114" t="s">
        <v>416</v>
      </c>
      <c r="D15" s="107" t="s">
        <v>417</v>
      </c>
    </row>
    <row r="16" spans="1:4" ht="30">
      <c r="A16" s="87">
        <v>15</v>
      </c>
      <c r="B16" s="107" t="s">
        <v>418</v>
      </c>
      <c r="C16" s="107" t="s">
        <v>392</v>
      </c>
      <c r="D16" s="87" t="s">
        <v>419</v>
      </c>
    </row>
    <row r="17" spans="1:4" ht="165">
      <c r="A17" s="87">
        <v>16</v>
      </c>
      <c r="B17" s="87" t="s">
        <v>100</v>
      </c>
      <c r="C17" s="107" t="s">
        <v>392</v>
      </c>
      <c r="D17" s="107" t="s">
        <v>420</v>
      </c>
    </row>
    <row r="18" spans="1:4" ht="92.25">
      <c r="A18" s="87">
        <v>17</v>
      </c>
      <c r="B18" s="87" t="s">
        <v>103</v>
      </c>
      <c r="C18" s="107" t="s">
        <v>392</v>
      </c>
      <c r="D18" s="107" t="s">
        <v>421</v>
      </c>
    </row>
    <row r="19" spans="1:4" ht="92.25">
      <c r="A19" s="87">
        <v>18</v>
      </c>
      <c r="B19" s="87" t="s">
        <v>170</v>
      </c>
      <c r="C19" s="107" t="s">
        <v>392</v>
      </c>
      <c r="D19" s="107" t="s">
        <v>422</v>
      </c>
    </row>
    <row r="25" spans="1:4">
      <c r="C25" t="s">
        <v>423</v>
      </c>
    </row>
  </sheetData>
  <phoneticPr fontId="1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tabColor theme="9" tint="-0.499984740745262"/>
  </sheetPr>
  <dimension ref="A1:D43"/>
  <sheetViews>
    <sheetView zoomScale="115" zoomScaleNormal="115" workbookViewId="0">
      <selection activeCell="C4" sqref="C4"/>
    </sheetView>
  </sheetViews>
  <sheetFormatPr defaultRowHeight="15"/>
  <cols>
    <col min="1" max="1" width="41.5703125" bestFit="1" customWidth="1"/>
    <col min="2" max="2" width="15.28515625" bestFit="1" customWidth="1"/>
    <col min="3" max="3" width="102" bestFit="1" customWidth="1"/>
    <col min="4" max="4" width="80.140625" bestFit="1" customWidth="1"/>
    <col min="257" max="257" width="41.5703125" bestFit="1" customWidth="1"/>
    <col min="258" max="258" width="15.28515625" bestFit="1" customWidth="1"/>
    <col min="259" max="259" width="102" bestFit="1" customWidth="1"/>
    <col min="260" max="260" width="80.140625" bestFit="1" customWidth="1"/>
    <col min="513" max="513" width="41.5703125" bestFit="1" customWidth="1"/>
    <col min="514" max="514" width="15.28515625" bestFit="1" customWidth="1"/>
    <col min="515" max="515" width="102" bestFit="1" customWidth="1"/>
    <col min="516" max="516" width="80.140625" bestFit="1" customWidth="1"/>
    <col min="769" max="769" width="41.5703125" bestFit="1" customWidth="1"/>
    <col min="770" max="770" width="15.28515625" bestFit="1" customWidth="1"/>
    <col min="771" max="771" width="102" bestFit="1" customWidth="1"/>
    <col min="772" max="772" width="80.140625" bestFit="1" customWidth="1"/>
    <col min="1025" max="1025" width="41.5703125" bestFit="1" customWidth="1"/>
    <col min="1026" max="1026" width="15.28515625" bestFit="1" customWidth="1"/>
    <col min="1027" max="1027" width="102" bestFit="1" customWidth="1"/>
    <col min="1028" max="1028" width="80.140625" bestFit="1" customWidth="1"/>
    <col min="1281" max="1281" width="41.5703125" bestFit="1" customWidth="1"/>
    <col min="1282" max="1282" width="15.28515625" bestFit="1" customWidth="1"/>
    <col min="1283" max="1283" width="102" bestFit="1" customWidth="1"/>
    <col min="1284" max="1284" width="80.140625" bestFit="1" customWidth="1"/>
    <col min="1537" max="1537" width="41.5703125" bestFit="1" customWidth="1"/>
    <col min="1538" max="1538" width="15.28515625" bestFit="1" customWidth="1"/>
    <col min="1539" max="1539" width="102" bestFit="1" customWidth="1"/>
    <col min="1540" max="1540" width="80.140625" bestFit="1" customWidth="1"/>
    <col min="1793" max="1793" width="41.5703125" bestFit="1" customWidth="1"/>
    <col min="1794" max="1794" width="15.28515625" bestFit="1" customWidth="1"/>
    <col min="1795" max="1795" width="102" bestFit="1" customWidth="1"/>
    <col min="1796" max="1796" width="80.140625" bestFit="1" customWidth="1"/>
    <col min="2049" max="2049" width="41.5703125" bestFit="1" customWidth="1"/>
    <col min="2050" max="2050" width="15.28515625" bestFit="1" customWidth="1"/>
    <col min="2051" max="2051" width="102" bestFit="1" customWidth="1"/>
    <col min="2052" max="2052" width="80.140625" bestFit="1" customWidth="1"/>
    <col min="2305" max="2305" width="41.5703125" bestFit="1" customWidth="1"/>
    <col min="2306" max="2306" width="15.28515625" bestFit="1" customWidth="1"/>
    <col min="2307" max="2307" width="102" bestFit="1" customWidth="1"/>
    <col min="2308" max="2308" width="80.140625" bestFit="1" customWidth="1"/>
    <col min="2561" max="2561" width="41.5703125" bestFit="1" customWidth="1"/>
    <col min="2562" max="2562" width="15.28515625" bestFit="1" customWidth="1"/>
    <col min="2563" max="2563" width="102" bestFit="1" customWidth="1"/>
    <col min="2564" max="2564" width="80.140625" bestFit="1" customWidth="1"/>
    <col min="2817" max="2817" width="41.5703125" bestFit="1" customWidth="1"/>
    <col min="2818" max="2818" width="15.28515625" bestFit="1" customWidth="1"/>
    <col min="2819" max="2819" width="102" bestFit="1" customWidth="1"/>
    <col min="2820" max="2820" width="80.140625" bestFit="1" customWidth="1"/>
    <col min="3073" max="3073" width="41.5703125" bestFit="1" customWidth="1"/>
    <col min="3074" max="3074" width="15.28515625" bestFit="1" customWidth="1"/>
    <col min="3075" max="3075" width="102" bestFit="1" customWidth="1"/>
    <col min="3076" max="3076" width="80.140625" bestFit="1" customWidth="1"/>
    <col min="3329" max="3329" width="41.5703125" bestFit="1" customWidth="1"/>
    <col min="3330" max="3330" width="15.28515625" bestFit="1" customWidth="1"/>
    <col min="3331" max="3331" width="102" bestFit="1" customWidth="1"/>
    <col min="3332" max="3332" width="80.140625" bestFit="1" customWidth="1"/>
    <col min="3585" max="3585" width="41.5703125" bestFit="1" customWidth="1"/>
    <col min="3586" max="3586" width="15.28515625" bestFit="1" customWidth="1"/>
    <col min="3587" max="3587" width="102" bestFit="1" customWidth="1"/>
    <col min="3588" max="3588" width="80.140625" bestFit="1" customWidth="1"/>
    <col min="3841" max="3841" width="41.5703125" bestFit="1" customWidth="1"/>
    <col min="3842" max="3842" width="15.28515625" bestFit="1" customWidth="1"/>
    <col min="3843" max="3843" width="102" bestFit="1" customWidth="1"/>
    <col min="3844" max="3844" width="80.140625" bestFit="1" customWidth="1"/>
    <col min="4097" max="4097" width="41.5703125" bestFit="1" customWidth="1"/>
    <col min="4098" max="4098" width="15.28515625" bestFit="1" customWidth="1"/>
    <col min="4099" max="4099" width="102" bestFit="1" customWidth="1"/>
    <col min="4100" max="4100" width="80.140625" bestFit="1" customWidth="1"/>
    <col min="4353" max="4353" width="41.5703125" bestFit="1" customWidth="1"/>
    <col min="4354" max="4354" width="15.28515625" bestFit="1" customWidth="1"/>
    <col min="4355" max="4355" width="102" bestFit="1" customWidth="1"/>
    <col min="4356" max="4356" width="80.140625" bestFit="1" customWidth="1"/>
    <col min="4609" max="4609" width="41.5703125" bestFit="1" customWidth="1"/>
    <col min="4610" max="4610" width="15.28515625" bestFit="1" customWidth="1"/>
    <col min="4611" max="4611" width="102" bestFit="1" customWidth="1"/>
    <col min="4612" max="4612" width="80.140625" bestFit="1" customWidth="1"/>
    <col min="4865" max="4865" width="41.5703125" bestFit="1" customWidth="1"/>
    <col min="4866" max="4866" width="15.28515625" bestFit="1" customWidth="1"/>
    <col min="4867" max="4867" width="102" bestFit="1" customWidth="1"/>
    <col min="4868" max="4868" width="80.140625" bestFit="1" customWidth="1"/>
    <col min="5121" max="5121" width="41.5703125" bestFit="1" customWidth="1"/>
    <col min="5122" max="5122" width="15.28515625" bestFit="1" customWidth="1"/>
    <col min="5123" max="5123" width="102" bestFit="1" customWidth="1"/>
    <col min="5124" max="5124" width="80.140625" bestFit="1" customWidth="1"/>
    <col min="5377" max="5377" width="41.5703125" bestFit="1" customWidth="1"/>
    <col min="5378" max="5378" width="15.28515625" bestFit="1" customWidth="1"/>
    <col min="5379" max="5379" width="102" bestFit="1" customWidth="1"/>
    <col min="5380" max="5380" width="80.140625" bestFit="1" customWidth="1"/>
    <col min="5633" max="5633" width="41.5703125" bestFit="1" customWidth="1"/>
    <col min="5634" max="5634" width="15.28515625" bestFit="1" customWidth="1"/>
    <col min="5635" max="5635" width="102" bestFit="1" customWidth="1"/>
    <col min="5636" max="5636" width="80.140625" bestFit="1" customWidth="1"/>
    <col min="5889" max="5889" width="41.5703125" bestFit="1" customWidth="1"/>
    <col min="5890" max="5890" width="15.28515625" bestFit="1" customWidth="1"/>
    <col min="5891" max="5891" width="102" bestFit="1" customWidth="1"/>
    <col min="5892" max="5892" width="80.140625" bestFit="1" customWidth="1"/>
    <col min="6145" max="6145" width="41.5703125" bestFit="1" customWidth="1"/>
    <col min="6146" max="6146" width="15.28515625" bestFit="1" customWidth="1"/>
    <col min="6147" max="6147" width="102" bestFit="1" customWidth="1"/>
    <col min="6148" max="6148" width="80.140625" bestFit="1" customWidth="1"/>
    <col min="6401" max="6401" width="41.5703125" bestFit="1" customWidth="1"/>
    <col min="6402" max="6402" width="15.28515625" bestFit="1" customWidth="1"/>
    <col min="6403" max="6403" width="102" bestFit="1" customWidth="1"/>
    <col min="6404" max="6404" width="80.140625" bestFit="1" customWidth="1"/>
    <col min="6657" max="6657" width="41.5703125" bestFit="1" customWidth="1"/>
    <col min="6658" max="6658" width="15.28515625" bestFit="1" customWidth="1"/>
    <col min="6659" max="6659" width="102" bestFit="1" customWidth="1"/>
    <col min="6660" max="6660" width="80.140625" bestFit="1" customWidth="1"/>
    <col min="6913" max="6913" width="41.5703125" bestFit="1" customWidth="1"/>
    <col min="6914" max="6914" width="15.28515625" bestFit="1" customWidth="1"/>
    <col min="6915" max="6915" width="102" bestFit="1" customWidth="1"/>
    <col min="6916" max="6916" width="80.140625" bestFit="1" customWidth="1"/>
    <col min="7169" max="7169" width="41.5703125" bestFit="1" customWidth="1"/>
    <col min="7170" max="7170" width="15.28515625" bestFit="1" customWidth="1"/>
    <col min="7171" max="7171" width="102" bestFit="1" customWidth="1"/>
    <col min="7172" max="7172" width="80.140625" bestFit="1" customWidth="1"/>
    <col min="7425" max="7425" width="41.5703125" bestFit="1" customWidth="1"/>
    <col min="7426" max="7426" width="15.28515625" bestFit="1" customWidth="1"/>
    <col min="7427" max="7427" width="102" bestFit="1" customWidth="1"/>
    <col min="7428" max="7428" width="80.140625" bestFit="1" customWidth="1"/>
    <col min="7681" max="7681" width="41.5703125" bestFit="1" customWidth="1"/>
    <col min="7682" max="7682" width="15.28515625" bestFit="1" customWidth="1"/>
    <col min="7683" max="7683" width="102" bestFit="1" customWidth="1"/>
    <col min="7684" max="7684" width="80.140625" bestFit="1" customWidth="1"/>
    <col min="7937" max="7937" width="41.5703125" bestFit="1" customWidth="1"/>
    <col min="7938" max="7938" width="15.28515625" bestFit="1" customWidth="1"/>
    <col min="7939" max="7939" width="102" bestFit="1" customWidth="1"/>
    <col min="7940" max="7940" width="80.140625" bestFit="1" customWidth="1"/>
    <col min="8193" max="8193" width="41.5703125" bestFit="1" customWidth="1"/>
    <col min="8194" max="8194" width="15.28515625" bestFit="1" customWidth="1"/>
    <col min="8195" max="8195" width="102" bestFit="1" customWidth="1"/>
    <col min="8196" max="8196" width="80.140625" bestFit="1" customWidth="1"/>
    <col min="8449" max="8449" width="41.5703125" bestFit="1" customWidth="1"/>
    <col min="8450" max="8450" width="15.28515625" bestFit="1" customWidth="1"/>
    <col min="8451" max="8451" width="102" bestFit="1" customWidth="1"/>
    <col min="8452" max="8452" width="80.140625" bestFit="1" customWidth="1"/>
    <col min="8705" max="8705" width="41.5703125" bestFit="1" customWidth="1"/>
    <col min="8706" max="8706" width="15.28515625" bestFit="1" customWidth="1"/>
    <col min="8707" max="8707" width="102" bestFit="1" customWidth="1"/>
    <col min="8708" max="8708" width="80.140625" bestFit="1" customWidth="1"/>
    <col min="8961" max="8961" width="41.5703125" bestFit="1" customWidth="1"/>
    <col min="8962" max="8962" width="15.28515625" bestFit="1" customWidth="1"/>
    <col min="8963" max="8963" width="102" bestFit="1" customWidth="1"/>
    <col min="8964" max="8964" width="80.140625" bestFit="1" customWidth="1"/>
    <col min="9217" max="9217" width="41.5703125" bestFit="1" customWidth="1"/>
    <col min="9218" max="9218" width="15.28515625" bestFit="1" customWidth="1"/>
    <col min="9219" max="9219" width="102" bestFit="1" customWidth="1"/>
    <col min="9220" max="9220" width="80.140625" bestFit="1" customWidth="1"/>
    <col min="9473" max="9473" width="41.5703125" bestFit="1" customWidth="1"/>
    <col min="9474" max="9474" width="15.28515625" bestFit="1" customWidth="1"/>
    <col min="9475" max="9475" width="102" bestFit="1" customWidth="1"/>
    <col min="9476" max="9476" width="80.140625" bestFit="1" customWidth="1"/>
    <col min="9729" max="9729" width="41.5703125" bestFit="1" customWidth="1"/>
    <col min="9730" max="9730" width="15.28515625" bestFit="1" customWidth="1"/>
    <col min="9731" max="9731" width="102" bestFit="1" customWidth="1"/>
    <col min="9732" max="9732" width="80.140625" bestFit="1" customWidth="1"/>
    <col min="9985" max="9985" width="41.5703125" bestFit="1" customWidth="1"/>
    <col min="9986" max="9986" width="15.28515625" bestFit="1" customWidth="1"/>
    <col min="9987" max="9987" width="102" bestFit="1" customWidth="1"/>
    <col min="9988" max="9988" width="80.140625" bestFit="1" customWidth="1"/>
    <col min="10241" max="10241" width="41.5703125" bestFit="1" customWidth="1"/>
    <col min="10242" max="10242" width="15.28515625" bestFit="1" customWidth="1"/>
    <col min="10243" max="10243" width="102" bestFit="1" customWidth="1"/>
    <col min="10244" max="10244" width="80.140625" bestFit="1" customWidth="1"/>
    <col min="10497" max="10497" width="41.5703125" bestFit="1" customWidth="1"/>
    <col min="10498" max="10498" width="15.28515625" bestFit="1" customWidth="1"/>
    <col min="10499" max="10499" width="102" bestFit="1" customWidth="1"/>
    <col min="10500" max="10500" width="80.140625" bestFit="1" customWidth="1"/>
    <col min="10753" max="10753" width="41.5703125" bestFit="1" customWidth="1"/>
    <col min="10754" max="10754" width="15.28515625" bestFit="1" customWidth="1"/>
    <col min="10755" max="10755" width="102" bestFit="1" customWidth="1"/>
    <col min="10756" max="10756" width="80.140625" bestFit="1" customWidth="1"/>
    <col min="11009" max="11009" width="41.5703125" bestFit="1" customWidth="1"/>
    <col min="11010" max="11010" width="15.28515625" bestFit="1" customWidth="1"/>
    <col min="11011" max="11011" width="102" bestFit="1" customWidth="1"/>
    <col min="11012" max="11012" width="80.140625" bestFit="1" customWidth="1"/>
    <col min="11265" max="11265" width="41.5703125" bestFit="1" customWidth="1"/>
    <col min="11266" max="11266" width="15.28515625" bestFit="1" customWidth="1"/>
    <col min="11267" max="11267" width="102" bestFit="1" customWidth="1"/>
    <col min="11268" max="11268" width="80.140625" bestFit="1" customWidth="1"/>
    <col min="11521" max="11521" width="41.5703125" bestFit="1" customWidth="1"/>
    <col min="11522" max="11522" width="15.28515625" bestFit="1" customWidth="1"/>
    <col min="11523" max="11523" width="102" bestFit="1" customWidth="1"/>
    <col min="11524" max="11524" width="80.140625" bestFit="1" customWidth="1"/>
    <col min="11777" max="11777" width="41.5703125" bestFit="1" customWidth="1"/>
    <col min="11778" max="11778" width="15.28515625" bestFit="1" customWidth="1"/>
    <col min="11779" max="11779" width="102" bestFit="1" customWidth="1"/>
    <col min="11780" max="11780" width="80.140625" bestFit="1" customWidth="1"/>
    <col min="12033" max="12033" width="41.5703125" bestFit="1" customWidth="1"/>
    <col min="12034" max="12034" width="15.28515625" bestFit="1" customWidth="1"/>
    <col min="12035" max="12035" width="102" bestFit="1" customWidth="1"/>
    <col min="12036" max="12036" width="80.140625" bestFit="1" customWidth="1"/>
    <col min="12289" max="12289" width="41.5703125" bestFit="1" customWidth="1"/>
    <col min="12290" max="12290" width="15.28515625" bestFit="1" customWidth="1"/>
    <col min="12291" max="12291" width="102" bestFit="1" customWidth="1"/>
    <col min="12292" max="12292" width="80.140625" bestFit="1" customWidth="1"/>
    <col min="12545" max="12545" width="41.5703125" bestFit="1" customWidth="1"/>
    <col min="12546" max="12546" width="15.28515625" bestFit="1" customWidth="1"/>
    <col min="12547" max="12547" width="102" bestFit="1" customWidth="1"/>
    <col min="12548" max="12548" width="80.140625" bestFit="1" customWidth="1"/>
    <col min="12801" max="12801" width="41.5703125" bestFit="1" customWidth="1"/>
    <col min="12802" max="12802" width="15.28515625" bestFit="1" customWidth="1"/>
    <col min="12803" max="12803" width="102" bestFit="1" customWidth="1"/>
    <col min="12804" max="12804" width="80.140625" bestFit="1" customWidth="1"/>
    <col min="13057" max="13057" width="41.5703125" bestFit="1" customWidth="1"/>
    <col min="13058" max="13058" width="15.28515625" bestFit="1" customWidth="1"/>
    <col min="13059" max="13059" width="102" bestFit="1" customWidth="1"/>
    <col min="13060" max="13060" width="80.140625" bestFit="1" customWidth="1"/>
    <col min="13313" max="13313" width="41.5703125" bestFit="1" customWidth="1"/>
    <col min="13314" max="13314" width="15.28515625" bestFit="1" customWidth="1"/>
    <col min="13315" max="13315" width="102" bestFit="1" customWidth="1"/>
    <col min="13316" max="13316" width="80.140625" bestFit="1" customWidth="1"/>
    <col min="13569" max="13569" width="41.5703125" bestFit="1" customWidth="1"/>
    <col min="13570" max="13570" width="15.28515625" bestFit="1" customWidth="1"/>
    <col min="13571" max="13571" width="102" bestFit="1" customWidth="1"/>
    <col min="13572" max="13572" width="80.140625" bestFit="1" customWidth="1"/>
    <col min="13825" max="13825" width="41.5703125" bestFit="1" customWidth="1"/>
    <col min="13826" max="13826" width="15.28515625" bestFit="1" customWidth="1"/>
    <col min="13827" max="13827" width="102" bestFit="1" customWidth="1"/>
    <col min="13828" max="13828" width="80.140625" bestFit="1" customWidth="1"/>
    <col min="14081" max="14081" width="41.5703125" bestFit="1" customWidth="1"/>
    <col min="14082" max="14082" width="15.28515625" bestFit="1" customWidth="1"/>
    <col min="14083" max="14083" width="102" bestFit="1" customWidth="1"/>
    <col min="14084" max="14084" width="80.140625" bestFit="1" customWidth="1"/>
    <col min="14337" max="14337" width="41.5703125" bestFit="1" customWidth="1"/>
    <col min="14338" max="14338" width="15.28515625" bestFit="1" customWidth="1"/>
    <col min="14339" max="14339" width="102" bestFit="1" customWidth="1"/>
    <col min="14340" max="14340" width="80.140625" bestFit="1" customWidth="1"/>
    <col min="14593" max="14593" width="41.5703125" bestFit="1" customWidth="1"/>
    <col min="14594" max="14594" width="15.28515625" bestFit="1" customWidth="1"/>
    <col min="14595" max="14595" width="102" bestFit="1" customWidth="1"/>
    <col min="14596" max="14596" width="80.140625" bestFit="1" customWidth="1"/>
    <col min="14849" max="14849" width="41.5703125" bestFit="1" customWidth="1"/>
    <col min="14850" max="14850" width="15.28515625" bestFit="1" customWidth="1"/>
    <col min="14851" max="14851" width="102" bestFit="1" customWidth="1"/>
    <col min="14852" max="14852" width="80.140625" bestFit="1" customWidth="1"/>
    <col min="15105" max="15105" width="41.5703125" bestFit="1" customWidth="1"/>
    <col min="15106" max="15106" width="15.28515625" bestFit="1" customWidth="1"/>
    <col min="15107" max="15107" width="102" bestFit="1" customWidth="1"/>
    <col min="15108" max="15108" width="80.140625" bestFit="1" customWidth="1"/>
    <col min="15361" max="15361" width="41.5703125" bestFit="1" customWidth="1"/>
    <col min="15362" max="15362" width="15.28515625" bestFit="1" customWidth="1"/>
    <col min="15363" max="15363" width="102" bestFit="1" customWidth="1"/>
    <col min="15364" max="15364" width="80.140625" bestFit="1" customWidth="1"/>
    <col min="15617" max="15617" width="41.5703125" bestFit="1" customWidth="1"/>
    <col min="15618" max="15618" width="15.28515625" bestFit="1" customWidth="1"/>
    <col min="15619" max="15619" width="102" bestFit="1" customWidth="1"/>
    <col min="15620" max="15620" width="80.140625" bestFit="1" customWidth="1"/>
    <col min="15873" max="15873" width="41.5703125" bestFit="1" customWidth="1"/>
    <col min="15874" max="15874" width="15.28515625" bestFit="1" customWidth="1"/>
    <col min="15875" max="15875" width="102" bestFit="1" customWidth="1"/>
    <col min="15876" max="15876" width="80.140625" bestFit="1" customWidth="1"/>
    <col min="16129" max="16129" width="41.5703125" bestFit="1" customWidth="1"/>
    <col min="16130" max="16130" width="15.28515625" bestFit="1" customWidth="1"/>
    <col min="16131" max="16131" width="102" bestFit="1" customWidth="1"/>
    <col min="16132" max="16132" width="80.140625" bestFit="1" customWidth="1"/>
  </cols>
  <sheetData>
    <row r="1" spans="1:3">
      <c r="A1" s="112" t="s">
        <v>424</v>
      </c>
      <c r="B1" s="112" t="s">
        <v>425</v>
      </c>
      <c r="C1" s="112" t="s">
        <v>426</v>
      </c>
    </row>
    <row r="2" spans="1:3" ht="60">
      <c r="A2" s="42" t="s">
        <v>72</v>
      </c>
      <c r="B2" s="42" t="s">
        <v>427</v>
      </c>
      <c r="C2" s="107" t="s">
        <v>428</v>
      </c>
    </row>
    <row r="3" spans="1:3" ht="30">
      <c r="A3" s="42" t="s">
        <v>429</v>
      </c>
      <c r="B3" s="42" t="s">
        <v>430</v>
      </c>
      <c r="C3" s="107" t="s">
        <v>1190</v>
      </c>
    </row>
    <row r="4" spans="1:3" ht="30">
      <c r="A4" s="42" t="s">
        <v>120</v>
      </c>
      <c r="B4" s="42" t="s">
        <v>430</v>
      </c>
      <c r="C4" s="107" t="s">
        <v>431</v>
      </c>
    </row>
    <row r="5" spans="1:3">
      <c r="A5" s="42" t="s">
        <v>75</v>
      </c>
      <c r="B5" s="42" t="s">
        <v>430</v>
      </c>
      <c r="C5" s="87" t="s">
        <v>432</v>
      </c>
    </row>
    <row r="6" spans="1:3" ht="30">
      <c r="A6" s="42" t="s">
        <v>93</v>
      </c>
      <c r="B6" s="42" t="s">
        <v>430</v>
      </c>
      <c r="C6" s="107" t="s">
        <v>433</v>
      </c>
    </row>
    <row r="7" spans="1:3" ht="30">
      <c r="A7" s="42" t="s">
        <v>434</v>
      </c>
      <c r="B7" s="42" t="s">
        <v>430</v>
      </c>
      <c r="C7" s="107" t="s">
        <v>435</v>
      </c>
    </row>
    <row r="8" spans="1:3" ht="30">
      <c r="A8" s="42" t="s">
        <v>87</v>
      </c>
      <c r="B8" s="42" t="s">
        <v>430</v>
      </c>
      <c r="C8" s="107" t="s">
        <v>436</v>
      </c>
    </row>
    <row r="9" spans="1:3" ht="30">
      <c r="A9" s="42" t="s">
        <v>88</v>
      </c>
      <c r="B9" s="42" t="s">
        <v>430</v>
      </c>
      <c r="C9" s="107" t="s">
        <v>437</v>
      </c>
    </row>
    <row r="10" spans="1:3" ht="30">
      <c r="A10" s="42" t="s">
        <v>89</v>
      </c>
      <c r="B10" s="42" t="s">
        <v>430</v>
      </c>
      <c r="C10" s="107" t="s">
        <v>438</v>
      </c>
    </row>
    <row r="11" spans="1:3" ht="30">
      <c r="A11" s="42" t="s">
        <v>90</v>
      </c>
      <c r="B11" s="42" t="s">
        <v>430</v>
      </c>
      <c r="C11" s="107" t="s">
        <v>439</v>
      </c>
    </row>
    <row r="12" spans="1:3" ht="30">
      <c r="A12" s="42" t="s">
        <v>91</v>
      </c>
      <c r="B12" s="42" t="s">
        <v>430</v>
      </c>
      <c r="C12" s="107" t="s">
        <v>440</v>
      </c>
    </row>
    <row r="13" spans="1:3" ht="30">
      <c r="A13" s="42" t="s">
        <v>441</v>
      </c>
      <c r="B13" s="42" t="s">
        <v>442</v>
      </c>
      <c r="C13" s="115" t="s">
        <v>443</v>
      </c>
    </row>
    <row r="14" spans="1:3" ht="30">
      <c r="A14" s="42" t="s">
        <v>444</v>
      </c>
      <c r="B14" s="42" t="s">
        <v>442</v>
      </c>
      <c r="C14" s="115" t="s">
        <v>445</v>
      </c>
    </row>
    <row r="15" spans="1:3" ht="30">
      <c r="A15" s="42" t="s">
        <v>446</v>
      </c>
      <c r="B15" s="42" t="s">
        <v>430</v>
      </c>
      <c r="C15" s="107" t="s">
        <v>447</v>
      </c>
    </row>
    <row r="16" spans="1:3" ht="30">
      <c r="A16" s="116" t="s">
        <v>448</v>
      </c>
      <c r="B16" s="42" t="s">
        <v>449</v>
      </c>
      <c r="C16" s="107" t="s">
        <v>450</v>
      </c>
    </row>
    <row r="17" spans="1:4">
      <c r="B17" s="11"/>
    </row>
    <row r="19" spans="1:4" ht="25.5" customHeight="1">
      <c r="A19" s="177" t="s">
        <v>451</v>
      </c>
      <c r="B19" s="177"/>
      <c r="C19" s="177"/>
      <c r="D19" s="177"/>
    </row>
    <row r="20" spans="1:4">
      <c r="A20" s="117" t="s">
        <v>452</v>
      </c>
      <c r="B20" s="117" t="s">
        <v>453</v>
      </c>
      <c r="C20" s="117" t="s">
        <v>454</v>
      </c>
      <c r="D20" s="117" t="s">
        <v>455</v>
      </c>
    </row>
    <row r="21" spans="1:4">
      <c r="A21" s="116" t="s">
        <v>456</v>
      </c>
      <c r="B21" s="116">
        <v>28</v>
      </c>
      <c r="C21" s="116">
        <f>B21*256</f>
        <v>7168</v>
      </c>
      <c r="D21" s="116" t="s">
        <v>457</v>
      </c>
    </row>
    <row r="22" spans="1:4">
      <c r="A22" s="116" t="s">
        <v>458</v>
      </c>
      <c r="B22" s="116">
        <v>8</v>
      </c>
      <c r="C22" s="116">
        <f t="shared" ref="C22:C27" si="0">B22*256</f>
        <v>2048</v>
      </c>
      <c r="D22" s="116" t="s">
        <v>459</v>
      </c>
    </row>
    <row r="23" spans="1:4">
      <c r="A23" s="116" t="s">
        <v>460</v>
      </c>
      <c r="B23" s="116">
        <v>19</v>
      </c>
      <c r="C23" s="116">
        <f t="shared" si="0"/>
        <v>4864</v>
      </c>
      <c r="D23" s="116" t="s">
        <v>461</v>
      </c>
    </row>
    <row r="24" spans="1:4">
      <c r="A24" s="116" t="s">
        <v>462</v>
      </c>
      <c r="B24" s="116">
        <v>10</v>
      </c>
      <c r="C24" s="116">
        <f t="shared" si="0"/>
        <v>2560</v>
      </c>
      <c r="D24" s="116"/>
    </row>
    <row r="25" spans="1:4">
      <c r="A25" s="116" t="s">
        <v>463</v>
      </c>
      <c r="B25" s="116">
        <v>30</v>
      </c>
      <c r="C25" s="116">
        <f t="shared" si="0"/>
        <v>7680</v>
      </c>
      <c r="D25" s="116"/>
    </row>
    <row r="26" spans="1:4">
      <c r="A26" s="116" t="s">
        <v>464</v>
      </c>
      <c r="B26" s="116">
        <v>20</v>
      </c>
      <c r="C26" s="116">
        <f t="shared" si="0"/>
        <v>5120</v>
      </c>
      <c r="D26" s="116"/>
    </row>
    <row r="27" spans="1:4">
      <c r="A27" s="116" t="s">
        <v>465</v>
      </c>
      <c r="B27" s="116">
        <v>30</v>
      </c>
      <c r="C27" s="116">
        <f t="shared" si="0"/>
        <v>7680</v>
      </c>
      <c r="D27" s="116"/>
    </row>
    <row r="28" spans="1:4">
      <c r="A28" s="116" t="s">
        <v>466</v>
      </c>
      <c r="B28" s="118">
        <f>C28/256</f>
        <v>0.171875</v>
      </c>
      <c r="C28" s="116">
        <v>44</v>
      </c>
      <c r="D28" s="116" t="s">
        <v>467</v>
      </c>
    </row>
    <row r="29" spans="1:4">
      <c r="A29" s="116" t="s">
        <v>468</v>
      </c>
      <c r="B29" s="118">
        <f>C29/256</f>
        <v>0.390625</v>
      </c>
      <c r="C29" s="116">
        <v>100</v>
      </c>
      <c r="D29" s="116" t="s">
        <v>469</v>
      </c>
    </row>
    <row r="30" spans="1:4">
      <c r="A30" s="116" t="s">
        <v>470</v>
      </c>
      <c r="B30" s="118">
        <f>208/256</f>
        <v>0.8125</v>
      </c>
      <c r="C30" s="116">
        <v>208</v>
      </c>
      <c r="D30" s="116" t="s">
        <v>471</v>
      </c>
    </row>
    <row r="31" spans="1:4">
      <c r="A31" s="116" t="s">
        <v>472</v>
      </c>
      <c r="B31" s="116">
        <v>149</v>
      </c>
      <c r="C31" s="116">
        <f>B31*256</f>
        <v>38144</v>
      </c>
      <c r="D31" s="116" t="s">
        <v>473</v>
      </c>
    </row>
    <row r="32" spans="1:4">
      <c r="A32" s="42" t="s">
        <v>444</v>
      </c>
      <c r="B32" s="119" t="s">
        <v>474</v>
      </c>
      <c r="C32" s="119" t="s">
        <v>474</v>
      </c>
      <c r="D32" s="116" t="s">
        <v>475</v>
      </c>
    </row>
    <row r="33" spans="1:4" ht="45">
      <c r="A33" s="42" t="s">
        <v>446</v>
      </c>
      <c r="B33" s="119" t="s">
        <v>474</v>
      </c>
      <c r="C33" s="119" t="s">
        <v>474</v>
      </c>
      <c r="D33" s="107" t="s">
        <v>476</v>
      </c>
    </row>
    <row r="34" spans="1:4">
      <c r="A34" s="11"/>
    </row>
    <row r="35" spans="1:4">
      <c r="A35" s="11"/>
    </row>
    <row r="36" spans="1:4">
      <c r="A36" s="11"/>
    </row>
    <row r="37" spans="1:4">
      <c r="A37" s="11"/>
    </row>
    <row r="38" spans="1:4">
      <c r="A38" s="11"/>
    </row>
    <row r="39" spans="1:4">
      <c r="A39" s="117" t="s">
        <v>477</v>
      </c>
      <c r="B39" s="117" t="s">
        <v>453</v>
      </c>
      <c r="C39" s="117" t="s">
        <v>454</v>
      </c>
      <c r="D39" s="117" t="s">
        <v>455</v>
      </c>
    </row>
    <row r="40" spans="1:4" ht="25.5">
      <c r="A40" s="42" t="s">
        <v>478</v>
      </c>
      <c r="B40" s="120">
        <v>46.171875</v>
      </c>
      <c r="C40" s="87">
        <v>11820</v>
      </c>
      <c r="D40" s="119" t="s">
        <v>479</v>
      </c>
    </row>
    <row r="41" spans="1:4" ht="25.5">
      <c r="A41" s="42" t="s">
        <v>480</v>
      </c>
      <c r="B41" s="120">
        <v>66.171875</v>
      </c>
      <c r="C41" s="87">
        <v>16940</v>
      </c>
      <c r="D41" s="119" t="s">
        <v>481</v>
      </c>
    </row>
    <row r="42" spans="1:4" ht="25.5">
      <c r="A42" s="42" t="s">
        <v>482</v>
      </c>
      <c r="B42" s="120">
        <v>97.390625</v>
      </c>
      <c r="C42" s="87">
        <v>24932</v>
      </c>
      <c r="D42" s="87" t="s">
        <v>483</v>
      </c>
    </row>
    <row r="43" spans="1:4" ht="25.5">
      <c r="A43" s="42" t="s">
        <v>484</v>
      </c>
      <c r="B43" s="120">
        <f>C43/256</f>
        <v>187.171875</v>
      </c>
      <c r="C43" s="87">
        <v>47916</v>
      </c>
      <c r="D43" s="119" t="s">
        <v>1189</v>
      </c>
    </row>
  </sheetData>
  <mergeCells count="1">
    <mergeCell ref="A19:D19"/>
  </mergeCells>
  <phoneticPr fontId="1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tabColor theme="3" tint="0.39997558519241921"/>
  </sheetPr>
  <dimension ref="A1:C83"/>
  <sheetViews>
    <sheetView topLeftCell="A58" zoomScale="115" zoomScaleNormal="115" workbookViewId="0">
      <selection activeCell="B23" sqref="B23"/>
    </sheetView>
  </sheetViews>
  <sheetFormatPr defaultRowHeight="15"/>
  <cols>
    <col min="1" max="1" width="44.85546875" customWidth="1"/>
    <col min="2" max="2" width="37.7109375" customWidth="1"/>
    <col min="3" max="3" width="40.7109375" bestFit="1" customWidth="1"/>
    <col min="4" max="4" width="46.5703125" customWidth="1"/>
    <col min="257" max="257" width="44.85546875" customWidth="1"/>
    <col min="258" max="258" width="37.7109375" customWidth="1"/>
    <col min="259" max="259" width="40.7109375" bestFit="1" customWidth="1"/>
    <col min="260" max="260" width="46.5703125" customWidth="1"/>
    <col min="513" max="513" width="44.85546875" customWidth="1"/>
    <col min="514" max="514" width="37.7109375" customWidth="1"/>
    <col min="515" max="515" width="40.7109375" bestFit="1" customWidth="1"/>
    <col min="516" max="516" width="46.5703125" customWidth="1"/>
    <col min="769" max="769" width="44.85546875" customWidth="1"/>
    <col min="770" max="770" width="37.7109375" customWidth="1"/>
    <col min="771" max="771" width="40.7109375" bestFit="1" customWidth="1"/>
    <col min="772" max="772" width="46.5703125" customWidth="1"/>
    <col min="1025" max="1025" width="44.85546875" customWidth="1"/>
    <col min="1026" max="1026" width="37.7109375" customWidth="1"/>
    <col min="1027" max="1027" width="40.7109375" bestFit="1" customWidth="1"/>
    <col min="1028" max="1028" width="46.5703125" customWidth="1"/>
    <col min="1281" max="1281" width="44.85546875" customWidth="1"/>
    <col min="1282" max="1282" width="37.7109375" customWidth="1"/>
    <col min="1283" max="1283" width="40.7109375" bestFit="1" customWidth="1"/>
    <col min="1284" max="1284" width="46.5703125" customWidth="1"/>
    <col min="1537" max="1537" width="44.85546875" customWidth="1"/>
    <col min="1538" max="1538" width="37.7109375" customWidth="1"/>
    <col min="1539" max="1539" width="40.7109375" bestFit="1" customWidth="1"/>
    <col min="1540" max="1540" width="46.5703125" customWidth="1"/>
    <col min="1793" max="1793" width="44.85546875" customWidth="1"/>
    <col min="1794" max="1794" width="37.7109375" customWidth="1"/>
    <col min="1795" max="1795" width="40.7109375" bestFit="1" customWidth="1"/>
    <col min="1796" max="1796" width="46.5703125" customWidth="1"/>
    <col min="2049" max="2049" width="44.85546875" customWidth="1"/>
    <col min="2050" max="2050" width="37.7109375" customWidth="1"/>
    <col min="2051" max="2051" width="40.7109375" bestFit="1" customWidth="1"/>
    <col min="2052" max="2052" width="46.5703125" customWidth="1"/>
    <col min="2305" max="2305" width="44.85546875" customWidth="1"/>
    <col min="2306" max="2306" width="37.7109375" customWidth="1"/>
    <col min="2307" max="2307" width="40.7109375" bestFit="1" customWidth="1"/>
    <col min="2308" max="2308" width="46.5703125" customWidth="1"/>
    <col min="2561" max="2561" width="44.85546875" customWidth="1"/>
    <col min="2562" max="2562" width="37.7109375" customWidth="1"/>
    <col min="2563" max="2563" width="40.7109375" bestFit="1" customWidth="1"/>
    <col min="2564" max="2564" width="46.5703125" customWidth="1"/>
    <col min="2817" max="2817" width="44.85546875" customWidth="1"/>
    <col min="2818" max="2818" width="37.7109375" customWidth="1"/>
    <col min="2819" max="2819" width="40.7109375" bestFit="1" customWidth="1"/>
    <col min="2820" max="2820" width="46.5703125" customWidth="1"/>
    <col min="3073" max="3073" width="44.85546875" customWidth="1"/>
    <col min="3074" max="3074" width="37.7109375" customWidth="1"/>
    <col min="3075" max="3075" width="40.7109375" bestFit="1" customWidth="1"/>
    <col min="3076" max="3076" width="46.5703125" customWidth="1"/>
    <col min="3329" max="3329" width="44.85546875" customWidth="1"/>
    <col min="3330" max="3330" width="37.7109375" customWidth="1"/>
    <col min="3331" max="3331" width="40.7109375" bestFit="1" customWidth="1"/>
    <col min="3332" max="3332" width="46.5703125" customWidth="1"/>
    <col min="3585" max="3585" width="44.85546875" customWidth="1"/>
    <col min="3586" max="3586" width="37.7109375" customWidth="1"/>
    <col min="3587" max="3587" width="40.7109375" bestFit="1" customWidth="1"/>
    <col min="3588" max="3588" width="46.5703125" customWidth="1"/>
    <col min="3841" max="3841" width="44.85546875" customWidth="1"/>
    <col min="3842" max="3842" width="37.7109375" customWidth="1"/>
    <col min="3843" max="3843" width="40.7109375" bestFit="1" customWidth="1"/>
    <col min="3844" max="3844" width="46.5703125" customWidth="1"/>
    <col min="4097" max="4097" width="44.85546875" customWidth="1"/>
    <col min="4098" max="4098" width="37.7109375" customWidth="1"/>
    <col min="4099" max="4099" width="40.7109375" bestFit="1" customWidth="1"/>
    <col min="4100" max="4100" width="46.5703125" customWidth="1"/>
    <col min="4353" max="4353" width="44.85546875" customWidth="1"/>
    <col min="4354" max="4354" width="37.7109375" customWidth="1"/>
    <col min="4355" max="4355" width="40.7109375" bestFit="1" customWidth="1"/>
    <col min="4356" max="4356" width="46.5703125" customWidth="1"/>
    <col min="4609" max="4609" width="44.85546875" customWidth="1"/>
    <col min="4610" max="4610" width="37.7109375" customWidth="1"/>
    <col min="4611" max="4611" width="40.7109375" bestFit="1" customWidth="1"/>
    <col min="4612" max="4612" width="46.5703125" customWidth="1"/>
    <col min="4865" max="4865" width="44.85546875" customWidth="1"/>
    <col min="4866" max="4866" width="37.7109375" customWidth="1"/>
    <col min="4867" max="4867" width="40.7109375" bestFit="1" customWidth="1"/>
    <col min="4868" max="4868" width="46.5703125" customWidth="1"/>
    <col min="5121" max="5121" width="44.85546875" customWidth="1"/>
    <col min="5122" max="5122" width="37.7109375" customWidth="1"/>
    <col min="5123" max="5123" width="40.7109375" bestFit="1" customWidth="1"/>
    <col min="5124" max="5124" width="46.5703125" customWidth="1"/>
    <col min="5377" max="5377" width="44.85546875" customWidth="1"/>
    <col min="5378" max="5378" width="37.7109375" customWidth="1"/>
    <col min="5379" max="5379" width="40.7109375" bestFit="1" customWidth="1"/>
    <col min="5380" max="5380" width="46.5703125" customWidth="1"/>
    <col min="5633" max="5633" width="44.85546875" customWidth="1"/>
    <col min="5634" max="5634" width="37.7109375" customWidth="1"/>
    <col min="5635" max="5635" width="40.7109375" bestFit="1" customWidth="1"/>
    <col min="5636" max="5636" width="46.5703125" customWidth="1"/>
    <col min="5889" max="5889" width="44.85546875" customWidth="1"/>
    <col min="5890" max="5890" width="37.7109375" customWidth="1"/>
    <col min="5891" max="5891" width="40.7109375" bestFit="1" customWidth="1"/>
    <col min="5892" max="5892" width="46.5703125" customWidth="1"/>
    <col min="6145" max="6145" width="44.85546875" customWidth="1"/>
    <col min="6146" max="6146" width="37.7109375" customWidth="1"/>
    <col min="6147" max="6147" width="40.7109375" bestFit="1" customWidth="1"/>
    <col min="6148" max="6148" width="46.5703125" customWidth="1"/>
    <col min="6401" max="6401" width="44.85546875" customWidth="1"/>
    <col min="6402" max="6402" width="37.7109375" customWidth="1"/>
    <col min="6403" max="6403" width="40.7109375" bestFit="1" customWidth="1"/>
    <col min="6404" max="6404" width="46.5703125" customWidth="1"/>
    <col min="6657" max="6657" width="44.85546875" customWidth="1"/>
    <col min="6658" max="6658" width="37.7109375" customWidth="1"/>
    <col min="6659" max="6659" width="40.7109375" bestFit="1" customWidth="1"/>
    <col min="6660" max="6660" width="46.5703125" customWidth="1"/>
    <col min="6913" max="6913" width="44.85546875" customWidth="1"/>
    <col min="6914" max="6914" width="37.7109375" customWidth="1"/>
    <col min="6915" max="6915" width="40.7109375" bestFit="1" customWidth="1"/>
    <col min="6916" max="6916" width="46.5703125" customWidth="1"/>
    <col min="7169" max="7169" width="44.85546875" customWidth="1"/>
    <col min="7170" max="7170" width="37.7109375" customWidth="1"/>
    <col min="7171" max="7171" width="40.7109375" bestFit="1" customWidth="1"/>
    <col min="7172" max="7172" width="46.5703125" customWidth="1"/>
    <col min="7425" max="7425" width="44.85546875" customWidth="1"/>
    <col min="7426" max="7426" width="37.7109375" customWidth="1"/>
    <col min="7427" max="7427" width="40.7109375" bestFit="1" customWidth="1"/>
    <col min="7428" max="7428" width="46.5703125" customWidth="1"/>
    <col min="7681" max="7681" width="44.85546875" customWidth="1"/>
    <col min="7682" max="7682" width="37.7109375" customWidth="1"/>
    <col min="7683" max="7683" width="40.7109375" bestFit="1" customWidth="1"/>
    <col min="7684" max="7684" width="46.5703125" customWidth="1"/>
    <col min="7937" max="7937" width="44.85546875" customWidth="1"/>
    <col min="7938" max="7938" width="37.7109375" customWidth="1"/>
    <col min="7939" max="7939" width="40.7109375" bestFit="1" customWidth="1"/>
    <col min="7940" max="7940" width="46.5703125" customWidth="1"/>
    <col min="8193" max="8193" width="44.85546875" customWidth="1"/>
    <col min="8194" max="8194" width="37.7109375" customWidth="1"/>
    <col min="8195" max="8195" width="40.7109375" bestFit="1" customWidth="1"/>
    <col min="8196" max="8196" width="46.5703125" customWidth="1"/>
    <col min="8449" max="8449" width="44.85546875" customWidth="1"/>
    <col min="8450" max="8450" width="37.7109375" customWidth="1"/>
    <col min="8451" max="8451" width="40.7109375" bestFit="1" customWidth="1"/>
    <col min="8452" max="8452" width="46.5703125" customWidth="1"/>
    <col min="8705" max="8705" width="44.85546875" customWidth="1"/>
    <col min="8706" max="8706" width="37.7109375" customWidth="1"/>
    <col min="8707" max="8707" width="40.7109375" bestFit="1" customWidth="1"/>
    <col min="8708" max="8708" width="46.5703125" customWidth="1"/>
    <col min="8961" max="8961" width="44.85546875" customWidth="1"/>
    <col min="8962" max="8962" width="37.7109375" customWidth="1"/>
    <col min="8963" max="8963" width="40.7109375" bestFit="1" customWidth="1"/>
    <col min="8964" max="8964" width="46.5703125" customWidth="1"/>
    <col min="9217" max="9217" width="44.85546875" customWidth="1"/>
    <col min="9218" max="9218" width="37.7109375" customWidth="1"/>
    <col min="9219" max="9219" width="40.7109375" bestFit="1" customWidth="1"/>
    <col min="9220" max="9220" width="46.5703125" customWidth="1"/>
    <col min="9473" max="9473" width="44.85546875" customWidth="1"/>
    <col min="9474" max="9474" width="37.7109375" customWidth="1"/>
    <col min="9475" max="9475" width="40.7109375" bestFit="1" customWidth="1"/>
    <col min="9476" max="9476" width="46.5703125" customWidth="1"/>
    <col min="9729" max="9729" width="44.85546875" customWidth="1"/>
    <col min="9730" max="9730" width="37.7109375" customWidth="1"/>
    <col min="9731" max="9731" width="40.7109375" bestFit="1" customWidth="1"/>
    <col min="9732" max="9732" width="46.5703125" customWidth="1"/>
    <col min="9985" max="9985" width="44.85546875" customWidth="1"/>
    <col min="9986" max="9986" width="37.7109375" customWidth="1"/>
    <col min="9987" max="9987" width="40.7109375" bestFit="1" customWidth="1"/>
    <col min="9988" max="9988" width="46.5703125" customWidth="1"/>
    <col min="10241" max="10241" width="44.85546875" customWidth="1"/>
    <col min="10242" max="10242" width="37.7109375" customWidth="1"/>
    <col min="10243" max="10243" width="40.7109375" bestFit="1" customWidth="1"/>
    <col min="10244" max="10244" width="46.5703125" customWidth="1"/>
    <col min="10497" max="10497" width="44.85546875" customWidth="1"/>
    <col min="10498" max="10498" width="37.7109375" customWidth="1"/>
    <col min="10499" max="10499" width="40.7109375" bestFit="1" customWidth="1"/>
    <col min="10500" max="10500" width="46.5703125" customWidth="1"/>
    <col min="10753" max="10753" width="44.85546875" customWidth="1"/>
    <col min="10754" max="10754" width="37.7109375" customWidth="1"/>
    <col min="10755" max="10755" width="40.7109375" bestFit="1" customWidth="1"/>
    <col min="10756" max="10756" width="46.5703125" customWidth="1"/>
    <col min="11009" max="11009" width="44.85546875" customWidth="1"/>
    <col min="11010" max="11010" width="37.7109375" customWidth="1"/>
    <col min="11011" max="11011" width="40.7109375" bestFit="1" customWidth="1"/>
    <col min="11012" max="11012" width="46.5703125" customWidth="1"/>
    <col min="11265" max="11265" width="44.85546875" customWidth="1"/>
    <col min="11266" max="11266" width="37.7109375" customWidth="1"/>
    <col min="11267" max="11267" width="40.7109375" bestFit="1" customWidth="1"/>
    <col min="11268" max="11268" width="46.5703125" customWidth="1"/>
    <col min="11521" max="11521" width="44.85546875" customWidth="1"/>
    <col min="11522" max="11522" width="37.7109375" customWidth="1"/>
    <col min="11523" max="11523" width="40.7109375" bestFit="1" customWidth="1"/>
    <col min="11524" max="11524" width="46.5703125" customWidth="1"/>
    <col min="11777" max="11777" width="44.85546875" customWidth="1"/>
    <col min="11778" max="11778" width="37.7109375" customWidth="1"/>
    <col min="11779" max="11779" width="40.7109375" bestFit="1" customWidth="1"/>
    <col min="11780" max="11780" width="46.5703125" customWidth="1"/>
    <col min="12033" max="12033" width="44.85546875" customWidth="1"/>
    <col min="12034" max="12034" width="37.7109375" customWidth="1"/>
    <col min="12035" max="12035" width="40.7109375" bestFit="1" customWidth="1"/>
    <col min="12036" max="12036" width="46.5703125" customWidth="1"/>
    <col min="12289" max="12289" width="44.85546875" customWidth="1"/>
    <col min="12290" max="12290" width="37.7109375" customWidth="1"/>
    <col min="12291" max="12291" width="40.7109375" bestFit="1" customWidth="1"/>
    <col min="12292" max="12292" width="46.5703125" customWidth="1"/>
    <col min="12545" max="12545" width="44.85546875" customWidth="1"/>
    <col min="12546" max="12546" width="37.7109375" customWidth="1"/>
    <col min="12547" max="12547" width="40.7109375" bestFit="1" customWidth="1"/>
    <col min="12548" max="12548" width="46.5703125" customWidth="1"/>
    <col min="12801" max="12801" width="44.85546875" customWidth="1"/>
    <col min="12802" max="12802" width="37.7109375" customWidth="1"/>
    <col min="12803" max="12803" width="40.7109375" bestFit="1" customWidth="1"/>
    <col min="12804" max="12804" width="46.5703125" customWidth="1"/>
    <col min="13057" max="13057" width="44.85546875" customWidth="1"/>
    <col min="13058" max="13058" width="37.7109375" customWidth="1"/>
    <col min="13059" max="13059" width="40.7109375" bestFit="1" customWidth="1"/>
    <col min="13060" max="13060" width="46.5703125" customWidth="1"/>
    <col min="13313" max="13313" width="44.85546875" customWidth="1"/>
    <col min="13314" max="13314" width="37.7109375" customWidth="1"/>
    <col min="13315" max="13315" width="40.7109375" bestFit="1" customWidth="1"/>
    <col min="13316" max="13316" width="46.5703125" customWidth="1"/>
    <col min="13569" max="13569" width="44.85546875" customWidth="1"/>
    <col min="13570" max="13570" width="37.7109375" customWidth="1"/>
    <col min="13571" max="13571" width="40.7109375" bestFit="1" customWidth="1"/>
    <col min="13572" max="13572" width="46.5703125" customWidth="1"/>
    <col min="13825" max="13825" width="44.85546875" customWidth="1"/>
    <col min="13826" max="13826" width="37.7109375" customWidth="1"/>
    <col min="13827" max="13827" width="40.7109375" bestFit="1" customWidth="1"/>
    <col min="13828" max="13828" width="46.5703125" customWidth="1"/>
    <col min="14081" max="14081" width="44.85546875" customWidth="1"/>
    <col min="14082" max="14082" width="37.7109375" customWidth="1"/>
    <col min="14083" max="14083" width="40.7109375" bestFit="1" customWidth="1"/>
    <col min="14084" max="14084" width="46.5703125" customWidth="1"/>
    <col min="14337" max="14337" width="44.85546875" customWidth="1"/>
    <col min="14338" max="14338" width="37.7109375" customWidth="1"/>
    <col min="14339" max="14339" width="40.7109375" bestFit="1" customWidth="1"/>
    <col min="14340" max="14340" width="46.5703125" customWidth="1"/>
    <col min="14593" max="14593" width="44.85546875" customWidth="1"/>
    <col min="14594" max="14594" width="37.7109375" customWidth="1"/>
    <col min="14595" max="14595" width="40.7109375" bestFit="1" customWidth="1"/>
    <col min="14596" max="14596" width="46.5703125" customWidth="1"/>
    <col min="14849" max="14849" width="44.85546875" customWidth="1"/>
    <col min="14850" max="14850" width="37.7109375" customWidth="1"/>
    <col min="14851" max="14851" width="40.7109375" bestFit="1" customWidth="1"/>
    <col min="14852" max="14852" width="46.5703125" customWidth="1"/>
    <col min="15105" max="15105" width="44.85546875" customWidth="1"/>
    <col min="15106" max="15106" width="37.7109375" customWidth="1"/>
    <col min="15107" max="15107" width="40.7109375" bestFit="1" customWidth="1"/>
    <col min="15108" max="15108" width="46.5703125" customWidth="1"/>
    <col min="15361" max="15361" width="44.85546875" customWidth="1"/>
    <col min="15362" max="15362" width="37.7109375" customWidth="1"/>
    <col min="15363" max="15363" width="40.7109375" bestFit="1" customWidth="1"/>
    <col min="15364" max="15364" width="46.5703125" customWidth="1"/>
    <col min="15617" max="15617" width="44.85546875" customWidth="1"/>
    <col min="15618" max="15618" width="37.7109375" customWidth="1"/>
    <col min="15619" max="15619" width="40.7109375" bestFit="1" customWidth="1"/>
    <col min="15620" max="15620" width="46.5703125" customWidth="1"/>
    <col min="15873" max="15873" width="44.85546875" customWidth="1"/>
    <col min="15874" max="15874" width="37.7109375" customWidth="1"/>
    <col min="15875" max="15875" width="40.7109375" bestFit="1" customWidth="1"/>
    <col min="15876" max="15876" width="46.5703125" customWidth="1"/>
    <col min="16129" max="16129" width="44.85546875" customWidth="1"/>
    <col min="16130" max="16130" width="37.7109375" customWidth="1"/>
    <col min="16131" max="16131" width="40.7109375" bestFit="1" customWidth="1"/>
    <col min="16132" max="16132" width="46.5703125" customWidth="1"/>
  </cols>
  <sheetData>
    <row r="1" spans="1:3">
      <c r="A1" s="121" t="s">
        <v>733</v>
      </c>
      <c r="B1" s="121" t="s">
        <v>753</v>
      </c>
      <c r="C1" s="122" t="s">
        <v>754</v>
      </c>
    </row>
    <row r="2" spans="1:3">
      <c r="A2" s="123" t="s">
        <v>755</v>
      </c>
    </row>
    <row r="3" spans="1:3">
      <c r="A3" s="124" t="s">
        <v>154</v>
      </c>
      <c r="C3" t="s">
        <v>756</v>
      </c>
    </row>
    <row r="4" spans="1:3">
      <c r="A4" s="124" t="s">
        <v>155</v>
      </c>
      <c r="C4" t="s">
        <v>160</v>
      </c>
    </row>
    <row r="5" spans="1:3">
      <c r="A5" s="124" t="s">
        <v>156</v>
      </c>
      <c r="C5" t="s">
        <v>161</v>
      </c>
    </row>
    <row r="6" spans="1:3">
      <c r="A6" s="124" t="s">
        <v>757</v>
      </c>
    </row>
    <row r="8" spans="1:3">
      <c r="A8" s="64" t="s">
        <v>758</v>
      </c>
    </row>
    <row r="10" spans="1:3">
      <c r="A10" s="125"/>
    </row>
    <row r="11" spans="1:3">
      <c r="A11" s="123" t="s">
        <v>759</v>
      </c>
    </row>
    <row r="12" spans="1:3">
      <c r="B12" s="126" t="s">
        <v>760</v>
      </c>
      <c r="C12" t="s">
        <v>761</v>
      </c>
    </row>
    <row r="13" spans="1:3">
      <c r="A13" s="78" t="s">
        <v>762</v>
      </c>
      <c r="B13" s="78"/>
    </row>
    <row r="14" spans="1:3">
      <c r="A14" s="126" t="s">
        <v>415</v>
      </c>
      <c r="B14" s="78"/>
    </row>
    <row r="15" spans="1:3">
      <c r="A15" s="78"/>
      <c r="B15" s="78"/>
    </row>
    <row r="16" spans="1:3">
      <c r="A16" s="78"/>
      <c r="B16" s="78"/>
    </row>
    <row r="17" spans="1:3">
      <c r="A17" s="126" t="s">
        <v>763</v>
      </c>
      <c r="B17" s="126" t="s">
        <v>764</v>
      </c>
    </row>
    <row r="18" spans="1:3">
      <c r="A18" s="126" t="s">
        <v>765</v>
      </c>
      <c r="B18" s="126" t="s">
        <v>766</v>
      </c>
    </row>
    <row r="19" spans="1:3">
      <c r="A19" s="78"/>
      <c r="B19" s="78" t="s">
        <v>767</v>
      </c>
    </row>
    <row r="20" spans="1:3">
      <c r="A20" s="78"/>
      <c r="B20" s="78"/>
    </row>
    <row r="21" spans="1:3">
      <c r="A21" s="78"/>
      <c r="B21" s="78"/>
    </row>
    <row r="22" spans="1:3">
      <c r="A22" s="126" t="s">
        <v>768</v>
      </c>
      <c r="B22" s="78"/>
    </row>
    <row r="23" spans="1:3">
      <c r="A23" s="78" t="s">
        <v>769</v>
      </c>
      <c r="B23" s="78" t="s">
        <v>770</v>
      </c>
    </row>
    <row r="24" spans="1:3">
      <c r="A24" s="78"/>
      <c r="B24" s="78"/>
    </row>
    <row r="25" spans="1:3">
      <c r="A25" s="78"/>
      <c r="B25" s="78"/>
    </row>
    <row r="26" spans="1:3">
      <c r="A26" s="78"/>
      <c r="B26" s="78"/>
    </row>
    <row r="27" spans="1:3">
      <c r="A27" s="78"/>
      <c r="B27" s="78"/>
    </row>
    <row r="28" spans="1:3">
      <c r="A28" s="78"/>
      <c r="B28" s="78"/>
    </row>
    <row r="29" spans="1:3">
      <c r="A29" s="126" t="s">
        <v>771</v>
      </c>
      <c r="B29" s="78"/>
    </row>
    <row r="30" spans="1:3">
      <c r="A30" s="126" t="s">
        <v>772</v>
      </c>
      <c r="B30" s="78" t="s">
        <v>773</v>
      </c>
      <c r="C30" t="s">
        <v>168</v>
      </c>
    </row>
    <row r="31" spans="1:3">
      <c r="A31" s="126" t="s">
        <v>774</v>
      </c>
      <c r="B31" s="78"/>
    </row>
    <row r="32" spans="1:3">
      <c r="A32" s="126" t="s">
        <v>775</v>
      </c>
    </row>
    <row r="35" spans="1:3">
      <c r="A35" s="123" t="s">
        <v>776</v>
      </c>
    </row>
    <row r="36" spans="1:3">
      <c r="A36" s="78" t="s">
        <v>777</v>
      </c>
      <c r="B36" s="78" t="s">
        <v>778</v>
      </c>
    </row>
    <row r="37" spans="1:3">
      <c r="A37" s="78" t="s">
        <v>779</v>
      </c>
      <c r="B37" s="78"/>
    </row>
    <row r="38" spans="1:3">
      <c r="A38" s="78" t="s">
        <v>780</v>
      </c>
      <c r="B38" s="78" t="s">
        <v>781</v>
      </c>
      <c r="C38" t="s">
        <v>782</v>
      </c>
    </row>
    <row r="39" spans="1:3">
      <c r="A39" s="78" t="s">
        <v>783</v>
      </c>
      <c r="B39" s="78"/>
    </row>
    <row r="40" spans="1:3">
      <c r="A40" s="78" t="s">
        <v>175</v>
      </c>
      <c r="B40" s="78"/>
    </row>
    <row r="41" spans="1:3">
      <c r="A41" s="78"/>
      <c r="B41" s="78"/>
    </row>
    <row r="42" spans="1:3">
      <c r="A42" s="78" t="s">
        <v>784</v>
      </c>
      <c r="B42" s="134" t="s">
        <v>785</v>
      </c>
    </row>
    <row r="43" spans="1:3">
      <c r="A43" s="78" t="s">
        <v>177</v>
      </c>
      <c r="B43" s="41" t="s">
        <v>743</v>
      </c>
    </row>
    <row r="44" spans="1:3">
      <c r="A44" s="78" t="s">
        <v>786</v>
      </c>
      <c r="B44" s="78"/>
    </row>
    <row r="45" spans="1:3">
      <c r="B45" s="78"/>
    </row>
    <row r="46" spans="1:3">
      <c r="A46" s="123" t="s">
        <v>787</v>
      </c>
    </row>
    <row r="47" spans="1:3">
      <c r="A47" s="78" t="s">
        <v>788</v>
      </c>
      <c r="B47" s="78"/>
      <c r="C47" s="78"/>
    </row>
    <row r="48" spans="1:3">
      <c r="A48" s="78" t="s">
        <v>180</v>
      </c>
      <c r="B48" s="78"/>
      <c r="C48" s="78"/>
    </row>
    <row r="49" spans="1:3">
      <c r="A49" s="78"/>
      <c r="B49" s="78"/>
      <c r="C49" s="78"/>
    </row>
    <row r="50" spans="1:3">
      <c r="A50" s="78" t="s">
        <v>789</v>
      </c>
      <c r="B50" s="78"/>
      <c r="C50" s="78"/>
    </row>
    <row r="51" spans="1:3">
      <c r="A51" s="78" t="s">
        <v>790</v>
      </c>
      <c r="B51" s="78"/>
    </row>
    <row r="52" spans="1:3">
      <c r="A52" s="78" t="s">
        <v>791</v>
      </c>
      <c r="B52" s="78" t="s">
        <v>792</v>
      </c>
    </row>
    <row r="53" spans="1:3">
      <c r="A53" s="78" t="s">
        <v>793</v>
      </c>
      <c r="B53" s="78" t="s">
        <v>745</v>
      </c>
    </row>
    <row r="54" spans="1:3">
      <c r="A54" s="78"/>
      <c r="B54" s="78"/>
    </row>
    <row r="55" spans="1:3">
      <c r="A55" s="78"/>
      <c r="B55" s="78"/>
    </row>
    <row r="56" spans="1:3">
      <c r="A56" s="78"/>
      <c r="B56" s="78"/>
    </row>
    <row r="57" spans="1:3">
      <c r="B57" s="78"/>
    </row>
    <row r="58" spans="1:3">
      <c r="B58" s="78"/>
    </row>
    <row r="59" spans="1:3">
      <c r="B59" s="78"/>
    </row>
    <row r="60" spans="1:3">
      <c r="B60" s="78"/>
    </row>
    <row r="61" spans="1:3">
      <c r="B61" s="78"/>
    </row>
    <row r="62" spans="1:3">
      <c r="B62" s="78"/>
    </row>
    <row r="63" spans="1:3">
      <c r="A63" s="121" t="s">
        <v>794</v>
      </c>
    </row>
    <row r="64" spans="1:3">
      <c r="A64" s="123" t="s">
        <v>795</v>
      </c>
    </row>
    <row r="65" spans="1:1">
      <c r="A65" t="s">
        <v>184</v>
      </c>
    </row>
    <row r="66" spans="1:1">
      <c r="A66" t="s">
        <v>796</v>
      </c>
    </row>
    <row r="67" spans="1:1">
      <c r="A67" t="s">
        <v>186</v>
      </c>
    </row>
    <row r="68" spans="1:1">
      <c r="A68" t="s">
        <v>797</v>
      </c>
    </row>
    <row r="72" spans="1:1">
      <c r="A72" s="123" t="s">
        <v>798</v>
      </c>
    </row>
    <row r="73" spans="1:1">
      <c r="A73" s="78" t="s">
        <v>799</v>
      </c>
    </row>
    <row r="74" spans="1:1">
      <c r="A74" s="78" t="s">
        <v>800</v>
      </c>
    </row>
    <row r="75" spans="1:1">
      <c r="A75" s="78" t="s">
        <v>485</v>
      </c>
    </row>
    <row r="76" spans="1:1">
      <c r="A76" s="78" t="s">
        <v>486</v>
      </c>
    </row>
    <row r="77" spans="1:1">
      <c r="A77" s="78"/>
    </row>
    <row r="78" spans="1:1">
      <c r="A78" s="11" t="s">
        <v>801</v>
      </c>
    </row>
    <row r="79" spans="1:1">
      <c r="A79" s="11" t="s">
        <v>802</v>
      </c>
    </row>
    <row r="80" spans="1:1">
      <c r="A80" s="11"/>
    </row>
    <row r="81" spans="1:1">
      <c r="A81" s="78"/>
    </row>
    <row r="82" spans="1:1">
      <c r="A82" s="78"/>
    </row>
    <row r="83" spans="1:1">
      <c r="A83" s="78"/>
    </row>
  </sheetData>
  <phoneticPr fontId="1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codeName="Sheet11">
    <tabColor theme="3" tint="0.39997558519241921"/>
    <outlinePr summaryBelow="0" summaryRight="0"/>
  </sheetPr>
  <dimension ref="A1:AK158"/>
  <sheetViews>
    <sheetView topLeftCell="A112" zoomScale="70" zoomScaleNormal="70" workbookViewId="0">
      <pane xSplit="5" topLeftCell="F1" activePane="topRight" state="frozen"/>
      <selection activeCell="B9" sqref="B9"/>
      <selection pane="topRight" activeCell="A119" sqref="A119"/>
    </sheetView>
  </sheetViews>
  <sheetFormatPr defaultRowHeight="15" outlineLevelCol="1"/>
  <cols>
    <col min="1" max="1" width="8" style="1" customWidth="1"/>
    <col min="2" max="2" width="38.7109375" style="1" customWidth="1"/>
    <col min="3" max="3" width="6.7109375" style="1" customWidth="1"/>
    <col min="4" max="4" width="9.42578125" style="1" customWidth="1"/>
    <col min="5" max="5" width="25" style="18" customWidth="1"/>
    <col min="6" max="6" width="37.42578125" style="9" customWidth="1" outlineLevel="1"/>
    <col min="7" max="7" width="7.140625" style="9" customWidth="1" outlineLevel="1"/>
    <col min="8" max="9" width="6.7109375" style="40" customWidth="1"/>
    <col min="10" max="10" width="25" style="40" bestFit="1" customWidth="1"/>
    <col min="11" max="12" width="9.7109375" style="40" customWidth="1"/>
    <col min="13" max="13" width="12" style="40" customWidth="1"/>
    <col min="14" max="14" width="40.5703125" style="137" customWidth="1"/>
    <col min="15" max="15" width="70.140625" style="40" customWidth="1"/>
    <col min="16" max="16" width="62.7109375" style="40" customWidth="1"/>
    <col min="17" max="17" width="12" style="9" customWidth="1" outlineLevel="1"/>
    <col min="18" max="20" width="11.42578125" style="9" customWidth="1" outlineLevel="1"/>
    <col min="21" max="16384" width="9.140625" style="1"/>
  </cols>
  <sheetData>
    <row r="1" spans="1:37" s="17" customFormat="1">
      <c r="A1" s="178" t="s">
        <v>6</v>
      </c>
      <c r="B1" s="178"/>
      <c r="C1" s="178"/>
      <c r="D1" s="178"/>
      <c r="E1" s="179"/>
      <c r="F1" s="14"/>
      <c r="G1" s="14"/>
      <c r="H1" s="180" t="s">
        <v>7</v>
      </c>
      <c r="I1" s="180"/>
      <c r="J1" s="180"/>
      <c r="K1" s="180"/>
      <c r="L1" s="180"/>
      <c r="M1" s="180"/>
      <c r="N1" s="180"/>
      <c r="O1" s="180"/>
      <c r="P1" s="180"/>
      <c r="Q1" s="46"/>
      <c r="R1" s="46"/>
      <c r="S1" s="46"/>
      <c r="T1" s="46"/>
      <c r="U1" s="181" t="s">
        <v>1157</v>
      </c>
      <c r="V1" s="181"/>
      <c r="W1" s="181"/>
      <c r="X1" s="181"/>
      <c r="Y1" s="181"/>
      <c r="Z1" s="181"/>
      <c r="AA1" s="181"/>
      <c r="AB1" s="182" t="s">
        <v>1158</v>
      </c>
      <c r="AC1" s="182"/>
      <c r="AD1" s="182"/>
      <c r="AE1" s="182"/>
      <c r="AF1" s="182"/>
      <c r="AG1" s="182"/>
      <c r="AH1" s="182"/>
    </row>
    <row r="2" spans="1:37" s="19" customFormat="1" ht="45">
      <c r="A2" s="15" t="s">
        <v>4</v>
      </c>
      <c r="B2" s="15" t="s">
        <v>1</v>
      </c>
      <c r="C2" s="15" t="s">
        <v>2</v>
      </c>
      <c r="D2" s="15" t="s">
        <v>5</v>
      </c>
      <c r="E2" s="16" t="s">
        <v>3</v>
      </c>
      <c r="F2" s="15" t="s">
        <v>1211</v>
      </c>
      <c r="G2" s="15" t="s">
        <v>46</v>
      </c>
      <c r="H2" s="39" t="s">
        <v>14</v>
      </c>
      <c r="I2" s="39" t="s">
        <v>15</v>
      </c>
      <c r="J2" s="39" t="s">
        <v>1</v>
      </c>
      <c r="K2" s="39" t="s">
        <v>8</v>
      </c>
      <c r="L2" s="39" t="s">
        <v>9</v>
      </c>
      <c r="M2" s="39" t="s">
        <v>13</v>
      </c>
      <c r="N2" s="135" t="s">
        <v>54</v>
      </c>
      <c r="O2" s="39" t="s">
        <v>10</v>
      </c>
      <c r="P2" s="39" t="s">
        <v>53</v>
      </c>
      <c r="Q2" s="166" t="s">
        <v>1183</v>
      </c>
      <c r="R2" s="166" t="s">
        <v>1184</v>
      </c>
      <c r="S2" s="166" t="s">
        <v>1185</v>
      </c>
      <c r="T2" s="166" t="s">
        <v>1186</v>
      </c>
      <c r="U2" s="154" t="s">
        <v>1159</v>
      </c>
      <c r="V2" s="154" t="s">
        <v>1160</v>
      </c>
      <c r="W2" s="154" t="s">
        <v>1161</v>
      </c>
      <c r="X2" s="154" t="s">
        <v>1162</v>
      </c>
      <c r="Y2" s="154" t="s">
        <v>1163</v>
      </c>
      <c r="Z2" s="154" t="s">
        <v>1164</v>
      </c>
      <c r="AA2" s="154" t="s">
        <v>1165</v>
      </c>
      <c r="AB2" s="155" t="s">
        <v>1159</v>
      </c>
      <c r="AC2" s="155" t="s">
        <v>1160</v>
      </c>
      <c r="AD2" s="155" t="s">
        <v>1161</v>
      </c>
      <c r="AE2" s="155" t="s">
        <v>1162</v>
      </c>
      <c r="AF2" s="155" t="s">
        <v>1163</v>
      </c>
      <c r="AG2" s="155" t="s">
        <v>1164</v>
      </c>
      <c r="AH2" s="155" t="s">
        <v>1165</v>
      </c>
    </row>
    <row r="3" spans="1:37" ht="25.5">
      <c r="A3" s="47" t="s">
        <v>60</v>
      </c>
      <c r="B3" s="148" t="s">
        <v>487</v>
      </c>
      <c r="C3" s="48">
        <v>32</v>
      </c>
      <c r="D3" s="48"/>
      <c r="E3" s="49" t="s">
        <v>488</v>
      </c>
      <c r="F3" s="41"/>
      <c r="G3" s="41"/>
      <c r="H3" s="50">
        <v>12</v>
      </c>
      <c r="I3" s="50">
        <v>0</v>
      </c>
      <c r="J3" s="43" t="s">
        <v>505</v>
      </c>
      <c r="K3" s="43" t="s">
        <v>552</v>
      </c>
      <c r="L3" s="43" t="s">
        <v>71</v>
      </c>
      <c r="M3" s="43" t="s">
        <v>827</v>
      </c>
      <c r="N3" s="43" t="s">
        <v>1126</v>
      </c>
      <c r="O3" s="43"/>
      <c r="P3" s="49" t="s">
        <v>488</v>
      </c>
      <c r="Q3" s="51"/>
      <c r="R3" s="51"/>
      <c r="S3" s="51"/>
      <c r="T3" s="51"/>
      <c r="U3" s="156">
        <v>1</v>
      </c>
      <c r="V3" s="156">
        <v>1</v>
      </c>
      <c r="W3" s="156" t="s">
        <v>1166</v>
      </c>
      <c r="X3" s="157">
        <v>32</v>
      </c>
      <c r="Y3" s="157" t="s">
        <v>1167</v>
      </c>
      <c r="Z3" s="156"/>
      <c r="AA3" s="156" t="s">
        <v>1168</v>
      </c>
      <c r="AB3" s="156">
        <v>1</v>
      </c>
      <c r="AC3" s="156">
        <v>1</v>
      </c>
      <c r="AD3" s="156" t="s">
        <v>1166</v>
      </c>
      <c r="AE3" s="157">
        <v>32</v>
      </c>
      <c r="AF3" s="157" t="s">
        <v>1167</v>
      </c>
      <c r="AG3" s="156"/>
      <c r="AH3" s="156" t="s">
        <v>1168</v>
      </c>
    </row>
    <row r="4" spans="1:37" ht="25.5">
      <c r="A4" s="11" t="s">
        <v>61</v>
      </c>
      <c r="B4" s="148" t="s">
        <v>489</v>
      </c>
      <c r="C4" s="48">
        <v>32</v>
      </c>
      <c r="D4" s="48"/>
      <c r="E4" s="49" t="s">
        <v>828</v>
      </c>
      <c r="F4" s="41" t="s">
        <v>490</v>
      </c>
      <c r="G4" s="41"/>
      <c r="H4" s="50">
        <v>0</v>
      </c>
      <c r="I4" s="50">
        <v>0</v>
      </c>
      <c r="J4" s="43" t="s">
        <v>829</v>
      </c>
      <c r="K4" s="43" t="s">
        <v>507</v>
      </c>
      <c r="L4" s="43" t="s">
        <v>71</v>
      </c>
      <c r="M4" s="51" t="s">
        <v>508</v>
      </c>
      <c r="N4" s="43" t="s">
        <v>1126</v>
      </c>
      <c r="O4" s="43"/>
      <c r="P4" s="43" t="s">
        <v>492</v>
      </c>
      <c r="Q4" s="51"/>
      <c r="R4" s="51"/>
      <c r="S4" s="51"/>
      <c r="T4" s="51"/>
      <c r="U4" s="156">
        <v>1</v>
      </c>
      <c r="V4" s="156">
        <v>1</v>
      </c>
      <c r="W4" s="156" t="s">
        <v>1166</v>
      </c>
      <c r="X4" s="157">
        <v>32</v>
      </c>
      <c r="Y4" s="157" t="s">
        <v>1167</v>
      </c>
      <c r="Z4" s="156"/>
      <c r="AA4" s="156" t="s">
        <v>1168</v>
      </c>
      <c r="AB4" s="156">
        <v>1</v>
      </c>
      <c r="AC4" s="156">
        <v>1</v>
      </c>
      <c r="AD4" s="156" t="s">
        <v>1166</v>
      </c>
      <c r="AE4" s="157">
        <v>32</v>
      </c>
      <c r="AF4" s="157" t="s">
        <v>1167</v>
      </c>
      <c r="AG4" s="156"/>
      <c r="AH4" s="156" t="s">
        <v>1168</v>
      </c>
    </row>
    <row r="5" spans="1:37" ht="25.5">
      <c r="A5" s="11" t="s">
        <v>73</v>
      </c>
      <c r="B5" s="41"/>
      <c r="C5" s="41"/>
      <c r="D5" s="41"/>
      <c r="E5" s="49"/>
      <c r="F5" s="41"/>
      <c r="G5" s="41"/>
      <c r="H5" s="50">
        <v>15</v>
      </c>
      <c r="I5" s="50">
        <v>15</v>
      </c>
      <c r="J5" s="43" t="s">
        <v>493</v>
      </c>
      <c r="K5" s="43" t="s">
        <v>507</v>
      </c>
      <c r="L5" s="43" t="s">
        <v>71</v>
      </c>
      <c r="M5" s="51" t="s">
        <v>508</v>
      </c>
      <c r="N5" s="43" t="s">
        <v>1126</v>
      </c>
      <c r="O5" s="43" t="s">
        <v>494</v>
      </c>
      <c r="P5" s="43" t="s">
        <v>495</v>
      </c>
      <c r="Q5" s="51"/>
      <c r="R5" s="51"/>
      <c r="S5" s="51"/>
      <c r="T5" s="51"/>
      <c r="U5" s="156">
        <v>1</v>
      </c>
      <c r="V5" s="156">
        <v>1</v>
      </c>
      <c r="W5" s="156" t="s">
        <v>1166</v>
      </c>
      <c r="X5" s="157">
        <v>32</v>
      </c>
      <c r="Y5" s="157" t="s">
        <v>1167</v>
      </c>
      <c r="Z5" s="156"/>
      <c r="AA5" s="156" t="s">
        <v>1168</v>
      </c>
      <c r="AB5" s="156">
        <v>1</v>
      </c>
      <c r="AC5" s="156">
        <v>1</v>
      </c>
      <c r="AD5" s="156" t="s">
        <v>1166</v>
      </c>
      <c r="AE5" s="157">
        <v>32</v>
      </c>
      <c r="AF5" s="157" t="s">
        <v>1167</v>
      </c>
      <c r="AG5" s="156"/>
      <c r="AH5" s="156" t="s">
        <v>1168</v>
      </c>
    </row>
    <row r="6" spans="1:37" ht="25.5">
      <c r="A6" s="11" t="s">
        <v>74</v>
      </c>
      <c r="B6" s="11" t="s">
        <v>830</v>
      </c>
      <c r="C6" s="47">
        <v>32</v>
      </c>
      <c r="D6" s="47"/>
      <c r="E6" s="13" t="s">
        <v>831</v>
      </c>
      <c r="F6" s="11" t="s">
        <v>490</v>
      </c>
      <c r="G6" s="11"/>
      <c r="H6" s="53">
        <v>0</v>
      </c>
      <c r="I6" s="53">
        <v>0</v>
      </c>
      <c r="J6" s="42" t="s">
        <v>496</v>
      </c>
      <c r="K6" s="43" t="s">
        <v>507</v>
      </c>
      <c r="L6" s="43" t="s">
        <v>71</v>
      </c>
      <c r="M6" s="51" t="s">
        <v>508</v>
      </c>
      <c r="N6" s="43" t="s">
        <v>1127</v>
      </c>
      <c r="O6" s="42"/>
      <c r="P6" s="42" t="s">
        <v>497</v>
      </c>
      <c r="Q6" s="54"/>
      <c r="R6" s="54"/>
      <c r="S6" s="54"/>
      <c r="T6" s="54"/>
      <c r="U6" s="156">
        <v>1</v>
      </c>
      <c r="V6" s="156">
        <v>1</v>
      </c>
      <c r="W6" s="156" t="s">
        <v>1169</v>
      </c>
      <c r="X6" s="157">
        <v>32</v>
      </c>
      <c r="Y6" s="157" t="s">
        <v>1167</v>
      </c>
      <c r="Z6" s="156"/>
      <c r="AA6" s="156" t="s">
        <v>1168</v>
      </c>
      <c r="AB6" s="156">
        <v>1</v>
      </c>
      <c r="AC6" s="156">
        <v>1</v>
      </c>
      <c r="AD6" s="156" t="s">
        <v>1169</v>
      </c>
      <c r="AE6" s="157">
        <v>32</v>
      </c>
      <c r="AF6" s="157" t="s">
        <v>1167</v>
      </c>
      <c r="AG6" s="156"/>
      <c r="AH6" s="156" t="s">
        <v>1168</v>
      </c>
    </row>
    <row r="7" spans="1:37" ht="25.5">
      <c r="A7" s="11" t="s">
        <v>73</v>
      </c>
      <c r="B7" s="41"/>
      <c r="C7" s="11"/>
      <c r="D7" s="11"/>
      <c r="E7" s="13"/>
      <c r="F7" s="11"/>
      <c r="G7" s="11"/>
      <c r="H7" s="53">
        <v>15</v>
      </c>
      <c r="I7" s="53">
        <v>15</v>
      </c>
      <c r="J7" s="42" t="s">
        <v>493</v>
      </c>
      <c r="K7" s="43" t="s">
        <v>507</v>
      </c>
      <c r="L7" s="43" t="s">
        <v>71</v>
      </c>
      <c r="M7" s="51" t="s">
        <v>508</v>
      </c>
      <c r="N7" s="43" t="s">
        <v>1127</v>
      </c>
      <c r="O7" s="42" t="s">
        <v>494</v>
      </c>
      <c r="P7" s="42" t="s">
        <v>495</v>
      </c>
      <c r="Q7" s="54"/>
      <c r="R7" s="42"/>
      <c r="S7" s="54"/>
      <c r="T7" s="54"/>
      <c r="U7" s="156">
        <v>1</v>
      </c>
      <c r="V7" s="156">
        <v>1</v>
      </c>
      <c r="W7" s="156" t="s">
        <v>1169</v>
      </c>
      <c r="X7" s="157">
        <v>32</v>
      </c>
      <c r="Y7" s="157" t="s">
        <v>1167</v>
      </c>
      <c r="Z7" s="156"/>
      <c r="AA7" s="156" t="s">
        <v>1168</v>
      </c>
      <c r="AB7" s="156">
        <v>1</v>
      </c>
      <c r="AC7" s="156">
        <v>1</v>
      </c>
      <c r="AD7" s="156" t="s">
        <v>1169</v>
      </c>
      <c r="AE7" s="157">
        <v>32</v>
      </c>
      <c r="AF7" s="157" t="s">
        <v>1167</v>
      </c>
      <c r="AG7" s="156"/>
      <c r="AH7" s="156" t="s">
        <v>1168</v>
      </c>
    </row>
    <row r="8" spans="1:37" ht="85.5">
      <c r="A8" s="162" t="s">
        <v>76</v>
      </c>
      <c r="B8" s="149" t="s">
        <v>1155</v>
      </c>
      <c r="C8" s="57">
        <v>32</v>
      </c>
      <c r="D8" s="57"/>
      <c r="E8" s="49" t="s">
        <v>832</v>
      </c>
      <c r="F8" s="41"/>
      <c r="G8" s="58"/>
      <c r="H8" s="50">
        <v>3</v>
      </c>
      <c r="I8" s="50">
        <v>0</v>
      </c>
      <c r="J8" s="43" t="s">
        <v>1180</v>
      </c>
      <c r="K8" s="59" t="s">
        <v>20</v>
      </c>
      <c r="L8" s="59" t="s">
        <v>71</v>
      </c>
      <c r="M8" s="59" t="s">
        <v>498</v>
      </c>
      <c r="N8" s="43" t="s">
        <v>1126</v>
      </c>
      <c r="O8" s="60" t="s">
        <v>1182</v>
      </c>
      <c r="P8" s="59" t="s">
        <v>500</v>
      </c>
      <c r="Q8" s="61"/>
      <c r="R8" s="61"/>
      <c r="S8" s="61"/>
      <c r="T8" s="61"/>
      <c r="U8" s="1">
        <v>1</v>
      </c>
      <c r="V8" s="1">
        <v>1</v>
      </c>
      <c r="W8" s="1" t="s">
        <v>1166</v>
      </c>
      <c r="X8" s="158">
        <v>32</v>
      </c>
      <c r="Y8" s="158" t="s">
        <v>1167</v>
      </c>
      <c r="AA8" s="1" t="s">
        <v>1168</v>
      </c>
      <c r="AE8" s="158"/>
      <c r="AF8" s="158"/>
    </row>
    <row r="9" spans="1:37" ht="38.25">
      <c r="A9" s="56" t="s">
        <v>73</v>
      </c>
      <c r="B9" s="57"/>
      <c r="C9" s="57"/>
      <c r="D9" s="57"/>
      <c r="E9" s="49"/>
      <c r="F9" s="41"/>
      <c r="G9" s="58"/>
      <c r="H9" s="51">
        <v>6</v>
      </c>
      <c r="I9" s="51">
        <v>4</v>
      </c>
      <c r="J9" s="62" t="s">
        <v>1181</v>
      </c>
      <c r="K9" s="43" t="s">
        <v>20</v>
      </c>
      <c r="L9" s="43" t="s">
        <v>71</v>
      </c>
      <c r="M9" s="43" t="s">
        <v>833</v>
      </c>
      <c r="N9" s="43" t="s">
        <v>1126</v>
      </c>
      <c r="O9" s="62" t="s">
        <v>834</v>
      </c>
      <c r="P9" s="62" t="s">
        <v>501</v>
      </c>
      <c r="Q9" s="51"/>
      <c r="R9" s="51"/>
      <c r="S9" s="51"/>
      <c r="T9" s="51"/>
      <c r="U9" s="17">
        <v>1</v>
      </c>
      <c r="V9" s="17">
        <v>1</v>
      </c>
      <c r="W9" s="17" t="s">
        <v>1166</v>
      </c>
      <c r="X9" s="158">
        <v>32</v>
      </c>
      <c r="Y9" s="158" t="s">
        <v>1167</v>
      </c>
      <c r="Z9" s="17"/>
      <c r="AA9" s="17" t="s">
        <v>1168</v>
      </c>
      <c r="AB9" s="17">
        <v>1</v>
      </c>
      <c r="AC9" s="17">
        <v>1</v>
      </c>
      <c r="AD9" s="17" t="s">
        <v>1166</v>
      </c>
      <c r="AE9" s="158">
        <v>32</v>
      </c>
      <c r="AF9" s="158" t="s">
        <v>1167</v>
      </c>
      <c r="AG9" s="17"/>
      <c r="AH9" s="17" t="s">
        <v>1168</v>
      </c>
      <c r="AI9" s="17"/>
      <c r="AJ9" s="17"/>
    </row>
    <row r="10" spans="1:37" ht="25.5">
      <c r="A10" s="63" t="s">
        <v>78</v>
      </c>
      <c r="B10" s="150" t="s">
        <v>758</v>
      </c>
      <c r="C10" s="52">
        <v>32</v>
      </c>
      <c r="D10" s="52"/>
      <c r="E10" s="65" t="s">
        <v>835</v>
      </c>
      <c r="F10" s="64"/>
      <c r="G10" s="64"/>
      <c r="H10" s="50">
        <v>2</v>
      </c>
      <c r="I10" s="50">
        <v>0</v>
      </c>
      <c r="J10" s="66" t="s">
        <v>79</v>
      </c>
      <c r="K10" s="66" t="s">
        <v>552</v>
      </c>
      <c r="L10" s="43" t="s">
        <v>71</v>
      </c>
      <c r="M10" s="66" t="s">
        <v>502</v>
      </c>
      <c r="N10" s="138" t="s">
        <v>1126</v>
      </c>
      <c r="O10" s="66"/>
      <c r="P10" s="66" t="s">
        <v>836</v>
      </c>
      <c r="Q10" s="66"/>
      <c r="R10" s="66"/>
      <c r="S10" s="66"/>
      <c r="T10" s="66"/>
      <c r="U10" s="156">
        <v>1</v>
      </c>
      <c r="V10" s="156">
        <v>1</v>
      </c>
      <c r="W10" s="156" t="s">
        <v>1166</v>
      </c>
      <c r="X10" s="157">
        <v>32</v>
      </c>
      <c r="Y10" s="157" t="s">
        <v>1167</v>
      </c>
      <c r="Z10" s="156"/>
      <c r="AA10" s="156" t="s">
        <v>1168</v>
      </c>
      <c r="AB10" s="156">
        <v>1</v>
      </c>
      <c r="AC10" s="156">
        <v>1</v>
      </c>
      <c r="AD10" s="156" t="s">
        <v>1166</v>
      </c>
      <c r="AE10" s="157">
        <v>32</v>
      </c>
      <c r="AF10" s="157" t="s">
        <v>1167</v>
      </c>
      <c r="AG10" s="156"/>
      <c r="AH10" s="156" t="s">
        <v>1168</v>
      </c>
    </row>
    <row r="11" spans="1:37" ht="38.25">
      <c r="A11" s="11" t="s">
        <v>80</v>
      </c>
      <c r="B11" s="41" t="s">
        <v>503</v>
      </c>
      <c r="C11" s="48">
        <v>32</v>
      </c>
      <c r="D11" s="48"/>
      <c r="E11" s="49" t="s">
        <v>504</v>
      </c>
      <c r="F11" s="41"/>
      <c r="G11" s="41"/>
      <c r="H11" s="50">
        <v>12</v>
      </c>
      <c r="I11" s="50">
        <v>0</v>
      </c>
      <c r="J11" s="43" t="s">
        <v>505</v>
      </c>
      <c r="K11" s="43" t="s">
        <v>552</v>
      </c>
      <c r="L11" s="43" t="s">
        <v>71</v>
      </c>
      <c r="M11" s="43" t="s">
        <v>827</v>
      </c>
      <c r="N11" s="43" t="s">
        <v>1126</v>
      </c>
      <c r="O11" s="43"/>
      <c r="P11" s="43" t="s">
        <v>837</v>
      </c>
      <c r="Q11" s="51"/>
      <c r="R11" s="43"/>
      <c r="S11" s="51"/>
      <c r="T11" s="51"/>
      <c r="U11" s="156">
        <v>1</v>
      </c>
      <c r="V11" s="156">
        <v>1</v>
      </c>
      <c r="W11" s="156" t="s">
        <v>1166</v>
      </c>
      <c r="X11" s="157">
        <v>32</v>
      </c>
      <c r="Y11" s="157" t="s">
        <v>1167</v>
      </c>
      <c r="Z11" s="156"/>
      <c r="AA11" s="156" t="s">
        <v>1168</v>
      </c>
      <c r="AB11" s="156">
        <v>1</v>
      </c>
      <c r="AC11" s="156">
        <v>1</v>
      </c>
      <c r="AD11" s="156" t="s">
        <v>1166</v>
      </c>
      <c r="AE11" s="157">
        <v>32</v>
      </c>
      <c r="AF11" s="157" t="s">
        <v>1167</v>
      </c>
      <c r="AG11" s="156"/>
      <c r="AH11" s="156" t="s">
        <v>1168</v>
      </c>
    </row>
    <row r="12" spans="1:37" ht="25.5">
      <c r="A12" s="47" t="s">
        <v>81</v>
      </c>
      <c r="B12" s="41" t="s">
        <v>838</v>
      </c>
      <c r="C12" s="48">
        <v>32</v>
      </c>
      <c r="D12" s="48"/>
      <c r="E12" s="49" t="s">
        <v>839</v>
      </c>
      <c r="F12" s="41" t="s">
        <v>490</v>
      </c>
      <c r="G12" s="41"/>
      <c r="H12" s="50">
        <v>0</v>
      </c>
      <c r="I12" s="50">
        <v>0</v>
      </c>
      <c r="J12" s="43" t="s">
        <v>506</v>
      </c>
      <c r="K12" s="43" t="s">
        <v>507</v>
      </c>
      <c r="L12" s="43" t="s">
        <v>71</v>
      </c>
      <c r="M12" s="51" t="s">
        <v>508</v>
      </c>
      <c r="N12" s="43" t="s">
        <v>1126</v>
      </c>
      <c r="O12" s="43"/>
      <c r="P12" s="43" t="s">
        <v>509</v>
      </c>
      <c r="Q12" s="51"/>
      <c r="R12" s="51"/>
      <c r="S12" s="51"/>
      <c r="T12" s="51"/>
      <c r="U12" s="156">
        <v>1</v>
      </c>
      <c r="V12" s="156">
        <v>1</v>
      </c>
      <c r="W12" s="156" t="s">
        <v>1166</v>
      </c>
      <c r="X12" s="157">
        <v>32</v>
      </c>
      <c r="Y12" s="157" t="s">
        <v>1167</v>
      </c>
      <c r="Z12" s="156"/>
      <c r="AA12" s="156" t="s">
        <v>1168</v>
      </c>
      <c r="AB12" s="156">
        <v>1</v>
      </c>
      <c r="AC12" s="156">
        <v>1</v>
      </c>
      <c r="AD12" s="156" t="s">
        <v>1166</v>
      </c>
      <c r="AE12" s="157">
        <v>32</v>
      </c>
      <c r="AF12" s="157" t="s">
        <v>1167</v>
      </c>
      <c r="AG12" s="156"/>
      <c r="AH12" s="156" t="s">
        <v>1168</v>
      </c>
    </row>
    <row r="13" spans="1:37" ht="25.5">
      <c r="A13" s="11" t="s">
        <v>73</v>
      </c>
      <c r="B13" s="41"/>
      <c r="C13" s="41"/>
      <c r="D13" s="41"/>
      <c r="E13" s="49"/>
      <c r="F13" s="41"/>
      <c r="G13" s="41"/>
      <c r="H13" s="50">
        <v>15</v>
      </c>
      <c r="I13" s="50">
        <v>15</v>
      </c>
      <c r="J13" s="43" t="s">
        <v>493</v>
      </c>
      <c r="K13" s="43" t="s">
        <v>507</v>
      </c>
      <c r="L13" s="43" t="s">
        <v>71</v>
      </c>
      <c r="M13" s="51" t="s">
        <v>508</v>
      </c>
      <c r="N13" s="43" t="s">
        <v>1126</v>
      </c>
      <c r="O13" s="43" t="s">
        <v>494</v>
      </c>
      <c r="P13" s="43" t="s">
        <v>495</v>
      </c>
      <c r="Q13" s="51"/>
      <c r="R13" s="51"/>
      <c r="S13" s="51"/>
      <c r="T13" s="51"/>
      <c r="U13" s="156">
        <v>1</v>
      </c>
      <c r="V13" s="156">
        <v>1</v>
      </c>
      <c r="W13" s="156" t="s">
        <v>1166</v>
      </c>
      <c r="X13" s="157">
        <v>32</v>
      </c>
      <c r="Y13" s="157" t="s">
        <v>1167</v>
      </c>
      <c r="Z13" s="156"/>
      <c r="AA13" s="156" t="s">
        <v>1168</v>
      </c>
      <c r="AB13" s="156">
        <v>1</v>
      </c>
      <c r="AC13" s="156">
        <v>1</v>
      </c>
      <c r="AD13" s="156" t="s">
        <v>1166</v>
      </c>
      <c r="AE13" s="157">
        <v>32</v>
      </c>
      <c r="AF13" s="157" t="s">
        <v>1167</v>
      </c>
      <c r="AG13" s="156"/>
      <c r="AH13" s="156" t="s">
        <v>1168</v>
      </c>
    </row>
    <row r="14" spans="1:37" ht="25.5">
      <c r="A14" s="11" t="s">
        <v>82</v>
      </c>
      <c r="B14" s="41" t="s">
        <v>840</v>
      </c>
      <c r="C14" s="47">
        <v>32</v>
      </c>
      <c r="D14" s="47"/>
      <c r="E14" s="13" t="s">
        <v>841</v>
      </c>
      <c r="F14" s="11" t="s">
        <v>490</v>
      </c>
      <c r="G14" s="11"/>
      <c r="H14" s="53">
        <v>0</v>
      </c>
      <c r="I14" s="53">
        <v>0</v>
      </c>
      <c r="J14" s="42" t="s">
        <v>510</v>
      </c>
      <c r="K14" s="43" t="s">
        <v>507</v>
      </c>
      <c r="L14" s="43" t="s">
        <v>71</v>
      </c>
      <c r="M14" s="51" t="s">
        <v>508</v>
      </c>
      <c r="N14" s="43" t="s">
        <v>1127</v>
      </c>
      <c r="O14" s="42"/>
      <c r="P14" s="42" t="s">
        <v>511</v>
      </c>
      <c r="Q14" s="54"/>
      <c r="R14" s="54"/>
      <c r="S14" s="54"/>
      <c r="T14" s="54"/>
      <c r="U14" s="156">
        <v>1</v>
      </c>
      <c r="V14" s="156">
        <v>1</v>
      </c>
      <c r="W14" s="156" t="s">
        <v>1169</v>
      </c>
      <c r="X14" s="157">
        <v>32</v>
      </c>
      <c r="Y14" s="157" t="s">
        <v>1167</v>
      </c>
      <c r="Z14" s="156"/>
      <c r="AA14" s="156" t="s">
        <v>1168</v>
      </c>
      <c r="AB14" s="156">
        <v>1</v>
      </c>
      <c r="AC14" s="156">
        <v>1</v>
      </c>
      <c r="AD14" s="156" t="s">
        <v>1169</v>
      </c>
      <c r="AE14" s="157">
        <v>32</v>
      </c>
      <c r="AF14" s="157" t="s">
        <v>1167</v>
      </c>
      <c r="AG14" s="156"/>
      <c r="AH14" s="156" t="s">
        <v>1168</v>
      </c>
    </row>
    <row r="15" spans="1:37" ht="25.5">
      <c r="A15" s="11" t="s">
        <v>73</v>
      </c>
      <c r="B15" s="11"/>
      <c r="C15" s="11"/>
      <c r="D15" s="11"/>
      <c r="E15" s="13"/>
      <c r="F15" s="11"/>
      <c r="G15" s="11"/>
      <c r="H15" s="53">
        <v>15</v>
      </c>
      <c r="I15" s="53">
        <v>15</v>
      </c>
      <c r="J15" s="42" t="s">
        <v>493</v>
      </c>
      <c r="K15" s="43" t="s">
        <v>507</v>
      </c>
      <c r="L15" s="43" t="s">
        <v>71</v>
      </c>
      <c r="M15" s="51" t="s">
        <v>508</v>
      </c>
      <c r="N15" s="43" t="s">
        <v>1127</v>
      </c>
      <c r="O15" s="42" t="s">
        <v>494</v>
      </c>
      <c r="P15" s="42" t="s">
        <v>495</v>
      </c>
      <c r="Q15" s="54"/>
      <c r="R15" s="54"/>
      <c r="S15" s="54"/>
      <c r="T15" s="54"/>
      <c r="U15" s="156">
        <v>1</v>
      </c>
      <c r="V15" s="156">
        <v>1</v>
      </c>
      <c r="W15" s="156" t="s">
        <v>1169</v>
      </c>
      <c r="X15" s="157">
        <v>32</v>
      </c>
      <c r="Y15" s="157" t="s">
        <v>1167</v>
      </c>
      <c r="Z15" s="156"/>
      <c r="AA15" s="156" t="s">
        <v>1168</v>
      </c>
      <c r="AB15" s="156">
        <v>1</v>
      </c>
      <c r="AC15" s="156">
        <v>1</v>
      </c>
      <c r="AD15" s="156" t="s">
        <v>1169</v>
      </c>
      <c r="AE15" s="157">
        <v>32</v>
      </c>
      <c r="AF15" s="157" t="s">
        <v>1167</v>
      </c>
      <c r="AG15" s="156"/>
      <c r="AH15" s="156" t="s">
        <v>1168</v>
      </c>
    </row>
    <row r="16" spans="1:37" ht="51">
      <c r="A16" s="47" t="s">
        <v>83</v>
      </c>
      <c r="B16" s="148" t="s">
        <v>762</v>
      </c>
      <c r="C16" s="47">
        <v>32</v>
      </c>
      <c r="D16" s="47"/>
      <c r="E16" s="13" t="s">
        <v>512</v>
      </c>
      <c r="F16" s="11"/>
      <c r="G16" s="11"/>
      <c r="H16" s="53">
        <v>3</v>
      </c>
      <c r="I16" s="53">
        <v>0</v>
      </c>
      <c r="J16" s="42" t="s">
        <v>842</v>
      </c>
      <c r="K16" s="43" t="s">
        <v>552</v>
      </c>
      <c r="L16" s="43" t="s">
        <v>71</v>
      </c>
      <c r="M16" s="43" t="s">
        <v>498</v>
      </c>
      <c r="N16" s="43" t="s">
        <v>1128</v>
      </c>
      <c r="O16" s="42" t="s">
        <v>494</v>
      </c>
      <c r="P16" s="42" t="s">
        <v>513</v>
      </c>
      <c r="Q16" s="54"/>
      <c r="R16" s="42"/>
      <c r="S16" s="54"/>
      <c r="T16" s="54"/>
      <c r="U16" s="17">
        <v>1</v>
      </c>
      <c r="V16" s="17">
        <v>1</v>
      </c>
      <c r="W16" s="41" t="s">
        <v>1170</v>
      </c>
      <c r="X16" s="158">
        <v>32</v>
      </c>
      <c r="Y16" s="158" t="s">
        <v>1167</v>
      </c>
      <c r="Z16" s="17"/>
      <c r="AA16" s="17" t="s">
        <v>1168</v>
      </c>
      <c r="AB16" s="17"/>
      <c r="AC16" s="17"/>
      <c r="AD16" s="17"/>
      <c r="AE16" s="17"/>
      <c r="AF16" s="17"/>
      <c r="AG16" s="17"/>
      <c r="AH16" s="17"/>
      <c r="AI16" s="17"/>
      <c r="AJ16" s="17"/>
      <c r="AK16" s="17"/>
    </row>
    <row r="17" spans="1:37" ht="25.5">
      <c r="A17" s="11" t="s">
        <v>73</v>
      </c>
      <c r="B17" s="41"/>
      <c r="C17" s="11"/>
      <c r="D17" s="11"/>
      <c r="E17" s="13"/>
      <c r="F17" s="11"/>
      <c r="G17" s="11"/>
      <c r="H17" s="53">
        <v>7</v>
      </c>
      <c r="I17" s="53">
        <v>4</v>
      </c>
      <c r="J17" s="42" t="s">
        <v>514</v>
      </c>
      <c r="K17" s="43" t="s">
        <v>552</v>
      </c>
      <c r="L17" s="43" t="s">
        <v>71</v>
      </c>
      <c r="M17" s="43" t="s">
        <v>498</v>
      </c>
      <c r="N17" s="43" t="s">
        <v>1127</v>
      </c>
      <c r="O17" s="42" t="s">
        <v>494</v>
      </c>
      <c r="P17" s="42" t="s">
        <v>515</v>
      </c>
      <c r="Q17" s="54"/>
      <c r="R17" s="42"/>
      <c r="S17" s="54"/>
      <c r="T17" s="54"/>
      <c r="U17" s="17">
        <v>1</v>
      </c>
      <c r="V17" s="17">
        <v>1</v>
      </c>
      <c r="W17" s="17" t="s">
        <v>1169</v>
      </c>
      <c r="X17" s="158">
        <v>32</v>
      </c>
      <c r="Y17" s="158" t="s">
        <v>1167</v>
      </c>
      <c r="Z17" s="17"/>
      <c r="AA17" s="17" t="s">
        <v>1168</v>
      </c>
      <c r="AB17" s="17"/>
      <c r="AC17" s="17"/>
      <c r="AD17" s="17"/>
      <c r="AE17" s="17"/>
      <c r="AF17" s="17"/>
      <c r="AG17" s="17"/>
      <c r="AH17" s="17"/>
      <c r="AI17" s="17"/>
      <c r="AJ17" s="17"/>
      <c r="AK17" s="17"/>
    </row>
    <row r="18" spans="1:37" ht="25.5">
      <c r="A18" s="47" t="s">
        <v>73</v>
      </c>
      <c r="B18" s="41"/>
      <c r="C18" s="11"/>
      <c r="D18" s="11"/>
      <c r="E18" s="13"/>
      <c r="F18" s="11"/>
      <c r="G18" s="11"/>
      <c r="H18" s="53">
        <v>11</v>
      </c>
      <c r="I18" s="53">
        <v>8</v>
      </c>
      <c r="J18" s="42" t="s">
        <v>269</v>
      </c>
      <c r="K18" s="43" t="s">
        <v>552</v>
      </c>
      <c r="L18" s="43" t="s">
        <v>71</v>
      </c>
      <c r="M18" s="43" t="s">
        <v>498</v>
      </c>
      <c r="N18" s="43" t="s">
        <v>1127</v>
      </c>
      <c r="O18" s="42" t="s">
        <v>494</v>
      </c>
      <c r="P18" s="42" t="s">
        <v>516</v>
      </c>
      <c r="Q18" s="54"/>
      <c r="R18" s="54"/>
      <c r="S18" s="54"/>
      <c r="T18" s="54"/>
      <c r="U18" s="17">
        <v>1</v>
      </c>
      <c r="V18" s="17">
        <v>1</v>
      </c>
      <c r="W18" s="17" t="s">
        <v>1169</v>
      </c>
      <c r="X18" s="158">
        <v>32</v>
      </c>
      <c r="Y18" s="158" t="s">
        <v>1167</v>
      </c>
      <c r="Z18" s="17"/>
      <c r="AA18" s="17" t="s">
        <v>1168</v>
      </c>
      <c r="AB18" s="17"/>
      <c r="AC18" s="17"/>
      <c r="AD18" s="17"/>
      <c r="AE18" s="17"/>
      <c r="AF18" s="17"/>
      <c r="AG18" s="17"/>
      <c r="AH18" s="17"/>
      <c r="AI18" s="17"/>
      <c r="AJ18" s="17"/>
      <c r="AK18" s="17"/>
    </row>
    <row r="19" spans="1:37" ht="51">
      <c r="A19" s="47" t="s">
        <v>84</v>
      </c>
      <c r="B19" s="151" t="s">
        <v>843</v>
      </c>
      <c r="C19" s="47">
        <v>32</v>
      </c>
      <c r="D19" s="47"/>
      <c r="E19" s="13" t="s">
        <v>844</v>
      </c>
      <c r="F19" s="11" t="s">
        <v>517</v>
      </c>
      <c r="G19" s="11"/>
      <c r="H19" s="53">
        <v>0</v>
      </c>
      <c r="I19" s="53">
        <v>0</v>
      </c>
      <c r="J19" s="42" t="s">
        <v>518</v>
      </c>
      <c r="K19" s="43" t="s">
        <v>20</v>
      </c>
      <c r="L19" s="43" t="s">
        <v>71</v>
      </c>
      <c r="M19" s="51" t="s">
        <v>845</v>
      </c>
      <c r="N19" s="43" t="s">
        <v>1128</v>
      </c>
      <c r="O19" s="42" t="s">
        <v>519</v>
      </c>
      <c r="P19" s="42" t="s">
        <v>520</v>
      </c>
      <c r="Q19" s="54"/>
      <c r="R19" s="54"/>
      <c r="S19" s="54"/>
      <c r="T19" s="54"/>
      <c r="U19" s="156">
        <v>1</v>
      </c>
      <c r="V19" s="156">
        <v>1</v>
      </c>
      <c r="W19" s="159" t="s">
        <v>1170</v>
      </c>
      <c r="X19" s="157">
        <v>32</v>
      </c>
      <c r="Y19" s="157" t="s">
        <v>1167</v>
      </c>
      <c r="Z19" s="156"/>
      <c r="AA19" s="156" t="s">
        <v>1168</v>
      </c>
      <c r="AB19" s="156">
        <v>1</v>
      </c>
      <c r="AC19" s="156">
        <v>1</v>
      </c>
      <c r="AD19" s="159" t="s">
        <v>1170</v>
      </c>
      <c r="AE19" s="157">
        <v>32</v>
      </c>
      <c r="AF19" s="157" t="s">
        <v>1167</v>
      </c>
      <c r="AG19" s="156"/>
      <c r="AH19" s="156" t="s">
        <v>1168</v>
      </c>
    </row>
    <row r="20" spans="1:37" ht="51">
      <c r="A20" s="11" t="s">
        <v>69</v>
      </c>
      <c r="B20" s="148" t="s">
        <v>521</v>
      </c>
      <c r="C20" s="47">
        <v>32</v>
      </c>
      <c r="D20" s="47"/>
      <c r="E20" s="13" t="s">
        <v>522</v>
      </c>
      <c r="F20" s="11"/>
      <c r="G20" s="11"/>
      <c r="H20" s="53">
        <v>0</v>
      </c>
      <c r="I20" s="53">
        <v>0</v>
      </c>
      <c r="J20" s="42" t="s">
        <v>523</v>
      </c>
      <c r="K20" s="43" t="s">
        <v>507</v>
      </c>
      <c r="L20" s="43" t="s">
        <v>71</v>
      </c>
      <c r="M20" s="43" t="s">
        <v>508</v>
      </c>
      <c r="N20" s="43" t="s">
        <v>1128</v>
      </c>
      <c r="O20" s="42" t="s">
        <v>524</v>
      </c>
      <c r="P20" s="42" t="s">
        <v>525</v>
      </c>
      <c r="Q20" s="54"/>
      <c r="R20" s="54"/>
      <c r="S20" s="54"/>
      <c r="T20" s="54"/>
      <c r="U20" s="156">
        <v>1</v>
      </c>
      <c r="V20" s="156">
        <v>1</v>
      </c>
      <c r="W20" s="159" t="s">
        <v>1170</v>
      </c>
      <c r="X20" s="157">
        <v>32</v>
      </c>
      <c r="Y20" s="157" t="s">
        <v>1167</v>
      </c>
      <c r="Z20" s="156"/>
      <c r="AA20" s="156" t="s">
        <v>1168</v>
      </c>
      <c r="AB20" s="156">
        <v>1</v>
      </c>
      <c r="AC20" s="156">
        <v>1</v>
      </c>
      <c r="AD20" s="159" t="s">
        <v>1170</v>
      </c>
      <c r="AE20" s="157">
        <v>32</v>
      </c>
      <c r="AF20" s="157" t="s">
        <v>1167</v>
      </c>
      <c r="AG20" s="156"/>
      <c r="AH20" s="156" t="s">
        <v>1168</v>
      </c>
    </row>
    <row r="21" spans="1:37" ht="51">
      <c r="A21" s="11" t="s">
        <v>62</v>
      </c>
      <c r="B21" s="148" t="s">
        <v>165</v>
      </c>
      <c r="C21" s="47">
        <v>32</v>
      </c>
      <c r="D21" s="47"/>
      <c r="E21" s="13" t="s">
        <v>526</v>
      </c>
      <c r="F21" s="11"/>
      <c r="G21" s="11"/>
      <c r="H21" s="53">
        <v>0</v>
      </c>
      <c r="I21" s="53">
        <v>0</v>
      </c>
      <c r="J21" s="42" t="s">
        <v>527</v>
      </c>
      <c r="K21" s="43" t="s">
        <v>507</v>
      </c>
      <c r="L21" s="43" t="s">
        <v>71</v>
      </c>
      <c r="M21" s="43" t="s">
        <v>508</v>
      </c>
      <c r="N21" s="43" t="s">
        <v>1128</v>
      </c>
      <c r="O21" s="42" t="s">
        <v>1298</v>
      </c>
      <c r="P21" s="42" t="s">
        <v>528</v>
      </c>
      <c r="Q21" s="54"/>
      <c r="R21" s="54"/>
      <c r="S21" s="54"/>
      <c r="T21" s="54"/>
      <c r="U21" s="156">
        <v>1</v>
      </c>
      <c r="V21" s="156">
        <v>1</v>
      </c>
      <c r="W21" s="159" t="s">
        <v>1170</v>
      </c>
      <c r="X21" s="157">
        <v>32</v>
      </c>
      <c r="Y21" s="157" t="s">
        <v>1167</v>
      </c>
      <c r="Z21" s="156"/>
      <c r="AA21" s="156" t="s">
        <v>1168</v>
      </c>
      <c r="AB21" s="156">
        <v>1</v>
      </c>
      <c r="AC21" s="156">
        <v>1</v>
      </c>
      <c r="AD21" s="159" t="s">
        <v>1170</v>
      </c>
      <c r="AE21" s="157">
        <v>32</v>
      </c>
      <c r="AF21" s="157" t="s">
        <v>1167</v>
      </c>
      <c r="AG21" s="156"/>
      <c r="AH21" s="156" t="s">
        <v>1168</v>
      </c>
    </row>
    <row r="22" spans="1:37" ht="51">
      <c r="A22" s="11" t="s">
        <v>85</v>
      </c>
      <c r="B22" s="148" t="s">
        <v>529</v>
      </c>
      <c r="C22" s="47">
        <v>32</v>
      </c>
      <c r="D22" s="47"/>
      <c r="E22" s="13" t="s">
        <v>530</v>
      </c>
      <c r="F22" s="11"/>
      <c r="G22" s="11"/>
      <c r="H22" s="53">
        <v>3</v>
      </c>
      <c r="I22" s="53">
        <v>0</v>
      </c>
      <c r="J22" s="42" t="s">
        <v>531</v>
      </c>
      <c r="K22" s="43" t="s">
        <v>552</v>
      </c>
      <c r="L22" s="43" t="s">
        <v>71</v>
      </c>
      <c r="M22" s="43" t="s">
        <v>532</v>
      </c>
      <c r="N22" s="43" t="s">
        <v>1128</v>
      </c>
      <c r="O22" s="42"/>
      <c r="P22" s="42" t="s">
        <v>1300</v>
      </c>
      <c r="Q22" s="54"/>
      <c r="R22" s="54"/>
      <c r="S22" s="54"/>
      <c r="T22" s="54"/>
      <c r="U22" s="156">
        <v>1</v>
      </c>
      <c r="V22" s="156">
        <v>1</v>
      </c>
      <c r="W22" s="159" t="s">
        <v>1170</v>
      </c>
      <c r="X22" s="157">
        <v>32</v>
      </c>
      <c r="Y22" s="157" t="s">
        <v>1167</v>
      </c>
      <c r="Z22" s="156"/>
      <c r="AA22" s="156" t="s">
        <v>1168</v>
      </c>
      <c r="AB22" s="156">
        <v>1</v>
      </c>
      <c r="AC22" s="156">
        <v>1</v>
      </c>
      <c r="AD22" s="159" t="s">
        <v>1170</v>
      </c>
      <c r="AE22" s="157">
        <v>32</v>
      </c>
      <c r="AF22" s="157" t="s">
        <v>1167</v>
      </c>
      <c r="AG22" s="156"/>
      <c r="AH22" s="156" t="s">
        <v>1168</v>
      </c>
    </row>
    <row r="23" spans="1:37" ht="38.25">
      <c r="A23" s="11" t="s">
        <v>86</v>
      </c>
      <c r="B23" s="41" t="s">
        <v>1179</v>
      </c>
      <c r="C23" s="47">
        <v>32</v>
      </c>
      <c r="D23" s="47">
        <v>5</v>
      </c>
      <c r="E23" s="13" t="s">
        <v>1214</v>
      </c>
      <c r="F23" s="11" t="s">
        <v>533</v>
      </c>
      <c r="G23" s="11"/>
      <c r="H23" s="54">
        <v>0</v>
      </c>
      <c r="I23" s="54">
        <v>0</v>
      </c>
      <c r="J23" s="42" t="s">
        <v>846</v>
      </c>
      <c r="K23" s="43" t="s">
        <v>20</v>
      </c>
      <c r="L23" s="43" t="s">
        <v>71</v>
      </c>
      <c r="M23" s="51" t="s">
        <v>508</v>
      </c>
      <c r="N23" s="43" t="s">
        <v>1129</v>
      </c>
      <c r="O23" s="69"/>
      <c r="P23" s="54" t="s">
        <v>534</v>
      </c>
      <c r="Q23" s="54"/>
      <c r="R23" s="54"/>
      <c r="S23" s="54"/>
      <c r="T23" s="54"/>
      <c r="U23" s="156">
        <v>1</v>
      </c>
      <c r="V23" s="156">
        <v>1</v>
      </c>
      <c r="W23" s="156" t="s">
        <v>1171</v>
      </c>
      <c r="X23" s="157">
        <v>32</v>
      </c>
      <c r="Y23" s="157" t="s">
        <v>1167</v>
      </c>
      <c r="Z23" s="156"/>
      <c r="AA23" s="156" t="s">
        <v>1168</v>
      </c>
      <c r="AB23" s="156">
        <v>1</v>
      </c>
      <c r="AC23" s="156">
        <v>1</v>
      </c>
      <c r="AD23" s="156" t="s">
        <v>1171</v>
      </c>
      <c r="AE23" s="157">
        <v>32</v>
      </c>
      <c r="AF23" s="157" t="s">
        <v>1167</v>
      </c>
      <c r="AG23" s="156"/>
      <c r="AH23" s="156" t="s">
        <v>1168</v>
      </c>
    </row>
    <row r="24" spans="1:37">
      <c r="A24" s="11" t="s">
        <v>73</v>
      </c>
      <c r="B24" s="41"/>
      <c r="C24" s="11"/>
      <c r="D24" s="11"/>
      <c r="E24" s="13"/>
      <c r="F24" s="11"/>
      <c r="G24" s="11"/>
      <c r="H24" s="53">
        <v>1</v>
      </c>
      <c r="I24" s="53">
        <v>1</v>
      </c>
      <c r="J24" s="42" t="s">
        <v>816</v>
      </c>
      <c r="K24" s="43" t="s">
        <v>20</v>
      </c>
      <c r="L24" s="43" t="s">
        <v>71</v>
      </c>
      <c r="M24" s="51" t="s">
        <v>508</v>
      </c>
      <c r="N24" s="43" t="s">
        <v>1129</v>
      </c>
      <c r="O24" s="42"/>
      <c r="P24" s="54" t="s">
        <v>534</v>
      </c>
      <c r="Q24" s="54"/>
      <c r="R24" s="54"/>
      <c r="S24" s="54"/>
      <c r="T24" s="54"/>
      <c r="U24" s="156">
        <v>1</v>
      </c>
      <c r="V24" s="156">
        <v>1</v>
      </c>
      <c r="W24" s="156" t="s">
        <v>1171</v>
      </c>
      <c r="X24" s="157">
        <v>32</v>
      </c>
      <c r="Y24" s="157" t="s">
        <v>1167</v>
      </c>
      <c r="Z24" s="156"/>
      <c r="AA24" s="156" t="s">
        <v>1168</v>
      </c>
      <c r="AB24" s="156">
        <v>1</v>
      </c>
      <c r="AC24" s="156">
        <v>1</v>
      </c>
      <c r="AD24" s="156" t="s">
        <v>1171</v>
      </c>
      <c r="AE24" s="157">
        <v>32</v>
      </c>
      <c r="AF24" s="157" t="s">
        <v>1167</v>
      </c>
      <c r="AG24" s="156"/>
      <c r="AH24" s="156" t="s">
        <v>1168</v>
      </c>
    </row>
    <row r="25" spans="1:37">
      <c r="A25" s="11" t="s">
        <v>73</v>
      </c>
      <c r="B25" s="41"/>
      <c r="C25" s="11"/>
      <c r="D25" s="11"/>
      <c r="E25" s="13"/>
      <c r="F25" s="11"/>
      <c r="G25" s="11"/>
      <c r="H25" s="53">
        <v>2</v>
      </c>
      <c r="I25" s="53">
        <v>2</v>
      </c>
      <c r="J25" s="42" t="s">
        <v>817</v>
      </c>
      <c r="K25" s="43" t="s">
        <v>20</v>
      </c>
      <c r="L25" s="43" t="s">
        <v>71</v>
      </c>
      <c r="M25" s="51" t="s">
        <v>508</v>
      </c>
      <c r="N25" s="43" t="s">
        <v>1129</v>
      </c>
      <c r="O25" s="42"/>
      <c r="P25" s="54" t="s">
        <v>534</v>
      </c>
      <c r="Q25" s="54"/>
      <c r="R25" s="54"/>
      <c r="S25" s="54"/>
      <c r="T25" s="54"/>
      <c r="U25" s="156">
        <v>1</v>
      </c>
      <c r="V25" s="156">
        <v>1</v>
      </c>
      <c r="W25" s="156" t="s">
        <v>1171</v>
      </c>
      <c r="X25" s="157">
        <v>32</v>
      </c>
      <c r="Y25" s="157" t="s">
        <v>1167</v>
      </c>
      <c r="Z25" s="156"/>
      <c r="AA25" s="156" t="s">
        <v>1168</v>
      </c>
      <c r="AB25" s="156">
        <v>1</v>
      </c>
      <c r="AC25" s="156">
        <v>1</v>
      </c>
      <c r="AD25" s="156" t="s">
        <v>1171</v>
      </c>
      <c r="AE25" s="157">
        <v>32</v>
      </c>
      <c r="AF25" s="157" t="s">
        <v>1167</v>
      </c>
      <c r="AG25" s="156"/>
      <c r="AH25" s="156" t="s">
        <v>1168</v>
      </c>
    </row>
    <row r="26" spans="1:37" ht="25.5">
      <c r="A26" s="11" t="s">
        <v>73</v>
      </c>
      <c r="B26" s="41"/>
      <c r="C26" s="11"/>
      <c r="D26" s="11"/>
      <c r="E26" s="13"/>
      <c r="F26" s="11"/>
      <c r="G26" s="11"/>
      <c r="H26" s="54">
        <v>15</v>
      </c>
      <c r="I26" s="54">
        <v>15</v>
      </c>
      <c r="J26" s="42" t="s">
        <v>493</v>
      </c>
      <c r="K26" s="43" t="s">
        <v>507</v>
      </c>
      <c r="L26" s="43" t="s">
        <v>71</v>
      </c>
      <c r="M26" s="51" t="s">
        <v>508</v>
      </c>
      <c r="N26" s="43" t="s">
        <v>1129</v>
      </c>
      <c r="O26" s="69"/>
      <c r="P26" s="70" t="s">
        <v>535</v>
      </c>
      <c r="Q26" s="54"/>
      <c r="R26" s="54"/>
      <c r="S26" s="54"/>
      <c r="T26" s="54"/>
      <c r="U26" s="156">
        <v>1</v>
      </c>
      <c r="V26" s="156">
        <v>1</v>
      </c>
      <c r="W26" s="156" t="s">
        <v>1171</v>
      </c>
      <c r="X26" s="157">
        <v>32</v>
      </c>
      <c r="Y26" s="157" t="s">
        <v>1167</v>
      </c>
      <c r="Z26" s="156"/>
      <c r="AA26" s="156" t="s">
        <v>1168</v>
      </c>
      <c r="AB26" s="156">
        <v>1</v>
      </c>
      <c r="AC26" s="156">
        <v>1</v>
      </c>
      <c r="AD26" s="156" t="s">
        <v>1171</v>
      </c>
      <c r="AE26" s="157">
        <v>32</v>
      </c>
      <c r="AF26" s="157" t="s">
        <v>1167</v>
      </c>
      <c r="AG26" s="156"/>
      <c r="AH26" s="156" t="s">
        <v>1168</v>
      </c>
    </row>
    <row r="27" spans="1:37" ht="63.75">
      <c r="A27" s="47" t="s">
        <v>92</v>
      </c>
      <c r="B27" s="41" t="s">
        <v>847</v>
      </c>
      <c r="C27" s="47">
        <v>32</v>
      </c>
      <c r="D27" s="47">
        <v>5</v>
      </c>
      <c r="E27" s="13" t="s">
        <v>848</v>
      </c>
      <c r="F27" s="11" t="s">
        <v>490</v>
      </c>
      <c r="G27" s="11"/>
      <c r="H27" s="53">
        <v>0</v>
      </c>
      <c r="I27" s="53">
        <v>0</v>
      </c>
      <c r="J27" s="42" t="s">
        <v>536</v>
      </c>
      <c r="K27" s="43" t="s">
        <v>507</v>
      </c>
      <c r="L27" s="43" t="s">
        <v>71</v>
      </c>
      <c r="M27" s="51" t="s">
        <v>508</v>
      </c>
      <c r="N27" s="43" t="s">
        <v>1129</v>
      </c>
      <c r="O27" s="42" t="s">
        <v>537</v>
      </c>
      <c r="P27" s="42" t="s">
        <v>538</v>
      </c>
      <c r="Q27" s="54"/>
      <c r="R27" s="54"/>
      <c r="S27" s="54"/>
      <c r="T27" s="54"/>
      <c r="U27" s="156">
        <v>1</v>
      </c>
      <c r="V27" s="156">
        <v>1</v>
      </c>
      <c r="W27" s="156" t="s">
        <v>1171</v>
      </c>
      <c r="X27" s="157">
        <v>32</v>
      </c>
      <c r="Y27" s="157" t="s">
        <v>1167</v>
      </c>
      <c r="Z27" s="156"/>
      <c r="AA27" s="156" t="s">
        <v>1168</v>
      </c>
      <c r="AB27" s="156">
        <v>1</v>
      </c>
      <c r="AC27" s="156">
        <v>1</v>
      </c>
      <c r="AD27" s="156" t="s">
        <v>1171</v>
      </c>
      <c r="AE27" s="157">
        <v>32</v>
      </c>
      <c r="AF27" s="157" t="s">
        <v>1167</v>
      </c>
      <c r="AG27" s="156"/>
      <c r="AH27" s="156" t="s">
        <v>1168</v>
      </c>
    </row>
    <row r="28" spans="1:37" ht="25.5">
      <c r="A28" s="47" t="s">
        <v>73</v>
      </c>
      <c r="B28" s="41"/>
      <c r="C28" s="11"/>
      <c r="D28" s="11"/>
      <c r="E28" s="13"/>
      <c r="F28" s="11"/>
      <c r="G28" s="11"/>
      <c r="H28" s="53">
        <v>1</v>
      </c>
      <c r="I28" s="53">
        <v>1</v>
      </c>
      <c r="J28" s="42" t="s">
        <v>539</v>
      </c>
      <c r="K28" s="43" t="s">
        <v>507</v>
      </c>
      <c r="L28" s="43" t="s">
        <v>71</v>
      </c>
      <c r="M28" s="51" t="s">
        <v>508</v>
      </c>
      <c r="N28" s="43" t="s">
        <v>1129</v>
      </c>
      <c r="O28" s="42" t="s">
        <v>537</v>
      </c>
      <c r="P28" s="42" t="s">
        <v>540</v>
      </c>
      <c r="Q28" s="54"/>
      <c r="R28" s="42"/>
      <c r="S28" s="54"/>
      <c r="T28" s="54"/>
      <c r="U28" s="156">
        <v>1</v>
      </c>
      <c r="V28" s="156">
        <v>1</v>
      </c>
      <c r="W28" s="156" t="s">
        <v>1171</v>
      </c>
      <c r="X28" s="157">
        <v>32</v>
      </c>
      <c r="Y28" s="157" t="s">
        <v>1167</v>
      </c>
      <c r="Z28" s="156"/>
      <c r="AA28" s="156" t="s">
        <v>1168</v>
      </c>
      <c r="AB28" s="156">
        <v>1</v>
      </c>
      <c r="AC28" s="156">
        <v>1</v>
      </c>
      <c r="AD28" s="156" t="s">
        <v>1171</v>
      </c>
      <c r="AE28" s="157">
        <v>32</v>
      </c>
      <c r="AF28" s="157" t="s">
        <v>1167</v>
      </c>
      <c r="AG28" s="156"/>
      <c r="AH28" s="156" t="s">
        <v>1168</v>
      </c>
    </row>
    <row r="29" spans="1:37" ht="25.5">
      <c r="A29" s="11" t="s">
        <v>73</v>
      </c>
      <c r="B29" s="41"/>
      <c r="C29" s="11"/>
      <c r="D29" s="11"/>
      <c r="E29" s="13"/>
      <c r="F29" s="11"/>
      <c r="G29" s="11"/>
      <c r="H29" s="53">
        <v>2</v>
      </c>
      <c r="I29" s="53">
        <v>2</v>
      </c>
      <c r="J29" s="42" t="s">
        <v>273</v>
      </c>
      <c r="K29" s="43" t="s">
        <v>507</v>
      </c>
      <c r="L29" s="43" t="s">
        <v>71</v>
      </c>
      <c r="M29" s="51" t="s">
        <v>508</v>
      </c>
      <c r="N29" s="43" t="s">
        <v>1129</v>
      </c>
      <c r="O29" s="42" t="s">
        <v>537</v>
      </c>
      <c r="P29" s="42" t="s">
        <v>541</v>
      </c>
      <c r="Q29" s="54"/>
      <c r="R29" s="42"/>
      <c r="S29" s="54"/>
      <c r="T29" s="54"/>
      <c r="U29" s="156">
        <v>1</v>
      </c>
      <c r="V29" s="156">
        <v>1</v>
      </c>
      <c r="W29" s="156" t="s">
        <v>1171</v>
      </c>
      <c r="X29" s="157">
        <v>32</v>
      </c>
      <c r="Y29" s="157" t="s">
        <v>1167</v>
      </c>
      <c r="Z29" s="156"/>
      <c r="AA29" s="156" t="s">
        <v>1168</v>
      </c>
      <c r="AB29" s="156">
        <v>1</v>
      </c>
      <c r="AC29" s="156">
        <v>1</v>
      </c>
      <c r="AD29" s="156" t="s">
        <v>1171</v>
      </c>
      <c r="AE29" s="157">
        <v>32</v>
      </c>
      <c r="AF29" s="157" t="s">
        <v>1167</v>
      </c>
      <c r="AG29" s="156"/>
      <c r="AH29" s="156" t="s">
        <v>1168</v>
      </c>
    </row>
    <row r="30" spans="1:37" ht="25.5">
      <c r="A30" s="47" t="s">
        <v>73</v>
      </c>
      <c r="B30" s="41"/>
      <c r="C30" s="11"/>
      <c r="D30" s="11"/>
      <c r="E30" s="13"/>
      <c r="F30" s="11"/>
      <c r="G30" s="11"/>
      <c r="H30" s="53">
        <v>16</v>
      </c>
      <c r="I30" s="53">
        <v>16</v>
      </c>
      <c r="J30" s="42" t="s">
        <v>542</v>
      </c>
      <c r="K30" s="43" t="s">
        <v>507</v>
      </c>
      <c r="L30" s="43" t="s">
        <v>71</v>
      </c>
      <c r="M30" s="51" t="s">
        <v>508</v>
      </c>
      <c r="N30" s="43" t="s">
        <v>1129</v>
      </c>
      <c r="O30" s="42" t="s">
        <v>494</v>
      </c>
      <c r="P30" s="42" t="s">
        <v>543</v>
      </c>
      <c r="Q30" s="54"/>
      <c r="R30" s="54"/>
      <c r="S30" s="54"/>
      <c r="T30" s="54"/>
      <c r="U30" s="156">
        <v>1</v>
      </c>
      <c r="V30" s="156">
        <v>1</v>
      </c>
      <c r="W30" s="156" t="s">
        <v>1171</v>
      </c>
      <c r="X30" s="157">
        <v>32</v>
      </c>
      <c r="Y30" s="157" t="s">
        <v>1167</v>
      </c>
      <c r="Z30" s="156"/>
      <c r="AA30" s="156" t="s">
        <v>1168</v>
      </c>
      <c r="AB30" s="156">
        <v>1</v>
      </c>
      <c r="AC30" s="156">
        <v>1</v>
      </c>
      <c r="AD30" s="156" t="s">
        <v>1171</v>
      </c>
      <c r="AE30" s="157">
        <v>32</v>
      </c>
      <c r="AF30" s="157" t="s">
        <v>1167</v>
      </c>
      <c r="AG30" s="156"/>
      <c r="AH30" s="156" t="s">
        <v>1168</v>
      </c>
    </row>
    <row r="31" spans="1:37" ht="25.5">
      <c r="A31" s="47" t="s">
        <v>73</v>
      </c>
      <c r="B31" s="41"/>
      <c r="C31" s="11"/>
      <c r="D31" s="11"/>
      <c r="E31" s="13"/>
      <c r="F31" s="11"/>
      <c r="G31" s="11"/>
      <c r="H31" s="53">
        <v>17</v>
      </c>
      <c r="I31" s="53">
        <v>17</v>
      </c>
      <c r="J31" s="42" t="s">
        <v>544</v>
      </c>
      <c r="K31" s="43" t="s">
        <v>507</v>
      </c>
      <c r="L31" s="43" t="s">
        <v>71</v>
      </c>
      <c r="M31" s="51" t="s">
        <v>508</v>
      </c>
      <c r="N31" s="43" t="s">
        <v>1129</v>
      </c>
      <c r="O31" s="42" t="s">
        <v>494</v>
      </c>
      <c r="P31" s="42" t="s">
        <v>94</v>
      </c>
      <c r="Q31" s="54"/>
      <c r="R31" s="54"/>
      <c r="S31" s="54"/>
      <c r="T31" s="54"/>
      <c r="U31" s="156">
        <v>1</v>
      </c>
      <c r="V31" s="156">
        <v>1</v>
      </c>
      <c r="W31" s="156" t="s">
        <v>1171</v>
      </c>
      <c r="X31" s="157">
        <v>32</v>
      </c>
      <c r="Y31" s="157" t="s">
        <v>1167</v>
      </c>
      <c r="Z31" s="156"/>
      <c r="AA31" s="156" t="s">
        <v>1168</v>
      </c>
      <c r="AB31" s="156">
        <v>1</v>
      </c>
      <c r="AC31" s="156">
        <v>1</v>
      </c>
      <c r="AD31" s="156" t="s">
        <v>1171</v>
      </c>
      <c r="AE31" s="157">
        <v>32</v>
      </c>
      <c r="AF31" s="157" t="s">
        <v>1167</v>
      </c>
      <c r="AG31" s="156"/>
      <c r="AH31" s="156" t="s">
        <v>1168</v>
      </c>
    </row>
    <row r="32" spans="1:37" ht="25.5">
      <c r="A32" s="11" t="s">
        <v>73</v>
      </c>
      <c r="B32" s="11"/>
      <c r="C32" s="11"/>
      <c r="D32" s="11"/>
      <c r="E32" s="13"/>
      <c r="F32" s="11"/>
      <c r="G32" s="11"/>
      <c r="H32" s="53">
        <v>18</v>
      </c>
      <c r="I32" s="53">
        <v>18</v>
      </c>
      <c r="J32" s="42" t="s">
        <v>267</v>
      </c>
      <c r="K32" s="43" t="s">
        <v>507</v>
      </c>
      <c r="L32" s="43" t="s">
        <v>71</v>
      </c>
      <c r="M32" s="51" t="s">
        <v>508</v>
      </c>
      <c r="N32" s="43" t="s">
        <v>1129</v>
      </c>
      <c r="O32" s="42" t="s">
        <v>494</v>
      </c>
      <c r="P32" s="42" t="s">
        <v>545</v>
      </c>
      <c r="Q32" s="54"/>
      <c r="R32" s="54"/>
      <c r="S32" s="54"/>
      <c r="T32" s="54"/>
      <c r="U32" s="156">
        <v>1</v>
      </c>
      <c r="V32" s="156">
        <v>1</v>
      </c>
      <c r="W32" s="156" t="s">
        <v>1171</v>
      </c>
      <c r="X32" s="157">
        <v>32</v>
      </c>
      <c r="Y32" s="157" t="s">
        <v>1167</v>
      </c>
      <c r="Z32" s="156"/>
      <c r="AA32" s="156" t="s">
        <v>1168</v>
      </c>
      <c r="AB32" s="156">
        <v>1</v>
      </c>
      <c r="AC32" s="156">
        <v>1</v>
      </c>
      <c r="AD32" s="156" t="s">
        <v>1171</v>
      </c>
      <c r="AE32" s="157">
        <v>32</v>
      </c>
      <c r="AF32" s="157" t="s">
        <v>1167</v>
      </c>
      <c r="AG32" s="156"/>
      <c r="AH32" s="156" t="s">
        <v>1168</v>
      </c>
    </row>
    <row r="33" spans="1:34" ht="51">
      <c r="A33" s="11" t="s">
        <v>95</v>
      </c>
      <c r="B33" s="151" t="s">
        <v>772</v>
      </c>
      <c r="C33" s="47">
        <v>32</v>
      </c>
      <c r="D33" s="47"/>
      <c r="E33" s="13" t="s">
        <v>546</v>
      </c>
      <c r="F33" s="11"/>
      <c r="G33" s="11"/>
      <c r="H33" s="53">
        <v>4</v>
      </c>
      <c r="I33" s="53">
        <v>0</v>
      </c>
      <c r="J33" s="42" t="s">
        <v>96</v>
      </c>
      <c r="K33" s="43" t="s">
        <v>552</v>
      </c>
      <c r="L33" s="43" t="s">
        <v>71</v>
      </c>
      <c r="M33" s="43" t="s">
        <v>547</v>
      </c>
      <c r="N33" s="43" t="s">
        <v>1128</v>
      </c>
      <c r="O33" s="42" t="s">
        <v>548</v>
      </c>
      <c r="P33" s="42" t="s">
        <v>549</v>
      </c>
      <c r="Q33" s="54"/>
      <c r="R33" s="54"/>
      <c r="S33" s="54"/>
      <c r="T33" s="54"/>
      <c r="U33" s="156">
        <v>1</v>
      </c>
      <c r="V33" s="156">
        <v>1</v>
      </c>
      <c r="W33" s="159" t="s">
        <v>1170</v>
      </c>
      <c r="X33" s="157">
        <v>32</v>
      </c>
      <c r="Y33" s="157" t="s">
        <v>1167</v>
      </c>
      <c r="Z33" s="156"/>
      <c r="AA33" s="156" t="s">
        <v>1168</v>
      </c>
      <c r="AB33" s="156">
        <v>1</v>
      </c>
      <c r="AC33" s="156">
        <v>1</v>
      </c>
      <c r="AD33" s="159" t="s">
        <v>1170</v>
      </c>
      <c r="AE33" s="157">
        <v>32</v>
      </c>
      <c r="AF33" s="157" t="s">
        <v>1167</v>
      </c>
      <c r="AG33" s="156"/>
      <c r="AH33" s="156" t="s">
        <v>1168</v>
      </c>
    </row>
    <row r="34" spans="1:34" ht="51">
      <c r="A34" s="11" t="s">
        <v>70</v>
      </c>
      <c r="B34" s="11" t="s">
        <v>555</v>
      </c>
      <c r="C34" s="47">
        <v>32</v>
      </c>
      <c r="D34" s="47"/>
      <c r="E34" s="13" t="s">
        <v>556</v>
      </c>
      <c r="F34" s="11"/>
      <c r="G34" s="11"/>
      <c r="H34" s="54">
        <v>0</v>
      </c>
      <c r="I34" s="54">
        <v>0</v>
      </c>
      <c r="J34" s="42" t="s">
        <v>557</v>
      </c>
      <c r="K34" s="43" t="s">
        <v>20</v>
      </c>
      <c r="L34" s="43" t="s">
        <v>71</v>
      </c>
      <c r="M34" s="51" t="s">
        <v>508</v>
      </c>
      <c r="N34" s="43" t="s">
        <v>1128</v>
      </c>
      <c r="O34" s="42" t="s">
        <v>558</v>
      </c>
      <c r="P34" s="42" t="s">
        <v>559</v>
      </c>
      <c r="Q34" s="54"/>
      <c r="R34" s="54"/>
      <c r="S34" s="54"/>
      <c r="T34" s="54"/>
      <c r="U34" s="1">
        <v>1</v>
      </c>
      <c r="V34" s="1">
        <v>1</v>
      </c>
      <c r="W34" s="41" t="s">
        <v>1170</v>
      </c>
      <c r="X34" s="158">
        <v>32</v>
      </c>
      <c r="Y34" s="158" t="s">
        <v>1167</v>
      </c>
      <c r="AA34" s="1" t="s">
        <v>1168</v>
      </c>
    </row>
    <row r="35" spans="1:34" ht="51">
      <c r="A35" s="163" t="s">
        <v>818</v>
      </c>
      <c r="B35" s="11" t="s">
        <v>849</v>
      </c>
      <c r="C35" s="47">
        <v>32</v>
      </c>
      <c r="D35" s="47">
        <v>5</v>
      </c>
      <c r="E35" s="13" t="s">
        <v>850</v>
      </c>
      <c r="F35" s="11"/>
      <c r="G35" s="11"/>
      <c r="H35" s="53">
        <v>0</v>
      </c>
      <c r="I35" s="53">
        <v>0</v>
      </c>
      <c r="J35" s="42" t="s">
        <v>560</v>
      </c>
      <c r="K35" s="43" t="s">
        <v>507</v>
      </c>
      <c r="L35" s="43" t="s">
        <v>71</v>
      </c>
      <c r="M35" s="51" t="s">
        <v>508</v>
      </c>
      <c r="N35" s="43" t="s">
        <v>1129</v>
      </c>
      <c r="O35" s="42" t="s">
        <v>558</v>
      </c>
      <c r="P35" s="42" t="s">
        <v>561</v>
      </c>
      <c r="Q35" s="54"/>
      <c r="R35" s="42"/>
      <c r="S35" s="54"/>
      <c r="T35" s="54"/>
      <c r="U35" s="1">
        <v>1</v>
      </c>
      <c r="V35" s="1">
        <v>1</v>
      </c>
      <c r="W35" s="1" t="s">
        <v>1171</v>
      </c>
      <c r="X35" s="158">
        <v>32</v>
      </c>
      <c r="Y35" s="158" t="s">
        <v>1167</v>
      </c>
      <c r="AA35" s="1" t="s">
        <v>1168</v>
      </c>
    </row>
    <row r="36" spans="1:34" ht="25.5">
      <c r="A36" s="11" t="s">
        <v>73</v>
      </c>
      <c r="B36" s="41"/>
      <c r="C36" s="11"/>
      <c r="D36" s="11"/>
      <c r="E36" s="13"/>
      <c r="F36" s="11"/>
      <c r="G36" s="11"/>
      <c r="H36" s="53">
        <v>15</v>
      </c>
      <c r="I36" s="53">
        <v>15</v>
      </c>
      <c r="J36" s="42" t="s">
        <v>493</v>
      </c>
      <c r="K36" s="43" t="s">
        <v>507</v>
      </c>
      <c r="L36" s="43" t="s">
        <v>71</v>
      </c>
      <c r="M36" s="51" t="s">
        <v>508</v>
      </c>
      <c r="N36" s="43" t="s">
        <v>1129</v>
      </c>
      <c r="O36" s="42" t="s">
        <v>562</v>
      </c>
      <c r="P36" s="42" t="s">
        <v>563</v>
      </c>
      <c r="Q36" s="54"/>
      <c r="R36" s="42"/>
      <c r="S36" s="54"/>
      <c r="T36" s="54"/>
      <c r="U36" s="1">
        <v>1</v>
      </c>
      <c r="V36" s="1">
        <v>1</v>
      </c>
      <c r="W36" s="1" t="s">
        <v>1171</v>
      </c>
      <c r="X36" s="158">
        <v>32</v>
      </c>
      <c r="Y36" s="158" t="s">
        <v>1167</v>
      </c>
      <c r="AA36" s="1" t="s">
        <v>1168</v>
      </c>
    </row>
    <row r="37" spans="1:34" ht="25.5">
      <c r="A37" s="11" t="s">
        <v>819</v>
      </c>
      <c r="B37" s="41" t="s">
        <v>98</v>
      </c>
      <c r="C37" s="47">
        <v>32</v>
      </c>
      <c r="D37" s="47"/>
      <c r="E37" s="13" t="s">
        <v>564</v>
      </c>
      <c r="F37" s="11"/>
      <c r="G37" s="11"/>
      <c r="H37" s="54">
        <v>0</v>
      </c>
      <c r="I37" s="54">
        <v>0</v>
      </c>
      <c r="J37" s="42" t="s">
        <v>565</v>
      </c>
      <c r="K37" s="43" t="s">
        <v>20</v>
      </c>
      <c r="L37" s="43" t="s">
        <v>71</v>
      </c>
      <c r="M37" s="51" t="s">
        <v>508</v>
      </c>
      <c r="N37" s="43" t="s">
        <v>1127</v>
      </c>
      <c r="O37" s="71" t="s">
        <v>566</v>
      </c>
      <c r="P37" s="54" t="s">
        <v>1207</v>
      </c>
      <c r="Q37" s="54"/>
      <c r="R37" s="54"/>
      <c r="S37" s="54"/>
      <c r="T37" s="54"/>
      <c r="U37" s="1">
        <v>1</v>
      </c>
      <c r="V37" s="1">
        <v>1</v>
      </c>
      <c r="W37" s="1" t="s">
        <v>1169</v>
      </c>
      <c r="X37" s="158">
        <v>32</v>
      </c>
      <c r="Y37" s="158" t="s">
        <v>1167</v>
      </c>
      <c r="AA37" s="1" t="s">
        <v>1168</v>
      </c>
    </row>
    <row r="38" spans="1:34" ht="25.5">
      <c r="A38" s="11" t="s">
        <v>820</v>
      </c>
      <c r="B38" s="11" t="s">
        <v>1123</v>
      </c>
      <c r="C38" s="47">
        <v>32</v>
      </c>
      <c r="D38" s="47"/>
      <c r="E38" s="13" t="s">
        <v>554</v>
      </c>
      <c r="F38" s="11"/>
      <c r="G38" s="11"/>
      <c r="H38" s="53">
        <v>4</v>
      </c>
      <c r="I38" s="53">
        <v>0</v>
      </c>
      <c r="J38" s="42" t="s">
        <v>97</v>
      </c>
      <c r="K38" s="43" t="s">
        <v>552</v>
      </c>
      <c r="L38" s="43" t="s">
        <v>71</v>
      </c>
      <c r="M38" s="43" t="s">
        <v>547</v>
      </c>
      <c r="N38" s="43" t="s">
        <v>1127</v>
      </c>
      <c r="O38" s="42" t="s">
        <v>548</v>
      </c>
      <c r="P38" s="42" t="s">
        <v>1213</v>
      </c>
      <c r="Q38" s="54"/>
      <c r="R38" s="54"/>
      <c r="S38" s="54"/>
      <c r="T38" s="54"/>
      <c r="U38" s="156">
        <v>1</v>
      </c>
      <c r="V38" s="156">
        <v>1</v>
      </c>
      <c r="W38" s="156" t="s">
        <v>1169</v>
      </c>
      <c r="X38" s="157">
        <v>32</v>
      </c>
      <c r="Y38" s="157" t="s">
        <v>1167</v>
      </c>
      <c r="Z38" s="156"/>
      <c r="AA38" s="156" t="s">
        <v>1168</v>
      </c>
      <c r="AB38" s="156">
        <v>1</v>
      </c>
      <c r="AC38" s="156">
        <v>1</v>
      </c>
      <c r="AD38" s="156" t="s">
        <v>1169</v>
      </c>
      <c r="AE38" s="157">
        <v>32</v>
      </c>
      <c r="AF38" s="157" t="s">
        <v>1167</v>
      </c>
      <c r="AG38" s="156"/>
      <c r="AH38" s="156" t="s">
        <v>1168</v>
      </c>
    </row>
    <row r="39" spans="1:34" ht="63.75">
      <c r="A39" s="11" t="s">
        <v>821</v>
      </c>
      <c r="B39" s="41" t="s">
        <v>567</v>
      </c>
      <c r="C39" s="47">
        <v>32</v>
      </c>
      <c r="D39" s="47">
        <v>2</v>
      </c>
      <c r="E39" s="13" t="s">
        <v>568</v>
      </c>
      <c r="F39" s="11"/>
      <c r="G39" s="11"/>
      <c r="H39" s="54">
        <v>0</v>
      </c>
      <c r="I39" s="54">
        <v>0</v>
      </c>
      <c r="J39" s="42" t="s">
        <v>569</v>
      </c>
      <c r="K39" s="43" t="s">
        <v>20</v>
      </c>
      <c r="L39" s="43" t="s">
        <v>71</v>
      </c>
      <c r="M39" s="51" t="s">
        <v>508</v>
      </c>
      <c r="N39" s="43" t="s">
        <v>1127</v>
      </c>
      <c r="O39" s="71" t="s">
        <v>570</v>
      </c>
      <c r="P39" s="54" t="s">
        <v>571</v>
      </c>
      <c r="Q39" s="54"/>
      <c r="R39" s="54"/>
      <c r="S39" s="54"/>
      <c r="T39" s="54"/>
      <c r="U39" s="1">
        <v>1</v>
      </c>
      <c r="V39" s="1">
        <v>1</v>
      </c>
      <c r="W39" s="1" t="s">
        <v>1169</v>
      </c>
      <c r="X39" s="158">
        <v>32</v>
      </c>
      <c r="Y39" s="158" t="s">
        <v>1167</v>
      </c>
      <c r="AA39" s="1" t="s">
        <v>1168</v>
      </c>
    </row>
    <row r="40" spans="1:34" ht="76.5">
      <c r="A40" s="47" t="s">
        <v>99</v>
      </c>
      <c r="B40" s="11" t="s">
        <v>572</v>
      </c>
      <c r="C40" s="47">
        <v>32</v>
      </c>
      <c r="D40" s="47">
        <v>2</v>
      </c>
      <c r="E40" s="13" t="s">
        <v>573</v>
      </c>
      <c r="F40" s="11"/>
      <c r="G40" s="11"/>
      <c r="H40" s="53">
        <v>0</v>
      </c>
      <c r="I40" s="53">
        <v>0</v>
      </c>
      <c r="J40" s="42" t="s">
        <v>523</v>
      </c>
      <c r="K40" s="43" t="s">
        <v>507</v>
      </c>
      <c r="L40" s="43" t="s">
        <v>71</v>
      </c>
      <c r="M40" s="51" t="s">
        <v>508</v>
      </c>
      <c r="N40" s="43" t="s">
        <v>1127</v>
      </c>
      <c r="O40" s="42" t="s">
        <v>574</v>
      </c>
      <c r="P40" s="42" t="s">
        <v>575</v>
      </c>
      <c r="Q40" s="54"/>
      <c r="R40" s="54"/>
      <c r="S40" s="54"/>
      <c r="T40" s="54"/>
      <c r="U40" s="156">
        <v>1</v>
      </c>
      <c r="V40" s="156">
        <v>1</v>
      </c>
      <c r="W40" s="156" t="s">
        <v>1169</v>
      </c>
      <c r="X40" s="157">
        <v>32</v>
      </c>
      <c r="Y40" s="157" t="s">
        <v>1167</v>
      </c>
      <c r="Z40" s="156"/>
      <c r="AA40" s="156" t="s">
        <v>1168</v>
      </c>
      <c r="AB40" s="156">
        <v>1</v>
      </c>
      <c r="AC40" s="156">
        <v>1</v>
      </c>
      <c r="AD40" s="156" t="s">
        <v>1169</v>
      </c>
      <c r="AE40" s="157">
        <v>32</v>
      </c>
      <c r="AF40" s="157" t="s">
        <v>1167</v>
      </c>
      <c r="AG40" s="156"/>
      <c r="AH40" s="156" t="s">
        <v>1168</v>
      </c>
    </row>
    <row r="41" spans="1:34" ht="76.5">
      <c r="A41" s="11" t="s">
        <v>101</v>
      </c>
      <c r="B41" s="11" t="s">
        <v>766</v>
      </c>
      <c r="C41" s="72">
        <v>32</v>
      </c>
      <c r="D41" s="72">
        <v>2</v>
      </c>
      <c r="E41" s="13" t="s">
        <v>577</v>
      </c>
      <c r="F41" s="11"/>
      <c r="G41" s="11"/>
      <c r="H41" s="53">
        <v>0</v>
      </c>
      <c r="I41" s="53">
        <v>0</v>
      </c>
      <c r="J41" s="42" t="s">
        <v>578</v>
      </c>
      <c r="K41" s="43" t="s">
        <v>507</v>
      </c>
      <c r="L41" s="43" t="s">
        <v>71</v>
      </c>
      <c r="M41" s="43" t="s">
        <v>508</v>
      </c>
      <c r="N41" s="43" t="s">
        <v>1127</v>
      </c>
      <c r="O41" s="42" t="s">
        <v>1134</v>
      </c>
      <c r="P41" s="42" t="s">
        <v>579</v>
      </c>
      <c r="Q41" s="54"/>
      <c r="R41" s="54"/>
      <c r="S41" s="54"/>
      <c r="T41" s="54"/>
      <c r="U41" s="156">
        <v>1</v>
      </c>
      <c r="V41" s="156">
        <v>1</v>
      </c>
      <c r="W41" s="156" t="s">
        <v>1169</v>
      </c>
      <c r="X41" s="157">
        <v>32</v>
      </c>
      <c r="Y41" s="157" t="s">
        <v>1167</v>
      </c>
      <c r="Z41" s="156"/>
      <c r="AA41" s="156" t="s">
        <v>1168</v>
      </c>
      <c r="AB41" s="156">
        <v>1</v>
      </c>
      <c r="AC41" s="156">
        <v>1</v>
      </c>
      <c r="AD41" s="156" t="s">
        <v>1169</v>
      </c>
      <c r="AE41" s="157">
        <v>32</v>
      </c>
      <c r="AF41" s="157" t="s">
        <v>1167</v>
      </c>
      <c r="AG41" s="156"/>
      <c r="AH41" s="156" t="s">
        <v>1168</v>
      </c>
    </row>
    <row r="42" spans="1:34" ht="102">
      <c r="A42" s="47" t="s">
        <v>576</v>
      </c>
      <c r="B42" s="73" t="s">
        <v>580</v>
      </c>
      <c r="C42" s="73">
        <v>32</v>
      </c>
      <c r="D42" s="73">
        <v>10</v>
      </c>
      <c r="E42" s="74" t="s">
        <v>581</v>
      </c>
      <c r="F42" s="11"/>
      <c r="G42" s="11"/>
      <c r="H42" s="53">
        <v>0</v>
      </c>
      <c r="I42" s="53">
        <v>0</v>
      </c>
      <c r="J42" s="42" t="s">
        <v>1203</v>
      </c>
      <c r="K42" s="43" t="s">
        <v>507</v>
      </c>
      <c r="L42" s="43" t="s">
        <v>71</v>
      </c>
      <c r="M42" s="43" t="s">
        <v>508</v>
      </c>
      <c r="N42" s="43" t="s">
        <v>1129</v>
      </c>
      <c r="O42" s="42" t="s">
        <v>582</v>
      </c>
      <c r="P42" s="42" t="s">
        <v>583</v>
      </c>
      <c r="Q42" s="54"/>
      <c r="R42" s="54"/>
      <c r="S42" s="54"/>
      <c r="T42" s="54"/>
      <c r="U42" s="156">
        <v>1</v>
      </c>
      <c r="V42" s="156">
        <v>1</v>
      </c>
      <c r="W42" s="156" t="s">
        <v>1171</v>
      </c>
      <c r="X42" s="157">
        <v>32</v>
      </c>
      <c r="Y42" s="157" t="s">
        <v>1167</v>
      </c>
      <c r="Z42" s="156"/>
      <c r="AA42" s="156" t="s">
        <v>1168</v>
      </c>
      <c r="AB42" s="156">
        <v>1</v>
      </c>
      <c r="AC42" s="156">
        <v>1</v>
      </c>
      <c r="AD42" s="156" t="s">
        <v>1171</v>
      </c>
      <c r="AE42" s="157">
        <v>32</v>
      </c>
      <c r="AF42" s="157" t="s">
        <v>1167</v>
      </c>
      <c r="AG42" s="156"/>
      <c r="AH42" s="156" t="s">
        <v>1168</v>
      </c>
    </row>
    <row r="43" spans="1:34" ht="51">
      <c r="A43" s="47" t="s">
        <v>73</v>
      </c>
      <c r="B43" s="41"/>
      <c r="C43" s="11"/>
      <c r="D43" s="11"/>
      <c r="E43" s="13"/>
      <c r="F43" s="11"/>
      <c r="G43" s="11"/>
      <c r="H43" s="53">
        <v>1</v>
      </c>
      <c r="I43" s="53">
        <v>1</v>
      </c>
      <c r="J43" s="42" t="s">
        <v>584</v>
      </c>
      <c r="K43" s="43" t="s">
        <v>507</v>
      </c>
      <c r="L43" s="43" t="s">
        <v>71</v>
      </c>
      <c r="M43" s="43" t="s">
        <v>508</v>
      </c>
      <c r="N43" s="43" t="s">
        <v>1129</v>
      </c>
      <c r="O43" s="42" t="s">
        <v>585</v>
      </c>
      <c r="P43" s="42" t="s">
        <v>586</v>
      </c>
      <c r="Q43" s="54"/>
      <c r="R43" s="54"/>
      <c r="S43" s="54"/>
      <c r="T43" s="54"/>
      <c r="U43" s="156">
        <v>1</v>
      </c>
      <c r="V43" s="156">
        <v>1</v>
      </c>
      <c r="W43" s="156" t="s">
        <v>1171</v>
      </c>
      <c r="X43" s="157">
        <v>32</v>
      </c>
      <c r="Y43" s="157" t="s">
        <v>1167</v>
      </c>
      <c r="Z43" s="156"/>
      <c r="AA43" s="156" t="s">
        <v>1168</v>
      </c>
      <c r="AB43" s="156">
        <v>1</v>
      </c>
      <c r="AC43" s="156">
        <v>1</v>
      </c>
      <c r="AD43" s="156" t="s">
        <v>1171</v>
      </c>
      <c r="AE43" s="157">
        <v>32</v>
      </c>
      <c r="AF43" s="157" t="s">
        <v>1167</v>
      </c>
      <c r="AG43" s="156"/>
      <c r="AH43" s="156" t="s">
        <v>1168</v>
      </c>
    </row>
    <row r="44" spans="1:34" ht="38.25">
      <c r="A44" s="47" t="s">
        <v>73</v>
      </c>
      <c r="B44" s="41"/>
      <c r="C44" s="11"/>
      <c r="D44" s="11"/>
      <c r="E44" s="13"/>
      <c r="F44" s="11"/>
      <c r="G44" s="11"/>
      <c r="H44" s="53">
        <v>2</v>
      </c>
      <c r="I44" s="53">
        <v>2</v>
      </c>
      <c r="J44" s="42" t="s">
        <v>587</v>
      </c>
      <c r="K44" s="43" t="s">
        <v>507</v>
      </c>
      <c r="L44" s="43" t="s">
        <v>71</v>
      </c>
      <c r="M44" s="43" t="s">
        <v>508</v>
      </c>
      <c r="N44" s="43" t="s">
        <v>1129</v>
      </c>
      <c r="O44" s="42" t="s">
        <v>588</v>
      </c>
      <c r="P44" s="42" t="s">
        <v>589</v>
      </c>
      <c r="Q44" s="54"/>
      <c r="R44" s="54"/>
      <c r="S44" s="54"/>
      <c r="T44" s="54"/>
      <c r="U44" s="156">
        <v>1</v>
      </c>
      <c r="V44" s="156">
        <v>1</v>
      </c>
      <c r="W44" s="156" t="s">
        <v>1171</v>
      </c>
      <c r="X44" s="157">
        <v>32</v>
      </c>
      <c r="Y44" s="157" t="s">
        <v>1167</v>
      </c>
      <c r="Z44" s="156"/>
      <c r="AA44" s="156" t="s">
        <v>1168</v>
      </c>
      <c r="AB44" s="156">
        <v>1</v>
      </c>
      <c r="AC44" s="156">
        <v>1</v>
      </c>
      <c r="AD44" s="156" t="s">
        <v>1171</v>
      </c>
      <c r="AE44" s="157">
        <v>32</v>
      </c>
      <c r="AF44" s="157" t="s">
        <v>1167</v>
      </c>
      <c r="AG44" s="156"/>
      <c r="AH44" s="156" t="s">
        <v>1168</v>
      </c>
    </row>
    <row r="45" spans="1:34" ht="37.5" customHeight="1">
      <c r="A45" s="47" t="s">
        <v>73</v>
      </c>
      <c r="B45" s="41"/>
      <c r="C45" s="11"/>
      <c r="D45" s="11"/>
      <c r="E45" s="13"/>
      <c r="F45" s="11"/>
      <c r="G45" s="11"/>
      <c r="H45" s="53">
        <v>3</v>
      </c>
      <c r="I45" s="53">
        <v>3</v>
      </c>
      <c r="J45" s="42" t="s">
        <v>1202</v>
      </c>
      <c r="K45" s="43" t="s">
        <v>507</v>
      </c>
      <c r="L45" s="43" t="s">
        <v>71</v>
      </c>
      <c r="M45" s="43" t="s">
        <v>508</v>
      </c>
      <c r="N45" s="43" t="s">
        <v>1129</v>
      </c>
      <c r="O45" s="42" t="s">
        <v>1305</v>
      </c>
      <c r="P45" s="42" t="s">
        <v>590</v>
      </c>
      <c r="Q45" s="54"/>
      <c r="R45" s="54"/>
      <c r="S45" s="54"/>
      <c r="T45" s="54"/>
      <c r="U45" s="156">
        <v>1</v>
      </c>
      <c r="V45" s="156">
        <v>1</v>
      </c>
      <c r="W45" s="156" t="s">
        <v>1171</v>
      </c>
      <c r="X45" s="157">
        <v>32</v>
      </c>
      <c r="Y45" s="157" t="s">
        <v>1167</v>
      </c>
      <c r="Z45" s="156"/>
      <c r="AA45" s="156" t="s">
        <v>1168</v>
      </c>
      <c r="AB45" s="156">
        <v>1</v>
      </c>
      <c r="AC45" s="156">
        <v>1</v>
      </c>
      <c r="AD45" s="156" t="s">
        <v>1171</v>
      </c>
      <c r="AE45" s="157">
        <v>32</v>
      </c>
      <c r="AF45" s="157" t="s">
        <v>1167</v>
      </c>
      <c r="AG45" s="156"/>
      <c r="AH45" s="156" t="s">
        <v>1168</v>
      </c>
    </row>
    <row r="46" spans="1:34" ht="38.25">
      <c r="A46" s="47" t="s">
        <v>822</v>
      </c>
      <c r="B46" s="41" t="s">
        <v>851</v>
      </c>
      <c r="C46" s="47">
        <v>32</v>
      </c>
      <c r="D46" s="47">
        <v>10</v>
      </c>
      <c r="E46" s="13" t="s">
        <v>1215</v>
      </c>
      <c r="F46" s="11" t="s">
        <v>150</v>
      </c>
      <c r="G46" s="11"/>
      <c r="H46" s="54">
        <v>0</v>
      </c>
      <c r="I46" s="54">
        <v>0</v>
      </c>
      <c r="J46" s="42" t="s">
        <v>846</v>
      </c>
      <c r="K46" s="43" t="s">
        <v>20</v>
      </c>
      <c r="L46" s="43" t="s">
        <v>71</v>
      </c>
      <c r="M46" s="51" t="s">
        <v>508</v>
      </c>
      <c r="N46" s="43" t="s">
        <v>1129</v>
      </c>
      <c r="O46" s="69"/>
      <c r="P46" s="54" t="s">
        <v>534</v>
      </c>
      <c r="Q46" s="54"/>
      <c r="R46" s="54"/>
      <c r="S46" s="54"/>
      <c r="T46" s="54"/>
      <c r="U46" s="156">
        <v>1</v>
      </c>
      <c r="V46" s="156">
        <v>1</v>
      </c>
      <c r="W46" s="156" t="s">
        <v>1171</v>
      </c>
      <c r="X46" s="157">
        <v>32</v>
      </c>
      <c r="Y46" s="157" t="s">
        <v>1167</v>
      </c>
      <c r="Z46" s="156"/>
      <c r="AA46" s="156" t="s">
        <v>1168</v>
      </c>
      <c r="AB46" s="156">
        <v>1</v>
      </c>
      <c r="AC46" s="156">
        <v>1</v>
      </c>
      <c r="AD46" s="156" t="s">
        <v>1171</v>
      </c>
      <c r="AE46" s="157">
        <v>32</v>
      </c>
      <c r="AF46" s="157" t="s">
        <v>1167</v>
      </c>
      <c r="AG46" s="156"/>
      <c r="AH46" s="156" t="s">
        <v>1168</v>
      </c>
    </row>
    <row r="47" spans="1:34">
      <c r="A47" s="47" t="s">
        <v>73</v>
      </c>
      <c r="B47" s="41"/>
      <c r="C47" s="11"/>
      <c r="D47" s="11"/>
      <c r="E47" s="13"/>
      <c r="F47" s="11"/>
      <c r="G47" s="11"/>
      <c r="H47" s="53">
        <v>1</v>
      </c>
      <c r="I47" s="53">
        <v>1</v>
      </c>
      <c r="J47" s="42" t="s">
        <v>816</v>
      </c>
      <c r="K47" s="43" t="s">
        <v>20</v>
      </c>
      <c r="L47" s="43" t="s">
        <v>71</v>
      </c>
      <c r="M47" s="51" t="s">
        <v>508</v>
      </c>
      <c r="N47" s="43" t="s">
        <v>1129</v>
      </c>
      <c r="O47" s="42"/>
      <c r="P47" s="54" t="s">
        <v>534</v>
      </c>
      <c r="Q47" s="54"/>
      <c r="R47" s="54"/>
      <c r="S47" s="54"/>
      <c r="T47" s="54"/>
      <c r="U47" s="156">
        <v>1</v>
      </c>
      <c r="V47" s="156">
        <v>1</v>
      </c>
      <c r="W47" s="156" t="s">
        <v>1171</v>
      </c>
      <c r="X47" s="157">
        <v>32</v>
      </c>
      <c r="Y47" s="157" t="s">
        <v>1167</v>
      </c>
      <c r="Z47" s="156"/>
      <c r="AA47" s="156" t="s">
        <v>1168</v>
      </c>
      <c r="AB47" s="156">
        <v>1</v>
      </c>
      <c r="AC47" s="156">
        <v>1</v>
      </c>
      <c r="AD47" s="156" t="s">
        <v>1171</v>
      </c>
      <c r="AE47" s="157">
        <v>32</v>
      </c>
      <c r="AF47" s="157" t="s">
        <v>1167</v>
      </c>
      <c r="AG47" s="156"/>
      <c r="AH47" s="156" t="s">
        <v>1168</v>
      </c>
    </row>
    <row r="48" spans="1:34">
      <c r="A48" s="47" t="s">
        <v>73</v>
      </c>
      <c r="B48" s="41"/>
      <c r="C48" s="11"/>
      <c r="D48" s="11"/>
      <c r="E48" s="13"/>
      <c r="F48" s="11"/>
      <c r="G48" s="11"/>
      <c r="H48" s="53">
        <v>2</v>
      </c>
      <c r="I48" s="53">
        <v>2</v>
      </c>
      <c r="J48" s="42" t="s">
        <v>817</v>
      </c>
      <c r="K48" s="43" t="s">
        <v>20</v>
      </c>
      <c r="L48" s="43" t="s">
        <v>71</v>
      </c>
      <c r="M48" s="51" t="s">
        <v>508</v>
      </c>
      <c r="N48" s="43" t="s">
        <v>1129</v>
      </c>
      <c r="O48" s="42"/>
      <c r="P48" s="54" t="s">
        <v>534</v>
      </c>
      <c r="Q48" s="54"/>
      <c r="R48" s="54"/>
      <c r="S48" s="54"/>
      <c r="T48" s="54"/>
      <c r="U48" s="156">
        <v>1</v>
      </c>
      <c r="V48" s="156">
        <v>1</v>
      </c>
      <c r="W48" s="156" t="s">
        <v>1171</v>
      </c>
      <c r="X48" s="157">
        <v>32</v>
      </c>
      <c r="Y48" s="157" t="s">
        <v>1167</v>
      </c>
      <c r="Z48" s="156"/>
      <c r="AA48" s="156" t="s">
        <v>1168</v>
      </c>
      <c r="AB48" s="156">
        <v>1</v>
      </c>
      <c r="AC48" s="156">
        <v>1</v>
      </c>
      <c r="AD48" s="156" t="s">
        <v>1171</v>
      </c>
      <c r="AE48" s="157">
        <v>32</v>
      </c>
      <c r="AF48" s="157" t="s">
        <v>1167</v>
      </c>
      <c r="AG48" s="156"/>
      <c r="AH48" s="156" t="s">
        <v>1168</v>
      </c>
    </row>
    <row r="49" spans="1:34" ht="25.5">
      <c r="A49" s="47" t="s">
        <v>73</v>
      </c>
      <c r="B49" s="41"/>
      <c r="C49" s="11"/>
      <c r="D49" s="11"/>
      <c r="E49" s="13"/>
      <c r="F49" s="11"/>
      <c r="G49" s="11"/>
      <c r="H49" s="54">
        <v>15</v>
      </c>
      <c r="I49" s="54">
        <v>15</v>
      </c>
      <c r="J49" s="42" t="s">
        <v>493</v>
      </c>
      <c r="K49" s="43" t="s">
        <v>507</v>
      </c>
      <c r="L49" s="43" t="s">
        <v>71</v>
      </c>
      <c r="M49" s="51" t="s">
        <v>508</v>
      </c>
      <c r="N49" s="43" t="s">
        <v>1129</v>
      </c>
      <c r="O49" s="69"/>
      <c r="P49" s="70" t="s">
        <v>535</v>
      </c>
      <c r="Q49" s="54"/>
      <c r="R49" s="54"/>
      <c r="S49" s="54"/>
      <c r="T49" s="54"/>
      <c r="U49" s="156">
        <v>1</v>
      </c>
      <c r="V49" s="156">
        <v>1</v>
      </c>
      <c r="W49" s="156" t="s">
        <v>1171</v>
      </c>
      <c r="X49" s="157">
        <v>32</v>
      </c>
      <c r="Y49" s="157" t="s">
        <v>1167</v>
      </c>
      <c r="Z49" s="156"/>
      <c r="AA49" s="156" t="s">
        <v>1168</v>
      </c>
      <c r="AB49" s="156">
        <v>1</v>
      </c>
      <c r="AC49" s="156">
        <v>1</v>
      </c>
      <c r="AD49" s="156" t="s">
        <v>1171</v>
      </c>
      <c r="AE49" s="157">
        <v>32</v>
      </c>
      <c r="AF49" s="157" t="s">
        <v>1167</v>
      </c>
      <c r="AG49" s="156"/>
      <c r="AH49" s="156" t="s">
        <v>1168</v>
      </c>
    </row>
    <row r="50" spans="1:34" ht="76.5">
      <c r="A50" s="11" t="s">
        <v>102</v>
      </c>
      <c r="B50" s="11" t="s">
        <v>1135</v>
      </c>
      <c r="C50" s="47">
        <v>32</v>
      </c>
      <c r="D50" s="47">
        <v>2</v>
      </c>
      <c r="E50" s="13" t="s">
        <v>550</v>
      </c>
      <c r="F50" s="11"/>
      <c r="G50" s="11"/>
      <c r="H50" s="53">
        <v>4</v>
      </c>
      <c r="I50" s="53">
        <v>0</v>
      </c>
      <c r="J50" s="42" t="s">
        <v>551</v>
      </c>
      <c r="K50" s="43" t="s">
        <v>552</v>
      </c>
      <c r="L50" s="43" t="s">
        <v>71</v>
      </c>
      <c r="M50" s="43" t="s">
        <v>547</v>
      </c>
      <c r="N50" s="43" t="s">
        <v>1127</v>
      </c>
      <c r="O50" s="42" t="s">
        <v>548</v>
      </c>
      <c r="P50" s="42" t="s">
        <v>553</v>
      </c>
      <c r="Q50" s="54"/>
      <c r="R50" s="54"/>
      <c r="S50" s="54"/>
      <c r="T50" s="54"/>
      <c r="U50" s="156">
        <v>1</v>
      </c>
      <c r="V50" s="156">
        <v>1</v>
      </c>
      <c r="W50" s="156" t="s">
        <v>1169</v>
      </c>
      <c r="X50" s="157">
        <v>32</v>
      </c>
      <c r="Y50" s="157" t="s">
        <v>1167</v>
      </c>
      <c r="Z50" s="156"/>
      <c r="AA50" s="156" t="s">
        <v>1168</v>
      </c>
      <c r="AB50" s="156">
        <v>1</v>
      </c>
      <c r="AC50" s="156">
        <v>1</v>
      </c>
      <c r="AD50" s="156" t="s">
        <v>1169</v>
      </c>
      <c r="AE50" s="157">
        <v>32</v>
      </c>
      <c r="AF50" s="157" t="s">
        <v>1167</v>
      </c>
      <c r="AG50" s="156"/>
      <c r="AH50" s="156" t="s">
        <v>1168</v>
      </c>
    </row>
    <row r="51" spans="1:34" ht="51">
      <c r="A51" s="163" t="s">
        <v>63</v>
      </c>
      <c r="B51" s="141" t="s">
        <v>1282</v>
      </c>
      <c r="C51" s="47">
        <v>32</v>
      </c>
      <c r="D51" s="47"/>
      <c r="E51" s="13" t="s">
        <v>591</v>
      </c>
      <c r="F51" s="11"/>
      <c r="G51" s="11"/>
      <c r="H51" s="53">
        <v>1</v>
      </c>
      <c r="I51" s="53">
        <v>1</v>
      </c>
      <c r="J51" s="42" t="s">
        <v>1137</v>
      </c>
      <c r="K51" s="43" t="s">
        <v>20</v>
      </c>
      <c r="L51" s="43" t="s">
        <v>71</v>
      </c>
      <c r="M51" s="43" t="s">
        <v>508</v>
      </c>
      <c r="N51" s="43" t="s">
        <v>1128</v>
      </c>
      <c r="O51" s="42" t="s">
        <v>593</v>
      </c>
      <c r="P51" s="42" t="s">
        <v>594</v>
      </c>
      <c r="Q51" s="54"/>
      <c r="R51" s="54"/>
      <c r="S51" s="54"/>
      <c r="T51" s="54"/>
      <c r="U51" s="1">
        <v>1</v>
      </c>
      <c r="V51" s="1">
        <v>1</v>
      </c>
      <c r="W51" s="41" t="s">
        <v>1170</v>
      </c>
      <c r="X51" s="158">
        <v>32</v>
      </c>
      <c r="Y51" s="158" t="s">
        <v>1167</v>
      </c>
      <c r="AA51" s="1" t="s">
        <v>1168</v>
      </c>
    </row>
    <row r="52" spans="1:34" ht="51">
      <c r="A52" s="11" t="s">
        <v>73</v>
      </c>
      <c r="B52" s="41"/>
      <c r="C52" s="11"/>
      <c r="D52" s="11"/>
      <c r="E52" s="13"/>
      <c r="F52" s="11"/>
      <c r="G52" s="11"/>
      <c r="H52" s="53">
        <v>4</v>
      </c>
      <c r="I52" s="53">
        <v>4</v>
      </c>
      <c r="J52" s="42" t="s">
        <v>595</v>
      </c>
      <c r="K52" s="43" t="s">
        <v>20</v>
      </c>
      <c r="L52" s="43" t="s">
        <v>71</v>
      </c>
      <c r="M52" s="43" t="s">
        <v>508</v>
      </c>
      <c r="N52" s="43" t="s">
        <v>1128</v>
      </c>
      <c r="O52" s="42" t="s">
        <v>596</v>
      </c>
      <c r="P52" s="42" t="s">
        <v>597</v>
      </c>
      <c r="Q52" s="54"/>
      <c r="R52" s="54"/>
      <c r="S52" s="54"/>
      <c r="T52" s="54"/>
      <c r="U52" s="1">
        <v>1</v>
      </c>
      <c r="V52" s="1">
        <v>1</v>
      </c>
      <c r="W52" s="41" t="s">
        <v>1170</v>
      </c>
      <c r="X52" s="158">
        <v>32</v>
      </c>
      <c r="Y52" s="158" t="s">
        <v>1167</v>
      </c>
      <c r="AA52" s="1" t="s">
        <v>1168</v>
      </c>
    </row>
    <row r="53" spans="1:34" ht="51">
      <c r="A53" s="47" t="s">
        <v>73</v>
      </c>
      <c r="B53" s="55"/>
      <c r="C53" s="73"/>
      <c r="D53" s="73"/>
      <c r="E53" s="74"/>
      <c r="F53" s="75"/>
      <c r="G53" s="75"/>
      <c r="H53" s="54">
        <v>5</v>
      </c>
      <c r="I53" s="54">
        <v>5</v>
      </c>
      <c r="J53" s="70" t="s">
        <v>598</v>
      </c>
      <c r="K53" s="43" t="s">
        <v>20</v>
      </c>
      <c r="L53" s="43" t="s">
        <v>71</v>
      </c>
      <c r="M53" s="43" t="s">
        <v>508</v>
      </c>
      <c r="N53" s="43" t="s">
        <v>1128</v>
      </c>
      <c r="O53" s="42" t="s">
        <v>596</v>
      </c>
      <c r="P53" s="70" t="s">
        <v>599</v>
      </c>
      <c r="Q53" s="54"/>
      <c r="R53" s="54"/>
      <c r="S53" s="54"/>
      <c r="T53" s="54"/>
      <c r="U53" s="1">
        <v>1</v>
      </c>
      <c r="V53" s="1">
        <v>1</v>
      </c>
      <c r="W53" s="41" t="s">
        <v>1170</v>
      </c>
      <c r="X53" s="158">
        <v>32</v>
      </c>
      <c r="Y53" s="158" t="s">
        <v>1167</v>
      </c>
      <c r="AA53" s="1" t="s">
        <v>1168</v>
      </c>
    </row>
    <row r="54" spans="1:34" ht="51">
      <c r="A54" s="73" t="s">
        <v>73</v>
      </c>
      <c r="B54" s="73"/>
      <c r="C54" s="73"/>
      <c r="D54" s="73"/>
      <c r="E54" s="76"/>
      <c r="F54" s="75"/>
      <c r="G54" s="75"/>
      <c r="H54" s="54">
        <v>16</v>
      </c>
      <c r="I54" s="54">
        <v>16</v>
      </c>
      <c r="J54" s="70" t="s">
        <v>1281</v>
      </c>
      <c r="K54" s="43" t="s">
        <v>20</v>
      </c>
      <c r="L54" s="43" t="s">
        <v>71</v>
      </c>
      <c r="M54" s="43" t="s">
        <v>508</v>
      </c>
      <c r="N54" s="43" t="s">
        <v>1128</v>
      </c>
      <c r="O54" s="70" t="s">
        <v>600</v>
      </c>
      <c r="P54" s="70" t="s">
        <v>601</v>
      </c>
      <c r="Q54" s="54"/>
      <c r="R54" s="54"/>
      <c r="S54" s="54"/>
      <c r="T54" s="54"/>
      <c r="U54" s="1">
        <v>1</v>
      </c>
      <c r="V54" s="1">
        <v>1</v>
      </c>
      <c r="W54" s="41" t="s">
        <v>1170</v>
      </c>
      <c r="X54" s="158">
        <v>32</v>
      </c>
      <c r="Y54" s="158" t="s">
        <v>1167</v>
      </c>
      <c r="AA54" s="1" t="s">
        <v>1168</v>
      </c>
    </row>
    <row r="55" spans="1:34" ht="51">
      <c r="A55" s="47" t="s">
        <v>73</v>
      </c>
      <c r="B55" s="55"/>
      <c r="C55" s="73"/>
      <c r="D55" s="73"/>
      <c r="E55" s="74"/>
      <c r="F55" s="75"/>
      <c r="G55" s="75"/>
      <c r="H55" s="54">
        <v>17</v>
      </c>
      <c r="I55" s="54">
        <v>17</v>
      </c>
      <c r="J55" s="70" t="s">
        <v>602</v>
      </c>
      <c r="K55" s="43" t="s">
        <v>20</v>
      </c>
      <c r="L55" s="43" t="s">
        <v>71</v>
      </c>
      <c r="M55" s="43" t="s">
        <v>508</v>
      </c>
      <c r="N55" s="43" t="s">
        <v>1128</v>
      </c>
      <c r="O55" s="70" t="s">
        <v>600</v>
      </c>
      <c r="P55" s="70" t="s">
        <v>603</v>
      </c>
      <c r="Q55" s="54"/>
      <c r="R55" s="54"/>
      <c r="S55" s="54"/>
      <c r="T55" s="54"/>
      <c r="U55" s="1">
        <v>1</v>
      </c>
      <c r="V55" s="1">
        <v>1</v>
      </c>
      <c r="W55" s="41" t="s">
        <v>1170</v>
      </c>
      <c r="X55" s="158">
        <v>32</v>
      </c>
      <c r="Y55" s="158" t="s">
        <v>1167</v>
      </c>
      <c r="AA55" s="1" t="s">
        <v>1168</v>
      </c>
    </row>
    <row r="56" spans="1:34" ht="51">
      <c r="A56" s="164" t="s">
        <v>104</v>
      </c>
      <c r="B56" s="152" t="s">
        <v>604</v>
      </c>
      <c r="C56" s="47">
        <v>32</v>
      </c>
      <c r="D56" s="47"/>
      <c r="E56" s="13" t="s">
        <v>605</v>
      </c>
      <c r="F56" s="11"/>
      <c r="G56" s="11"/>
      <c r="H56" s="53">
        <v>0</v>
      </c>
      <c r="I56" s="53">
        <v>0</v>
      </c>
      <c r="J56" s="42" t="s">
        <v>606</v>
      </c>
      <c r="K56" s="43" t="s">
        <v>20</v>
      </c>
      <c r="L56" s="43" t="s">
        <v>71</v>
      </c>
      <c r="M56" s="51" t="s">
        <v>508</v>
      </c>
      <c r="N56" s="43" t="s">
        <v>1128</v>
      </c>
      <c r="O56" s="42" t="s">
        <v>607</v>
      </c>
      <c r="P56" s="42" t="s">
        <v>608</v>
      </c>
      <c r="Q56" s="54"/>
      <c r="R56" s="54"/>
      <c r="S56" s="54"/>
      <c r="T56" s="54"/>
      <c r="U56" s="1">
        <v>1</v>
      </c>
      <c r="V56" s="1">
        <v>1</v>
      </c>
      <c r="W56" s="41" t="s">
        <v>1170</v>
      </c>
      <c r="X56" s="158">
        <v>32</v>
      </c>
      <c r="Y56" s="158" t="s">
        <v>1167</v>
      </c>
      <c r="AA56" s="1" t="s">
        <v>1168</v>
      </c>
    </row>
    <row r="57" spans="1:34" ht="51">
      <c r="A57" s="47" t="s">
        <v>73</v>
      </c>
      <c r="B57" s="73"/>
      <c r="C57" s="73"/>
      <c r="D57" s="73"/>
      <c r="E57" s="13"/>
      <c r="F57" s="11"/>
      <c r="G57" s="11"/>
      <c r="H57" s="53">
        <v>1</v>
      </c>
      <c r="I57" s="53">
        <v>1</v>
      </c>
      <c r="J57" s="42" t="s">
        <v>609</v>
      </c>
      <c r="K57" s="43" t="s">
        <v>20</v>
      </c>
      <c r="L57" s="43" t="s">
        <v>71</v>
      </c>
      <c r="M57" s="51" t="s">
        <v>508</v>
      </c>
      <c r="N57" s="43" t="s">
        <v>1128</v>
      </c>
      <c r="O57" s="42" t="s">
        <v>607</v>
      </c>
      <c r="P57" s="42" t="s">
        <v>610</v>
      </c>
      <c r="Q57" s="54"/>
      <c r="R57" s="54"/>
      <c r="S57" s="54"/>
      <c r="T57" s="54"/>
      <c r="U57" s="1">
        <v>1</v>
      </c>
      <c r="V57" s="1">
        <v>1</v>
      </c>
      <c r="W57" s="41" t="s">
        <v>1170</v>
      </c>
      <c r="X57" s="158">
        <v>32</v>
      </c>
      <c r="Y57" s="158" t="s">
        <v>1167</v>
      </c>
      <c r="AA57" s="1" t="s">
        <v>1168</v>
      </c>
    </row>
    <row r="58" spans="1:34" ht="51">
      <c r="A58" s="47" t="s">
        <v>73</v>
      </c>
      <c r="B58" s="11"/>
      <c r="C58" s="11"/>
      <c r="D58" s="11"/>
      <c r="E58" s="13"/>
      <c r="F58" s="11"/>
      <c r="G58" s="11"/>
      <c r="H58" s="53">
        <v>2</v>
      </c>
      <c r="I58" s="53">
        <v>2</v>
      </c>
      <c r="J58" s="42" t="s">
        <v>611</v>
      </c>
      <c r="K58" s="43" t="s">
        <v>20</v>
      </c>
      <c r="L58" s="43" t="s">
        <v>71</v>
      </c>
      <c r="M58" s="51" t="s">
        <v>508</v>
      </c>
      <c r="N58" s="43" t="s">
        <v>1128</v>
      </c>
      <c r="O58" s="42" t="s">
        <v>607</v>
      </c>
      <c r="P58" s="42" t="s">
        <v>612</v>
      </c>
      <c r="Q58" s="54"/>
      <c r="R58" s="54"/>
      <c r="S58" s="54"/>
      <c r="T58" s="54"/>
      <c r="U58" s="1">
        <v>1</v>
      </c>
      <c r="V58" s="1">
        <v>1</v>
      </c>
      <c r="W58" s="41" t="s">
        <v>1170</v>
      </c>
      <c r="X58" s="158">
        <v>32</v>
      </c>
      <c r="Y58" s="158" t="s">
        <v>1167</v>
      </c>
      <c r="AA58" s="1" t="s">
        <v>1168</v>
      </c>
    </row>
    <row r="59" spans="1:34" ht="51">
      <c r="A59" s="47" t="s">
        <v>73</v>
      </c>
      <c r="B59" s="11"/>
      <c r="C59" s="11"/>
      <c r="D59" s="11"/>
      <c r="E59" s="13"/>
      <c r="F59" s="11"/>
      <c r="G59" s="11"/>
      <c r="H59" s="53">
        <v>16</v>
      </c>
      <c r="I59" s="53">
        <v>16</v>
      </c>
      <c r="J59" s="42" t="s">
        <v>613</v>
      </c>
      <c r="K59" s="43" t="s">
        <v>20</v>
      </c>
      <c r="L59" s="43" t="s">
        <v>71</v>
      </c>
      <c r="M59" s="51" t="s">
        <v>508</v>
      </c>
      <c r="N59" s="43" t="s">
        <v>1128</v>
      </c>
      <c r="O59" s="42" t="s">
        <v>596</v>
      </c>
      <c r="P59" s="42" t="s">
        <v>614</v>
      </c>
      <c r="Q59" s="54"/>
      <c r="R59" s="54"/>
      <c r="S59" s="54"/>
      <c r="T59" s="54"/>
      <c r="U59" s="1">
        <v>1</v>
      </c>
      <c r="V59" s="1">
        <v>1</v>
      </c>
      <c r="W59" s="41" t="s">
        <v>1170</v>
      </c>
      <c r="X59" s="158">
        <v>32</v>
      </c>
      <c r="Y59" s="158" t="s">
        <v>1167</v>
      </c>
      <c r="AA59" s="1" t="s">
        <v>1168</v>
      </c>
    </row>
    <row r="60" spans="1:34" ht="51">
      <c r="A60" s="47" t="s">
        <v>73</v>
      </c>
      <c r="B60" s="11"/>
      <c r="C60" s="11"/>
      <c r="D60" s="11"/>
      <c r="E60" s="13"/>
      <c r="F60" s="11"/>
      <c r="G60" s="11"/>
      <c r="H60" s="53">
        <v>17</v>
      </c>
      <c r="I60" s="53">
        <v>17</v>
      </c>
      <c r="J60" s="42" t="s">
        <v>615</v>
      </c>
      <c r="K60" s="43" t="s">
        <v>20</v>
      </c>
      <c r="L60" s="43" t="s">
        <v>71</v>
      </c>
      <c r="M60" s="51" t="s">
        <v>845</v>
      </c>
      <c r="N60" s="43" t="s">
        <v>1128</v>
      </c>
      <c r="O60" s="42" t="s">
        <v>596</v>
      </c>
      <c r="P60" s="42" t="s">
        <v>616</v>
      </c>
      <c r="Q60" s="54"/>
      <c r="R60" s="54"/>
      <c r="S60" s="54"/>
      <c r="T60" s="54"/>
      <c r="U60" s="1">
        <v>1</v>
      </c>
      <c r="V60" s="1">
        <v>1</v>
      </c>
      <c r="W60" s="41" t="s">
        <v>1170</v>
      </c>
      <c r="X60" s="158">
        <v>32</v>
      </c>
      <c r="Y60" s="158" t="s">
        <v>1167</v>
      </c>
      <c r="AA60" s="1" t="s">
        <v>1168</v>
      </c>
    </row>
    <row r="61" spans="1:34" ht="51">
      <c r="A61" s="47" t="s">
        <v>73</v>
      </c>
      <c r="B61" s="73"/>
      <c r="C61" s="73"/>
      <c r="D61" s="73"/>
      <c r="E61" s="13"/>
      <c r="F61" s="11"/>
      <c r="G61" s="11"/>
      <c r="H61" s="53">
        <v>18</v>
      </c>
      <c r="I61" s="53">
        <v>18</v>
      </c>
      <c r="J61" s="42" t="s">
        <v>617</v>
      </c>
      <c r="K61" s="43" t="s">
        <v>20</v>
      </c>
      <c r="L61" s="43" t="s">
        <v>71</v>
      </c>
      <c r="M61" s="51" t="s">
        <v>508</v>
      </c>
      <c r="N61" s="43" t="s">
        <v>1128</v>
      </c>
      <c r="O61" s="42" t="s">
        <v>596</v>
      </c>
      <c r="P61" s="42" t="s">
        <v>618</v>
      </c>
      <c r="Q61" s="54"/>
      <c r="R61" s="54"/>
      <c r="S61" s="54"/>
      <c r="T61" s="54"/>
      <c r="U61" s="1">
        <v>1</v>
      </c>
      <c r="V61" s="1">
        <v>1</v>
      </c>
      <c r="W61" s="41" t="s">
        <v>1170</v>
      </c>
      <c r="X61" s="158">
        <v>32</v>
      </c>
      <c r="Y61" s="158" t="s">
        <v>1167</v>
      </c>
      <c r="AA61" s="1" t="s">
        <v>1168</v>
      </c>
    </row>
    <row r="62" spans="1:34" ht="51">
      <c r="A62" s="47" t="s">
        <v>73</v>
      </c>
      <c r="B62" s="11"/>
      <c r="C62" s="11"/>
      <c r="D62" s="11"/>
      <c r="E62" s="13"/>
      <c r="F62" s="11"/>
      <c r="G62" s="11"/>
      <c r="H62" s="53">
        <v>19</v>
      </c>
      <c r="I62" s="53">
        <v>19</v>
      </c>
      <c r="J62" s="42" t="s">
        <v>619</v>
      </c>
      <c r="K62" s="43" t="s">
        <v>20</v>
      </c>
      <c r="L62" s="43" t="s">
        <v>71</v>
      </c>
      <c r="M62" s="51" t="s">
        <v>508</v>
      </c>
      <c r="N62" s="43" t="s">
        <v>1128</v>
      </c>
      <c r="O62" s="42" t="s">
        <v>620</v>
      </c>
      <c r="P62" s="42" t="s">
        <v>621</v>
      </c>
      <c r="Q62" s="54"/>
      <c r="R62" s="54"/>
      <c r="S62" s="54"/>
      <c r="T62" s="54"/>
      <c r="U62" s="1">
        <v>1</v>
      </c>
      <c r="V62" s="1">
        <v>1</v>
      </c>
      <c r="W62" s="41" t="s">
        <v>1170</v>
      </c>
      <c r="X62" s="158">
        <v>32</v>
      </c>
      <c r="Y62" s="158" t="s">
        <v>1167</v>
      </c>
      <c r="AA62" s="1" t="s">
        <v>1168</v>
      </c>
    </row>
    <row r="63" spans="1:34" ht="51">
      <c r="A63" s="163" t="s">
        <v>64</v>
      </c>
      <c r="B63" s="141" t="s">
        <v>622</v>
      </c>
      <c r="C63" s="47">
        <v>32</v>
      </c>
      <c r="D63" s="47"/>
      <c r="E63" s="13" t="s">
        <v>623</v>
      </c>
      <c r="F63" s="11"/>
      <c r="G63" s="11"/>
      <c r="H63" s="53">
        <v>15</v>
      </c>
      <c r="I63" s="53">
        <v>0</v>
      </c>
      <c r="J63" s="42" t="s">
        <v>624</v>
      </c>
      <c r="K63" s="43" t="s">
        <v>552</v>
      </c>
      <c r="L63" s="43" t="s">
        <v>71</v>
      </c>
      <c r="M63" s="43" t="s">
        <v>625</v>
      </c>
      <c r="N63" s="43" t="s">
        <v>1128</v>
      </c>
      <c r="O63" s="42"/>
      <c r="P63" s="77" t="s">
        <v>105</v>
      </c>
      <c r="Q63" s="54"/>
      <c r="R63" s="54"/>
      <c r="S63" s="54"/>
      <c r="T63" s="54"/>
      <c r="U63" s="1">
        <v>1</v>
      </c>
      <c r="V63" s="1">
        <v>1</v>
      </c>
      <c r="W63" s="41" t="s">
        <v>1170</v>
      </c>
      <c r="X63" s="158">
        <v>32</v>
      </c>
      <c r="Y63" s="158" t="s">
        <v>1167</v>
      </c>
      <c r="AA63" s="1" t="s">
        <v>1168</v>
      </c>
    </row>
    <row r="64" spans="1:34" ht="51">
      <c r="A64" s="164" t="s">
        <v>65</v>
      </c>
      <c r="B64" s="153" t="s">
        <v>626</v>
      </c>
      <c r="C64" s="73">
        <v>32</v>
      </c>
      <c r="D64" s="73"/>
      <c r="E64" s="76" t="s">
        <v>627</v>
      </c>
      <c r="F64" s="75"/>
      <c r="G64" s="75"/>
      <c r="H64" s="54">
        <v>15</v>
      </c>
      <c r="I64" s="54">
        <v>0</v>
      </c>
      <c r="J64" s="70" t="s">
        <v>628</v>
      </c>
      <c r="K64" s="43" t="s">
        <v>20</v>
      </c>
      <c r="L64" s="43" t="s">
        <v>71</v>
      </c>
      <c r="M64" s="51" t="s">
        <v>625</v>
      </c>
      <c r="N64" s="43" t="s">
        <v>1128</v>
      </c>
      <c r="O64" s="54"/>
      <c r="P64" s="70" t="s">
        <v>629</v>
      </c>
      <c r="Q64" s="54"/>
      <c r="R64" s="54"/>
      <c r="S64" s="54"/>
      <c r="T64" s="54"/>
      <c r="U64" s="1">
        <v>1</v>
      </c>
      <c r="V64" s="1">
        <v>1</v>
      </c>
      <c r="W64" s="41" t="s">
        <v>1170</v>
      </c>
      <c r="X64" s="158">
        <v>32</v>
      </c>
      <c r="Y64" s="158" t="s">
        <v>1167</v>
      </c>
      <c r="AA64" s="1" t="s">
        <v>1168</v>
      </c>
    </row>
    <row r="65" spans="1:34" ht="51">
      <c r="A65" s="164" t="s">
        <v>106</v>
      </c>
      <c r="B65" s="153" t="s">
        <v>630</v>
      </c>
      <c r="C65" s="73">
        <v>32</v>
      </c>
      <c r="D65" s="73"/>
      <c r="E65" s="74" t="s">
        <v>631</v>
      </c>
      <c r="F65" s="75"/>
      <c r="G65" s="75"/>
      <c r="H65" s="54">
        <v>15</v>
      </c>
      <c r="I65" s="54">
        <v>0</v>
      </c>
      <c r="J65" s="70" t="s">
        <v>632</v>
      </c>
      <c r="K65" s="43" t="s">
        <v>20</v>
      </c>
      <c r="L65" s="43" t="s">
        <v>71</v>
      </c>
      <c r="M65" s="51" t="s">
        <v>625</v>
      </c>
      <c r="N65" s="43" t="s">
        <v>1128</v>
      </c>
      <c r="O65" s="54"/>
      <c r="P65" s="70" t="s">
        <v>631</v>
      </c>
      <c r="Q65" s="54"/>
      <c r="R65" s="54"/>
      <c r="S65" s="54"/>
      <c r="T65" s="54"/>
      <c r="U65" s="1">
        <v>1</v>
      </c>
      <c r="V65" s="1">
        <v>1</v>
      </c>
      <c r="W65" s="41" t="s">
        <v>1170</v>
      </c>
      <c r="X65" s="158">
        <v>32</v>
      </c>
      <c r="Y65" s="158" t="s">
        <v>1167</v>
      </c>
      <c r="AA65" s="1" t="s">
        <v>1168</v>
      </c>
    </row>
    <row r="66" spans="1:34" ht="51">
      <c r="A66" s="11" t="s">
        <v>107</v>
      </c>
      <c r="B66" s="145" t="s">
        <v>633</v>
      </c>
      <c r="C66" s="47">
        <v>32</v>
      </c>
      <c r="D66" s="47"/>
      <c r="E66" s="13" t="s">
        <v>634</v>
      </c>
      <c r="F66" s="11"/>
      <c r="G66" s="11"/>
      <c r="H66" s="53">
        <v>0</v>
      </c>
      <c r="I66" s="53">
        <v>0</v>
      </c>
      <c r="J66" s="42" t="s">
        <v>584</v>
      </c>
      <c r="K66" s="43" t="s">
        <v>507</v>
      </c>
      <c r="L66" s="43" t="s">
        <v>71</v>
      </c>
      <c r="M66" s="43" t="s">
        <v>508</v>
      </c>
      <c r="N66" s="43" t="s">
        <v>1128</v>
      </c>
      <c r="O66" s="42" t="s">
        <v>635</v>
      </c>
      <c r="P66" s="42" t="s">
        <v>636</v>
      </c>
      <c r="Q66" s="54"/>
      <c r="R66" s="54"/>
      <c r="S66" s="54"/>
      <c r="T66" s="54"/>
      <c r="U66" s="156">
        <v>1</v>
      </c>
      <c r="V66" s="156">
        <v>1</v>
      </c>
      <c r="W66" s="159" t="s">
        <v>1170</v>
      </c>
      <c r="X66" s="157">
        <v>32</v>
      </c>
      <c r="Y66" s="157" t="s">
        <v>1167</v>
      </c>
      <c r="Z66" s="156"/>
      <c r="AA66" s="156" t="s">
        <v>1168</v>
      </c>
      <c r="AB66" s="156">
        <v>1</v>
      </c>
      <c r="AC66" s="156">
        <v>1</v>
      </c>
      <c r="AD66" s="159" t="s">
        <v>1170</v>
      </c>
      <c r="AE66" s="157">
        <v>32</v>
      </c>
      <c r="AF66" s="157" t="s">
        <v>1167</v>
      </c>
      <c r="AG66" s="156"/>
      <c r="AH66" s="156" t="s">
        <v>1168</v>
      </c>
    </row>
    <row r="67" spans="1:34" ht="51">
      <c r="A67" s="11" t="s">
        <v>108</v>
      </c>
      <c r="B67" s="145" t="s">
        <v>637</v>
      </c>
      <c r="C67" s="47">
        <v>32</v>
      </c>
      <c r="D67" s="47"/>
      <c r="E67" s="13" t="s">
        <v>638</v>
      </c>
      <c r="F67" s="11"/>
      <c r="G67" s="11"/>
      <c r="H67" s="53">
        <v>0</v>
      </c>
      <c r="I67" s="53">
        <v>0</v>
      </c>
      <c r="J67" s="42" t="s">
        <v>587</v>
      </c>
      <c r="K67" s="43" t="s">
        <v>507</v>
      </c>
      <c r="L67" s="43" t="s">
        <v>71</v>
      </c>
      <c r="M67" s="43" t="s">
        <v>508</v>
      </c>
      <c r="N67" s="43" t="s">
        <v>1128</v>
      </c>
      <c r="O67" s="42" t="s">
        <v>639</v>
      </c>
      <c r="P67" s="42" t="s">
        <v>640</v>
      </c>
      <c r="Q67" s="54"/>
      <c r="R67" s="54"/>
      <c r="S67" s="54"/>
      <c r="T67" s="54"/>
      <c r="U67" s="156">
        <v>1</v>
      </c>
      <c r="V67" s="156">
        <v>1</v>
      </c>
      <c r="W67" s="159" t="s">
        <v>1170</v>
      </c>
      <c r="X67" s="157">
        <v>32</v>
      </c>
      <c r="Y67" s="157" t="s">
        <v>1167</v>
      </c>
      <c r="Z67" s="156"/>
      <c r="AA67" s="156" t="s">
        <v>1168</v>
      </c>
      <c r="AB67" s="156">
        <v>1</v>
      </c>
      <c r="AC67" s="156">
        <v>1</v>
      </c>
      <c r="AD67" s="159" t="s">
        <v>1170</v>
      </c>
      <c r="AE67" s="157">
        <v>32</v>
      </c>
      <c r="AF67" s="157" t="s">
        <v>1167</v>
      </c>
      <c r="AG67" s="156"/>
      <c r="AH67" s="156" t="s">
        <v>1168</v>
      </c>
    </row>
    <row r="68" spans="1:34" ht="51">
      <c r="A68" s="47" t="s">
        <v>109</v>
      </c>
      <c r="B68" s="141" t="s">
        <v>1138</v>
      </c>
      <c r="C68" s="47">
        <v>32</v>
      </c>
      <c r="D68" s="47"/>
      <c r="E68" s="13" t="s">
        <v>641</v>
      </c>
      <c r="F68" s="11" t="s">
        <v>642</v>
      </c>
      <c r="G68" s="11"/>
      <c r="H68" s="53">
        <v>3</v>
      </c>
      <c r="I68" s="53">
        <v>0</v>
      </c>
      <c r="J68" s="42" t="s">
        <v>643</v>
      </c>
      <c r="K68" s="43" t="s">
        <v>20</v>
      </c>
      <c r="L68" s="43" t="s">
        <v>71</v>
      </c>
      <c r="M68" s="43" t="s">
        <v>498</v>
      </c>
      <c r="N68" s="43" t="s">
        <v>1128</v>
      </c>
      <c r="O68" s="42"/>
      <c r="P68" s="42" t="s">
        <v>644</v>
      </c>
      <c r="Q68" s="42"/>
      <c r="R68" s="42"/>
      <c r="S68" s="42"/>
      <c r="T68" s="42"/>
      <c r="U68" s="1">
        <v>1</v>
      </c>
      <c r="V68" s="1">
        <v>1</v>
      </c>
      <c r="W68" s="41" t="s">
        <v>1170</v>
      </c>
      <c r="X68" s="158">
        <v>32</v>
      </c>
      <c r="Y68" s="158" t="s">
        <v>1167</v>
      </c>
      <c r="AA68" s="1" t="s">
        <v>1168</v>
      </c>
    </row>
    <row r="69" spans="1:34" ht="25.5">
      <c r="A69" s="47" t="s">
        <v>111</v>
      </c>
      <c r="B69" s="41" t="s">
        <v>645</v>
      </c>
      <c r="C69" s="47">
        <v>32</v>
      </c>
      <c r="D69" s="47"/>
      <c r="E69" s="13" t="s">
        <v>646</v>
      </c>
      <c r="F69" s="11"/>
      <c r="G69" s="11"/>
      <c r="H69" s="53">
        <v>15</v>
      </c>
      <c r="I69" s="53">
        <v>0</v>
      </c>
      <c r="J69" s="42" t="s">
        <v>647</v>
      </c>
      <c r="K69" s="43" t="s">
        <v>20</v>
      </c>
      <c r="L69" s="43" t="s">
        <v>71</v>
      </c>
      <c r="M69" s="51" t="s">
        <v>625</v>
      </c>
      <c r="N69" s="43" t="s">
        <v>1127</v>
      </c>
      <c r="O69" s="42"/>
      <c r="P69" s="42" t="s">
        <v>151</v>
      </c>
      <c r="Q69" s="54"/>
      <c r="R69" s="54"/>
      <c r="S69" s="54"/>
      <c r="T69" s="54"/>
      <c r="U69" s="1">
        <v>1</v>
      </c>
      <c r="V69" s="1">
        <v>1</v>
      </c>
      <c r="W69" s="1" t="s">
        <v>1169</v>
      </c>
      <c r="X69" s="158">
        <v>32</v>
      </c>
      <c r="Y69" s="158" t="s">
        <v>1167</v>
      </c>
      <c r="AA69" s="1" t="s">
        <v>1168</v>
      </c>
    </row>
    <row r="70" spans="1:34" ht="76.5">
      <c r="A70" s="47" t="s">
        <v>112</v>
      </c>
      <c r="B70" s="141" t="s">
        <v>1136</v>
      </c>
      <c r="C70" s="47">
        <v>32</v>
      </c>
      <c r="D70" s="47">
        <v>2</v>
      </c>
      <c r="E70" s="13" t="s">
        <v>648</v>
      </c>
      <c r="F70" s="11"/>
      <c r="G70" s="11"/>
      <c r="H70" s="53">
        <v>1</v>
      </c>
      <c r="I70" s="53">
        <v>1</v>
      </c>
      <c r="J70" s="42" t="s">
        <v>592</v>
      </c>
      <c r="K70" s="43" t="s">
        <v>20</v>
      </c>
      <c r="L70" s="43" t="s">
        <v>71</v>
      </c>
      <c r="M70" s="51" t="s">
        <v>508</v>
      </c>
      <c r="N70" s="43" t="s">
        <v>1127</v>
      </c>
      <c r="O70" s="42" t="s">
        <v>593</v>
      </c>
      <c r="P70" s="42" t="s">
        <v>594</v>
      </c>
      <c r="Q70" s="54"/>
      <c r="R70" s="54"/>
      <c r="S70" s="54"/>
      <c r="T70" s="54"/>
      <c r="U70" s="1">
        <v>1</v>
      </c>
      <c r="V70" s="1">
        <v>1</v>
      </c>
      <c r="W70" s="1" t="s">
        <v>1169</v>
      </c>
      <c r="X70" s="158">
        <v>32</v>
      </c>
      <c r="Y70" s="158" t="s">
        <v>1167</v>
      </c>
      <c r="AA70" s="1" t="s">
        <v>1168</v>
      </c>
    </row>
    <row r="71" spans="1:34" ht="25.5">
      <c r="A71" s="47" t="s">
        <v>73</v>
      </c>
      <c r="B71" s="11"/>
      <c r="C71" s="11"/>
      <c r="D71" s="11"/>
      <c r="E71" s="13"/>
      <c r="F71" s="11"/>
      <c r="G71" s="11"/>
      <c r="H71" s="53">
        <v>4</v>
      </c>
      <c r="I71" s="53">
        <v>4</v>
      </c>
      <c r="J71" s="42" t="s">
        <v>595</v>
      </c>
      <c r="K71" s="43" t="s">
        <v>20</v>
      </c>
      <c r="L71" s="43" t="s">
        <v>71</v>
      </c>
      <c r="M71" s="51" t="s">
        <v>508</v>
      </c>
      <c r="N71" s="43" t="s">
        <v>1127</v>
      </c>
      <c r="O71" s="42" t="s">
        <v>596</v>
      </c>
      <c r="P71" s="42" t="s">
        <v>597</v>
      </c>
      <c r="Q71" s="54"/>
      <c r="R71" s="54"/>
      <c r="S71" s="54"/>
      <c r="T71" s="54"/>
      <c r="U71" s="1">
        <v>1</v>
      </c>
      <c r="V71" s="1">
        <v>1</v>
      </c>
      <c r="W71" s="1" t="s">
        <v>1169</v>
      </c>
      <c r="X71" s="158">
        <v>32</v>
      </c>
      <c r="Y71" s="158" t="s">
        <v>1167</v>
      </c>
      <c r="AA71" s="1" t="s">
        <v>1168</v>
      </c>
    </row>
    <row r="72" spans="1:34" ht="25.5">
      <c r="A72" s="47" t="s">
        <v>73</v>
      </c>
      <c r="B72" s="73"/>
      <c r="C72" s="73"/>
      <c r="D72" s="73"/>
      <c r="E72" s="13"/>
      <c r="F72" s="11"/>
      <c r="G72" s="11"/>
      <c r="H72" s="53">
        <v>5</v>
      </c>
      <c r="I72" s="53">
        <v>5</v>
      </c>
      <c r="J72" s="42" t="s">
        <v>598</v>
      </c>
      <c r="K72" s="43" t="s">
        <v>20</v>
      </c>
      <c r="L72" s="43" t="s">
        <v>71</v>
      </c>
      <c r="M72" s="51" t="s">
        <v>508</v>
      </c>
      <c r="N72" s="43" t="s">
        <v>1127</v>
      </c>
      <c r="O72" s="42" t="s">
        <v>596</v>
      </c>
      <c r="P72" s="42" t="s">
        <v>599</v>
      </c>
      <c r="Q72" s="54"/>
      <c r="R72" s="54"/>
      <c r="S72" s="54"/>
      <c r="T72" s="54"/>
      <c r="U72" s="1">
        <v>1</v>
      </c>
      <c r="V72" s="1">
        <v>1</v>
      </c>
      <c r="W72" s="1" t="s">
        <v>1169</v>
      </c>
      <c r="X72" s="158">
        <v>32</v>
      </c>
      <c r="Y72" s="158" t="s">
        <v>1167</v>
      </c>
      <c r="AA72" s="1" t="s">
        <v>1168</v>
      </c>
    </row>
    <row r="73" spans="1:34" ht="76.5">
      <c r="A73" s="11" t="s">
        <v>113</v>
      </c>
      <c r="B73" s="41" t="s">
        <v>649</v>
      </c>
      <c r="C73" s="72">
        <v>32</v>
      </c>
      <c r="D73" s="72">
        <v>2</v>
      </c>
      <c r="E73" s="13" t="s">
        <v>650</v>
      </c>
      <c r="F73" s="11"/>
      <c r="G73" s="11"/>
      <c r="H73" s="53">
        <v>15</v>
      </c>
      <c r="I73" s="53">
        <v>0</v>
      </c>
      <c r="J73" s="42" t="s">
        <v>647</v>
      </c>
      <c r="K73" s="43" t="s">
        <v>552</v>
      </c>
      <c r="L73" s="43" t="s">
        <v>71</v>
      </c>
      <c r="M73" s="43" t="s">
        <v>625</v>
      </c>
      <c r="N73" s="43" t="s">
        <v>1127</v>
      </c>
      <c r="O73" s="42"/>
      <c r="P73" s="42" t="s">
        <v>651</v>
      </c>
      <c r="Q73" s="54"/>
      <c r="R73" s="54"/>
      <c r="S73" s="54"/>
      <c r="T73" s="54"/>
      <c r="U73" s="1">
        <v>1</v>
      </c>
      <c r="V73" s="1">
        <v>1</v>
      </c>
      <c r="W73" s="1" t="s">
        <v>1169</v>
      </c>
      <c r="X73" s="158">
        <v>32</v>
      </c>
      <c r="Y73" s="158" t="s">
        <v>1167</v>
      </c>
      <c r="AA73" s="1" t="s">
        <v>1168</v>
      </c>
    </row>
    <row r="74" spans="1:34" ht="76.5">
      <c r="A74" s="47" t="s">
        <v>114</v>
      </c>
      <c r="B74" s="144" t="s">
        <v>652</v>
      </c>
      <c r="C74" s="72">
        <v>32</v>
      </c>
      <c r="D74" s="72">
        <v>2</v>
      </c>
      <c r="E74" s="13" t="s">
        <v>653</v>
      </c>
      <c r="F74" s="11"/>
      <c r="G74" s="78"/>
      <c r="H74" s="53">
        <v>0</v>
      </c>
      <c r="I74" s="53">
        <v>0</v>
      </c>
      <c r="J74" s="42" t="s">
        <v>584</v>
      </c>
      <c r="K74" s="43" t="s">
        <v>507</v>
      </c>
      <c r="L74" s="43" t="s">
        <v>71</v>
      </c>
      <c r="M74" s="43" t="s">
        <v>508</v>
      </c>
      <c r="N74" s="43" t="s">
        <v>1127</v>
      </c>
      <c r="O74" s="42" t="s">
        <v>654</v>
      </c>
      <c r="P74" s="42" t="s">
        <v>636</v>
      </c>
      <c r="Q74" s="42"/>
      <c r="R74" s="42"/>
      <c r="S74" s="42"/>
      <c r="T74" s="42"/>
      <c r="U74" s="156">
        <v>1</v>
      </c>
      <c r="V74" s="156">
        <v>1</v>
      </c>
      <c r="W74" s="156" t="s">
        <v>1169</v>
      </c>
      <c r="X74" s="157">
        <v>32</v>
      </c>
      <c r="Y74" s="157" t="s">
        <v>1167</v>
      </c>
      <c r="Z74" s="156"/>
      <c r="AA74" s="156" t="s">
        <v>1168</v>
      </c>
      <c r="AB74" s="156">
        <v>1</v>
      </c>
      <c r="AC74" s="156">
        <v>1</v>
      </c>
      <c r="AD74" s="156" t="s">
        <v>1169</v>
      </c>
      <c r="AE74" s="157">
        <v>32</v>
      </c>
      <c r="AF74" s="157" t="s">
        <v>1167</v>
      </c>
      <c r="AG74" s="156"/>
      <c r="AH74" s="156" t="s">
        <v>1168</v>
      </c>
    </row>
    <row r="75" spans="1:34" ht="76.5">
      <c r="A75" s="11" t="s">
        <v>115</v>
      </c>
      <c r="B75" s="145" t="s">
        <v>655</v>
      </c>
      <c r="C75" s="72">
        <v>32</v>
      </c>
      <c r="D75" s="72">
        <v>2</v>
      </c>
      <c r="E75" s="13" t="s">
        <v>656</v>
      </c>
      <c r="F75" s="11"/>
      <c r="G75" s="11"/>
      <c r="H75" s="53">
        <v>0</v>
      </c>
      <c r="I75" s="53">
        <v>0</v>
      </c>
      <c r="J75" s="42" t="s">
        <v>587</v>
      </c>
      <c r="K75" s="43" t="s">
        <v>507</v>
      </c>
      <c r="L75" s="43" t="s">
        <v>71</v>
      </c>
      <c r="M75" s="43" t="s">
        <v>508</v>
      </c>
      <c r="N75" s="43" t="s">
        <v>1127</v>
      </c>
      <c r="O75" s="71" t="s">
        <v>657</v>
      </c>
      <c r="P75" s="70" t="s">
        <v>640</v>
      </c>
      <c r="Q75" s="54"/>
      <c r="R75" s="54"/>
      <c r="S75" s="54"/>
      <c r="T75" s="54"/>
      <c r="U75" s="156">
        <v>1</v>
      </c>
      <c r="V75" s="156">
        <v>1</v>
      </c>
      <c r="W75" s="156" t="s">
        <v>1169</v>
      </c>
      <c r="X75" s="157">
        <v>32</v>
      </c>
      <c r="Y75" s="157" t="s">
        <v>1167</v>
      </c>
      <c r="Z75" s="156"/>
      <c r="AA75" s="156" t="s">
        <v>1168</v>
      </c>
      <c r="AB75" s="156">
        <v>1</v>
      </c>
      <c r="AC75" s="156">
        <v>1</v>
      </c>
      <c r="AD75" s="156" t="s">
        <v>1169</v>
      </c>
      <c r="AE75" s="157">
        <v>32</v>
      </c>
      <c r="AF75" s="157" t="s">
        <v>1167</v>
      </c>
      <c r="AG75" s="156"/>
      <c r="AH75" s="156" t="s">
        <v>1168</v>
      </c>
    </row>
    <row r="76" spans="1:34" ht="114.75">
      <c r="A76" s="47" t="s">
        <v>116</v>
      </c>
      <c r="B76" s="146" t="s">
        <v>1149</v>
      </c>
      <c r="C76" s="73">
        <v>32</v>
      </c>
      <c r="D76" s="73">
        <v>4</v>
      </c>
      <c r="E76" s="74" t="s">
        <v>658</v>
      </c>
      <c r="F76" s="75"/>
      <c r="G76" s="75"/>
      <c r="H76" s="54">
        <v>10</v>
      </c>
      <c r="I76" s="54">
        <v>0</v>
      </c>
      <c r="J76" s="70" t="s">
        <v>659</v>
      </c>
      <c r="K76" s="43" t="s">
        <v>20</v>
      </c>
      <c r="L76" s="43" t="s">
        <v>71</v>
      </c>
      <c r="M76" s="51" t="s">
        <v>660</v>
      </c>
      <c r="N76" s="43" t="s">
        <v>1128</v>
      </c>
      <c r="O76" s="54"/>
      <c r="P76" s="70" t="s">
        <v>661</v>
      </c>
      <c r="Q76" s="54"/>
      <c r="R76" s="54"/>
      <c r="S76" s="54"/>
      <c r="T76" s="54"/>
      <c r="U76" s="1">
        <v>1</v>
      </c>
      <c r="V76" s="1">
        <v>1</v>
      </c>
      <c r="W76" s="160" t="s">
        <v>1170</v>
      </c>
      <c r="X76" s="158">
        <v>32</v>
      </c>
      <c r="Y76" s="158" t="s">
        <v>1167</v>
      </c>
      <c r="AA76" s="1" t="s">
        <v>1168</v>
      </c>
    </row>
    <row r="77" spans="1:34" ht="60">
      <c r="A77" s="47" t="s">
        <v>73</v>
      </c>
      <c r="B77" s="147"/>
      <c r="C77" s="73"/>
      <c r="D77" s="73"/>
      <c r="E77" s="76"/>
      <c r="F77" s="75"/>
      <c r="G77" s="75"/>
      <c r="H77" s="54">
        <v>16</v>
      </c>
      <c r="I77" s="54">
        <v>16</v>
      </c>
      <c r="J77" s="70" t="s">
        <v>1144</v>
      </c>
      <c r="K77" s="43" t="s">
        <v>20</v>
      </c>
      <c r="L77" s="43" t="s">
        <v>71</v>
      </c>
      <c r="M77" s="51" t="s">
        <v>508</v>
      </c>
      <c r="N77" s="43" t="s">
        <v>1128</v>
      </c>
      <c r="O77" s="42" t="s">
        <v>662</v>
      </c>
      <c r="P77" s="70" t="s">
        <v>663</v>
      </c>
      <c r="Q77" s="54"/>
      <c r="R77" s="54"/>
      <c r="S77" s="54"/>
      <c r="T77" s="54"/>
      <c r="U77" s="1">
        <v>1</v>
      </c>
      <c r="V77" s="1">
        <v>1</v>
      </c>
      <c r="W77" s="160" t="s">
        <v>1170</v>
      </c>
      <c r="X77" s="158">
        <v>32</v>
      </c>
      <c r="Y77" s="158" t="s">
        <v>1167</v>
      </c>
      <c r="AA77" s="1" t="s">
        <v>1168</v>
      </c>
    </row>
    <row r="78" spans="1:34" ht="63.75">
      <c r="A78" s="47" t="s">
        <v>73</v>
      </c>
      <c r="B78" s="145"/>
      <c r="C78" s="11"/>
      <c r="D78" s="11"/>
      <c r="E78" s="13"/>
      <c r="F78" s="11"/>
      <c r="G78" s="11"/>
      <c r="H78" s="53">
        <v>31</v>
      </c>
      <c r="I78" s="53">
        <v>31</v>
      </c>
      <c r="J78" s="42" t="s">
        <v>493</v>
      </c>
      <c r="K78" s="43" t="s">
        <v>20</v>
      </c>
      <c r="L78" s="43" t="s">
        <v>71</v>
      </c>
      <c r="M78" s="51" t="s">
        <v>508</v>
      </c>
      <c r="N78" s="43" t="s">
        <v>1128</v>
      </c>
      <c r="O78" s="42" t="s">
        <v>662</v>
      </c>
      <c r="P78" s="42" t="s">
        <v>664</v>
      </c>
      <c r="Q78" s="54"/>
      <c r="R78" s="54"/>
      <c r="S78" s="54"/>
      <c r="T78" s="54"/>
      <c r="U78" s="1">
        <v>1</v>
      </c>
      <c r="V78" s="1">
        <v>1</v>
      </c>
      <c r="W78" s="160" t="s">
        <v>1170</v>
      </c>
      <c r="X78" s="158">
        <v>32</v>
      </c>
      <c r="Y78" s="158" t="s">
        <v>1167</v>
      </c>
      <c r="AA78" s="1" t="s">
        <v>1168</v>
      </c>
    </row>
    <row r="79" spans="1:34" ht="38.25">
      <c r="A79" s="11" t="s">
        <v>117</v>
      </c>
      <c r="B79" s="145" t="s">
        <v>1210</v>
      </c>
      <c r="C79" s="47">
        <v>32</v>
      </c>
      <c r="D79" s="47"/>
      <c r="E79" s="13" t="s">
        <v>665</v>
      </c>
      <c r="F79" s="11"/>
      <c r="G79" s="11"/>
      <c r="H79" s="53">
        <v>0</v>
      </c>
      <c r="I79" s="53">
        <v>0</v>
      </c>
      <c r="J79" s="42" t="s">
        <v>666</v>
      </c>
      <c r="K79" s="43" t="s">
        <v>552</v>
      </c>
      <c r="L79" s="43" t="s">
        <v>71</v>
      </c>
      <c r="M79" s="43" t="s">
        <v>508</v>
      </c>
      <c r="N79" s="43" t="s">
        <v>1127</v>
      </c>
      <c r="O79" s="42" t="s">
        <v>667</v>
      </c>
      <c r="P79" s="54" t="s">
        <v>668</v>
      </c>
      <c r="Q79" s="54"/>
      <c r="R79" s="54"/>
      <c r="S79" s="54"/>
      <c r="T79" s="54"/>
      <c r="U79" s="1">
        <v>1</v>
      </c>
      <c r="V79" s="1">
        <v>1</v>
      </c>
      <c r="W79" s="1" t="s">
        <v>1169</v>
      </c>
      <c r="X79" s="158">
        <v>32</v>
      </c>
      <c r="Y79" s="158" t="s">
        <v>1167</v>
      </c>
      <c r="AA79" s="1" t="s">
        <v>1168</v>
      </c>
    </row>
    <row r="80" spans="1:34" ht="25.5">
      <c r="A80" s="47" t="s">
        <v>118</v>
      </c>
      <c r="B80" s="92" t="s">
        <v>119</v>
      </c>
      <c r="C80" s="47">
        <v>32</v>
      </c>
      <c r="D80" s="47"/>
      <c r="E80" s="13" t="s">
        <v>669</v>
      </c>
      <c r="F80" s="11"/>
      <c r="G80" s="11"/>
      <c r="H80" s="54">
        <v>31</v>
      </c>
      <c r="I80" s="54">
        <v>0</v>
      </c>
      <c r="J80" s="42" t="s">
        <v>670</v>
      </c>
      <c r="K80" s="43" t="s">
        <v>20</v>
      </c>
      <c r="L80" s="43" t="s">
        <v>71</v>
      </c>
      <c r="M80" s="51" t="s">
        <v>671</v>
      </c>
      <c r="N80" s="43" t="s">
        <v>1130</v>
      </c>
      <c r="O80" s="69"/>
      <c r="P80" s="54" t="s">
        <v>672</v>
      </c>
      <c r="Q80" s="54"/>
      <c r="R80" s="54"/>
      <c r="S80" s="54"/>
      <c r="T80" s="54"/>
      <c r="U80" s="1">
        <v>1</v>
      </c>
      <c r="V80" s="1">
        <v>1</v>
      </c>
      <c r="W80" s="1" t="s">
        <v>1171</v>
      </c>
      <c r="X80" s="158">
        <v>32</v>
      </c>
      <c r="Y80" s="158" t="s">
        <v>1167</v>
      </c>
      <c r="AA80" s="1" t="s">
        <v>1168</v>
      </c>
    </row>
    <row r="81" spans="1:34" ht="38.25">
      <c r="A81" s="11" t="s">
        <v>121</v>
      </c>
      <c r="B81" s="93" t="s">
        <v>122</v>
      </c>
      <c r="C81" s="47">
        <v>32</v>
      </c>
      <c r="D81" s="47">
        <v>5</v>
      </c>
      <c r="E81" s="13" t="s">
        <v>673</v>
      </c>
      <c r="F81" s="11"/>
      <c r="G81" s="11"/>
      <c r="H81" s="54">
        <v>31</v>
      </c>
      <c r="I81" s="54">
        <v>0</v>
      </c>
      <c r="J81" s="42" t="s">
        <v>674</v>
      </c>
      <c r="K81" s="43" t="s">
        <v>20</v>
      </c>
      <c r="L81" s="43" t="s">
        <v>71</v>
      </c>
      <c r="M81" s="51" t="s">
        <v>671</v>
      </c>
      <c r="N81" s="43" t="s">
        <v>1130</v>
      </c>
      <c r="O81" s="42"/>
      <c r="P81" s="42" t="s">
        <v>675</v>
      </c>
      <c r="Q81" s="54"/>
      <c r="R81" s="54"/>
      <c r="S81" s="54"/>
      <c r="T81" s="54"/>
      <c r="U81" s="1">
        <v>1</v>
      </c>
      <c r="V81" s="1">
        <v>1</v>
      </c>
      <c r="W81" s="1" t="s">
        <v>1171</v>
      </c>
      <c r="X81" s="158">
        <v>32</v>
      </c>
      <c r="Y81" s="158" t="s">
        <v>1167</v>
      </c>
      <c r="AA81" s="1" t="s">
        <v>1168</v>
      </c>
    </row>
    <row r="82" spans="1:34" ht="60">
      <c r="A82" s="163" t="s">
        <v>1188</v>
      </c>
      <c r="B82" s="145" t="s">
        <v>676</v>
      </c>
      <c r="C82" s="47">
        <v>32</v>
      </c>
      <c r="D82" s="47">
        <v>8</v>
      </c>
      <c r="E82" s="13" t="s">
        <v>677</v>
      </c>
      <c r="F82" s="11"/>
      <c r="G82" s="11"/>
      <c r="H82" s="53">
        <v>18</v>
      </c>
      <c r="I82" s="53">
        <v>0</v>
      </c>
      <c r="J82" s="42" t="s">
        <v>678</v>
      </c>
      <c r="K82" s="43" t="s">
        <v>20</v>
      </c>
      <c r="L82" s="43" t="s">
        <v>1156</v>
      </c>
      <c r="M82" s="43" t="s">
        <v>679</v>
      </c>
      <c r="N82" s="43" t="s">
        <v>1128</v>
      </c>
      <c r="O82" s="42"/>
      <c r="P82" s="42" t="s">
        <v>680</v>
      </c>
      <c r="Q82" s="42"/>
      <c r="R82" s="42"/>
      <c r="S82" s="42"/>
      <c r="T82" s="42"/>
      <c r="U82" s="1">
        <v>1</v>
      </c>
      <c r="V82" s="1">
        <v>1</v>
      </c>
      <c r="W82" s="160" t="s">
        <v>1170</v>
      </c>
      <c r="X82" s="158">
        <v>32</v>
      </c>
      <c r="Y82" s="158" t="s">
        <v>1167</v>
      </c>
      <c r="AA82" s="1" t="s">
        <v>1168</v>
      </c>
    </row>
    <row r="83" spans="1:34" ht="63.75">
      <c r="A83" s="47" t="s">
        <v>123</v>
      </c>
      <c r="B83" s="93" t="s">
        <v>1151</v>
      </c>
      <c r="C83" s="47">
        <v>32</v>
      </c>
      <c r="D83" s="47">
        <v>40</v>
      </c>
      <c r="E83" s="13" t="s">
        <v>852</v>
      </c>
      <c r="F83" s="11"/>
      <c r="G83" s="11"/>
      <c r="H83" s="54">
        <v>31</v>
      </c>
      <c r="I83" s="54">
        <v>0</v>
      </c>
      <c r="J83" s="42" t="s">
        <v>853</v>
      </c>
      <c r="K83" s="43" t="s">
        <v>20</v>
      </c>
      <c r="L83" s="43" t="s">
        <v>71</v>
      </c>
      <c r="M83" s="51" t="s">
        <v>671</v>
      </c>
      <c r="N83" s="43" t="s">
        <v>1130</v>
      </c>
      <c r="O83" s="42"/>
      <c r="P83" s="42" t="s">
        <v>681</v>
      </c>
      <c r="Q83" s="54"/>
      <c r="R83" s="54"/>
      <c r="S83" s="54"/>
      <c r="T83" s="54"/>
      <c r="U83" s="1">
        <v>1</v>
      </c>
      <c r="V83" s="1">
        <v>1</v>
      </c>
      <c r="W83" s="1" t="s">
        <v>1171</v>
      </c>
      <c r="X83" s="158">
        <v>32</v>
      </c>
      <c r="Y83" s="158" t="s">
        <v>1167</v>
      </c>
      <c r="AA83" s="1" t="s">
        <v>1168</v>
      </c>
    </row>
    <row r="84" spans="1:34" ht="89.25">
      <c r="A84" s="11" t="s">
        <v>124</v>
      </c>
      <c r="B84" s="145" t="s">
        <v>682</v>
      </c>
      <c r="C84" s="72">
        <v>32</v>
      </c>
      <c r="D84" s="72">
        <v>16</v>
      </c>
      <c r="E84" s="13" t="s">
        <v>683</v>
      </c>
      <c r="F84" s="11"/>
      <c r="G84" s="11"/>
      <c r="H84" s="53">
        <v>17</v>
      </c>
      <c r="I84" s="53">
        <v>0</v>
      </c>
      <c r="J84" s="42" t="s">
        <v>678</v>
      </c>
      <c r="K84" s="43" t="s">
        <v>552</v>
      </c>
      <c r="L84" s="43" t="s">
        <v>71</v>
      </c>
      <c r="M84" s="43" t="s">
        <v>684</v>
      </c>
      <c r="N84" s="43" t="s">
        <v>1127</v>
      </c>
      <c r="O84" s="42"/>
      <c r="P84" s="42" t="s">
        <v>685</v>
      </c>
      <c r="Q84" s="54"/>
      <c r="R84" s="54"/>
      <c r="S84" s="54"/>
      <c r="T84" s="54"/>
      <c r="U84" s="1">
        <v>1</v>
      </c>
      <c r="V84" s="1">
        <v>1</v>
      </c>
      <c r="W84" s="1" t="s">
        <v>1169</v>
      </c>
      <c r="X84" s="158">
        <v>32</v>
      </c>
      <c r="Y84" s="158" t="s">
        <v>1167</v>
      </c>
      <c r="AA84" s="1" t="s">
        <v>1168</v>
      </c>
    </row>
    <row r="85" spans="1:34" ht="89.25">
      <c r="A85" s="11" t="s">
        <v>125</v>
      </c>
      <c r="B85" s="92" t="s">
        <v>1148</v>
      </c>
      <c r="C85" s="72">
        <v>32</v>
      </c>
      <c r="D85" s="72">
        <v>16</v>
      </c>
      <c r="E85" s="13" t="s">
        <v>686</v>
      </c>
      <c r="F85" s="11"/>
      <c r="G85" s="11"/>
      <c r="H85" s="53">
        <v>31</v>
      </c>
      <c r="I85" s="53">
        <v>0</v>
      </c>
      <c r="J85" s="42" t="s">
        <v>687</v>
      </c>
      <c r="K85" s="43" t="s">
        <v>20</v>
      </c>
      <c r="L85" s="43" t="s">
        <v>71</v>
      </c>
      <c r="M85" s="51" t="s">
        <v>671</v>
      </c>
      <c r="N85" s="43" t="s">
        <v>1130</v>
      </c>
      <c r="O85" s="42"/>
      <c r="P85" s="42" t="s">
        <v>688</v>
      </c>
      <c r="Q85" s="54"/>
      <c r="R85" s="54"/>
      <c r="S85" s="54"/>
      <c r="T85" s="54"/>
      <c r="U85" s="1">
        <v>1</v>
      </c>
      <c r="V85" s="1">
        <v>1</v>
      </c>
      <c r="W85" s="1" t="s">
        <v>1171</v>
      </c>
      <c r="X85" s="158">
        <v>32</v>
      </c>
      <c r="Y85" s="158" t="s">
        <v>1167</v>
      </c>
      <c r="AA85" s="1" t="s">
        <v>1168</v>
      </c>
    </row>
    <row r="86" spans="1:34" s="17" customFormat="1" ht="38.25">
      <c r="A86" s="47" t="s">
        <v>66</v>
      </c>
      <c r="B86" s="41" t="s">
        <v>689</v>
      </c>
      <c r="C86" s="48">
        <v>32</v>
      </c>
      <c r="D86" s="48"/>
      <c r="E86" s="49" t="s">
        <v>690</v>
      </c>
      <c r="F86" s="41"/>
      <c r="G86" s="41"/>
      <c r="H86" s="50">
        <v>15</v>
      </c>
      <c r="I86" s="50">
        <v>0</v>
      </c>
      <c r="J86" s="43" t="s">
        <v>505</v>
      </c>
      <c r="K86" s="43" t="s">
        <v>552</v>
      </c>
      <c r="L86" s="43" t="s">
        <v>71</v>
      </c>
      <c r="M86" s="43" t="s">
        <v>691</v>
      </c>
      <c r="N86" s="43" t="s">
        <v>1126</v>
      </c>
      <c r="O86" s="43"/>
      <c r="P86" s="43" t="s">
        <v>692</v>
      </c>
      <c r="Q86" s="51"/>
      <c r="R86" s="43"/>
      <c r="S86" s="51"/>
      <c r="T86" s="51"/>
      <c r="U86" s="156">
        <v>1</v>
      </c>
      <c r="V86" s="156">
        <v>1</v>
      </c>
      <c r="W86" s="156" t="s">
        <v>1166</v>
      </c>
      <c r="X86" s="157">
        <v>32</v>
      </c>
      <c r="Y86" s="157" t="s">
        <v>1167</v>
      </c>
      <c r="Z86" s="156"/>
      <c r="AA86" s="156" t="s">
        <v>1168</v>
      </c>
      <c r="AB86" s="156">
        <v>1</v>
      </c>
      <c r="AC86" s="156">
        <v>1</v>
      </c>
      <c r="AD86" s="156" t="s">
        <v>1166</v>
      </c>
      <c r="AE86" s="157">
        <v>32</v>
      </c>
      <c r="AF86" s="157" t="s">
        <v>1167</v>
      </c>
      <c r="AG86" s="156"/>
      <c r="AH86" s="156" t="s">
        <v>1168</v>
      </c>
    </row>
    <row r="87" spans="1:34" s="17" customFormat="1" ht="25.5">
      <c r="A87" s="47"/>
      <c r="B87" s="41"/>
      <c r="C87" s="48"/>
      <c r="D87" s="48"/>
      <c r="E87" s="49"/>
      <c r="F87" s="41"/>
      <c r="G87" s="41"/>
      <c r="H87" s="50">
        <v>16</v>
      </c>
      <c r="I87" s="50">
        <v>16</v>
      </c>
      <c r="J87" s="43" t="s">
        <v>1302</v>
      </c>
      <c r="K87" s="43" t="s">
        <v>552</v>
      </c>
      <c r="L87" s="43" t="s">
        <v>71</v>
      </c>
      <c r="M87" s="43" t="s">
        <v>1286</v>
      </c>
      <c r="N87" s="43" t="s">
        <v>1126</v>
      </c>
      <c r="O87" s="43" t="s">
        <v>1287</v>
      </c>
      <c r="P87" s="43" t="s">
        <v>1285</v>
      </c>
      <c r="Q87" s="51"/>
      <c r="R87" s="43"/>
      <c r="S87" s="51"/>
      <c r="T87" s="51"/>
      <c r="U87" s="156"/>
      <c r="V87" s="156"/>
      <c r="W87" s="156"/>
      <c r="X87" s="157"/>
      <c r="Y87" s="157"/>
      <c r="Z87" s="156"/>
      <c r="AA87" s="156"/>
      <c r="AB87" s="156"/>
      <c r="AC87" s="156"/>
      <c r="AD87" s="156"/>
      <c r="AE87" s="157"/>
      <c r="AF87" s="157"/>
      <c r="AG87" s="156"/>
      <c r="AH87" s="156"/>
    </row>
    <row r="88" spans="1:34" s="17" customFormat="1">
      <c r="A88" s="47" t="s">
        <v>67</v>
      </c>
      <c r="B88" s="41" t="s">
        <v>693</v>
      </c>
      <c r="C88" s="48">
        <v>32</v>
      </c>
      <c r="D88" s="48"/>
      <c r="E88" s="49" t="s">
        <v>694</v>
      </c>
      <c r="F88" s="41"/>
      <c r="G88" s="41"/>
      <c r="H88" s="50">
        <v>0</v>
      </c>
      <c r="I88" s="50">
        <v>0</v>
      </c>
      <c r="J88" s="43" t="s">
        <v>695</v>
      </c>
      <c r="K88" s="43" t="s">
        <v>507</v>
      </c>
      <c r="L88" s="43" t="s">
        <v>71</v>
      </c>
      <c r="M88" s="51" t="s">
        <v>508</v>
      </c>
      <c r="N88" s="43" t="s">
        <v>1126</v>
      </c>
      <c r="O88" s="43"/>
      <c r="P88" s="43" t="s">
        <v>696</v>
      </c>
      <c r="Q88" s="51"/>
      <c r="R88" s="51"/>
      <c r="S88" s="51"/>
      <c r="T88" s="51"/>
      <c r="U88" s="156">
        <v>1</v>
      </c>
      <c r="V88" s="156">
        <v>1</v>
      </c>
      <c r="W88" s="156" t="s">
        <v>1166</v>
      </c>
      <c r="X88" s="157">
        <v>32</v>
      </c>
      <c r="Y88" s="157" t="s">
        <v>1167</v>
      </c>
      <c r="Z88" s="156"/>
      <c r="AA88" s="156" t="s">
        <v>1168</v>
      </c>
      <c r="AB88" s="156">
        <v>1</v>
      </c>
      <c r="AC88" s="156">
        <v>1</v>
      </c>
      <c r="AD88" s="156" t="s">
        <v>1166</v>
      </c>
      <c r="AE88" s="157">
        <v>32</v>
      </c>
      <c r="AF88" s="157" t="s">
        <v>1167</v>
      </c>
      <c r="AG88" s="156"/>
      <c r="AH88" s="156" t="s">
        <v>1168</v>
      </c>
    </row>
    <row r="89" spans="1:34" s="17" customFormat="1" ht="25.5">
      <c r="A89" s="11" t="s">
        <v>73</v>
      </c>
      <c r="B89" s="41"/>
      <c r="C89" s="41"/>
      <c r="D89" s="41"/>
      <c r="E89" s="49"/>
      <c r="F89" s="41"/>
      <c r="G89" s="41"/>
      <c r="H89" s="50">
        <v>1</v>
      </c>
      <c r="I89" s="50">
        <v>1</v>
      </c>
      <c r="J89" s="43" t="s">
        <v>697</v>
      </c>
      <c r="K89" s="43" t="s">
        <v>507</v>
      </c>
      <c r="L89" s="43" t="s">
        <v>71</v>
      </c>
      <c r="M89" s="51" t="s">
        <v>508</v>
      </c>
      <c r="N89" s="43" t="s">
        <v>1126</v>
      </c>
      <c r="O89" s="43" t="s">
        <v>698</v>
      </c>
      <c r="P89" s="43" t="s">
        <v>699</v>
      </c>
      <c r="Q89" s="51"/>
      <c r="R89" s="51"/>
      <c r="S89" s="51"/>
      <c r="T89" s="51"/>
      <c r="U89" s="156">
        <v>1</v>
      </c>
      <c r="V89" s="156">
        <v>1</v>
      </c>
      <c r="W89" s="156" t="s">
        <v>1166</v>
      </c>
      <c r="X89" s="157">
        <v>32</v>
      </c>
      <c r="Y89" s="157" t="s">
        <v>1167</v>
      </c>
      <c r="Z89" s="156"/>
      <c r="AA89" s="156" t="s">
        <v>1168</v>
      </c>
      <c r="AB89" s="156">
        <v>1</v>
      </c>
      <c r="AC89" s="156">
        <v>1</v>
      </c>
      <c r="AD89" s="156" t="s">
        <v>1166</v>
      </c>
      <c r="AE89" s="157">
        <v>32</v>
      </c>
      <c r="AF89" s="157" t="s">
        <v>1167</v>
      </c>
      <c r="AG89" s="156"/>
      <c r="AH89" s="156" t="s">
        <v>1168</v>
      </c>
    </row>
    <row r="90" spans="1:34" s="17" customFormat="1" ht="25.5">
      <c r="A90" s="47" t="s">
        <v>73</v>
      </c>
      <c r="B90" s="41"/>
      <c r="C90" s="41"/>
      <c r="D90" s="41"/>
      <c r="E90" s="49"/>
      <c r="F90" s="41"/>
      <c r="G90" s="41"/>
      <c r="H90" s="50">
        <v>15</v>
      </c>
      <c r="I90" s="50">
        <v>15</v>
      </c>
      <c r="J90" s="43" t="s">
        <v>493</v>
      </c>
      <c r="K90" s="43" t="s">
        <v>507</v>
      </c>
      <c r="L90" s="43" t="s">
        <v>71</v>
      </c>
      <c r="M90" s="51" t="s">
        <v>508</v>
      </c>
      <c r="N90" s="43" t="s">
        <v>1126</v>
      </c>
      <c r="O90" s="43" t="s">
        <v>494</v>
      </c>
      <c r="P90" s="43" t="s">
        <v>495</v>
      </c>
      <c r="Q90" s="79"/>
      <c r="R90" s="79"/>
      <c r="S90" s="79"/>
      <c r="T90" s="79"/>
      <c r="U90" s="156">
        <v>1</v>
      </c>
      <c r="V90" s="156">
        <v>1</v>
      </c>
      <c r="W90" s="156" t="s">
        <v>1166</v>
      </c>
      <c r="X90" s="157">
        <v>32</v>
      </c>
      <c r="Y90" s="157" t="s">
        <v>1167</v>
      </c>
      <c r="Z90" s="156"/>
      <c r="AA90" s="156" t="s">
        <v>1168</v>
      </c>
      <c r="AB90" s="156">
        <v>1</v>
      </c>
      <c r="AC90" s="156">
        <v>1</v>
      </c>
      <c r="AD90" s="156" t="s">
        <v>1166</v>
      </c>
      <c r="AE90" s="157">
        <v>32</v>
      </c>
      <c r="AF90" s="157" t="s">
        <v>1167</v>
      </c>
      <c r="AG90" s="156"/>
      <c r="AH90" s="156" t="s">
        <v>1168</v>
      </c>
    </row>
    <row r="91" spans="1:34" s="17" customFormat="1">
      <c r="A91" s="47" t="s">
        <v>68</v>
      </c>
      <c r="B91" s="41" t="s">
        <v>700</v>
      </c>
      <c r="C91" s="48">
        <v>32</v>
      </c>
      <c r="D91" s="48"/>
      <c r="E91" s="49" t="s">
        <v>701</v>
      </c>
      <c r="F91" s="41"/>
      <c r="G91" s="41"/>
      <c r="H91" s="50">
        <v>0</v>
      </c>
      <c r="I91" s="50">
        <v>0</v>
      </c>
      <c r="J91" s="43" t="s">
        <v>702</v>
      </c>
      <c r="K91" s="43" t="s">
        <v>507</v>
      </c>
      <c r="L91" s="43" t="s">
        <v>71</v>
      </c>
      <c r="M91" s="51" t="s">
        <v>508</v>
      </c>
      <c r="N91" s="43" t="s">
        <v>1127</v>
      </c>
      <c r="O91" s="43"/>
      <c r="P91" s="43" t="s">
        <v>703</v>
      </c>
      <c r="Q91" s="51"/>
      <c r="R91" s="51"/>
      <c r="S91" s="51"/>
      <c r="T91" s="51"/>
      <c r="U91" s="156">
        <v>1</v>
      </c>
      <c r="V91" s="156">
        <v>1</v>
      </c>
      <c r="W91" s="156" t="s">
        <v>1169</v>
      </c>
      <c r="X91" s="157">
        <v>32</v>
      </c>
      <c r="Y91" s="157" t="s">
        <v>1167</v>
      </c>
      <c r="Z91" s="156"/>
      <c r="AA91" s="156" t="s">
        <v>1168</v>
      </c>
      <c r="AB91" s="156">
        <v>1</v>
      </c>
      <c r="AC91" s="156">
        <v>1</v>
      </c>
      <c r="AD91" s="156" t="s">
        <v>1169</v>
      </c>
      <c r="AE91" s="157">
        <v>32</v>
      </c>
      <c r="AF91" s="157" t="s">
        <v>1167</v>
      </c>
      <c r="AG91" s="156"/>
      <c r="AH91" s="156" t="s">
        <v>1168</v>
      </c>
    </row>
    <row r="92" spans="1:34" s="17" customFormat="1" ht="25.5">
      <c r="A92" s="11" t="s">
        <v>73</v>
      </c>
      <c r="B92" s="41"/>
      <c r="C92" s="41"/>
      <c r="D92" s="41"/>
      <c r="E92" s="49"/>
      <c r="F92" s="41"/>
      <c r="G92" s="41"/>
      <c r="H92" s="50">
        <v>1</v>
      </c>
      <c r="I92" s="50">
        <v>1</v>
      </c>
      <c r="J92" s="43" t="s">
        <v>704</v>
      </c>
      <c r="K92" s="43" t="s">
        <v>507</v>
      </c>
      <c r="L92" s="43" t="s">
        <v>71</v>
      </c>
      <c r="M92" s="51" t="s">
        <v>508</v>
      </c>
      <c r="N92" s="43" t="s">
        <v>1127</v>
      </c>
      <c r="O92" s="43" t="s">
        <v>705</v>
      </c>
      <c r="P92" s="43" t="s">
        <v>706</v>
      </c>
      <c r="Q92" s="51"/>
      <c r="R92" s="51"/>
      <c r="S92" s="51"/>
      <c r="T92" s="51"/>
      <c r="U92" s="156">
        <v>1</v>
      </c>
      <c r="V92" s="156">
        <v>1</v>
      </c>
      <c r="W92" s="156" t="s">
        <v>1169</v>
      </c>
      <c r="X92" s="157">
        <v>32</v>
      </c>
      <c r="Y92" s="157" t="s">
        <v>1167</v>
      </c>
      <c r="Z92" s="156"/>
      <c r="AA92" s="156" t="s">
        <v>1168</v>
      </c>
      <c r="AB92" s="156">
        <v>1</v>
      </c>
      <c r="AC92" s="156">
        <v>1</v>
      </c>
      <c r="AD92" s="156" t="s">
        <v>1169</v>
      </c>
      <c r="AE92" s="157">
        <v>32</v>
      </c>
      <c r="AF92" s="157" t="s">
        <v>1167</v>
      </c>
      <c r="AG92" s="156"/>
      <c r="AH92" s="156" t="s">
        <v>1168</v>
      </c>
    </row>
    <row r="93" spans="1:34" s="17" customFormat="1" ht="25.5">
      <c r="A93" s="47" t="s">
        <v>73</v>
      </c>
      <c r="B93" s="41"/>
      <c r="C93" s="41"/>
      <c r="D93" s="41"/>
      <c r="E93" s="49"/>
      <c r="F93" s="41"/>
      <c r="G93" s="41"/>
      <c r="H93" s="50">
        <v>15</v>
      </c>
      <c r="I93" s="50">
        <v>15</v>
      </c>
      <c r="J93" s="43" t="s">
        <v>493</v>
      </c>
      <c r="K93" s="43" t="s">
        <v>507</v>
      </c>
      <c r="L93" s="43" t="s">
        <v>71</v>
      </c>
      <c r="M93" s="51" t="s">
        <v>508</v>
      </c>
      <c r="N93" s="43" t="s">
        <v>1127</v>
      </c>
      <c r="O93" s="43" t="s">
        <v>494</v>
      </c>
      <c r="P93" s="43" t="s">
        <v>495</v>
      </c>
      <c r="Q93" s="79"/>
      <c r="R93" s="79"/>
      <c r="S93" s="79"/>
      <c r="T93" s="79"/>
      <c r="U93" s="156">
        <v>1</v>
      </c>
      <c r="V93" s="156">
        <v>1</v>
      </c>
      <c r="W93" s="156" t="s">
        <v>1169</v>
      </c>
      <c r="X93" s="157">
        <v>32</v>
      </c>
      <c r="Y93" s="157" t="s">
        <v>1167</v>
      </c>
      <c r="Z93" s="156"/>
      <c r="AA93" s="156" t="s">
        <v>1168</v>
      </c>
      <c r="AB93" s="156">
        <v>1</v>
      </c>
      <c r="AC93" s="156">
        <v>1</v>
      </c>
      <c r="AD93" s="156" t="s">
        <v>1169</v>
      </c>
      <c r="AE93" s="157">
        <v>32</v>
      </c>
      <c r="AF93" s="157" t="s">
        <v>1167</v>
      </c>
      <c r="AG93" s="156"/>
      <c r="AH93" s="156" t="s">
        <v>1168</v>
      </c>
    </row>
    <row r="94" spans="1:34" s="17" customFormat="1" ht="76.5">
      <c r="A94" s="68" t="s">
        <v>126</v>
      </c>
      <c r="B94" s="52" t="s">
        <v>707</v>
      </c>
      <c r="C94" s="81">
        <v>32</v>
      </c>
      <c r="D94" s="81"/>
      <c r="E94" s="49" t="s">
        <v>832</v>
      </c>
      <c r="F94" s="41"/>
      <c r="G94" s="82"/>
      <c r="H94" s="50">
        <v>3</v>
      </c>
      <c r="I94" s="50">
        <v>0</v>
      </c>
      <c r="J94" s="43" t="s">
        <v>77</v>
      </c>
      <c r="K94" s="43" t="s">
        <v>20</v>
      </c>
      <c r="L94" s="43" t="s">
        <v>71</v>
      </c>
      <c r="M94" s="43" t="s">
        <v>498</v>
      </c>
      <c r="N94" s="43" t="s">
        <v>1126</v>
      </c>
      <c r="O94" s="83" t="s">
        <v>499</v>
      </c>
      <c r="P94" s="43" t="s">
        <v>500</v>
      </c>
      <c r="Q94" s="84"/>
      <c r="R94" s="84"/>
      <c r="S94" s="84"/>
      <c r="T94" s="84"/>
      <c r="U94" s="1">
        <v>1</v>
      </c>
      <c r="V94" s="1">
        <v>1</v>
      </c>
      <c r="W94" s="17" t="s">
        <v>1166</v>
      </c>
      <c r="X94" s="158">
        <v>32</v>
      </c>
      <c r="Y94" s="158" t="s">
        <v>1167</v>
      </c>
      <c r="AA94" s="1" t="s">
        <v>1168</v>
      </c>
    </row>
    <row r="95" spans="1:34" s="17" customFormat="1" ht="89.25">
      <c r="A95" s="47" t="s">
        <v>127</v>
      </c>
      <c r="B95" s="152" t="s">
        <v>708</v>
      </c>
      <c r="C95" s="47">
        <v>32</v>
      </c>
      <c r="D95" s="47">
        <v>10</v>
      </c>
      <c r="E95" s="13" t="s">
        <v>709</v>
      </c>
      <c r="F95" s="11" t="s">
        <v>128</v>
      </c>
      <c r="G95" s="11"/>
      <c r="H95" s="53">
        <v>0</v>
      </c>
      <c r="I95" s="53">
        <v>0</v>
      </c>
      <c r="J95" s="42" t="s">
        <v>129</v>
      </c>
      <c r="K95" s="43" t="s">
        <v>507</v>
      </c>
      <c r="L95" s="43" t="s">
        <v>71</v>
      </c>
      <c r="M95" s="51" t="s">
        <v>508</v>
      </c>
      <c r="N95" s="43" t="s">
        <v>1197</v>
      </c>
      <c r="O95" s="42" t="s">
        <v>710</v>
      </c>
      <c r="P95" s="42" t="s">
        <v>711</v>
      </c>
      <c r="Q95" s="85"/>
      <c r="R95" s="85"/>
      <c r="S95" s="85"/>
      <c r="T95" s="85"/>
      <c r="U95" s="156">
        <v>1</v>
      </c>
      <c r="V95" s="156">
        <v>1</v>
      </c>
      <c r="W95" s="161" t="s">
        <v>1172</v>
      </c>
      <c r="X95" s="157">
        <v>32</v>
      </c>
      <c r="Y95" s="157" t="s">
        <v>1167</v>
      </c>
      <c r="Z95" s="156"/>
      <c r="AA95" s="156" t="s">
        <v>1168</v>
      </c>
      <c r="AB95" s="156">
        <v>1</v>
      </c>
      <c r="AC95" s="156">
        <v>1</v>
      </c>
      <c r="AD95" s="161" t="s">
        <v>1172</v>
      </c>
      <c r="AE95" s="157">
        <v>32</v>
      </c>
      <c r="AF95" s="157" t="s">
        <v>1167</v>
      </c>
      <c r="AG95" s="156"/>
      <c r="AH95" s="156" t="s">
        <v>1168</v>
      </c>
    </row>
    <row r="96" spans="1:34" s="17" customFormat="1" ht="30">
      <c r="A96" s="47" t="s">
        <v>73</v>
      </c>
      <c r="B96" s="11"/>
      <c r="C96" s="11"/>
      <c r="D96" s="11"/>
      <c r="E96" s="13"/>
      <c r="F96" s="11"/>
      <c r="G96" s="11"/>
      <c r="H96" s="53">
        <v>15</v>
      </c>
      <c r="I96" s="53">
        <v>15</v>
      </c>
      <c r="J96" s="42" t="s">
        <v>493</v>
      </c>
      <c r="K96" s="43" t="s">
        <v>507</v>
      </c>
      <c r="L96" s="43" t="s">
        <v>71</v>
      </c>
      <c r="M96" s="51" t="s">
        <v>508</v>
      </c>
      <c r="N96" s="43" t="s">
        <v>1197</v>
      </c>
      <c r="O96" s="42" t="s">
        <v>152</v>
      </c>
      <c r="P96" s="42" t="s">
        <v>495</v>
      </c>
      <c r="Q96" s="85"/>
      <c r="R96" s="85"/>
      <c r="S96" s="85"/>
      <c r="T96" s="85"/>
      <c r="U96" s="156">
        <v>1</v>
      </c>
      <c r="V96" s="156">
        <v>1</v>
      </c>
      <c r="W96" s="161" t="s">
        <v>1172</v>
      </c>
      <c r="X96" s="157">
        <v>32</v>
      </c>
      <c r="Y96" s="157" t="s">
        <v>1167</v>
      </c>
      <c r="Z96" s="156"/>
      <c r="AA96" s="156" t="s">
        <v>1168</v>
      </c>
      <c r="AB96" s="156">
        <v>1</v>
      </c>
      <c r="AC96" s="156">
        <v>1</v>
      </c>
      <c r="AD96" s="161" t="s">
        <v>1172</v>
      </c>
      <c r="AE96" s="157">
        <v>32</v>
      </c>
      <c r="AF96" s="157" t="s">
        <v>1167</v>
      </c>
      <c r="AG96" s="156"/>
      <c r="AH96" s="156" t="s">
        <v>1168</v>
      </c>
    </row>
    <row r="97" spans="1:34" s="17" customFormat="1" ht="63.75">
      <c r="A97" s="11" t="s">
        <v>130</v>
      </c>
      <c r="B97" s="11" t="s">
        <v>1279</v>
      </c>
      <c r="C97" s="47">
        <v>32</v>
      </c>
      <c r="D97" s="47">
        <v>2</v>
      </c>
      <c r="E97" s="13" t="s">
        <v>712</v>
      </c>
      <c r="F97" s="11"/>
      <c r="G97" s="11"/>
      <c r="H97" s="53">
        <v>0</v>
      </c>
      <c r="I97" s="53">
        <v>0</v>
      </c>
      <c r="J97" s="42" t="s">
        <v>713</v>
      </c>
      <c r="K97" s="43" t="s">
        <v>552</v>
      </c>
      <c r="L97" s="43" t="s">
        <v>71</v>
      </c>
      <c r="M97" s="51" t="s">
        <v>508</v>
      </c>
      <c r="N97" s="43" t="s">
        <v>1277</v>
      </c>
      <c r="O97" s="42" t="s">
        <v>714</v>
      </c>
      <c r="P97" s="42" t="s">
        <v>715</v>
      </c>
      <c r="Q97" s="85"/>
      <c r="R97" s="85"/>
      <c r="S97" s="85"/>
      <c r="T97" s="85"/>
      <c r="U97" s="156">
        <v>1</v>
      </c>
      <c r="V97" s="156">
        <v>1</v>
      </c>
      <c r="W97" s="161" t="s">
        <v>1173</v>
      </c>
      <c r="X97" s="157">
        <v>32</v>
      </c>
      <c r="Y97" s="157" t="s">
        <v>1167</v>
      </c>
      <c r="Z97" s="156"/>
      <c r="AA97" s="156" t="s">
        <v>1168</v>
      </c>
      <c r="AB97" s="156">
        <v>1</v>
      </c>
      <c r="AC97" s="156">
        <v>1</v>
      </c>
      <c r="AD97" s="161" t="s">
        <v>1173</v>
      </c>
      <c r="AE97" s="157">
        <v>32</v>
      </c>
      <c r="AF97" s="157" t="s">
        <v>1167</v>
      </c>
      <c r="AG97" s="156"/>
      <c r="AH97" s="156" t="s">
        <v>1168</v>
      </c>
    </row>
    <row r="98" spans="1:34" s="17" customFormat="1" ht="30">
      <c r="A98" s="11" t="s">
        <v>73</v>
      </c>
      <c r="B98" s="11"/>
      <c r="C98" s="11"/>
      <c r="D98" s="11"/>
      <c r="E98" s="13"/>
      <c r="F98" s="11"/>
      <c r="G98" s="11"/>
      <c r="H98" s="53">
        <v>1</v>
      </c>
      <c r="I98" s="53">
        <v>1</v>
      </c>
      <c r="J98" s="42" t="s">
        <v>131</v>
      </c>
      <c r="K98" s="43" t="s">
        <v>552</v>
      </c>
      <c r="L98" s="43" t="s">
        <v>71</v>
      </c>
      <c r="M98" s="51" t="s">
        <v>508</v>
      </c>
      <c r="N98" s="43" t="s">
        <v>1277</v>
      </c>
      <c r="O98" s="42" t="s">
        <v>714</v>
      </c>
      <c r="P98" s="42" t="s">
        <v>715</v>
      </c>
      <c r="Q98" s="85"/>
      <c r="R98" s="85"/>
      <c r="S98" s="85"/>
      <c r="T98" s="85"/>
      <c r="U98" s="156">
        <v>1</v>
      </c>
      <c r="V98" s="156">
        <v>1</v>
      </c>
      <c r="W98" s="161" t="s">
        <v>1173</v>
      </c>
      <c r="X98" s="157">
        <v>32</v>
      </c>
      <c r="Y98" s="157" t="s">
        <v>1167</v>
      </c>
      <c r="Z98" s="156"/>
      <c r="AA98" s="156" t="s">
        <v>1168</v>
      </c>
      <c r="AB98" s="156">
        <v>1</v>
      </c>
      <c r="AC98" s="156">
        <v>1</v>
      </c>
      <c r="AD98" s="161" t="s">
        <v>1173</v>
      </c>
      <c r="AE98" s="157">
        <v>32</v>
      </c>
      <c r="AF98" s="157" t="s">
        <v>1167</v>
      </c>
      <c r="AG98" s="156"/>
      <c r="AH98" s="156" t="s">
        <v>1168</v>
      </c>
    </row>
    <row r="99" spans="1:34" s="17" customFormat="1" ht="30">
      <c r="A99" s="11" t="s">
        <v>73</v>
      </c>
      <c r="B99" s="11"/>
      <c r="C99" s="11"/>
      <c r="D99" s="11"/>
      <c r="E99" s="13"/>
      <c r="F99" s="11"/>
      <c r="G99" s="11"/>
      <c r="H99" s="53">
        <v>2</v>
      </c>
      <c r="I99" s="53">
        <v>2</v>
      </c>
      <c r="J99" s="42" t="s">
        <v>132</v>
      </c>
      <c r="K99" s="43" t="s">
        <v>552</v>
      </c>
      <c r="L99" s="43" t="s">
        <v>71</v>
      </c>
      <c r="M99" s="51" t="s">
        <v>508</v>
      </c>
      <c r="N99" s="43" t="s">
        <v>1277</v>
      </c>
      <c r="O99" s="42" t="s">
        <v>714</v>
      </c>
      <c r="P99" s="42" t="s">
        <v>715</v>
      </c>
      <c r="Q99" s="85"/>
      <c r="R99" s="85"/>
      <c r="S99" s="85"/>
      <c r="T99" s="85"/>
      <c r="U99" s="156">
        <v>1</v>
      </c>
      <c r="V99" s="156">
        <v>1</v>
      </c>
      <c r="W99" s="161" t="s">
        <v>1173</v>
      </c>
      <c r="X99" s="157">
        <v>32</v>
      </c>
      <c r="Y99" s="157" t="s">
        <v>1167</v>
      </c>
      <c r="Z99" s="156"/>
      <c r="AA99" s="156" t="s">
        <v>1168</v>
      </c>
      <c r="AB99" s="156">
        <v>1</v>
      </c>
      <c r="AC99" s="156">
        <v>1</v>
      </c>
      <c r="AD99" s="161" t="s">
        <v>1173</v>
      </c>
      <c r="AE99" s="157">
        <v>32</v>
      </c>
      <c r="AF99" s="157" t="s">
        <v>1167</v>
      </c>
      <c r="AG99" s="156"/>
      <c r="AH99" s="156" t="s">
        <v>1168</v>
      </c>
    </row>
    <row r="100" spans="1:34" s="17" customFormat="1" ht="30">
      <c r="A100" s="11" t="s">
        <v>73</v>
      </c>
      <c r="B100" s="11"/>
      <c r="C100" s="11"/>
      <c r="D100" s="11"/>
      <c r="E100" s="13"/>
      <c r="F100" s="11"/>
      <c r="G100" s="11"/>
      <c r="H100" s="53">
        <v>3</v>
      </c>
      <c r="I100" s="53">
        <v>3</v>
      </c>
      <c r="J100" s="42" t="s">
        <v>133</v>
      </c>
      <c r="K100" s="43" t="s">
        <v>552</v>
      </c>
      <c r="L100" s="43" t="s">
        <v>71</v>
      </c>
      <c r="M100" s="51" t="s">
        <v>508</v>
      </c>
      <c r="N100" s="43" t="s">
        <v>1277</v>
      </c>
      <c r="O100" s="42" t="s">
        <v>714</v>
      </c>
      <c r="P100" s="42" t="s">
        <v>715</v>
      </c>
      <c r="Q100" s="85"/>
      <c r="R100" s="85"/>
      <c r="S100" s="85"/>
      <c r="T100" s="85"/>
      <c r="U100" s="156">
        <v>1</v>
      </c>
      <c r="V100" s="156">
        <v>1</v>
      </c>
      <c r="W100" s="161" t="s">
        <v>1173</v>
      </c>
      <c r="X100" s="157">
        <v>32</v>
      </c>
      <c r="Y100" s="157" t="s">
        <v>1167</v>
      </c>
      <c r="Z100" s="156"/>
      <c r="AA100" s="156" t="s">
        <v>1168</v>
      </c>
      <c r="AB100" s="156">
        <v>1</v>
      </c>
      <c r="AC100" s="156">
        <v>1</v>
      </c>
      <c r="AD100" s="161" t="s">
        <v>1173</v>
      </c>
      <c r="AE100" s="157">
        <v>32</v>
      </c>
      <c r="AF100" s="157" t="s">
        <v>1167</v>
      </c>
      <c r="AG100" s="156"/>
      <c r="AH100" s="156" t="s">
        <v>1168</v>
      </c>
    </row>
    <row r="101" spans="1:34" s="17" customFormat="1" ht="30">
      <c r="A101" s="11" t="s">
        <v>73</v>
      </c>
      <c r="B101" s="11"/>
      <c r="C101" s="11"/>
      <c r="D101" s="11"/>
      <c r="E101" s="13"/>
      <c r="F101" s="11"/>
      <c r="G101" s="11"/>
      <c r="H101" s="53">
        <v>4</v>
      </c>
      <c r="I101" s="53">
        <v>4</v>
      </c>
      <c r="J101" s="42" t="s">
        <v>134</v>
      </c>
      <c r="K101" s="43" t="s">
        <v>552</v>
      </c>
      <c r="L101" s="43" t="s">
        <v>71</v>
      </c>
      <c r="M101" s="51" t="s">
        <v>508</v>
      </c>
      <c r="N101" s="43" t="s">
        <v>1277</v>
      </c>
      <c r="O101" s="42" t="s">
        <v>714</v>
      </c>
      <c r="P101" s="42" t="s">
        <v>715</v>
      </c>
      <c r="Q101" s="85"/>
      <c r="R101" s="85"/>
      <c r="S101" s="85"/>
      <c r="T101" s="85"/>
      <c r="U101" s="156">
        <v>1</v>
      </c>
      <c r="V101" s="156">
        <v>1</v>
      </c>
      <c r="W101" s="161" t="s">
        <v>1173</v>
      </c>
      <c r="X101" s="157">
        <v>32</v>
      </c>
      <c r="Y101" s="157" t="s">
        <v>1167</v>
      </c>
      <c r="Z101" s="156"/>
      <c r="AA101" s="156" t="s">
        <v>1168</v>
      </c>
      <c r="AB101" s="156">
        <v>1</v>
      </c>
      <c r="AC101" s="156">
        <v>1</v>
      </c>
      <c r="AD101" s="161" t="s">
        <v>1173</v>
      </c>
      <c r="AE101" s="157">
        <v>32</v>
      </c>
      <c r="AF101" s="157" t="s">
        <v>1167</v>
      </c>
      <c r="AG101" s="156"/>
      <c r="AH101" s="156" t="s">
        <v>1168</v>
      </c>
    </row>
    <row r="102" spans="1:34" s="17" customFormat="1" ht="30">
      <c r="A102" s="11" t="s">
        <v>73</v>
      </c>
      <c r="B102" s="11"/>
      <c r="C102" s="11"/>
      <c r="D102" s="11"/>
      <c r="E102" s="13"/>
      <c r="F102" s="11"/>
      <c r="G102" s="11"/>
      <c r="H102" s="53">
        <v>5</v>
      </c>
      <c r="I102" s="53">
        <v>5</v>
      </c>
      <c r="J102" s="42" t="s">
        <v>135</v>
      </c>
      <c r="K102" s="43" t="s">
        <v>552</v>
      </c>
      <c r="L102" s="43" t="s">
        <v>71</v>
      </c>
      <c r="M102" s="51" t="s">
        <v>508</v>
      </c>
      <c r="N102" s="43" t="s">
        <v>1277</v>
      </c>
      <c r="O102" s="42" t="s">
        <v>714</v>
      </c>
      <c r="P102" s="42" t="s">
        <v>715</v>
      </c>
      <c r="Q102" s="85"/>
      <c r="R102" s="85"/>
      <c r="S102" s="85"/>
      <c r="T102" s="85"/>
      <c r="U102" s="156">
        <v>1</v>
      </c>
      <c r="V102" s="156">
        <v>1</v>
      </c>
      <c r="W102" s="161" t="s">
        <v>1173</v>
      </c>
      <c r="X102" s="157">
        <v>32</v>
      </c>
      <c r="Y102" s="157" t="s">
        <v>1167</v>
      </c>
      <c r="Z102" s="156"/>
      <c r="AA102" s="156" t="s">
        <v>1168</v>
      </c>
      <c r="AB102" s="156">
        <v>1</v>
      </c>
      <c r="AC102" s="156">
        <v>1</v>
      </c>
      <c r="AD102" s="161" t="s">
        <v>1173</v>
      </c>
      <c r="AE102" s="157">
        <v>32</v>
      </c>
      <c r="AF102" s="157" t="s">
        <v>1167</v>
      </c>
      <c r="AG102" s="156"/>
      <c r="AH102" s="156" t="s">
        <v>1168</v>
      </c>
    </row>
    <row r="103" spans="1:34" s="17" customFormat="1" ht="30">
      <c r="A103" s="11" t="s">
        <v>73</v>
      </c>
      <c r="B103" s="11"/>
      <c r="C103" s="11"/>
      <c r="D103" s="11"/>
      <c r="E103" s="13"/>
      <c r="F103" s="11"/>
      <c r="G103" s="11"/>
      <c r="H103" s="53">
        <v>6</v>
      </c>
      <c r="I103" s="53">
        <v>6</v>
      </c>
      <c r="J103" s="42" t="s">
        <v>136</v>
      </c>
      <c r="K103" s="43" t="s">
        <v>552</v>
      </c>
      <c r="L103" s="43" t="s">
        <v>71</v>
      </c>
      <c r="M103" s="51" t="s">
        <v>508</v>
      </c>
      <c r="N103" s="43" t="s">
        <v>1277</v>
      </c>
      <c r="O103" s="42" t="s">
        <v>714</v>
      </c>
      <c r="P103" s="42" t="s">
        <v>715</v>
      </c>
      <c r="Q103" s="85"/>
      <c r="R103" s="85"/>
      <c r="S103" s="85"/>
      <c r="T103" s="85"/>
      <c r="U103" s="156">
        <v>1</v>
      </c>
      <c r="V103" s="156">
        <v>1</v>
      </c>
      <c r="W103" s="161" t="s">
        <v>1173</v>
      </c>
      <c r="X103" s="157">
        <v>32</v>
      </c>
      <c r="Y103" s="157" t="s">
        <v>1167</v>
      </c>
      <c r="Z103" s="156"/>
      <c r="AA103" s="156" t="s">
        <v>1168</v>
      </c>
      <c r="AB103" s="156">
        <v>1</v>
      </c>
      <c r="AC103" s="156">
        <v>1</v>
      </c>
      <c r="AD103" s="161" t="s">
        <v>1173</v>
      </c>
      <c r="AE103" s="157">
        <v>32</v>
      </c>
      <c r="AF103" s="157" t="s">
        <v>1167</v>
      </c>
      <c r="AG103" s="156"/>
      <c r="AH103" s="156" t="s">
        <v>1168</v>
      </c>
    </row>
    <row r="104" spans="1:34" s="17" customFormat="1" ht="30">
      <c r="A104" s="11" t="s">
        <v>73</v>
      </c>
      <c r="B104" s="11"/>
      <c r="C104" s="11"/>
      <c r="D104" s="11"/>
      <c r="E104" s="13"/>
      <c r="F104" s="11"/>
      <c r="G104" s="11"/>
      <c r="H104" s="53">
        <v>7</v>
      </c>
      <c r="I104" s="53">
        <v>7</v>
      </c>
      <c r="J104" s="42" t="s">
        <v>137</v>
      </c>
      <c r="K104" s="43" t="s">
        <v>552</v>
      </c>
      <c r="L104" s="43" t="s">
        <v>71</v>
      </c>
      <c r="M104" s="51" t="s">
        <v>508</v>
      </c>
      <c r="N104" s="43" t="s">
        <v>1277</v>
      </c>
      <c r="O104" s="42" t="s">
        <v>714</v>
      </c>
      <c r="P104" s="42" t="s">
        <v>715</v>
      </c>
      <c r="Q104" s="85"/>
      <c r="R104" s="85"/>
      <c r="S104" s="85"/>
      <c r="T104" s="85"/>
      <c r="U104" s="156">
        <v>1</v>
      </c>
      <c r="V104" s="156">
        <v>1</v>
      </c>
      <c r="W104" s="161" t="s">
        <v>1173</v>
      </c>
      <c r="X104" s="157">
        <v>32</v>
      </c>
      <c r="Y104" s="157" t="s">
        <v>1167</v>
      </c>
      <c r="Z104" s="156"/>
      <c r="AA104" s="156" t="s">
        <v>1168</v>
      </c>
      <c r="AB104" s="156">
        <v>1</v>
      </c>
      <c r="AC104" s="156">
        <v>1</v>
      </c>
      <c r="AD104" s="161" t="s">
        <v>1173</v>
      </c>
      <c r="AE104" s="157">
        <v>32</v>
      </c>
      <c r="AF104" s="157" t="s">
        <v>1167</v>
      </c>
      <c r="AG104" s="156"/>
      <c r="AH104" s="156" t="s">
        <v>1168</v>
      </c>
    </row>
    <row r="105" spans="1:34" s="17" customFormat="1" ht="30">
      <c r="A105" s="11" t="s">
        <v>73</v>
      </c>
      <c r="B105" s="11"/>
      <c r="C105" s="11"/>
      <c r="D105" s="11"/>
      <c r="E105" s="13"/>
      <c r="F105" s="11"/>
      <c r="G105" s="11"/>
      <c r="H105" s="53">
        <v>8</v>
      </c>
      <c r="I105" s="53">
        <v>8</v>
      </c>
      <c r="J105" s="42" t="s">
        <v>138</v>
      </c>
      <c r="K105" s="43" t="s">
        <v>552</v>
      </c>
      <c r="L105" s="43" t="s">
        <v>71</v>
      </c>
      <c r="M105" s="51" t="s">
        <v>508</v>
      </c>
      <c r="N105" s="43" t="s">
        <v>1277</v>
      </c>
      <c r="O105" s="42" t="s">
        <v>714</v>
      </c>
      <c r="P105" s="42" t="s">
        <v>715</v>
      </c>
      <c r="Q105" s="85"/>
      <c r="R105" s="85"/>
      <c r="S105" s="85"/>
      <c r="T105" s="85"/>
      <c r="U105" s="156">
        <v>1</v>
      </c>
      <c r="V105" s="156">
        <v>1</v>
      </c>
      <c r="W105" s="161" t="s">
        <v>1173</v>
      </c>
      <c r="X105" s="157">
        <v>32</v>
      </c>
      <c r="Y105" s="157" t="s">
        <v>1167</v>
      </c>
      <c r="Z105" s="156"/>
      <c r="AA105" s="156" t="s">
        <v>1168</v>
      </c>
      <c r="AB105" s="156">
        <v>1</v>
      </c>
      <c r="AC105" s="156">
        <v>1</v>
      </c>
      <c r="AD105" s="161" t="s">
        <v>1173</v>
      </c>
      <c r="AE105" s="157">
        <v>32</v>
      </c>
      <c r="AF105" s="157" t="s">
        <v>1167</v>
      </c>
      <c r="AG105" s="156"/>
      <c r="AH105" s="156" t="s">
        <v>1168</v>
      </c>
    </row>
    <row r="106" spans="1:34" s="17" customFormat="1" ht="30">
      <c r="A106" s="11" t="s">
        <v>73</v>
      </c>
      <c r="B106" s="11"/>
      <c r="C106" s="11"/>
      <c r="D106" s="11"/>
      <c r="E106" s="13"/>
      <c r="F106" s="11"/>
      <c r="G106" s="11"/>
      <c r="H106" s="53">
        <v>9</v>
      </c>
      <c r="I106" s="53">
        <v>9</v>
      </c>
      <c r="J106" s="42" t="s">
        <v>139</v>
      </c>
      <c r="K106" s="43" t="s">
        <v>552</v>
      </c>
      <c r="L106" s="43" t="s">
        <v>71</v>
      </c>
      <c r="M106" s="51" t="s">
        <v>508</v>
      </c>
      <c r="N106" s="43" t="s">
        <v>1277</v>
      </c>
      <c r="O106" s="42" t="s">
        <v>714</v>
      </c>
      <c r="P106" s="42" t="s">
        <v>715</v>
      </c>
      <c r="Q106" s="85"/>
      <c r="R106" s="85"/>
      <c r="S106" s="85"/>
      <c r="T106" s="85"/>
      <c r="U106" s="156">
        <v>1</v>
      </c>
      <c r="V106" s="156">
        <v>1</v>
      </c>
      <c r="W106" s="161" t="s">
        <v>1173</v>
      </c>
      <c r="X106" s="157">
        <v>32</v>
      </c>
      <c r="Y106" s="157" t="s">
        <v>1167</v>
      </c>
      <c r="Z106" s="156"/>
      <c r="AA106" s="156" t="s">
        <v>1168</v>
      </c>
      <c r="AB106" s="156">
        <v>1</v>
      </c>
      <c r="AC106" s="156">
        <v>1</v>
      </c>
      <c r="AD106" s="161" t="s">
        <v>1173</v>
      </c>
      <c r="AE106" s="157">
        <v>32</v>
      </c>
      <c r="AF106" s="157" t="s">
        <v>1167</v>
      </c>
      <c r="AG106" s="156"/>
      <c r="AH106" s="156" t="s">
        <v>1168</v>
      </c>
    </row>
    <row r="107" spans="1:34" s="17" customFormat="1" ht="30">
      <c r="A107" s="11" t="s">
        <v>73</v>
      </c>
      <c r="B107" s="11"/>
      <c r="C107" s="11"/>
      <c r="D107" s="11"/>
      <c r="E107" s="13"/>
      <c r="F107" s="11"/>
      <c r="G107" s="11"/>
      <c r="H107" s="53">
        <v>10</v>
      </c>
      <c r="I107" s="53">
        <v>10</v>
      </c>
      <c r="J107" s="42" t="s">
        <v>140</v>
      </c>
      <c r="K107" s="43" t="s">
        <v>552</v>
      </c>
      <c r="L107" s="43" t="s">
        <v>71</v>
      </c>
      <c r="M107" s="51" t="s">
        <v>508</v>
      </c>
      <c r="N107" s="43" t="s">
        <v>1277</v>
      </c>
      <c r="O107" s="42" t="s">
        <v>714</v>
      </c>
      <c r="P107" s="42" t="s">
        <v>715</v>
      </c>
      <c r="Q107" s="85"/>
      <c r="R107" s="85"/>
      <c r="S107" s="85"/>
      <c r="T107" s="85"/>
      <c r="U107" s="156">
        <v>1</v>
      </c>
      <c r="V107" s="156">
        <v>1</v>
      </c>
      <c r="W107" s="161" t="s">
        <v>1173</v>
      </c>
      <c r="X107" s="157">
        <v>32</v>
      </c>
      <c r="Y107" s="157" t="s">
        <v>1167</v>
      </c>
      <c r="Z107" s="156"/>
      <c r="AA107" s="156" t="s">
        <v>1168</v>
      </c>
      <c r="AB107" s="156">
        <v>1</v>
      </c>
      <c r="AC107" s="156">
        <v>1</v>
      </c>
      <c r="AD107" s="161" t="s">
        <v>1173</v>
      </c>
      <c r="AE107" s="157">
        <v>32</v>
      </c>
      <c r="AF107" s="157" t="s">
        <v>1167</v>
      </c>
      <c r="AG107" s="156"/>
      <c r="AH107" s="156" t="s">
        <v>1168</v>
      </c>
    </row>
    <row r="108" spans="1:34" s="17" customFormat="1" ht="30">
      <c r="A108" s="11" t="s">
        <v>73</v>
      </c>
      <c r="B108" s="11"/>
      <c r="C108" s="11"/>
      <c r="D108" s="11"/>
      <c r="E108" s="13"/>
      <c r="F108" s="11"/>
      <c r="G108" s="11"/>
      <c r="H108" s="53">
        <v>11</v>
      </c>
      <c r="I108" s="53">
        <v>11</v>
      </c>
      <c r="J108" s="42" t="s">
        <v>141</v>
      </c>
      <c r="K108" s="43" t="s">
        <v>552</v>
      </c>
      <c r="L108" s="43" t="s">
        <v>71</v>
      </c>
      <c r="M108" s="51" t="s">
        <v>508</v>
      </c>
      <c r="N108" s="43" t="s">
        <v>1277</v>
      </c>
      <c r="O108" s="42" t="s">
        <v>714</v>
      </c>
      <c r="P108" s="42" t="s">
        <v>715</v>
      </c>
      <c r="Q108" s="85"/>
      <c r="R108" s="85"/>
      <c r="S108" s="85"/>
      <c r="T108" s="85"/>
      <c r="U108" s="156">
        <v>1</v>
      </c>
      <c r="V108" s="156">
        <v>1</v>
      </c>
      <c r="W108" s="161" t="s">
        <v>1173</v>
      </c>
      <c r="X108" s="157">
        <v>32</v>
      </c>
      <c r="Y108" s="157" t="s">
        <v>1167</v>
      </c>
      <c r="Z108" s="156"/>
      <c r="AA108" s="156" t="s">
        <v>1168</v>
      </c>
      <c r="AB108" s="156">
        <v>1</v>
      </c>
      <c r="AC108" s="156">
        <v>1</v>
      </c>
      <c r="AD108" s="161" t="s">
        <v>1173</v>
      </c>
      <c r="AE108" s="157">
        <v>32</v>
      </c>
      <c r="AF108" s="157" t="s">
        <v>1167</v>
      </c>
      <c r="AG108" s="156"/>
      <c r="AH108" s="156" t="s">
        <v>1168</v>
      </c>
    </row>
    <row r="109" spans="1:34" s="17" customFormat="1" ht="30">
      <c r="A109" s="11" t="s">
        <v>73</v>
      </c>
      <c r="B109" s="11"/>
      <c r="C109" s="11"/>
      <c r="D109" s="11"/>
      <c r="E109" s="13"/>
      <c r="F109" s="11"/>
      <c r="G109" s="11"/>
      <c r="H109" s="53">
        <v>12</v>
      </c>
      <c r="I109" s="53">
        <v>12</v>
      </c>
      <c r="J109" s="42" t="s">
        <v>142</v>
      </c>
      <c r="K109" s="43" t="s">
        <v>552</v>
      </c>
      <c r="L109" s="43" t="s">
        <v>71</v>
      </c>
      <c r="M109" s="51" t="s">
        <v>508</v>
      </c>
      <c r="N109" s="43" t="s">
        <v>1277</v>
      </c>
      <c r="O109" s="42" t="s">
        <v>714</v>
      </c>
      <c r="P109" s="42" t="s">
        <v>715</v>
      </c>
      <c r="Q109" s="85"/>
      <c r="R109" s="85"/>
      <c r="S109" s="85"/>
      <c r="T109" s="85"/>
      <c r="U109" s="156">
        <v>1</v>
      </c>
      <c r="V109" s="156">
        <v>1</v>
      </c>
      <c r="W109" s="161" t="s">
        <v>1173</v>
      </c>
      <c r="X109" s="157">
        <v>32</v>
      </c>
      <c r="Y109" s="157" t="s">
        <v>1167</v>
      </c>
      <c r="Z109" s="156"/>
      <c r="AA109" s="156" t="s">
        <v>1168</v>
      </c>
      <c r="AB109" s="156">
        <v>1</v>
      </c>
      <c r="AC109" s="156">
        <v>1</v>
      </c>
      <c r="AD109" s="161" t="s">
        <v>1173</v>
      </c>
      <c r="AE109" s="157">
        <v>32</v>
      </c>
      <c r="AF109" s="157" t="s">
        <v>1167</v>
      </c>
      <c r="AG109" s="156"/>
      <c r="AH109" s="156" t="s">
        <v>1168</v>
      </c>
    </row>
    <row r="110" spans="1:34" s="17" customFormat="1" ht="30">
      <c r="A110" s="11" t="s">
        <v>73</v>
      </c>
      <c r="B110" s="11"/>
      <c r="C110" s="11"/>
      <c r="D110" s="11"/>
      <c r="E110" s="13"/>
      <c r="F110" s="11"/>
      <c r="G110" s="11"/>
      <c r="H110" s="53">
        <v>13</v>
      </c>
      <c r="I110" s="53">
        <v>13</v>
      </c>
      <c r="J110" s="42" t="s">
        <v>143</v>
      </c>
      <c r="K110" s="43" t="s">
        <v>552</v>
      </c>
      <c r="L110" s="43" t="s">
        <v>71</v>
      </c>
      <c r="M110" s="51" t="s">
        <v>508</v>
      </c>
      <c r="N110" s="43" t="s">
        <v>1277</v>
      </c>
      <c r="O110" s="42" t="s">
        <v>714</v>
      </c>
      <c r="P110" s="42" t="s">
        <v>715</v>
      </c>
      <c r="Q110" s="85"/>
      <c r="R110" s="85"/>
      <c r="S110" s="85"/>
      <c r="T110" s="85"/>
      <c r="U110" s="156">
        <v>1</v>
      </c>
      <c r="V110" s="156">
        <v>1</v>
      </c>
      <c r="W110" s="161" t="s">
        <v>1173</v>
      </c>
      <c r="X110" s="157">
        <v>32</v>
      </c>
      <c r="Y110" s="157" t="s">
        <v>1167</v>
      </c>
      <c r="Z110" s="156"/>
      <c r="AA110" s="156" t="s">
        <v>1168</v>
      </c>
      <c r="AB110" s="156">
        <v>1</v>
      </c>
      <c r="AC110" s="156">
        <v>1</v>
      </c>
      <c r="AD110" s="161" t="s">
        <v>1173</v>
      </c>
      <c r="AE110" s="157">
        <v>32</v>
      </c>
      <c r="AF110" s="157" t="s">
        <v>1167</v>
      </c>
      <c r="AG110" s="156"/>
      <c r="AH110" s="156" t="s">
        <v>1168</v>
      </c>
    </row>
    <row r="111" spans="1:34" s="17" customFormat="1" ht="30">
      <c r="A111" s="11" t="s">
        <v>73</v>
      </c>
      <c r="B111" s="11"/>
      <c r="C111" s="11"/>
      <c r="D111" s="11"/>
      <c r="E111" s="13"/>
      <c r="F111" s="11"/>
      <c r="G111" s="11"/>
      <c r="H111" s="53">
        <v>14</v>
      </c>
      <c r="I111" s="53">
        <v>14</v>
      </c>
      <c r="J111" s="42" t="s">
        <v>144</v>
      </c>
      <c r="K111" s="43" t="s">
        <v>552</v>
      </c>
      <c r="L111" s="43" t="s">
        <v>71</v>
      </c>
      <c r="M111" s="51" t="s">
        <v>508</v>
      </c>
      <c r="N111" s="43" t="s">
        <v>1277</v>
      </c>
      <c r="O111" s="42" t="s">
        <v>714</v>
      </c>
      <c r="P111" s="42" t="s">
        <v>715</v>
      </c>
      <c r="Q111" s="85"/>
      <c r="R111" s="85"/>
      <c r="S111" s="85"/>
      <c r="T111" s="85"/>
      <c r="U111" s="156">
        <v>1</v>
      </c>
      <c r="V111" s="156">
        <v>1</v>
      </c>
      <c r="W111" s="161" t="s">
        <v>1173</v>
      </c>
      <c r="X111" s="157">
        <v>32</v>
      </c>
      <c r="Y111" s="157" t="s">
        <v>1167</v>
      </c>
      <c r="Z111" s="156"/>
      <c r="AA111" s="156" t="s">
        <v>1168</v>
      </c>
      <c r="AB111" s="156">
        <v>1</v>
      </c>
      <c r="AC111" s="156">
        <v>1</v>
      </c>
      <c r="AD111" s="161" t="s">
        <v>1173</v>
      </c>
      <c r="AE111" s="157">
        <v>32</v>
      </c>
      <c r="AF111" s="157" t="s">
        <v>1167</v>
      </c>
      <c r="AG111" s="156"/>
      <c r="AH111" s="156" t="s">
        <v>1168</v>
      </c>
    </row>
    <row r="112" spans="1:34" s="17" customFormat="1" ht="25.5">
      <c r="A112" s="11" t="s">
        <v>1292</v>
      </c>
      <c r="B112" s="41" t="s">
        <v>1205</v>
      </c>
      <c r="C112" s="47">
        <v>32</v>
      </c>
      <c r="D112" s="47"/>
      <c r="E112" s="13" t="s">
        <v>716</v>
      </c>
      <c r="F112" s="11"/>
      <c r="G112" s="11"/>
      <c r="H112" s="53">
        <v>0</v>
      </c>
      <c r="I112" s="53">
        <v>0</v>
      </c>
      <c r="J112" s="42" t="s">
        <v>717</v>
      </c>
      <c r="K112" s="43" t="s">
        <v>20</v>
      </c>
      <c r="L112" s="43" t="s">
        <v>71</v>
      </c>
      <c r="M112" s="43" t="s">
        <v>508</v>
      </c>
      <c r="N112" s="43" t="s">
        <v>1126</v>
      </c>
      <c r="O112" s="42" t="s">
        <v>718</v>
      </c>
      <c r="P112" s="42" t="s">
        <v>145</v>
      </c>
      <c r="Q112" s="54"/>
      <c r="R112" s="54"/>
      <c r="S112" s="54"/>
      <c r="T112" s="54"/>
      <c r="U112" s="1">
        <v>1</v>
      </c>
      <c r="V112" s="1">
        <v>1</v>
      </c>
      <c r="W112" s="17" t="s">
        <v>1169</v>
      </c>
      <c r="X112" s="158">
        <v>32</v>
      </c>
      <c r="Y112" s="158" t="s">
        <v>1167</v>
      </c>
      <c r="AA112" s="1" t="s">
        <v>1168</v>
      </c>
    </row>
    <row r="113" spans="1:34" s="17" customFormat="1" ht="92.25" customHeight="1">
      <c r="A113" s="11" t="s">
        <v>146</v>
      </c>
      <c r="B113" s="141" t="s">
        <v>191</v>
      </c>
      <c r="C113" s="47">
        <v>32</v>
      </c>
      <c r="D113" s="47"/>
      <c r="E113" s="13" t="s">
        <v>719</v>
      </c>
      <c r="F113" s="11"/>
      <c r="G113" s="11"/>
      <c r="H113" s="53">
        <v>1</v>
      </c>
      <c r="I113" s="53">
        <v>0</v>
      </c>
      <c r="J113" s="42" t="s">
        <v>720</v>
      </c>
      <c r="K113" s="43" t="s">
        <v>552</v>
      </c>
      <c r="L113" s="43" t="s">
        <v>721</v>
      </c>
      <c r="M113" s="43"/>
      <c r="N113" s="43" t="s">
        <v>1290</v>
      </c>
      <c r="O113" s="42" t="s">
        <v>1294</v>
      </c>
      <c r="P113" s="42" t="s">
        <v>722</v>
      </c>
      <c r="Q113" s="42"/>
      <c r="R113" s="42"/>
      <c r="S113" s="42"/>
      <c r="T113" s="42"/>
      <c r="U113" s="1">
        <v>1</v>
      </c>
      <c r="V113" s="1">
        <v>1</v>
      </c>
      <c r="W113" s="17" t="s">
        <v>1169</v>
      </c>
      <c r="X113" s="158">
        <v>32</v>
      </c>
      <c r="Y113" s="158" t="s">
        <v>1167</v>
      </c>
      <c r="AA113" s="1" t="s">
        <v>1168</v>
      </c>
    </row>
    <row r="114" spans="1:34" s="17" customFormat="1" ht="51">
      <c r="A114" s="11" t="s">
        <v>73</v>
      </c>
      <c r="B114" s="41"/>
      <c r="C114" s="11"/>
      <c r="D114" s="11"/>
      <c r="E114" s="13"/>
      <c r="F114" s="11"/>
      <c r="G114" s="11"/>
      <c r="H114" s="53">
        <v>4</v>
      </c>
      <c r="I114" s="53">
        <v>4</v>
      </c>
      <c r="J114" s="42" t="s">
        <v>723</v>
      </c>
      <c r="K114" s="43" t="s">
        <v>552</v>
      </c>
      <c r="L114" s="43" t="s">
        <v>721</v>
      </c>
      <c r="M114" s="43"/>
      <c r="N114" s="43" t="s">
        <v>1290</v>
      </c>
      <c r="O114" s="42" t="s">
        <v>1295</v>
      </c>
      <c r="P114" s="42" t="s">
        <v>724</v>
      </c>
      <c r="Q114" s="42"/>
      <c r="R114" s="42"/>
      <c r="S114" s="42"/>
      <c r="T114" s="42"/>
      <c r="U114" s="1">
        <v>1</v>
      </c>
      <c r="V114" s="1">
        <v>1</v>
      </c>
      <c r="W114" s="17" t="s">
        <v>1169</v>
      </c>
      <c r="X114" s="158">
        <v>32</v>
      </c>
      <c r="Y114" s="158" t="s">
        <v>1167</v>
      </c>
      <c r="AA114" s="1" t="s">
        <v>1168</v>
      </c>
    </row>
    <row r="115" spans="1:34" s="17" customFormat="1" ht="51">
      <c r="A115" s="11" t="s">
        <v>147</v>
      </c>
      <c r="B115" s="41" t="s">
        <v>854</v>
      </c>
      <c r="C115" s="47">
        <v>32</v>
      </c>
      <c r="D115" s="47">
        <v>2</v>
      </c>
      <c r="E115" s="13" t="s">
        <v>725</v>
      </c>
      <c r="F115" s="11"/>
      <c r="G115" s="11"/>
      <c r="H115" s="53">
        <v>15</v>
      </c>
      <c r="I115" s="53">
        <v>0</v>
      </c>
      <c r="J115" s="42" t="s">
        <v>726</v>
      </c>
      <c r="K115" s="43" t="s">
        <v>20</v>
      </c>
      <c r="L115" s="43" t="s">
        <v>71</v>
      </c>
      <c r="M115" s="43" t="s">
        <v>625</v>
      </c>
      <c r="N115" s="43" t="s">
        <v>1284</v>
      </c>
      <c r="O115" s="42"/>
      <c r="P115" s="42" t="s">
        <v>1198</v>
      </c>
      <c r="Q115" s="54"/>
      <c r="R115" s="54"/>
      <c r="S115" s="54"/>
      <c r="T115" s="54"/>
      <c r="U115" s="1">
        <v>1</v>
      </c>
      <c r="V115" s="1">
        <v>1</v>
      </c>
      <c r="W115" s="17" t="s">
        <v>1169</v>
      </c>
      <c r="X115" s="158">
        <v>32</v>
      </c>
      <c r="Y115" s="158" t="s">
        <v>1167</v>
      </c>
      <c r="AA115" s="1" t="s">
        <v>1168</v>
      </c>
    </row>
    <row r="116" spans="1:34" s="17" customFormat="1" ht="25.5">
      <c r="A116" s="11" t="s">
        <v>73</v>
      </c>
      <c r="B116" s="41"/>
      <c r="C116" s="11"/>
      <c r="D116" s="11"/>
      <c r="E116" s="13"/>
      <c r="F116" s="11"/>
      <c r="G116" s="11"/>
      <c r="H116" s="53">
        <v>31</v>
      </c>
      <c r="I116" s="53">
        <v>31</v>
      </c>
      <c r="J116" s="42" t="s">
        <v>727</v>
      </c>
      <c r="K116" s="43" t="s">
        <v>20</v>
      </c>
      <c r="L116" s="43" t="s">
        <v>71</v>
      </c>
      <c r="M116" s="43" t="s">
        <v>508</v>
      </c>
      <c r="N116" s="43" t="s">
        <v>1284</v>
      </c>
      <c r="O116" s="42" t="s">
        <v>728</v>
      </c>
      <c r="P116" s="42" t="s">
        <v>1199</v>
      </c>
      <c r="Q116" s="54"/>
      <c r="R116" s="54"/>
      <c r="S116" s="54"/>
      <c r="T116" s="54"/>
      <c r="U116" s="1">
        <v>1</v>
      </c>
      <c r="V116" s="1">
        <v>1</v>
      </c>
      <c r="W116" s="17" t="s">
        <v>1169</v>
      </c>
      <c r="X116" s="158">
        <v>32</v>
      </c>
      <c r="Y116" s="158" t="s">
        <v>1167</v>
      </c>
      <c r="AA116" s="1" t="s">
        <v>1168</v>
      </c>
    </row>
    <row r="117" spans="1:34" s="17" customFormat="1" ht="51">
      <c r="A117" s="11" t="s">
        <v>148</v>
      </c>
      <c r="B117" s="41" t="s">
        <v>855</v>
      </c>
      <c r="C117" s="47">
        <v>32</v>
      </c>
      <c r="D117" s="47">
        <v>2</v>
      </c>
      <c r="E117" s="13" t="s">
        <v>729</v>
      </c>
      <c r="F117" s="11"/>
      <c r="G117" s="11"/>
      <c r="H117" s="53">
        <v>15</v>
      </c>
      <c r="I117" s="53">
        <v>0</v>
      </c>
      <c r="J117" s="42" t="s">
        <v>730</v>
      </c>
      <c r="K117" s="43" t="s">
        <v>20</v>
      </c>
      <c r="L117" s="43" t="s">
        <v>71</v>
      </c>
      <c r="M117" s="43" t="s">
        <v>625</v>
      </c>
      <c r="N117" s="43" t="s">
        <v>1284</v>
      </c>
      <c r="O117" s="42"/>
      <c r="P117" s="42" t="s">
        <v>1200</v>
      </c>
      <c r="Q117" s="54"/>
      <c r="R117" s="54"/>
      <c r="S117" s="54"/>
      <c r="T117" s="54"/>
      <c r="U117" s="1">
        <v>1</v>
      </c>
      <c r="V117" s="1">
        <v>1</v>
      </c>
      <c r="W117" s="17" t="s">
        <v>1169</v>
      </c>
      <c r="X117" s="158">
        <v>32</v>
      </c>
      <c r="Y117" s="158" t="s">
        <v>1167</v>
      </c>
      <c r="AA117" s="1" t="s">
        <v>1168</v>
      </c>
    </row>
    <row r="118" spans="1:34" s="17" customFormat="1" ht="25.5">
      <c r="A118" s="11"/>
      <c r="B118" s="41"/>
      <c r="C118" s="11"/>
      <c r="D118" s="11"/>
      <c r="E118" s="13"/>
      <c r="F118" s="11"/>
      <c r="G118" s="11"/>
      <c r="H118" s="53">
        <v>31</v>
      </c>
      <c r="I118" s="53">
        <v>31</v>
      </c>
      <c r="J118" s="42" t="s">
        <v>731</v>
      </c>
      <c r="K118" s="43" t="s">
        <v>20</v>
      </c>
      <c r="L118" s="43" t="s">
        <v>71</v>
      </c>
      <c r="M118" s="43" t="s">
        <v>508</v>
      </c>
      <c r="N118" s="43" t="s">
        <v>1284</v>
      </c>
      <c r="O118" s="42" t="s">
        <v>732</v>
      </c>
      <c r="P118" s="42" t="s">
        <v>1201</v>
      </c>
      <c r="Q118" s="54"/>
      <c r="R118" s="54"/>
      <c r="S118" s="54"/>
      <c r="T118" s="54"/>
      <c r="U118" s="1">
        <v>1</v>
      </c>
      <c r="V118" s="1">
        <v>1</v>
      </c>
      <c r="W118" s="17" t="s">
        <v>1169</v>
      </c>
      <c r="X118" s="158">
        <v>32</v>
      </c>
      <c r="Y118" s="158" t="s">
        <v>1167</v>
      </c>
      <c r="AA118" s="1" t="s">
        <v>1168</v>
      </c>
    </row>
    <row r="119" spans="1:34" ht="38.25">
      <c r="A119" s="47" t="s">
        <v>1191</v>
      </c>
      <c r="B119" s="11" t="s">
        <v>1306</v>
      </c>
      <c r="C119" s="47">
        <v>32</v>
      </c>
      <c r="D119" s="47"/>
      <c r="E119" s="13" t="s">
        <v>1192</v>
      </c>
      <c r="F119" s="11"/>
      <c r="G119" s="11"/>
      <c r="H119" s="53">
        <v>4</v>
      </c>
      <c r="I119" s="53">
        <v>0</v>
      </c>
      <c r="J119" s="42" t="s">
        <v>1193</v>
      </c>
      <c r="K119" s="43" t="s">
        <v>552</v>
      </c>
      <c r="L119" s="43" t="s">
        <v>71</v>
      </c>
      <c r="M119" s="43" t="s">
        <v>547</v>
      </c>
      <c r="N119" s="43" t="s">
        <v>1301</v>
      </c>
      <c r="O119" s="42" t="s">
        <v>548</v>
      </c>
      <c r="P119" s="42" t="s">
        <v>1208</v>
      </c>
      <c r="Q119" s="54"/>
      <c r="R119" s="54"/>
      <c r="S119" s="54"/>
      <c r="T119" s="54"/>
      <c r="U119" s="156">
        <v>1</v>
      </c>
      <c r="V119" s="156">
        <v>1</v>
      </c>
      <c r="W119" s="159" t="s">
        <v>1194</v>
      </c>
      <c r="X119" s="157">
        <v>32</v>
      </c>
      <c r="Y119" s="157" t="s">
        <v>1167</v>
      </c>
      <c r="Z119" s="156"/>
      <c r="AA119" s="156" t="s">
        <v>1168</v>
      </c>
      <c r="AB119" s="156">
        <v>1</v>
      </c>
      <c r="AC119" s="156">
        <v>1</v>
      </c>
      <c r="AD119" s="159" t="s">
        <v>1195</v>
      </c>
      <c r="AE119" s="157">
        <v>32</v>
      </c>
      <c r="AF119" s="157" t="s">
        <v>1167</v>
      </c>
      <c r="AG119" s="156"/>
      <c r="AH119" s="156" t="s">
        <v>1168</v>
      </c>
    </row>
    <row r="120" spans="1:34">
      <c r="A120" s="47"/>
      <c r="B120" s="11"/>
      <c r="C120" s="47"/>
      <c r="D120" s="47"/>
      <c r="E120" s="13"/>
      <c r="F120" s="11"/>
      <c r="G120" s="11"/>
      <c r="H120" s="54"/>
      <c r="I120" s="54"/>
      <c r="J120" s="42"/>
      <c r="K120" s="43"/>
      <c r="L120" s="43"/>
      <c r="M120" s="51"/>
      <c r="N120" s="43"/>
      <c r="O120" s="69"/>
      <c r="P120" s="42"/>
      <c r="Q120" s="54"/>
      <c r="R120" s="54"/>
      <c r="S120" s="54"/>
      <c r="T120" s="54"/>
    </row>
    <row r="121" spans="1:34">
      <c r="A121" s="47"/>
      <c r="B121" s="11"/>
      <c r="C121" s="47"/>
      <c r="D121" s="47"/>
      <c r="E121" s="13"/>
      <c r="F121" s="11"/>
      <c r="G121" s="11"/>
      <c r="H121" s="54"/>
      <c r="I121" s="54"/>
      <c r="J121" s="42"/>
      <c r="K121" s="43"/>
      <c r="L121" s="43"/>
      <c r="M121" s="51"/>
      <c r="N121" s="43"/>
      <c r="O121" s="42"/>
      <c r="P121" s="42"/>
      <c r="Q121" s="54"/>
      <c r="R121" s="54"/>
      <c r="S121" s="54"/>
      <c r="T121" s="54"/>
    </row>
    <row r="122" spans="1:34">
      <c r="A122" s="47"/>
      <c r="B122" s="11"/>
      <c r="C122" s="47"/>
      <c r="D122" s="47"/>
      <c r="E122" s="13"/>
      <c r="F122" s="11"/>
      <c r="G122" s="11"/>
      <c r="H122" s="54"/>
      <c r="I122" s="54"/>
      <c r="J122" s="42"/>
      <c r="K122" s="43"/>
      <c r="L122" s="43"/>
      <c r="M122" s="51"/>
      <c r="N122" s="43"/>
      <c r="O122" s="42"/>
      <c r="P122" s="42"/>
      <c r="Q122" s="54"/>
      <c r="R122" s="54"/>
      <c r="S122" s="54"/>
      <c r="T122" s="54"/>
    </row>
    <row r="123" spans="1:34">
      <c r="A123" s="11"/>
      <c r="B123" s="41"/>
      <c r="C123" s="72"/>
      <c r="D123" s="72"/>
      <c r="E123" s="13"/>
      <c r="F123" s="11"/>
      <c r="G123" s="11"/>
      <c r="H123" s="53"/>
      <c r="I123" s="53"/>
      <c r="J123" s="42"/>
      <c r="K123" s="43"/>
      <c r="L123" s="43"/>
      <c r="M123" s="43"/>
      <c r="N123" s="43"/>
      <c r="O123" s="42"/>
      <c r="P123" s="42"/>
      <c r="Q123" s="54"/>
      <c r="R123" s="54"/>
      <c r="S123" s="54"/>
      <c r="T123" s="54"/>
    </row>
    <row r="124" spans="1:34">
      <c r="A124" s="11"/>
      <c r="B124" s="41"/>
      <c r="C124" s="72"/>
      <c r="D124" s="72"/>
      <c r="E124" s="13"/>
      <c r="F124" s="11"/>
      <c r="G124" s="11"/>
      <c r="H124" s="53"/>
      <c r="I124" s="53"/>
      <c r="J124" s="42"/>
      <c r="K124" s="43"/>
      <c r="L124" s="43"/>
      <c r="M124" s="51"/>
      <c r="N124" s="43"/>
      <c r="O124" s="42"/>
      <c r="P124" s="42"/>
      <c r="Q124" s="54"/>
      <c r="R124" s="54"/>
      <c r="S124" s="54"/>
      <c r="T124" s="54"/>
    </row>
    <row r="125" spans="1:34">
      <c r="A125" s="47"/>
      <c r="B125" s="41"/>
      <c r="C125" s="48"/>
      <c r="D125" s="48"/>
      <c r="E125" s="49"/>
      <c r="F125" s="41"/>
      <c r="G125" s="41"/>
      <c r="H125" s="50"/>
      <c r="I125" s="50"/>
      <c r="J125" s="43"/>
      <c r="K125" s="43"/>
      <c r="L125" s="43"/>
      <c r="M125" s="43"/>
      <c r="N125" s="43"/>
      <c r="O125" s="43"/>
      <c r="P125" s="43"/>
      <c r="Q125" s="51"/>
      <c r="R125" s="43"/>
      <c r="S125" s="51"/>
      <c r="T125" s="51"/>
    </row>
    <row r="126" spans="1:34">
      <c r="A126" s="47"/>
      <c r="B126" s="41"/>
      <c r="C126" s="48"/>
      <c r="D126" s="48"/>
      <c r="E126" s="49"/>
      <c r="F126" s="41"/>
      <c r="G126" s="41"/>
      <c r="H126" s="50"/>
      <c r="I126" s="50"/>
      <c r="J126" s="43"/>
      <c r="K126" s="43"/>
      <c r="L126" s="43"/>
      <c r="M126" s="51"/>
      <c r="N126" s="43"/>
      <c r="O126" s="43"/>
      <c r="P126" s="43"/>
      <c r="Q126" s="51"/>
      <c r="R126" s="51"/>
      <c r="S126" s="51"/>
      <c r="T126" s="51"/>
    </row>
    <row r="127" spans="1:34">
      <c r="A127" s="11"/>
      <c r="B127" s="41"/>
      <c r="C127" s="41"/>
      <c r="D127" s="41"/>
      <c r="E127" s="49"/>
      <c r="F127" s="41"/>
      <c r="G127" s="41"/>
      <c r="H127" s="50"/>
      <c r="I127" s="50"/>
      <c r="J127" s="43"/>
      <c r="K127" s="43"/>
      <c r="L127" s="43"/>
      <c r="M127" s="51"/>
      <c r="N127" s="43"/>
      <c r="O127" s="43"/>
      <c r="P127" s="43"/>
      <c r="Q127" s="51"/>
      <c r="R127" s="51"/>
      <c r="S127" s="51"/>
      <c r="T127" s="51"/>
    </row>
    <row r="128" spans="1:34">
      <c r="A128" s="47"/>
      <c r="B128" s="41"/>
      <c r="C128" s="41"/>
      <c r="D128" s="41"/>
      <c r="E128" s="49"/>
      <c r="F128" s="41"/>
      <c r="G128" s="41"/>
      <c r="H128" s="50"/>
      <c r="I128" s="50"/>
      <c r="J128" s="43"/>
      <c r="K128" s="43"/>
      <c r="L128" s="43"/>
      <c r="M128" s="51"/>
      <c r="N128" s="43"/>
      <c r="O128" s="43"/>
      <c r="P128" s="43"/>
      <c r="Q128" s="79"/>
      <c r="R128" s="79"/>
      <c r="S128" s="79"/>
      <c r="T128" s="79"/>
    </row>
    <row r="129" spans="1:20">
      <c r="A129" s="47"/>
      <c r="B129" s="41"/>
      <c r="C129" s="48"/>
      <c r="D129" s="48"/>
      <c r="E129" s="49"/>
      <c r="F129" s="41"/>
      <c r="G129" s="41"/>
      <c r="H129" s="50"/>
      <c r="I129" s="50"/>
      <c r="J129" s="43"/>
      <c r="K129" s="43"/>
      <c r="L129" s="43"/>
      <c r="M129" s="51"/>
      <c r="N129" s="43"/>
      <c r="O129" s="43"/>
      <c r="P129" s="43"/>
      <c r="Q129" s="51"/>
      <c r="R129" s="51"/>
      <c r="S129" s="51"/>
      <c r="T129" s="51"/>
    </row>
    <row r="130" spans="1:20">
      <c r="A130" s="11"/>
      <c r="B130" s="41"/>
      <c r="C130" s="41"/>
      <c r="D130" s="41"/>
      <c r="E130" s="49"/>
      <c r="F130" s="41"/>
      <c r="G130" s="41"/>
      <c r="H130" s="50"/>
      <c r="I130" s="50"/>
      <c r="J130" s="43"/>
      <c r="K130" s="43"/>
      <c r="L130" s="43"/>
      <c r="M130" s="51"/>
      <c r="N130" s="43"/>
      <c r="O130" s="43"/>
      <c r="P130" s="43"/>
      <c r="Q130" s="51"/>
      <c r="R130" s="51"/>
      <c r="S130" s="51"/>
      <c r="T130" s="51"/>
    </row>
    <row r="131" spans="1:20">
      <c r="A131" s="47"/>
      <c r="B131" s="41"/>
      <c r="C131" s="41"/>
      <c r="D131" s="41"/>
      <c r="E131" s="49"/>
      <c r="F131" s="41"/>
      <c r="G131" s="41"/>
      <c r="H131" s="50"/>
      <c r="I131" s="50"/>
      <c r="J131" s="43"/>
      <c r="K131" s="43"/>
      <c r="L131" s="43"/>
      <c r="M131" s="51"/>
      <c r="N131" s="43"/>
      <c r="O131" s="43"/>
      <c r="P131" s="43"/>
      <c r="Q131" s="79"/>
      <c r="R131" s="79"/>
      <c r="S131" s="79"/>
      <c r="T131" s="79"/>
    </row>
    <row r="132" spans="1:20">
      <c r="A132" s="80"/>
      <c r="B132" s="52"/>
      <c r="C132" s="81"/>
      <c r="D132" s="81"/>
      <c r="E132" s="49"/>
      <c r="F132" s="41"/>
      <c r="G132" s="82"/>
      <c r="H132" s="50"/>
      <c r="I132" s="50"/>
      <c r="J132" s="43"/>
      <c r="K132" s="43"/>
      <c r="L132" s="43"/>
      <c r="M132" s="43"/>
      <c r="N132" s="43"/>
      <c r="O132" s="83"/>
      <c r="P132" s="43"/>
      <c r="Q132" s="84"/>
      <c r="R132" s="84"/>
      <c r="S132" s="84"/>
      <c r="T132" s="84"/>
    </row>
    <row r="133" spans="1:20">
      <c r="A133" s="47"/>
      <c r="B133" s="11"/>
      <c r="C133" s="47"/>
      <c r="D133" s="47"/>
      <c r="E133" s="13"/>
      <c r="F133" s="11"/>
      <c r="G133" s="11"/>
      <c r="H133" s="53"/>
      <c r="I133" s="53"/>
      <c r="J133" s="42"/>
      <c r="K133" s="43"/>
      <c r="L133" s="43"/>
      <c r="M133" s="51"/>
      <c r="N133" s="43"/>
      <c r="O133" s="42"/>
      <c r="P133" s="42"/>
      <c r="Q133" s="85"/>
      <c r="R133" s="85"/>
      <c r="S133" s="85"/>
      <c r="T133" s="85"/>
    </row>
    <row r="134" spans="1:20">
      <c r="A134" s="47"/>
      <c r="B134" s="11"/>
      <c r="C134" s="11"/>
      <c r="D134" s="11"/>
      <c r="E134" s="13"/>
      <c r="F134" s="11"/>
      <c r="G134" s="11"/>
      <c r="H134" s="53"/>
      <c r="I134" s="53"/>
      <c r="J134" s="42"/>
      <c r="K134" s="43"/>
      <c r="L134" s="43"/>
      <c r="M134" s="51"/>
      <c r="N134" s="43"/>
      <c r="O134" s="42"/>
      <c r="P134" s="42"/>
      <c r="Q134" s="85"/>
      <c r="R134" s="85"/>
      <c r="S134" s="85"/>
      <c r="T134" s="85"/>
    </row>
    <row r="135" spans="1:20">
      <c r="A135" s="11"/>
      <c r="B135" s="11"/>
      <c r="C135" s="47"/>
      <c r="D135" s="47"/>
      <c r="E135" s="13"/>
      <c r="F135" s="11"/>
      <c r="G135" s="11"/>
      <c r="H135" s="53"/>
      <c r="I135" s="53"/>
      <c r="J135" s="42"/>
      <c r="K135" s="43"/>
      <c r="L135" s="43"/>
      <c r="M135" s="51"/>
      <c r="N135" s="43"/>
      <c r="O135" s="42"/>
      <c r="P135" s="42"/>
      <c r="Q135" s="85"/>
      <c r="R135" s="85"/>
      <c r="S135" s="85"/>
      <c r="T135" s="85"/>
    </row>
    <row r="136" spans="1:20">
      <c r="A136" s="11"/>
      <c r="B136" s="11"/>
      <c r="C136" s="11"/>
      <c r="D136" s="11"/>
      <c r="E136" s="13"/>
      <c r="F136" s="11"/>
      <c r="G136" s="11"/>
      <c r="H136" s="53"/>
      <c r="I136" s="53"/>
      <c r="J136" s="42"/>
      <c r="K136" s="43"/>
      <c r="L136" s="43"/>
      <c r="M136" s="51"/>
      <c r="N136" s="43"/>
      <c r="O136" s="42"/>
      <c r="P136" s="42"/>
      <c r="Q136" s="85"/>
      <c r="R136" s="85"/>
      <c r="S136" s="85"/>
      <c r="T136" s="85"/>
    </row>
    <row r="137" spans="1:20">
      <c r="A137" s="11"/>
      <c r="B137" s="11"/>
      <c r="C137" s="11"/>
      <c r="D137" s="11"/>
      <c r="E137" s="13"/>
      <c r="F137" s="11"/>
      <c r="G137" s="11"/>
      <c r="H137" s="53"/>
      <c r="I137" s="53"/>
      <c r="J137" s="42"/>
      <c r="K137" s="43"/>
      <c r="L137" s="43"/>
      <c r="M137" s="51"/>
      <c r="N137" s="43"/>
      <c r="O137" s="42"/>
      <c r="P137" s="42"/>
      <c r="Q137" s="85"/>
      <c r="R137" s="85"/>
      <c r="S137" s="85"/>
      <c r="T137" s="85"/>
    </row>
    <row r="138" spans="1:20">
      <c r="A138" s="11"/>
      <c r="B138" s="11"/>
      <c r="C138" s="11"/>
      <c r="D138" s="11"/>
      <c r="E138" s="13"/>
      <c r="F138" s="11"/>
      <c r="G138" s="11"/>
      <c r="H138" s="53"/>
      <c r="I138" s="53"/>
      <c r="J138" s="42"/>
      <c r="K138" s="43"/>
      <c r="L138" s="43"/>
      <c r="M138" s="51"/>
      <c r="N138" s="43"/>
      <c r="O138" s="42"/>
      <c r="P138" s="42"/>
      <c r="Q138" s="85"/>
      <c r="R138" s="85"/>
      <c r="S138" s="85"/>
      <c r="T138" s="85"/>
    </row>
    <row r="139" spans="1:20">
      <c r="A139" s="11"/>
      <c r="B139" s="11"/>
      <c r="C139" s="11"/>
      <c r="D139" s="11"/>
      <c r="E139" s="13"/>
      <c r="F139" s="11"/>
      <c r="G139" s="11"/>
      <c r="H139" s="53"/>
      <c r="I139" s="53"/>
      <c r="J139" s="42"/>
      <c r="K139" s="43"/>
      <c r="L139" s="43"/>
      <c r="M139" s="51"/>
      <c r="N139" s="43"/>
      <c r="O139" s="42"/>
      <c r="P139" s="42"/>
      <c r="Q139" s="85"/>
      <c r="R139" s="85"/>
      <c r="S139" s="85"/>
      <c r="T139" s="85"/>
    </row>
    <row r="140" spans="1:20">
      <c r="A140" s="11"/>
      <c r="B140" s="11"/>
      <c r="C140" s="11"/>
      <c r="D140" s="11"/>
      <c r="E140" s="13"/>
      <c r="F140" s="11"/>
      <c r="G140" s="11"/>
      <c r="H140" s="53"/>
      <c r="I140" s="53"/>
      <c r="J140" s="42"/>
      <c r="K140" s="43"/>
      <c r="L140" s="43"/>
      <c r="M140" s="51"/>
      <c r="N140" s="43"/>
      <c r="O140" s="42"/>
      <c r="P140" s="42"/>
      <c r="Q140" s="85"/>
      <c r="R140" s="85"/>
      <c r="S140" s="85"/>
      <c r="T140" s="85"/>
    </row>
    <row r="141" spans="1:20">
      <c r="A141" s="11"/>
      <c r="B141" s="11"/>
      <c r="C141" s="11"/>
      <c r="D141" s="11"/>
      <c r="E141" s="13"/>
      <c r="F141" s="11"/>
      <c r="G141" s="11"/>
      <c r="H141" s="53"/>
      <c r="I141" s="53"/>
      <c r="J141" s="42"/>
      <c r="K141" s="43"/>
      <c r="L141" s="43"/>
      <c r="M141" s="51"/>
      <c r="N141" s="43"/>
      <c r="O141" s="42"/>
      <c r="P141" s="42"/>
      <c r="Q141" s="85"/>
      <c r="R141" s="85"/>
      <c r="S141" s="85"/>
      <c r="T141" s="85"/>
    </row>
    <row r="142" spans="1:20">
      <c r="A142" s="11"/>
      <c r="B142" s="11"/>
      <c r="C142" s="11"/>
      <c r="D142" s="11"/>
      <c r="E142" s="13"/>
      <c r="F142" s="11"/>
      <c r="G142" s="11"/>
      <c r="H142" s="53"/>
      <c r="I142" s="53"/>
      <c r="J142" s="42"/>
      <c r="K142" s="43"/>
      <c r="L142" s="43"/>
      <c r="M142" s="51"/>
      <c r="N142" s="43"/>
      <c r="O142" s="42"/>
      <c r="P142" s="42"/>
      <c r="Q142" s="85"/>
      <c r="R142" s="85"/>
      <c r="S142" s="85"/>
      <c r="T142" s="85"/>
    </row>
    <row r="143" spans="1:20">
      <c r="A143" s="11"/>
      <c r="B143" s="11"/>
      <c r="C143" s="11"/>
      <c r="D143" s="11"/>
      <c r="E143" s="13"/>
      <c r="F143" s="11"/>
      <c r="G143" s="11"/>
      <c r="H143" s="53"/>
      <c r="I143" s="53"/>
      <c r="J143" s="42"/>
      <c r="K143" s="43"/>
      <c r="L143" s="43"/>
      <c r="M143" s="51"/>
      <c r="N143" s="43"/>
      <c r="O143" s="42"/>
      <c r="P143" s="42"/>
      <c r="Q143" s="85"/>
      <c r="R143" s="85"/>
      <c r="S143" s="85"/>
      <c r="T143" s="85"/>
    </row>
    <row r="144" spans="1:20">
      <c r="A144" s="11"/>
      <c r="B144" s="11"/>
      <c r="C144" s="11"/>
      <c r="D144" s="11"/>
      <c r="E144" s="13"/>
      <c r="F144" s="11"/>
      <c r="G144" s="11"/>
      <c r="H144" s="53"/>
      <c r="I144" s="53"/>
      <c r="J144" s="42"/>
      <c r="K144" s="43"/>
      <c r="L144" s="43"/>
      <c r="M144" s="51"/>
      <c r="N144" s="43"/>
      <c r="O144" s="42"/>
      <c r="P144" s="42"/>
      <c r="Q144" s="85"/>
      <c r="R144" s="85"/>
      <c r="S144" s="85"/>
      <c r="T144" s="85"/>
    </row>
    <row r="145" spans="1:20">
      <c r="A145" s="11"/>
      <c r="B145" s="11"/>
      <c r="C145" s="11"/>
      <c r="D145" s="11"/>
      <c r="E145" s="13"/>
      <c r="F145" s="11"/>
      <c r="G145" s="11"/>
      <c r="H145" s="53"/>
      <c r="I145" s="53"/>
      <c r="J145" s="42"/>
      <c r="K145" s="43"/>
      <c r="L145" s="43"/>
      <c r="M145" s="51"/>
      <c r="N145" s="43"/>
      <c r="O145" s="42"/>
      <c r="P145" s="42"/>
      <c r="Q145" s="85"/>
      <c r="R145" s="85"/>
      <c r="S145" s="85"/>
      <c r="T145" s="85"/>
    </row>
    <row r="146" spans="1:20">
      <c r="A146" s="11"/>
      <c r="B146" s="11"/>
      <c r="C146" s="11"/>
      <c r="D146" s="11"/>
      <c r="E146" s="13"/>
      <c r="F146" s="11"/>
      <c r="G146" s="11"/>
      <c r="H146" s="53"/>
      <c r="I146" s="53"/>
      <c r="J146" s="42"/>
      <c r="K146" s="43"/>
      <c r="L146" s="43"/>
      <c r="M146" s="51"/>
      <c r="N146" s="43"/>
      <c r="O146" s="42"/>
      <c r="P146" s="42"/>
      <c r="Q146" s="85"/>
      <c r="R146" s="85"/>
      <c r="S146" s="85"/>
      <c r="T146" s="85"/>
    </row>
    <row r="147" spans="1:20">
      <c r="A147" s="11"/>
      <c r="B147" s="11"/>
      <c r="C147" s="11"/>
      <c r="D147" s="11"/>
      <c r="E147" s="13"/>
      <c r="F147" s="11"/>
      <c r="G147" s="11"/>
      <c r="H147" s="53"/>
      <c r="I147" s="53"/>
      <c r="J147" s="42"/>
      <c r="K147" s="43"/>
      <c r="L147" s="43"/>
      <c r="M147" s="51"/>
      <c r="N147" s="43"/>
      <c r="O147" s="42"/>
      <c r="P147" s="42"/>
      <c r="Q147" s="85"/>
      <c r="R147" s="85"/>
      <c r="S147" s="85"/>
      <c r="T147" s="85"/>
    </row>
    <row r="148" spans="1:20">
      <c r="A148" s="11"/>
      <c r="B148" s="11"/>
      <c r="C148" s="11"/>
      <c r="D148" s="11"/>
      <c r="E148" s="13"/>
      <c r="F148" s="11"/>
      <c r="G148" s="11"/>
      <c r="H148" s="53"/>
      <c r="I148" s="53"/>
      <c r="J148" s="42"/>
      <c r="K148" s="43"/>
      <c r="L148" s="43"/>
      <c r="M148" s="51"/>
      <c r="N148" s="43"/>
      <c r="O148" s="42"/>
      <c r="P148" s="42"/>
      <c r="Q148" s="85"/>
      <c r="R148" s="85"/>
      <c r="S148" s="85"/>
      <c r="T148" s="85"/>
    </row>
    <row r="149" spans="1:20">
      <c r="A149" s="11"/>
      <c r="B149" s="11"/>
      <c r="C149" s="11"/>
      <c r="D149" s="11"/>
      <c r="E149" s="13"/>
      <c r="F149" s="11"/>
      <c r="G149" s="11"/>
      <c r="H149" s="53"/>
      <c r="I149" s="53"/>
      <c r="J149" s="42"/>
      <c r="K149" s="43"/>
      <c r="L149" s="43"/>
      <c r="M149" s="51"/>
      <c r="N149" s="43"/>
      <c r="O149" s="42"/>
      <c r="P149" s="42"/>
      <c r="Q149" s="85"/>
      <c r="R149" s="85"/>
      <c r="S149" s="85"/>
      <c r="T149" s="85"/>
    </row>
    <row r="150" spans="1:20">
      <c r="A150" s="11"/>
      <c r="B150" s="41"/>
      <c r="C150" s="47"/>
      <c r="D150" s="47"/>
      <c r="E150" s="13"/>
      <c r="F150" s="11"/>
      <c r="G150" s="11"/>
      <c r="H150" s="53"/>
      <c r="I150" s="53"/>
      <c r="J150" s="42"/>
      <c r="K150" s="43"/>
      <c r="L150" s="43"/>
      <c r="M150" s="43"/>
      <c r="N150" s="43"/>
      <c r="O150" s="42"/>
      <c r="P150" s="42"/>
      <c r="Q150" s="54"/>
      <c r="R150" s="54"/>
      <c r="S150" s="54"/>
      <c r="T150" s="54"/>
    </row>
    <row r="151" spans="1:20">
      <c r="A151" s="11"/>
      <c r="B151" s="41"/>
      <c r="C151" s="47"/>
      <c r="D151" s="47"/>
      <c r="E151" s="13"/>
      <c r="F151" s="11"/>
      <c r="G151" s="11"/>
      <c r="H151" s="53"/>
      <c r="I151" s="53"/>
      <c r="J151" s="42"/>
      <c r="K151" s="43"/>
      <c r="L151" s="43"/>
      <c r="M151" s="43"/>
      <c r="N151" s="43"/>
      <c r="O151" s="42"/>
      <c r="P151" s="42"/>
      <c r="Q151" s="42"/>
      <c r="R151" s="42"/>
      <c r="S151" s="42"/>
      <c r="T151" s="42"/>
    </row>
    <row r="152" spans="1:20">
      <c r="A152" s="11"/>
      <c r="B152" s="41"/>
      <c r="C152" s="11"/>
      <c r="D152" s="11"/>
      <c r="E152" s="13"/>
      <c r="F152" s="11"/>
      <c r="G152" s="11"/>
      <c r="H152" s="53"/>
      <c r="I152" s="53"/>
      <c r="J152" s="42"/>
      <c r="K152" s="43"/>
      <c r="L152" s="43"/>
      <c r="M152" s="43"/>
      <c r="N152" s="43"/>
      <c r="O152" s="42"/>
      <c r="P152" s="42"/>
      <c r="Q152" s="42"/>
      <c r="R152" s="42"/>
      <c r="S152" s="42"/>
      <c r="T152" s="42"/>
    </row>
    <row r="153" spans="1:20">
      <c r="A153" s="11"/>
      <c r="B153" s="41"/>
      <c r="C153" s="47"/>
      <c r="D153" s="47"/>
      <c r="E153" s="13"/>
      <c r="F153" s="11"/>
      <c r="G153" s="11"/>
      <c r="H153" s="53"/>
      <c r="I153" s="53"/>
      <c r="J153" s="42"/>
      <c r="K153" s="43"/>
      <c r="L153" s="43"/>
      <c r="M153" s="43"/>
      <c r="N153" s="43"/>
      <c r="O153" s="42"/>
      <c r="P153" s="42"/>
      <c r="Q153" s="54"/>
      <c r="R153" s="54"/>
      <c r="S153" s="54"/>
      <c r="T153" s="54"/>
    </row>
    <row r="154" spans="1:20">
      <c r="A154" s="11"/>
      <c r="B154" s="41"/>
      <c r="C154" s="11"/>
      <c r="D154" s="11"/>
      <c r="E154" s="13"/>
      <c r="F154" s="11"/>
      <c r="G154" s="11"/>
      <c r="H154" s="53"/>
      <c r="I154" s="53"/>
      <c r="J154" s="42"/>
      <c r="K154" s="43"/>
      <c r="L154" s="43"/>
      <c r="M154" s="43"/>
      <c r="N154" s="43"/>
      <c r="O154" s="42"/>
      <c r="P154" s="42"/>
      <c r="Q154" s="54"/>
      <c r="R154" s="54"/>
      <c r="S154" s="54"/>
      <c r="T154" s="54"/>
    </row>
    <row r="155" spans="1:20">
      <c r="A155" s="11"/>
      <c r="B155" s="41"/>
      <c r="C155" s="47"/>
      <c r="D155" s="47"/>
      <c r="E155" s="13"/>
      <c r="F155" s="11"/>
      <c r="G155" s="11"/>
      <c r="H155" s="53"/>
      <c r="I155" s="53"/>
      <c r="J155" s="42"/>
      <c r="K155" s="43"/>
      <c r="L155" s="43"/>
      <c r="M155" s="43"/>
      <c r="N155" s="43"/>
      <c r="O155" s="42"/>
      <c r="P155" s="42"/>
      <c r="Q155" s="54"/>
      <c r="R155" s="54"/>
      <c r="S155" s="54"/>
      <c r="T155" s="54"/>
    </row>
    <row r="156" spans="1:20">
      <c r="A156" s="11"/>
      <c r="B156" s="41"/>
      <c r="C156" s="11"/>
      <c r="D156" s="11"/>
      <c r="E156" s="13"/>
      <c r="F156" s="11"/>
      <c r="G156" s="11"/>
      <c r="H156" s="53"/>
      <c r="I156" s="53"/>
      <c r="J156" s="42"/>
      <c r="K156" s="43"/>
      <c r="L156" s="43"/>
      <c r="M156" s="43"/>
      <c r="N156" s="43"/>
      <c r="O156" s="42"/>
      <c r="P156" s="42"/>
      <c r="Q156" s="54"/>
      <c r="R156" s="54"/>
      <c r="S156" s="54"/>
      <c r="T156" s="54"/>
    </row>
    <row r="157" spans="1:20">
      <c r="A157" s="78"/>
      <c r="B157" s="78"/>
      <c r="C157" s="78"/>
      <c r="D157" s="78"/>
      <c r="E157" s="78"/>
      <c r="F157" s="78"/>
      <c r="G157" s="78"/>
      <c r="H157" s="78"/>
      <c r="I157" s="78"/>
      <c r="J157" s="78"/>
      <c r="K157" s="78"/>
      <c r="L157" s="78"/>
      <c r="M157" s="78"/>
      <c r="N157" s="136"/>
      <c r="O157" s="78"/>
      <c r="P157" s="78"/>
      <c r="Q157" s="78"/>
      <c r="R157" s="78"/>
      <c r="S157" s="78"/>
      <c r="T157" s="78"/>
    </row>
    <row r="158" spans="1:20">
      <c r="A158" s="78"/>
      <c r="B158" s="78"/>
      <c r="C158" s="78"/>
      <c r="D158" s="78"/>
      <c r="E158" s="78"/>
      <c r="F158" s="78"/>
      <c r="G158" s="78"/>
      <c r="H158" s="78"/>
      <c r="I158" s="78"/>
      <c r="J158" s="78"/>
      <c r="K158" s="78"/>
      <c r="L158" s="78"/>
      <c r="M158" s="78"/>
      <c r="N158" s="136"/>
      <c r="O158" s="78"/>
      <c r="P158" s="78"/>
      <c r="Q158" s="78"/>
      <c r="R158" s="78"/>
      <c r="S158" s="78"/>
      <c r="T158" s="78"/>
    </row>
  </sheetData>
  <mergeCells count="4">
    <mergeCell ref="A1:E1"/>
    <mergeCell ref="H1:P1"/>
    <mergeCell ref="U1:AA1"/>
    <mergeCell ref="AB1:AH1"/>
  </mergeCells>
  <phoneticPr fontId="16" type="noConversion"/>
  <dataValidations count="4">
    <dataValidation type="list" allowBlank="1" showInputMessage="1" showErrorMessage="1" sqref="T159:T65298">
      <formula1>"FALSE, TRUE"</formula1>
    </dataValidation>
    <dataValidation type="list" errorStyle="warning" allowBlank="1" showInputMessage="1" showErrorMessage="1" errorTitle="warning" error="Non-default access type detected!" sqref="K159:K65298 K11:K156 K3:K9 K1">
      <formula1>"RW,RO,WO,W1,RU,W1C,RC,A1,A0,DC,OTHER,"</formula1>
    </dataValidation>
    <dataValidation type="list" errorStyle="warning" allowBlank="1" showInputMessage="1" showErrorMessage="1" errorTitle="warning" error="Non-default visibility type found" sqref="L159:L65298 L3:L156 L1">
      <formula1>"PUBLIC,PRIVATE"</formula1>
    </dataValidation>
    <dataValidation errorStyle="warning" allowBlank="1" showInputMessage="1" showErrorMessage="1" errorTitle="warning" error="Non-default visibility type found" sqref="L2"/>
  </dataValidations>
  <pageMargins left="0.7" right="0.7" top="0.75" bottom="0.75" header="0.3" footer="0.3"/>
  <pageSetup paperSize="9" orientation="portrait" r:id="rId1"/>
  <headerFooter>
    <oddHeader>&amp;RMTK Confidential B (密)MTK Internal Use (限內部使用)</oddHeader>
  </headerFooter>
  <legacyDrawing r:id="rId2"/>
</worksheet>
</file>

<file path=xl/worksheets/sheet9.xml><?xml version="1.0" encoding="utf-8"?>
<worksheet xmlns="http://schemas.openxmlformats.org/spreadsheetml/2006/main" xmlns:r="http://schemas.openxmlformats.org/officeDocument/2006/relationships">
  <sheetPr>
    <tabColor theme="3" tint="0.39997558519241921"/>
  </sheetPr>
  <dimension ref="A1:AH11"/>
  <sheetViews>
    <sheetView workbookViewId="0">
      <selection activeCell="A13" sqref="A13"/>
    </sheetView>
  </sheetViews>
  <sheetFormatPr defaultRowHeight="15"/>
  <cols>
    <col min="2" max="2" width="42.5703125" customWidth="1"/>
    <col min="5" max="5" width="16.7109375" customWidth="1"/>
    <col min="6" max="6" width="18" customWidth="1"/>
    <col min="10" max="10" width="19.5703125" customWidth="1"/>
    <col min="14" max="14" width="14.7109375" customWidth="1"/>
    <col min="15" max="15" width="17.85546875" customWidth="1"/>
    <col min="16" max="16" width="25.140625" customWidth="1"/>
  </cols>
  <sheetData>
    <row r="1" spans="1:34">
      <c r="A1" s="178" t="s">
        <v>6</v>
      </c>
      <c r="B1" s="178"/>
      <c r="C1" s="178"/>
      <c r="D1" s="178"/>
      <c r="E1" s="179"/>
      <c r="F1" s="167"/>
      <c r="G1" s="167"/>
      <c r="H1" s="180" t="s">
        <v>7</v>
      </c>
      <c r="I1" s="180"/>
      <c r="J1" s="180"/>
      <c r="K1" s="180"/>
      <c r="L1" s="180"/>
      <c r="M1" s="180"/>
      <c r="N1" s="180"/>
      <c r="O1" s="180"/>
      <c r="P1" s="180"/>
      <c r="Q1" s="46"/>
      <c r="R1" s="46"/>
      <c r="S1" s="46"/>
      <c r="T1" s="46"/>
      <c r="U1" s="181" t="s">
        <v>1222</v>
      </c>
      <c r="V1" s="181"/>
      <c r="W1" s="181"/>
      <c r="X1" s="181"/>
      <c r="Y1" s="181"/>
      <c r="Z1" s="181"/>
      <c r="AA1" s="181"/>
      <c r="AB1" s="182" t="s">
        <v>1158</v>
      </c>
      <c r="AC1" s="182"/>
      <c r="AD1" s="182"/>
      <c r="AE1" s="182"/>
      <c r="AF1" s="182"/>
      <c r="AG1" s="182"/>
      <c r="AH1" s="182"/>
    </row>
    <row r="2" spans="1:34" ht="45">
      <c r="A2" s="15" t="s">
        <v>4</v>
      </c>
      <c r="B2" s="15" t="s">
        <v>1</v>
      </c>
      <c r="C2" s="15" t="s">
        <v>2</v>
      </c>
      <c r="D2" s="15" t="s">
        <v>5</v>
      </c>
      <c r="E2" s="16" t="s">
        <v>3</v>
      </c>
      <c r="F2" s="15" t="s">
        <v>19</v>
      </c>
      <c r="G2" s="15" t="s">
        <v>46</v>
      </c>
      <c r="H2" s="39" t="s">
        <v>14</v>
      </c>
      <c r="I2" s="39" t="s">
        <v>15</v>
      </c>
      <c r="J2" s="39" t="s">
        <v>1</v>
      </c>
      <c r="K2" s="39" t="s">
        <v>8</v>
      </c>
      <c r="L2" s="39" t="s">
        <v>9</v>
      </c>
      <c r="M2" s="39" t="s">
        <v>13</v>
      </c>
      <c r="N2" s="135" t="s">
        <v>1223</v>
      </c>
      <c r="O2" s="39" t="s">
        <v>10</v>
      </c>
      <c r="P2" s="39" t="s">
        <v>1224</v>
      </c>
      <c r="Q2" s="166" t="s">
        <v>1183</v>
      </c>
      <c r="R2" s="166" t="s">
        <v>1184</v>
      </c>
      <c r="S2" s="166" t="s">
        <v>1185</v>
      </c>
      <c r="T2" s="166" t="s">
        <v>1186</v>
      </c>
      <c r="U2" s="154" t="s">
        <v>1159</v>
      </c>
      <c r="V2" s="154" t="s">
        <v>1160</v>
      </c>
      <c r="W2" s="154" t="s">
        <v>1161</v>
      </c>
      <c r="X2" s="154" t="s">
        <v>1162</v>
      </c>
      <c r="Y2" s="154" t="s">
        <v>1163</v>
      </c>
      <c r="Z2" s="154" t="s">
        <v>1164</v>
      </c>
      <c r="AA2" s="154" t="s">
        <v>1225</v>
      </c>
      <c r="AB2" s="155" t="s">
        <v>1159</v>
      </c>
      <c r="AC2" s="155" t="s">
        <v>1160</v>
      </c>
      <c r="AD2" s="155" t="s">
        <v>1161</v>
      </c>
      <c r="AE2" s="155" t="s">
        <v>1162</v>
      </c>
      <c r="AF2" s="155" t="s">
        <v>1163</v>
      </c>
      <c r="AG2" s="155" t="s">
        <v>1164</v>
      </c>
      <c r="AH2" s="155" t="s">
        <v>1225</v>
      </c>
    </row>
    <row r="3" spans="1:34" ht="72.75" customHeight="1">
      <c r="A3" s="168" t="s">
        <v>1313</v>
      </c>
      <c r="B3" s="169" t="s">
        <v>1227</v>
      </c>
      <c r="C3" s="170" t="s">
        <v>1228</v>
      </c>
      <c r="D3" s="171"/>
      <c r="E3" s="172" t="s">
        <v>1229</v>
      </c>
      <c r="F3" s="171" t="s">
        <v>1230</v>
      </c>
      <c r="G3" s="171"/>
      <c r="H3" s="173" t="s">
        <v>1231</v>
      </c>
      <c r="I3" s="173" t="s">
        <v>1232</v>
      </c>
      <c r="J3" s="173" t="s">
        <v>1233</v>
      </c>
      <c r="K3" s="173" t="s">
        <v>20</v>
      </c>
      <c r="L3" s="173" t="s">
        <v>71</v>
      </c>
      <c r="M3" s="173" t="s">
        <v>1234</v>
      </c>
      <c r="N3" s="43" t="s">
        <v>1235</v>
      </c>
      <c r="O3" s="173"/>
      <c r="P3" s="173" t="s">
        <v>1236</v>
      </c>
    </row>
    <row r="4" spans="1:34" ht="57">
      <c r="A4" s="168" t="s">
        <v>1226</v>
      </c>
      <c r="B4" s="169" t="s">
        <v>1238</v>
      </c>
      <c r="C4" s="170" t="s">
        <v>1228</v>
      </c>
      <c r="D4" s="171"/>
      <c r="E4" s="172" t="s">
        <v>1239</v>
      </c>
      <c r="F4" s="171" t="s">
        <v>1240</v>
      </c>
      <c r="G4" s="171"/>
      <c r="H4" s="173" t="s">
        <v>1231</v>
      </c>
      <c r="I4" s="173" t="s">
        <v>1232</v>
      </c>
      <c r="J4" s="173" t="s">
        <v>1241</v>
      </c>
      <c r="K4" s="173" t="s">
        <v>20</v>
      </c>
      <c r="L4" s="173" t="s">
        <v>71</v>
      </c>
      <c r="M4" s="173" t="s">
        <v>1234</v>
      </c>
      <c r="N4" s="43" t="s">
        <v>1235</v>
      </c>
      <c r="O4" s="173"/>
      <c r="P4" s="173" t="s">
        <v>1242</v>
      </c>
    </row>
    <row r="5" spans="1:34" ht="71.25">
      <c r="A5" s="168" t="s">
        <v>1237</v>
      </c>
      <c r="B5" s="169" t="s">
        <v>1244</v>
      </c>
      <c r="C5" s="170" t="s">
        <v>1228</v>
      </c>
      <c r="D5" s="171"/>
      <c r="E5" s="172" t="s">
        <v>1245</v>
      </c>
      <c r="F5" s="171" t="s">
        <v>1246</v>
      </c>
      <c r="G5" s="171"/>
      <c r="H5" s="173" t="s">
        <v>1247</v>
      </c>
      <c r="I5" s="173" t="s">
        <v>1247</v>
      </c>
      <c r="J5" s="173" t="s">
        <v>1248</v>
      </c>
      <c r="K5" s="173" t="s">
        <v>20</v>
      </c>
      <c r="L5" s="173" t="s">
        <v>71</v>
      </c>
      <c r="M5" s="173" t="s">
        <v>1249</v>
      </c>
      <c r="N5" s="43" t="s">
        <v>1235</v>
      </c>
      <c r="O5" s="42" t="s">
        <v>1250</v>
      </c>
      <c r="P5" s="173" t="s">
        <v>1251</v>
      </c>
    </row>
    <row r="6" spans="1:34" ht="71.25">
      <c r="A6" s="171"/>
      <c r="B6" s="169"/>
      <c r="C6" s="170"/>
      <c r="D6" s="171"/>
      <c r="E6" s="172"/>
      <c r="F6" s="171"/>
      <c r="G6" s="171"/>
      <c r="H6" s="173" t="s">
        <v>1252</v>
      </c>
      <c r="I6" s="173" t="s">
        <v>1252</v>
      </c>
      <c r="J6" s="173" t="s">
        <v>1253</v>
      </c>
      <c r="K6" s="173" t="s">
        <v>20</v>
      </c>
      <c r="L6" s="173" t="s">
        <v>71</v>
      </c>
      <c r="M6" s="173" t="s">
        <v>1249</v>
      </c>
      <c r="N6" s="43" t="s">
        <v>1235</v>
      </c>
      <c r="O6" s="42" t="s">
        <v>1250</v>
      </c>
      <c r="P6" s="173" t="s">
        <v>1251</v>
      </c>
    </row>
    <row r="7" spans="1:34" ht="71.25">
      <c r="A7" s="174"/>
      <c r="B7" s="174"/>
      <c r="C7" s="170"/>
      <c r="D7" s="174"/>
      <c r="E7" s="172"/>
      <c r="F7" s="171"/>
      <c r="G7" s="174"/>
      <c r="H7" s="173" t="s">
        <v>1254</v>
      </c>
      <c r="I7" s="173" t="s">
        <v>1254</v>
      </c>
      <c r="J7" s="173" t="s">
        <v>1255</v>
      </c>
      <c r="K7" s="173" t="s">
        <v>20</v>
      </c>
      <c r="L7" s="173" t="s">
        <v>71</v>
      </c>
      <c r="M7" s="173" t="s">
        <v>1249</v>
      </c>
      <c r="N7" s="43" t="s">
        <v>1235</v>
      </c>
      <c r="O7" s="42" t="s">
        <v>1250</v>
      </c>
      <c r="P7" s="173" t="s">
        <v>1251</v>
      </c>
    </row>
    <row r="8" spans="1:34" ht="28.5">
      <c r="A8" s="174"/>
      <c r="B8" s="174"/>
      <c r="C8" s="170"/>
      <c r="D8" s="174"/>
      <c r="E8" s="172"/>
      <c r="F8" s="171"/>
      <c r="G8" s="174"/>
      <c r="H8" s="173" t="s">
        <v>1256</v>
      </c>
      <c r="I8" s="173" t="s">
        <v>1256</v>
      </c>
      <c r="J8" s="173" t="s">
        <v>1257</v>
      </c>
      <c r="K8" s="173" t="s">
        <v>20</v>
      </c>
      <c r="L8" s="173" t="s">
        <v>71</v>
      </c>
      <c r="M8" s="173" t="s">
        <v>1258</v>
      </c>
      <c r="N8" s="43" t="s">
        <v>1235</v>
      </c>
      <c r="O8" s="173" t="s">
        <v>1259</v>
      </c>
      <c r="P8" s="173" t="s">
        <v>1260</v>
      </c>
    </row>
    <row r="9" spans="1:34" ht="99.75" customHeight="1">
      <c r="A9" s="174"/>
      <c r="B9" s="174"/>
      <c r="C9" s="170"/>
      <c r="D9" s="174"/>
      <c r="E9" s="172"/>
      <c r="F9" s="171"/>
      <c r="G9" s="174"/>
      <c r="H9" s="173" t="s">
        <v>1261</v>
      </c>
      <c r="I9" s="173" t="s">
        <v>1261</v>
      </c>
      <c r="J9" s="173" t="s">
        <v>1262</v>
      </c>
      <c r="K9" s="173" t="s">
        <v>20</v>
      </c>
      <c r="L9" s="173" t="s">
        <v>71</v>
      </c>
      <c r="M9" s="173" t="s">
        <v>1249</v>
      </c>
      <c r="N9" s="43" t="s">
        <v>1235</v>
      </c>
      <c r="O9" s="173" t="s">
        <v>1263</v>
      </c>
      <c r="P9" s="173" t="s">
        <v>1264</v>
      </c>
    </row>
    <row r="10" spans="1:34" ht="42.75">
      <c r="A10" s="174"/>
      <c r="B10" s="174"/>
      <c r="C10" s="170"/>
      <c r="D10" s="174"/>
      <c r="E10" s="172"/>
      <c r="F10" s="171"/>
      <c r="G10" s="174"/>
      <c r="H10" s="173" t="s">
        <v>1265</v>
      </c>
      <c r="I10" s="173" t="s">
        <v>1266</v>
      </c>
      <c r="J10" s="173" t="s">
        <v>1267</v>
      </c>
      <c r="K10" s="173" t="s">
        <v>20</v>
      </c>
      <c r="L10" s="173" t="s">
        <v>71</v>
      </c>
      <c r="M10" s="173" t="s">
        <v>1268</v>
      </c>
      <c r="N10" s="43" t="s">
        <v>1235</v>
      </c>
      <c r="O10" s="173"/>
      <c r="P10" s="173" t="s">
        <v>1269</v>
      </c>
    </row>
    <row r="11" spans="1:34" ht="71.25">
      <c r="A11" s="168" t="s">
        <v>1243</v>
      </c>
      <c r="B11" s="169" t="s">
        <v>1270</v>
      </c>
      <c r="C11" s="170" t="s">
        <v>1228</v>
      </c>
      <c r="D11" s="171"/>
      <c r="E11" s="172" t="s">
        <v>1271</v>
      </c>
      <c r="F11" s="171" t="s">
        <v>1272</v>
      </c>
      <c r="G11" s="171"/>
      <c r="H11" s="173" t="s">
        <v>1273</v>
      </c>
      <c r="I11" s="173" t="s">
        <v>1232</v>
      </c>
      <c r="J11" s="173" t="s">
        <v>1274</v>
      </c>
      <c r="K11" s="173" t="s">
        <v>20</v>
      </c>
      <c r="L11" s="173" t="s">
        <v>71</v>
      </c>
      <c r="M11" s="173" t="s">
        <v>1275</v>
      </c>
      <c r="N11" s="43" t="s">
        <v>1235</v>
      </c>
      <c r="O11" s="173"/>
      <c r="P11" s="173" t="s">
        <v>1276</v>
      </c>
    </row>
  </sheetData>
  <mergeCells count="4">
    <mergeCell ref="A1:E1"/>
    <mergeCell ref="H1:P1"/>
    <mergeCell ref="U1:AA1"/>
    <mergeCell ref="AB1:AH1"/>
  </mergeCells>
  <phoneticPr fontId="16" type="noConversion"/>
  <dataValidations count="3">
    <dataValidation type="list" errorStyle="warning" allowBlank="1" showInputMessage="1" showErrorMessage="1" errorTitle="warning" error="Non-default access type detected!" sqref="K1 K3:K11">
      <formula1>"RW,RO,WO,W1,RU,W1C,RC,A1,A0,DC,OTHER,"</formula1>
    </dataValidation>
    <dataValidation type="list" errorStyle="warning" allowBlank="1" showInputMessage="1" showErrorMessage="1" errorTitle="warning" error="Non-default visibility type found" sqref="L1 L3:L11">
      <formula1>"PUBLIC,PRIVATE"</formula1>
    </dataValidation>
    <dataValidation errorStyle="warning" allowBlank="1" showInputMessage="1" showErrorMessage="1" errorTitle="warning" error="Non-default visibility type found" sqref="L2"/>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CEnDecrypt xmlns="http://schemas.microsoft.com/sharepoint/v3">Not Encrypted</SCEnDecrypt>
    <SCEncryptBy xmlns="http://schemas.microsoft.com/sharepoint/v3">
      <UserInfo xmlns="http://schemas.microsoft.com/sharepoint/v3">
        <DisplayName xmlns="http://schemas.microsoft.com/sharepoint/v3"/>
        <AccountId xmlns="http://schemas.microsoft.com/sharepoint/v3" xsi:nil="true"/>
        <AccountType xmlns="http://schemas.microsoft.com/sharepoint/v3"/>
      </UserInfo>
    </SCEncrypt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EE2A582D9ACA44AFD00881183AC3C3" ma:contentTypeVersion="3" ma:contentTypeDescription="Create a new document." ma:contentTypeScope="" ma:versionID="321d8fb9bf2dbcaf1cb5b525781aacfa">
  <xsd:schema xmlns:xsd="http://www.w3.org/2001/XMLSchema" xmlns:p="http://schemas.microsoft.com/office/2006/metadata/properties" xmlns:ns1="http://schemas.microsoft.com/sharepoint/v3" targetNamespace="http://schemas.microsoft.com/office/2006/metadata/properties" ma:root="true" ma:fieldsID="ab5223cd77e9c348cc2c3a5be4b4472f" ns1:_="">
    <xsd:import namespace="http://schemas.microsoft.com/sharepoint/v3"/>
    <xsd:element name="properties">
      <xsd:complexType>
        <xsd:sequence>
          <xsd:element name="documentManagement">
            <xsd:complexType>
              <xsd:all>
                <xsd:element ref="ns1:SCEnDecrypt" minOccurs="0"/>
                <xsd:element ref="ns1:SCEncryptBy"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SCEnDecrypt" ma:index="8" nillable="true" ma:displayName="En/Decrypt" ma:default="Not Encrypted" ma:format="RadioButtons" ma:internalName="SCEnDecrypt">
      <xsd:simpleType>
        <xsd:restriction base="dms:Choice">
          <xsd:enumeration value="Not Encrypted"/>
          <xsd:enumeration value="Encrypted"/>
          <xsd:enumeration value="Queue"/>
        </xsd:restriction>
      </xsd:simpleType>
    </xsd:element>
    <xsd:element name="SCEncryptBy" ma:index="9" nillable="true" ma:displayName="Encrypt By" ma:list="UserInfo" ma:internalName="SCEncrypt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3B9853-50BB-4283-863A-C6879D0470BE}">
  <ds:schemaRefs>
    <ds:schemaRef ds:uri="http://schemas.microsoft.com/office/2006/metadata/properties"/>
    <ds:schemaRef ds:uri="http://schemas.microsoft.com/sharepoint/v3"/>
  </ds:schemaRefs>
</ds:datastoreItem>
</file>

<file path=customXml/itemProps2.xml><?xml version="1.0" encoding="utf-8"?>
<ds:datastoreItem xmlns:ds="http://schemas.openxmlformats.org/officeDocument/2006/customXml" ds:itemID="{9DF5858E-E843-4265-B258-F70AD92D86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BE8A1E0-2157-4EFF-8EE3-4774197501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Address_Map</vt:lpstr>
      <vt:lpstr>Histories</vt:lpstr>
      <vt:lpstr>Module</vt:lpstr>
      <vt:lpstr>Rename_mapping</vt:lpstr>
      <vt:lpstr>QandA</vt:lpstr>
      <vt:lpstr>Timing</vt:lpstr>
      <vt:lpstr>L1D_CMD_list</vt:lpstr>
      <vt:lpstr>Register_L1D_CMD</vt:lpstr>
      <vt:lpstr>Register_L1D_CMD_HW_TRACE</vt:lpstr>
      <vt:lpstr>L1D_RES_list</vt:lpstr>
      <vt:lpstr>Register_L1D_RES</vt:lpstr>
      <vt:lpstr>Memory</vt:lpstr>
      <vt:lpstr>Setting</vt:lpstr>
    </vt:vector>
  </TitlesOfParts>
  <Company>MediaTek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MTK</dc:creator>
  <cp:lastModifiedBy>MTK12570</cp:lastModifiedBy>
  <dcterms:created xsi:type="dcterms:W3CDTF">2009-12-15T06:41:45Z</dcterms:created>
  <dcterms:modified xsi:type="dcterms:W3CDTF">2016-06-16T07:30:02Z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1275819603</vt:i4>
  </property>
  <property fmtid="{D5CDD505-2E9C-101B-9397-08002B2CF9AE}" pid="3" name="_NewReviewCycle">
    <vt:lpwstr/>
  </property>
  <property fmtid="{D5CDD505-2E9C-101B-9397-08002B2CF9AE}" pid="4" name="_EmailSubject">
    <vt:lpwstr>Latest CMIF excel sheet</vt:lpwstr>
  </property>
  <property fmtid="{D5CDD505-2E9C-101B-9397-08002B2CF9AE}" pid="5" name="_AuthorEmail">
    <vt:lpwstr>Niharika.Bhol@mediatek.com</vt:lpwstr>
  </property>
  <property fmtid="{D5CDD505-2E9C-101B-9397-08002B2CF9AE}" pid="6" name="_AuthorEmailDisplayName">
    <vt:lpwstr>Niharika Bhol</vt:lpwstr>
  </property>
  <property fmtid="{D5CDD505-2E9C-101B-9397-08002B2CF9AE}" pid="7" name="_ReviewingToolsShownOnce">
    <vt:lpwstr/>
  </property>
</Properties>
</file>