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ithcm-my.sharepoint.com/personal/22520393_ms_uit_edu_vn/Documents/Testing/FINAL-LAB/Tester_Group 6] Lab 4/"/>
    </mc:Choice>
  </mc:AlternateContent>
  <xr:revisionPtr revIDLastSave="110" documentId="13_ncr:1_{8322A148-27E8-4095-B1EF-1BF61EA6CD26}" xr6:coauthVersionLast="47" xr6:coauthVersionMax="47" xr10:uidLastSave="{B9220035-A968-4B41-BD6A-84C220C9E6E8}"/>
  <bookViews>
    <workbookView xWindow="-90" yWindow="0" windowWidth="12980" windowHeight="15370" firstSheet="3" activeTab="5" xr2:uid="{CEE057ED-400A-4EE6-A4F1-0B18B0A8CCEF}"/>
  </bookViews>
  <sheets>
    <sheet name="Guidleline" sheetId="1" r:id="rId1"/>
    <sheet name="Cover" sheetId="4" r:id="rId2"/>
    <sheet name="FunctionList" sheetId="5" r:id="rId3"/>
    <sheet name="Test Report" sheetId="6" r:id="rId4"/>
    <sheet name="Function1" sheetId="7" r:id="rId5"/>
    <sheet name="Function2" sheetId="10" r:id="rId6"/>
  </sheets>
  <definedNames>
    <definedName name="ACTION">#REF!</definedName>
    <definedName name="_xlnm.Print_Area" localSheetId="4">Function1!$A$1:$T$53</definedName>
    <definedName name="_xlnm.Print_Area" localSheetId="5">Function2!$A$1:$T$66</definedName>
    <definedName name="_xlnm.Print_Area" localSheetId="2">FunctionList!$A$1:$H$39</definedName>
    <definedName name="_xlnm.Print_Area" localSheetId="0">Guidleline!$A$1:$A$48</definedName>
    <definedName name="_xlnm.Print_Area" localSheetId="3">'Test Report'!$A$1:$I$41</definedName>
    <definedName name="Z_2C0D9096_8D85_462A_A9B5_0B488ADB4269_.wvu.Cols" localSheetId="4" hidden="1">Function1!$E:$E</definedName>
    <definedName name="Z_2C0D9096_8D85_462A_A9B5_0B488ADB4269_.wvu.Cols" localSheetId="5" hidden="1">Function2!$E:$E</definedName>
    <definedName name="Z_2C0D9096_8D85_462A_A9B5_0B488ADB4269_.wvu.PrintArea" localSheetId="3" hidden="1">'Test Report'!$A:$I</definedName>
    <definedName name="Z_6F1DCD5D_5DAC_4817_BF40_2B66F6F593E6_.wvu.Cols" localSheetId="4" hidden="1">Function1!$E:$E</definedName>
    <definedName name="Z_6F1DCD5D_5DAC_4817_BF40_2B66F6F593E6_.wvu.Cols" localSheetId="5" hidden="1">Function2!$E:$E</definedName>
    <definedName name="Z_6F1DCD5D_5DAC_4817_BF40_2B66F6F593E6_.wvu.PrintArea" localSheetId="3" hidden="1">'Test Report'!$A:$I</definedName>
    <definedName name="Z_BE54E0AD_3725_4423_92D7_4F1C045BE1BC_.wvu.Cols" localSheetId="4" hidden="1">Function1!$E:$E</definedName>
    <definedName name="Z_BE54E0AD_3725_4423_92D7_4F1C045BE1BC_.wvu.Cols" localSheetId="5" hidden="1">Function2!$E:$E</definedName>
    <definedName name="Z_BE54E0AD_3725_4423_92D7_4F1C045BE1BC_.wvu.PrintArea" localSheetId="3" hidden="1">'Test Report'!$A:$I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F14" i="6"/>
  <c r="N7" i="10"/>
  <c r="H13" i="6" s="1"/>
  <c r="M7" i="10"/>
  <c r="G13" i="6" s="1"/>
  <c r="L7" i="10"/>
  <c r="F13" i="6" s="1"/>
  <c r="N7" i="7"/>
  <c r="H12" i="6" s="1"/>
  <c r="M7" i="7"/>
  <c r="G12" i="6" s="1"/>
  <c r="L7" i="7"/>
  <c r="F12" i="6" s="1"/>
  <c r="D14" i="6"/>
  <c r="C7" i="10"/>
  <c r="D13" i="6" s="1"/>
  <c r="A7" i="10"/>
  <c r="C7" i="7"/>
  <c r="D12" i="6" s="1"/>
  <c r="A7" i="7"/>
  <c r="C12" i="6" s="1"/>
  <c r="L2" i="10"/>
  <c r="C2" i="10"/>
  <c r="C2" i="7"/>
  <c r="I14" i="6"/>
  <c r="H14" i="6"/>
  <c r="G14" i="6"/>
  <c r="C14" i="6"/>
  <c r="O7" i="7"/>
  <c r="I12" i="6" s="1"/>
  <c r="O7" i="10"/>
  <c r="I13" i="6" s="1"/>
  <c r="B6" i="4"/>
  <c r="E5" i="5"/>
  <c r="B4" i="6"/>
  <c r="B5" i="6"/>
  <c r="B6" i="6" s="1"/>
  <c r="L2" i="7"/>
  <c r="F17" i="6" l="1"/>
  <c r="G17" i="6"/>
  <c r="D17" i="6"/>
  <c r="L4" i="7"/>
  <c r="F7" i="7"/>
  <c r="E12" i="6" s="1"/>
  <c r="F7" i="10"/>
  <c r="E13" i="6" s="1"/>
  <c r="H17" i="6"/>
  <c r="I17" i="6"/>
  <c r="L4" i="10"/>
  <c r="C13" i="6"/>
  <c r="C17" i="6" s="1"/>
  <c r="E14" i="6"/>
  <c r="D22" i="6" l="1"/>
  <c r="E17" i="6"/>
  <c r="D23" i="6"/>
  <c r="D20" i="6"/>
  <c r="D19" i="6"/>
  <c r="D2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1" authorId="0" shapeId="0" xr:uid="{714B0C07-8043-4D6A-90BD-FC566B499C5F}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4B43A989-BC89-4487-ADD8-49BB3DFE735D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F6AABE2A-C119-4474-9AD0-59863F89FD4F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F8B98164-220C-43B9-9C3B-71910D696407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 xr:uid="{7C904DE4-4005-45D5-A297-4F32E72A3B80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<sst xmlns="http://schemas.openxmlformats.org/spreadsheetml/2006/main" count="424" uniqueCount="161">
  <si>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</si>
  <si>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</si>
  <si>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</si>
  <si>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</si>
  <si>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</si>
  <si>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</si>
  <si>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</si>
  <si>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</si>
  <si>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</si>
  <si>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</si>
  <si>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</si>
  <si>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</si>
  <si>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</si>
  <si>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</si>
  <si>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</si>
  <si>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</si>
  <si>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</si>
  <si>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</si>
  <si>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</si>
  <si>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</si>
  <si>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</si>
  <si>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</si>
  <si>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</si>
  <si>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</si>
  <si>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</si>
  <si>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</si>
  <si>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</si>
  <si>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</si>
  <si>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</si>
  <si>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</si>
  <si>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</si>
  <si>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</si>
  <si>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</si>
  <si>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</si>
  <si>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</si>
  <si>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</si>
  <si>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</si>
  <si>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</si>
  <si>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</si>
  <si>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</si>
  <si>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</si>
  <si>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</si>
  <si>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</si>
  <si>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</si>
  <si>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</si>
  <si>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>UNIT TEST CASE</t>
  </si>
  <si>
    <t>Project Name</t>
  </si>
  <si>
    <t>Creator</t>
  </si>
  <si>
    <t>Project Code</t>
  </si>
  <si>
    <t>Reviewer/Approver</t>
  </si>
  <si>
    <t>Document Code</t>
  </si>
  <si>
    <t>Issue Date</t>
  </si>
  <si>
    <t>&lt;Date when this test report is created&gt;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</si>
  <si>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</si>
  <si>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</si>
  <si>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</si>
  <si>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</si>
  <si>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</si>
  <si>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</si>
  <si>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</si>
  <si>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</si>
  <si>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refered in this version.&gt;</t>
  </si>
  <si>
    <t>UNIT TEST CASE LIST</t>
  </si>
  <si>
    <t xml:space="preserve">Normal number of Test cases/KLOC 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</si>
  <si>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</si>
  <si>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</si>
  <si>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</si>
  <si>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</si>
  <si>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</si>
  <si>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</si>
  <si>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</si>
  <si>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</si>
  <si>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</si>
  <si>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</si>
  <si>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Class1</t>
  </si>
  <si>
    <t>Function A</t>
  </si>
  <si>
    <t>Function1</t>
  </si>
  <si>
    <t>Class2</t>
  </si>
  <si>
    <t>Function B</t>
  </si>
  <si>
    <t>Function2</t>
  </si>
  <si>
    <t>Function3</t>
  </si>
  <si>
    <t>UNIT TEST REPORT</t>
  </si>
  <si>
    <t>Notes</t>
  </si>
  <si>
    <t>&lt;List modules included in this release&gt; ex: Release 1 includes 2 modules: Module1 and Module2</t>
  </si>
  <si>
    <t>Function code</t>
  </si>
  <si>
    <t>Passed</t>
  </si>
  <si>
    <t>Failed</t>
  </si>
  <si>
    <t>Untested</t>
  </si>
  <si>
    <t>N</t>
  </si>
  <si>
    <t>A</t>
  </si>
  <si>
    <t>B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</si>
  <si>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</si>
  <si>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</si>
  <si>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</si>
  <si>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</si>
  <si>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</si>
  <si>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</si>
  <si>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</si>
  <si>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</si>
  <si>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Function Code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</si>
  <si>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</si>
  <si>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</si>
  <si>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</si>
  <si>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</si>
  <si>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</si>
  <si>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</si>
  <si>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</si>
  <si>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</si>
  <si>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</si>
  <si>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</si>
  <si>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</si>
  <si>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</si>
  <si>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</si>
  <si>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</si>
  <si>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</si>
  <si>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</si>
  <si>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</si>
  <si>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</si>
  <si>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</si>
  <si>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</si>
  <si>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</si>
  <si>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</si>
  <si>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</si>
  <si>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Condition</t>
  </si>
  <si>
    <t xml:space="preserve">Precondition </t>
  </si>
  <si>
    <t>Can connect with server</t>
  </si>
  <si>
    <t>O</t>
  </si>
  <si>
    <t>Month</t>
  </si>
  <si>
    <t>Year</t>
  </si>
  <si>
    <t>Confirm</t>
  </si>
  <si>
    <t>Return</t>
  </si>
  <si>
    <t>F</t>
  </si>
  <si>
    <t>Exception</t>
  </si>
  <si>
    <t>Log message</t>
  </si>
  <si>
    <t>"success"</t>
  </si>
  <si>
    <t>"input1 is null"</t>
  </si>
  <si>
    <t>Result</t>
  </si>
  <si>
    <t>Type(N : Normal, A : Abnormal, B : Boundary)</t>
  </si>
  <si>
    <t>Passed/Failed</t>
  </si>
  <si>
    <t>P</t>
  </si>
  <si>
    <t>Executed Date</t>
  </si>
  <si>
    <t>Defect ID</t>
  </si>
  <si>
    <t xml:space="preserve">Precondition </t>
    <phoneticPr fontId="34" type="noConversion"/>
  </si>
  <si>
    <t>Return</t>
    <phoneticPr fontId="34" type="noConversion"/>
  </si>
  <si>
    <t>Exception</t>
    <phoneticPr fontId="34" type="noConversion"/>
  </si>
  <si>
    <t>Log message</t>
    <phoneticPr fontId="34" type="noConversion"/>
  </si>
  <si>
    <t>Year as UShort, Month as Byte, Day as Byte</t>
  </si>
  <si>
    <t>Day</t>
  </si>
  <si>
    <t>"Valid date"</t>
  </si>
  <si>
    <t>"Invalid month"</t>
  </si>
  <si>
    <t>"Day cannot be below 1"</t>
  </si>
  <si>
    <t>"Day exceeds max days in month"</t>
  </si>
  <si>
    <t>CheckDayInMonth</t>
  </si>
  <si>
    <t>CheckDate</t>
  </si>
  <si>
    <t>Date time checker</t>
  </si>
  <si>
    <t>FUHCM-SQA&amp;T</t>
  </si>
  <si>
    <t>Group 6</t>
  </si>
  <si>
    <t>18/11/2024</t>
  </si>
  <si>
    <t>UTCID16</t>
  </si>
  <si>
    <t>UTCID17</t>
  </si>
  <si>
    <t>DFID014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</si>
</sst>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5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</fills>
  <borders count="10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9"/>
      </bottom>
      <diagonal/>
    </border>
    <border>
      <left style="double">
        <color indexed="64"/>
      </left>
      <right/>
      <top style="medium">
        <color indexed="9"/>
      </top>
      <bottom/>
      <diagonal/>
    </border>
    <border>
      <left style="double">
        <color indexed="64"/>
      </left>
      <right/>
      <top/>
      <bottom style="medium">
        <color indexed="9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</borders>
  <cellStyleXfs count="50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</cellStyleXfs>
  <cellXfs count="381">
    <xf numFmtId="0" fontId="0" fillId="0" borderId="0" xfId="0">
      <alignment vertical="center"/>
    </xf>
    <xf numFmtId="0" fontId="22" fillId="0" borderId="10" xfId="40" applyFont="1" applyBorder="1" applyAlignment="1">
      <alignment horizontal="center" vertical="center"/>
    </xf>
    <xf numFmtId="0" fontId="24" fillId="0" borderId="0" xfId="40" applyFont="1" applyAlignment="1">
      <alignment horizontal="center" vertical="center"/>
    </xf>
    <xf numFmtId="0" fontId="24" fillId="0" borderId="0" xfId="40" applyFont="1"/>
    <xf numFmtId="0" fontId="25" fillId="24" borderId="0" xfId="40" applyFont="1" applyFill="1" applyAlignment="1">
      <alignment horizontal="left" indent="1"/>
    </xf>
    <xf numFmtId="0" fontId="26" fillId="0" borderId="0" xfId="40" applyFont="1" applyAlignment="1">
      <alignment horizontal="left" indent="1"/>
    </xf>
    <xf numFmtId="0" fontId="24" fillId="24" borderId="0" xfId="40" applyFont="1" applyFill="1"/>
    <xf numFmtId="0" fontId="24" fillId="0" borderId="11" xfId="40" applyFont="1" applyBorder="1"/>
    <xf numFmtId="0" fontId="26" fillId="0" borderId="0" xfId="40" applyFont="1" applyAlignment="1">
      <alignment horizontal="left"/>
    </xf>
    <xf numFmtId="0" fontId="25" fillId="0" borderId="0" xfId="40" applyFont="1" applyAlignment="1">
      <alignment horizontal="left" indent="1"/>
    </xf>
    <xf numFmtId="0" fontId="24" fillId="0" borderId="0" xfId="40" applyFont="1" applyAlignment="1">
      <alignment vertical="center"/>
    </xf>
    <xf numFmtId="164" fontId="27" fillId="25" borderId="12" xfId="40" applyNumberFormat="1" applyFont="1" applyFill="1" applyBorder="1" applyAlignment="1">
      <alignment horizontal="center" vertical="center"/>
    </xf>
    <xf numFmtId="0" fontId="27" fillId="25" borderId="13" xfId="40" applyFont="1" applyFill="1" applyBorder="1" applyAlignment="1">
      <alignment horizontal="center" vertical="center"/>
    </xf>
    <xf numFmtId="0" fontId="27" fillId="25" borderId="14" xfId="40" applyFont="1" applyFill="1" applyBorder="1" applyAlignment="1">
      <alignment horizontal="center" vertical="center"/>
    </xf>
    <xf numFmtId="0" fontId="24" fillId="0" borderId="0" xfId="40" applyFont="1" applyAlignment="1">
      <alignment vertical="top"/>
    </xf>
    <xf numFmtId="49" fontId="24" fillId="0" borderId="15" xfId="40" applyNumberFormat="1" applyFont="1" applyBorder="1" applyAlignment="1">
      <alignment vertical="top"/>
    </xf>
    <xf numFmtId="0" fontId="24" fillId="0" borderId="15" xfId="40" applyFont="1" applyBorder="1" applyAlignment="1">
      <alignment vertical="top"/>
    </xf>
    <xf numFmtId="15" fontId="24" fillId="0" borderId="15" xfId="40" applyNumberFormat="1" applyFont="1" applyBorder="1" applyAlignment="1">
      <alignment vertical="top"/>
    </xf>
    <xf numFmtId="164" fontId="24" fillId="0" borderId="16" xfId="40" applyNumberFormat="1" applyFont="1" applyBorder="1" applyAlignment="1">
      <alignment vertical="top"/>
    </xf>
    <xf numFmtId="0" fontId="24" fillId="0" borderId="17" xfId="40" applyFont="1" applyBorder="1" applyAlignment="1">
      <alignment vertical="top"/>
    </xf>
    <xf numFmtId="164" fontId="24" fillId="0" borderId="18" xfId="40" applyNumberFormat="1" applyFont="1" applyBorder="1" applyAlignment="1">
      <alignment vertical="top"/>
    </xf>
    <xf numFmtId="49" fontId="24" fillId="0" borderId="19" xfId="40" applyNumberFormat="1" applyFont="1" applyBorder="1" applyAlignment="1">
      <alignment vertical="top"/>
    </xf>
    <xf numFmtId="0" fontId="24" fillId="0" borderId="19" xfId="40" applyFont="1" applyBorder="1" applyAlignment="1">
      <alignment vertical="top"/>
    </xf>
    <xf numFmtId="0" fontId="24" fillId="0" borderId="20" xfId="40" applyFont="1" applyBorder="1" applyAlignment="1">
      <alignment vertical="top"/>
    </xf>
    <xf numFmtId="0" fontId="24" fillId="0" borderId="0" xfId="40" applyFont="1" applyAlignment="1">
      <alignment horizontal="left" indent="1"/>
    </xf>
    <xf numFmtId="1" fontId="24" fillId="24" borderId="0" xfId="40" applyNumberFormat="1" applyFont="1" applyFill="1" applyProtection="1">
      <protection hidden="1"/>
    </xf>
    <xf numFmtId="0" fontId="24" fillId="24" borderId="0" xfId="40" applyFont="1" applyFill="1" applyAlignment="1">
      <alignment horizontal="left"/>
    </xf>
    <xf numFmtId="0" fontId="24" fillId="24" borderId="0" xfId="40" applyFont="1" applyFill="1" applyAlignment="1">
      <alignment horizontal="left" wrapText="1"/>
    </xf>
    <xf numFmtId="0" fontId="23" fillId="24" borderId="0" xfId="40" applyFont="1" applyFill="1" applyAlignment="1">
      <alignment horizontal="left"/>
    </xf>
    <xf numFmtId="0" fontId="28" fillId="24" borderId="0" xfId="40" applyFont="1" applyFill="1" applyAlignment="1">
      <alignment horizontal="left"/>
    </xf>
    <xf numFmtId="0" fontId="29" fillId="24" borderId="0" xfId="40" applyFont="1" applyFill="1" applyAlignment="1">
      <alignment horizontal="left"/>
    </xf>
    <xf numFmtId="0" fontId="24" fillId="24" borderId="0" xfId="40" applyFont="1" applyFill="1" applyAlignment="1">
      <alignment wrapText="1"/>
    </xf>
    <xf numFmtId="1" fontId="25" fillId="24" borderId="0" xfId="40" applyNumberFormat="1" applyFont="1" applyFill="1"/>
    <xf numFmtId="1" fontId="24" fillId="24" borderId="0" xfId="40" applyNumberFormat="1" applyFont="1" applyFill="1" applyAlignment="1" applyProtection="1">
      <alignment vertical="center"/>
      <protection hidden="1"/>
    </xf>
    <xf numFmtId="0" fontId="24" fillId="24" borderId="0" xfId="40" applyFont="1" applyFill="1" applyAlignment="1">
      <alignment horizontal="left" vertical="center"/>
    </xf>
    <xf numFmtId="0" fontId="24" fillId="24" borderId="0" xfId="40" applyFont="1" applyFill="1" applyAlignment="1">
      <alignment horizontal="left" vertical="center" wrapText="1"/>
    </xf>
    <xf numFmtId="0" fontId="24" fillId="24" borderId="0" xfId="40" applyFont="1" applyFill="1" applyAlignment="1">
      <alignment vertical="center"/>
    </xf>
    <xf numFmtId="1" fontId="27" fillId="26" borderId="12" xfId="40" applyNumberFormat="1" applyFont="1" applyFill="1" applyBorder="1" applyAlignment="1">
      <alignment horizontal="center" vertical="center"/>
    </xf>
    <xf numFmtId="1" fontId="27" fillId="26" borderId="21" xfId="40" applyNumberFormat="1" applyFont="1" applyFill="1" applyBorder="1" applyAlignment="1">
      <alignment horizontal="center" vertical="center" wrapText="1"/>
    </xf>
    <xf numFmtId="1" fontId="27" fillId="26" borderId="21" xfId="40" applyNumberFormat="1" applyFont="1" applyFill="1" applyBorder="1" applyAlignment="1">
      <alignment horizontal="center" vertical="center"/>
    </xf>
    <xf numFmtId="0" fontId="27" fillId="26" borderId="13" xfId="40" applyFont="1" applyFill="1" applyBorder="1" applyAlignment="1">
      <alignment horizontal="center" vertical="center"/>
    </xf>
    <xf numFmtId="0" fontId="27" fillId="26" borderId="13" xfId="40" applyFont="1" applyFill="1" applyBorder="1" applyAlignment="1">
      <alignment horizontal="center" vertical="center" wrapText="1"/>
    </xf>
    <xf numFmtId="0" fontId="27" fillId="26" borderId="22" xfId="40" applyFont="1" applyFill="1" applyBorder="1" applyAlignment="1">
      <alignment horizontal="center" vertical="center"/>
    </xf>
    <xf numFmtId="0" fontId="27" fillId="26" borderId="14" xfId="40" applyFont="1" applyFill="1" applyBorder="1" applyAlignment="1">
      <alignment horizontal="center" vertical="center"/>
    </xf>
    <xf numFmtId="0" fontId="30" fillId="24" borderId="0" xfId="40" applyFont="1" applyFill="1" applyAlignment="1">
      <alignment horizontal="center"/>
    </xf>
    <xf numFmtId="1" fontId="24" fillId="24" borderId="23" xfId="40" applyNumberFormat="1" applyFont="1" applyFill="1" applyBorder="1" applyAlignment="1">
      <alignment vertical="center"/>
    </xf>
    <xf numFmtId="49" fontId="24" fillId="24" borderId="15" xfId="40" applyNumberFormat="1" applyFont="1" applyFill="1" applyBorder="1" applyAlignment="1">
      <alignment horizontal="left" vertical="center"/>
    </xf>
    <xf numFmtId="49" fontId="24" fillId="24" borderId="15" xfId="40" applyNumberFormat="1" applyFont="1" applyFill="1" applyBorder="1" applyAlignment="1">
      <alignment horizontal="left" vertical="center" wrapText="1"/>
    </xf>
    <xf numFmtId="0" fontId="31" fillId="24" borderId="15" xfId="34" applyNumberFormat="1" applyFont="1" applyFill="1" applyBorder="1" applyAlignment="1" applyProtection="1">
      <alignment horizontal="left" vertical="center"/>
    </xf>
    <xf numFmtId="0" fontId="24" fillId="24" borderId="17" xfId="40" applyFont="1" applyFill="1" applyBorder="1" applyAlignment="1">
      <alignment horizontal="left" vertical="center"/>
    </xf>
    <xf numFmtId="0" fontId="24" fillId="24" borderId="15" xfId="40" applyFont="1" applyFill="1" applyBorder="1" applyAlignment="1">
      <alignment horizontal="left" vertical="center"/>
    </xf>
    <xf numFmtId="1" fontId="24" fillId="24" borderId="24" xfId="40" applyNumberFormat="1" applyFont="1" applyFill="1" applyBorder="1" applyAlignment="1">
      <alignment vertical="center"/>
    </xf>
    <xf numFmtId="49" fontId="24" fillId="24" borderId="19" xfId="40" applyNumberFormat="1" applyFont="1" applyFill="1" applyBorder="1" applyAlignment="1">
      <alignment horizontal="left" vertical="center"/>
    </xf>
    <xf numFmtId="49" fontId="24" fillId="24" borderId="19" xfId="40" applyNumberFormat="1" applyFont="1" applyFill="1" applyBorder="1" applyAlignment="1">
      <alignment horizontal="left" vertical="center" wrapText="1"/>
    </xf>
    <xf numFmtId="0" fontId="24" fillId="24" borderId="19" xfId="40" applyFont="1" applyFill="1" applyBorder="1" applyAlignment="1">
      <alignment horizontal="left" vertical="center"/>
    </xf>
    <xf numFmtId="0" fontId="24" fillId="24" borderId="20" xfId="40" applyFont="1" applyFill="1" applyBorder="1" applyAlignment="1">
      <alignment horizontal="left" vertical="center"/>
    </xf>
    <xf numFmtId="1" fontId="24" fillId="24" borderId="0" xfId="40" applyNumberFormat="1" applyFont="1" applyFill="1"/>
    <xf numFmtId="0" fontId="30" fillId="24" borderId="0" xfId="38" applyFont="1" applyFill="1"/>
    <xf numFmtId="0" fontId="24" fillId="24" borderId="0" xfId="38" applyFont="1" applyFill="1"/>
    <xf numFmtId="164" fontId="24" fillId="24" borderId="0" xfId="38" applyNumberFormat="1" applyFont="1" applyFill="1"/>
    <xf numFmtId="0" fontId="25" fillId="24" borderId="0" xfId="40" applyFont="1" applyFill="1"/>
    <xf numFmtId="0" fontId="26" fillId="24" borderId="0" xfId="38" applyFont="1" applyFill="1"/>
    <xf numFmtId="0" fontId="27" fillId="25" borderId="21" xfId="40" applyFont="1" applyFill="1" applyBorder="1" applyAlignment="1">
      <alignment horizontal="center"/>
    </xf>
    <xf numFmtId="0" fontId="27" fillId="25" borderId="13" xfId="40" applyFont="1" applyFill="1" applyBorder="1" applyAlignment="1">
      <alignment horizontal="center"/>
    </xf>
    <xf numFmtId="0" fontId="27" fillId="25" borderId="13" xfId="40" applyFont="1" applyFill="1" applyBorder="1" applyAlignment="1">
      <alignment horizontal="center" wrapText="1"/>
    </xf>
    <xf numFmtId="0" fontId="27" fillId="25" borderId="22" xfId="40" applyFont="1" applyFill="1" applyBorder="1" applyAlignment="1">
      <alignment horizontal="center"/>
    </xf>
    <xf numFmtId="0" fontId="27" fillId="25" borderId="25" xfId="40" applyFont="1" applyFill="1" applyBorder="1" applyAlignment="1">
      <alignment horizontal="center" wrapText="1"/>
    </xf>
    <xf numFmtId="0" fontId="24" fillId="24" borderId="23" xfId="40" applyFont="1" applyFill="1" applyBorder="1" applyAlignment="1">
      <alignment horizontal="center"/>
    </xf>
    <xf numFmtId="0" fontId="24" fillId="24" borderId="15" xfId="40" applyFont="1" applyFill="1" applyBorder="1" applyAlignment="1">
      <alignment horizontal="center"/>
    </xf>
    <xf numFmtId="0" fontId="24" fillId="24" borderId="26" xfId="40" applyFont="1" applyFill="1" applyBorder="1" applyAlignment="1">
      <alignment horizontal="center"/>
    </xf>
    <xf numFmtId="0" fontId="32" fillId="25" borderId="24" xfId="40" applyFont="1" applyFill="1" applyBorder="1" applyAlignment="1">
      <alignment horizontal="center"/>
    </xf>
    <xf numFmtId="0" fontId="32" fillId="25" borderId="19" xfId="40" applyFont="1" applyFill="1" applyBorder="1" applyAlignment="1">
      <alignment horizontal="center"/>
    </xf>
    <xf numFmtId="0" fontId="24" fillId="24" borderId="0" xfId="40" applyFont="1" applyFill="1" applyAlignment="1">
      <alignment horizontal="center"/>
    </xf>
    <xf numFmtId="10" fontId="24" fillId="24" borderId="0" xfId="40" applyNumberFormat="1" applyFont="1" applyFill="1" applyAlignment="1">
      <alignment horizontal="center"/>
    </xf>
    <xf numFmtId="9" fontId="24" fillId="24" borderId="0" xfId="40" applyNumberFormat="1" applyFont="1" applyFill="1" applyAlignment="1">
      <alignment horizontal="center"/>
    </xf>
    <xf numFmtId="0" fontId="33" fillId="24" borderId="0" xfId="40" applyFont="1" applyFill="1" applyAlignment="1">
      <alignment horizontal="center" wrapText="1"/>
    </xf>
    <xf numFmtId="0" fontId="35" fillId="0" borderId="27" xfId="40" applyFont="1" applyBorder="1"/>
    <xf numFmtId="0" fontId="36" fillId="0" borderId="27" xfId="40" applyFont="1" applyBorder="1" applyAlignment="1">
      <alignment horizontal="left"/>
    </xf>
    <xf numFmtId="0" fontId="35" fillId="0" borderId="0" xfId="40" applyFont="1"/>
    <xf numFmtId="0" fontId="35" fillId="0" borderId="0" xfId="40" applyFont="1" applyAlignment="1">
      <alignment horizontal="right"/>
    </xf>
    <xf numFmtId="49" fontId="35" fillId="0" borderId="0" xfId="40" applyNumberFormat="1" applyFont="1"/>
    <xf numFmtId="0" fontId="35" fillId="0" borderId="28" xfId="40" applyFont="1" applyBorder="1"/>
    <xf numFmtId="0" fontId="36" fillId="0" borderId="0" xfId="40" applyFont="1" applyAlignment="1">
      <alignment horizontal="left"/>
    </xf>
    <xf numFmtId="0" fontId="36" fillId="0" borderId="0" xfId="40" applyFont="1"/>
    <xf numFmtId="0" fontId="36" fillId="27" borderId="29" xfId="40" applyFont="1" applyFill="1" applyBorder="1" applyAlignment="1">
      <alignment horizontal="left" vertical="top"/>
    </xf>
    <xf numFmtId="0" fontId="35" fillId="27" borderId="30" xfId="40" applyFont="1" applyFill="1" applyBorder="1" applyAlignment="1">
      <alignment horizontal="center" vertical="top"/>
    </xf>
    <xf numFmtId="0" fontId="35" fillId="27" borderId="31" xfId="40" applyFont="1" applyFill="1" applyBorder="1" applyAlignment="1">
      <alignment horizontal="right" vertical="top"/>
    </xf>
    <xf numFmtId="0" fontId="38" fillId="28" borderId="32" xfId="40" applyFont="1" applyFill="1" applyBorder="1" applyAlignment="1">
      <alignment horizontal="right"/>
    </xf>
    <xf numFmtId="0" fontId="39" fillId="0" borderId="33" xfId="40" applyFont="1" applyBorder="1" applyAlignment="1">
      <alignment horizontal="center"/>
    </xf>
    <xf numFmtId="0" fontId="38" fillId="28" borderId="0" xfId="40" applyFont="1" applyFill="1" applyAlignment="1">
      <alignment horizontal="right"/>
    </xf>
    <xf numFmtId="0" fontId="35" fillId="0" borderId="0" xfId="40" applyFont="1" applyAlignment="1">
      <alignment vertical="top"/>
    </xf>
    <xf numFmtId="0" fontId="35" fillId="28" borderId="0" xfId="40" applyFont="1" applyFill="1" applyAlignment="1">
      <alignment horizontal="right"/>
    </xf>
    <xf numFmtId="0" fontId="36" fillId="27" borderId="34" xfId="40" applyFont="1" applyFill="1" applyBorder="1" applyAlignment="1">
      <alignment horizontal="left" vertical="top"/>
    </xf>
    <xf numFmtId="0" fontId="35" fillId="27" borderId="35" xfId="40" applyFont="1" applyFill="1" applyBorder="1" applyAlignment="1">
      <alignment horizontal="center" vertical="top"/>
    </xf>
    <xf numFmtId="0" fontId="35" fillId="27" borderId="36" xfId="40" applyFont="1" applyFill="1" applyBorder="1" applyAlignment="1">
      <alignment horizontal="right" vertical="top"/>
    </xf>
    <xf numFmtId="0" fontId="35" fillId="28" borderId="37" xfId="40" applyFont="1" applyFill="1" applyBorder="1" applyAlignment="1">
      <alignment horizontal="right"/>
    </xf>
    <xf numFmtId="0" fontId="39" fillId="0" borderId="38" xfId="40" applyFont="1" applyBorder="1" applyAlignment="1">
      <alignment horizontal="center"/>
    </xf>
    <xf numFmtId="0" fontId="36" fillId="27" borderId="39" xfId="40" applyFont="1" applyFill="1" applyBorder="1"/>
    <xf numFmtId="0" fontId="36" fillId="27" borderId="40" xfId="40" applyFont="1" applyFill="1" applyBorder="1"/>
    <xf numFmtId="0" fontId="35" fillId="27" borderId="41" xfId="40" applyFont="1" applyFill="1" applyBorder="1" applyAlignment="1">
      <alignment horizontal="right"/>
    </xf>
    <xf numFmtId="0" fontId="35" fillId="28" borderId="42" xfId="40" applyFont="1" applyFill="1" applyBorder="1" applyAlignment="1">
      <alignment horizontal="left"/>
    </xf>
    <xf numFmtId="0" fontId="39" fillId="0" borderId="42" xfId="40" applyFont="1" applyBorder="1" applyAlignment="1">
      <alignment horizontal="center"/>
    </xf>
    <xf numFmtId="0" fontId="36" fillId="27" borderId="29" xfId="40" applyFont="1" applyFill="1" applyBorder="1"/>
    <xf numFmtId="0" fontId="35" fillId="27" borderId="30" xfId="40" applyFont="1" applyFill="1" applyBorder="1"/>
    <xf numFmtId="0" fontId="35" fillId="27" borderId="31" xfId="40" applyFont="1" applyFill="1" applyBorder="1" applyAlignment="1">
      <alignment horizontal="right"/>
    </xf>
    <xf numFmtId="0" fontId="35" fillId="28" borderId="33" xfId="40" applyFont="1" applyFill="1" applyBorder="1" applyAlignment="1">
      <alignment horizontal="left"/>
    </xf>
    <xf numFmtId="0" fontId="2" fillId="27" borderId="30" xfId="40" applyFill="1" applyBorder="1"/>
    <xf numFmtId="0" fontId="35" fillId="28" borderId="33" xfId="40" applyFont="1" applyFill="1" applyBorder="1"/>
    <xf numFmtId="0" fontId="40" fillId="0" borderId="33" xfId="40" applyFont="1" applyBorder="1" applyAlignment="1">
      <alignment horizontal="center"/>
    </xf>
    <xf numFmtId="0" fontId="37" fillId="0" borderId="33" xfId="40" applyFont="1" applyBorder="1" applyAlignment="1">
      <alignment horizontal="left"/>
    </xf>
    <xf numFmtId="0" fontId="35" fillId="0" borderId="33" xfId="40" applyFont="1" applyBorder="1"/>
    <xf numFmtId="165" fontId="35" fillId="0" borderId="33" xfId="40" applyNumberFormat="1" applyFont="1" applyBorder="1" applyAlignment="1">
      <alignment vertical="top" textRotation="255"/>
    </xf>
    <xf numFmtId="0" fontId="44" fillId="0" borderId="11" xfId="40" applyFont="1" applyBorder="1"/>
    <xf numFmtId="0" fontId="44" fillId="0" borderId="11" xfId="40" applyFont="1" applyBorder="1" applyAlignment="1">
      <alignment horizontal="left" indent="1"/>
    </xf>
    <xf numFmtId="0" fontId="44" fillId="0" borderId="16" xfId="40" applyFont="1" applyBorder="1" applyAlignment="1">
      <alignment vertical="top" wrapText="1"/>
    </xf>
    <xf numFmtId="0" fontId="44" fillId="0" borderId="17" xfId="40" applyFont="1" applyBorder="1" applyAlignment="1">
      <alignment vertical="top" wrapText="1"/>
    </xf>
    <xf numFmtId="1" fontId="24" fillId="24" borderId="16" xfId="40" applyNumberFormat="1" applyFont="1" applyFill="1" applyBorder="1" applyAlignment="1">
      <alignment horizontal="center" vertical="center"/>
    </xf>
    <xf numFmtId="1" fontId="24" fillId="24" borderId="18" xfId="40" applyNumberFormat="1" applyFont="1" applyFill="1" applyBorder="1" applyAlignment="1">
      <alignment horizontal="center" vertical="center"/>
    </xf>
    <xf numFmtId="0" fontId="46" fillId="29" borderId="0" xfId="0" applyFont="1" applyFill="1" applyAlignment="1">
      <alignment horizontal="center"/>
    </xf>
    <xf numFmtId="0" fontId="47" fillId="29" borderId="0" xfId="0" applyFont="1" applyFill="1">
      <alignment vertical="center"/>
    </xf>
    <xf numFmtId="0" fontId="48" fillId="29" borderId="0" xfId="0" applyFont="1" applyFill="1">
      <alignment vertical="center"/>
    </xf>
    <xf numFmtId="0" fontId="49" fillId="29" borderId="0" xfId="0" applyFont="1" applyFill="1" applyAlignment="1">
      <alignment horizontal="justify"/>
    </xf>
    <xf numFmtId="0" fontId="50" fillId="29" borderId="0" xfId="0" applyFont="1" applyFill="1">
      <alignment vertical="center"/>
    </xf>
    <xf numFmtId="0" fontId="51" fillId="29" borderId="0" xfId="0" applyFont="1" applyFill="1" applyAlignment="1">
      <alignment horizontal="justify"/>
    </xf>
    <xf numFmtId="0" fontId="51" fillId="29" borderId="0" xfId="0" applyFont="1" applyFill="1">
      <alignment vertical="center"/>
    </xf>
    <xf numFmtId="0" fontId="49" fillId="29" borderId="0" xfId="0" quotePrefix="1" applyFont="1" applyFill="1" applyAlignment="1">
      <alignment horizontal="justify"/>
    </xf>
    <xf numFmtId="0" fontId="24" fillId="29" borderId="0" xfId="0" applyFont="1" applyFill="1" applyAlignment="1">
      <alignment horizontal="justify"/>
    </xf>
    <xf numFmtId="0" fontId="24" fillId="29" borderId="0" xfId="0" applyFont="1" applyFill="1" applyAlignment="1">
      <alignment horizontal="justify" wrapText="1"/>
    </xf>
    <xf numFmtId="0" fontId="24" fillId="29" borderId="0" xfId="0" applyFont="1" applyFill="1" applyAlignment="1">
      <alignment horizontal="left" wrapText="1"/>
    </xf>
    <xf numFmtId="0" fontId="30" fillId="29" borderId="0" xfId="0" applyFont="1" applyFill="1" applyAlignment="1">
      <alignment horizontal="justify"/>
    </xf>
    <xf numFmtId="0" fontId="44" fillId="29" borderId="0" xfId="0" applyFont="1" applyFill="1" applyAlignment="1">
      <alignment horizontal="justify"/>
    </xf>
    <xf numFmtId="0" fontId="52" fillId="29" borderId="0" xfId="0" applyFont="1" applyFill="1">
      <alignment vertical="center"/>
    </xf>
    <xf numFmtId="0" fontId="30" fillId="24" borderId="43" xfId="40" applyFont="1" applyFill="1" applyBorder="1" applyAlignment="1">
      <alignment horizontal="left"/>
    </xf>
    <xf numFmtId="0" fontId="30" fillId="0" borderId="0" xfId="40" applyFont="1"/>
    <xf numFmtId="0" fontId="30" fillId="0" borderId="0" xfId="40" applyFont="1" applyAlignment="1">
      <alignment horizontal="left"/>
    </xf>
    <xf numFmtId="49" fontId="45" fillId="24" borderId="15" xfId="34" applyNumberFormat="1" applyFont="1" applyFill="1" applyBorder="1"/>
    <xf numFmtId="0" fontId="53" fillId="30" borderId="0" xfId="0" applyFont="1" applyFill="1">
      <alignment vertical="center"/>
    </xf>
    <xf numFmtId="49" fontId="31" fillId="24" borderId="15" xfId="34" applyNumberFormat="1" applyFont="1" applyFill="1" applyBorder="1"/>
    <xf numFmtId="0" fontId="38" fillId="24" borderId="44" xfId="39" applyFont="1" applyFill="1" applyBorder="1" applyAlignment="1">
      <alignment wrapText="1"/>
    </xf>
    <xf numFmtId="0" fontId="38" fillId="24" borderId="45" xfId="39" applyFont="1" applyFill="1" applyBorder="1" applyAlignment="1">
      <alignment wrapText="1"/>
    </xf>
    <xf numFmtId="0" fontId="35" fillId="24" borderId="46" xfId="40" applyFont="1" applyFill="1" applyBorder="1" applyAlignment="1">
      <alignment horizontal="center" vertical="center"/>
    </xf>
    <xf numFmtId="0" fontId="35" fillId="0" borderId="0" xfId="40" applyFont="1" applyAlignment="1">
      <alignment horizontal="center"/>
    </xf>
    <xf numFmtId="0" fontId="30" fillId="24" borderId="43" xfId="40" applyFont="1" applyFill="1" applyBorder="1" applyAlignment="1">
      <alignment horizontal="left" vertical="center"/>
    </xf>
    <xf numFmtId="0" fontId="44" fillId="24" borderId="10" xfId="40" applyFont="1" applyFill="1" applyBorder="1" applyAlignment="1">
      <alignment horizontal="left"/>
    </xf>
    <xf numFmtId="0" fontId="44" fillId="24" borderId="47" xfId="40" applyFont="1" applyFill="1" applyBorder="1" applyAlignment="1">
      <alignment horizontal="left"/>
    </xf>
    <xf numFmtId="0" fontId="44" fillId="24" borderId="11" xfId="40" applyFont="1" applyFill="1" applyBorder="1" applyAlignment="1">
      <alignment horizontal="left"/>
    </xf>
    <xf numFmtId="0" fontId="30" fillId="24" borderId="43" xfId="40" applyFont="1" applyFill="1" applyBorder="1" applyAlignment="1">
      <alignment vertical="center"/>
    </xf>
    <xf numFmtId="0" fontId="30" fillId="24" borderId="0" xfId="40" applyFont="1" applyFill="1" applyAlignment="1">
      <alignment horizontal="left"/>
    </xf>
    <xf numFmtId="2" fontId="30" fillId="24" borderId="0" xfId="40" applyNumberFormat="1" applyFont="1" applyFill="1" applyAlignment="1">
      <alignment horizontal="right" wrapText="1"/>
    </xf>
    <xf numFmtId="0" fontId="38" fillId="24" borderId="47" xfId="39" applyFont="1" applyFill="1" applyBorder="1" applyAlignment="1">
      <alignment horizontal="left" wrapText="1"/>
    </xf>
    <xf numFmtId="0" fontId="36" fillId="27" borderId="48" xfId="40" applyFont="1" applyFill="1" applyBorder="1"/>
    <xf numFmtId="0" fontId="35" fillId="27" borderId="32" xfId="40" applyFont="1" applyFill="1" applyBorder="1"/>
    <xf numFmtId="0" fontId="35" fillId="27" borderId="49" xfId="40" applyFont="1" applyFill="1" applyBorder="1" applyAlignment="1">
      <alignment horizontal="right"/>
    </xf>
    <xf numFmtId="0" fontId="35" fillId="28" borderId="50" xfId="40" applyFont="1" applyFill="1" applyBorder="1" applyAlignment="1">
      <alignment horizontal="left"/>
    </xf>
    <xf numFmtId="0" fontId="35" fillId="0" borderId="51" xfId="40" applyFont="1" applyBorder="1" applyAlignment="1">
      <alignment horizontal="left"/>
    </xf>
    <xf numFmtId="0" fontId="54" fillId="30" borderId="52" xfId="40" applyFont="1" applyFill="1" applyBorder="1" applyAlignment="1">
      <alignment vertical="center"/>
    </xf>
    <xf numFmtId="0" fontId="35" fillId="0" borderId="38" xfId="40" applyFont="1" applyBorder="1"/>
    <xf numFmtId="0" fontId="35" fillId="0" borderId="38" xfId="40" applyFont="1" applyBorder="1" applyAlignment="1">
      <alignment textRotation="255"/>
    </xf>
    <xf numFmtId="0" fontId="54" fillId="30" borderId="52" xfId="40" applyFont="1" applyFill="1" applyBorder="1" applyAlignment="1">
      <alignment vertical="top"/>
    </xf>
    <xf numFmtId="0" fontId="54" fillId="30" borderId="54" xfId="40" applyFont="1" applyFill="1" applyBorder="1" applyAlignment="1">
      <alignment vertical="top"/>
    </xf>
    <xf numFmtId="0" fontId="54" fillId="30" borderId="54" xfId="40" applyFont="1" applyFill="1" applyBorder="1" applyAlignment="1">
      <alignment vertical="center"/>
    </xf>
    <xf numFmtId="0" fontId="39" fillId="0" borderId="50" xfId="40" applyFont="1" applyBorder="1" applyAlignment="1">
      <alignment horizontal="center"/>
    </xf>
    <xf numFmtId="0" fontId="40" fillId="0" borderId="51" xfId="40" applyFont="1" applyBorder="1" applyAlignment="1">
      <alignment horizontal="center"/>
    </xf>
    <xf numFmtId="0" fontId="55" fillId="30" borderId="55" xfId="40" applyFont="1" applyFill="1" applyBorder="1"/>
    <xf numFmtId="0" fontId="54" fillId="30" borderId="56" xfId="40" applyFont="1" applyFill="1" applyBorder="1" applyAlignment="1">
      <alignment horizontal="left"/>
    </xf>
    <xf numFmtId="0" fontId="55" fillId="30" borderId="56" xfId="40" applyFont="1" applyFill="1" applyBorder="1"/>
    <xf numFmtId="0" fontId="55" fillId="30" borderId="56" xfId="40" applyFont="1" applyFill="1" applyBorder="1" applyAlignment="1">
      <alignment horizontal="right"/>
    </xf>
    <xf numFmtId="0" fontId="54" fillId="30" borderId="56" xfId="40" applyFont="1" applyFill="1" applyBorder="1" applyAlignment="1">
      <alignment vertical="top" textRotation="180"/>
    </xf>
    <xf numFmtId="0" fontId="54" fillId="30" borderId="57" xfId="40" applyFont="1" applyFill="1" applyBorder="1" applyAlignment="1">
      <alignment vertical="top"/>
    </xf>
    <xf numFmtId="0" fontId="35" fillId="0" borderId="0" xfId="48" applyFont="1" applyAlignment="1">
      <alignment horizontal="right"/>
    </xf>
    <xf numFmtId="0" fontId="35" fillId="24" borderId="46" xfId="48" applyFont="1" applyFill="1" applyBorder="1" applyAlignment="1">
      <alignment horizontal="center" vertical="center"/>
    </xf>
    <xf numFmtId="0" fontId="38" fillId="24" borderId="47" xfId="47" applyFont="1" applyFill="1" applyBorder="1" applyAlignment="1">
      <alignment horizontal="left" wrapText="1"/>
    </xf>
    <xf numFmtId="0" fontId="36" fillId="27" borderId="29" xfId="48" applyFont="1" applyFill="1" applyBorder="1" applyAlignment="1">
      <alignment horizontal="left" vertical="top"/>
    </xf>
    <xf numFmtId="0" fontId="35" fillId="27" borderId="30" xfId="48" applyFont="1" applyFill="1" applyBorder="1" applyAlignment="1">
      <alignment horizontal="center" vertical="top"/>
    </xf>
    <xf numFmtId="0" fontId="35" fillId="27" borderId="31" xfId="48" applyFont="1" applyFill="1" applyBorder="1" applyAlignment="1">
      <alignment horizontal="right" vertical="top"/>
    </xf>
    <xf numFmtId="0" fontId="38" fillId="28" borderId="32" xfId="48" applyFont="1" applyFill="1" applyBorder="1" applyAlignment="1">
      <alignment horizontal="right"/>
    </xf>
    <xf numFmtId="0" fontId="39" fillId="0" borderId="33" xfId="48" applyFont="1" applyBorder="1" applyAlignment="1">
      <alignment horizontal="center"/>
    </xf>
    <xf numFmtId="0" fontId="38" fillId="28" borderId="0" xfId="48" applyFont="1" applyFill="1" applyAlignment="1">
      <alignment horizontal="right"/>
    </xf>
    <xf numFmtId="0" fontId="35" fillId="0" borderId="0" xfId="48" applyFont="1" applyAlignment="1">
      <alignment vertical="top"/>
    </xf>
    <xf numFmtId="0" fontId="35" fillId="28" borderId="0" xfId="48" applyFont="1" applyFill="1" applyAlignment="1">
      <alignment horizontal="right"/>
    </xf>
    <xf numFmtId="0" fontId="36" fillId="27" borderId="34" xfId="48" applyFont="1" applyFill="1" applyBorder="1" applyAlignment="1">
      <alignment horizontal="left" vertical="top"/>
    </xf>
    <xf numFmtId="0" fontId="35" fillId="27" borderId="35" xfId="48" applyFont="1" applyFill="1" applyBorder="1" applyAlignment="1">
      <alignment horizontal="center" vertical="top"/>
    </xf>
    <xf numFmtId="0" fontId="35" fillId="27" borderId="36" xfId="48" applyFont="1" applyFill="1" applyBorder="1" applyAlignment="1">
      <alignment horizontal="right" vertical="top"/>
    </xf>
    <xf numFmtId="0" fontId="35" fillId="28" borderId="37" xfId="48" applyFont="1" applyFill="1" applyBorder="1" applyAlignment="1">
      <alignment horizontal="right"/>
    </xf>
    <xf numFmtId="0" fontId="39" fillId="0" borderId="38" xfId="48" applyFont="1" applyBorder="1" applyAlignment="1">
      <alignment horizontal="center"/>
    </xf>
    <xf numFmtId="0" fontId="36" fillId="27" borderId="39" xfId="48" applyFont="1" applyFill="1" applyBorder="1"/>
    <xf numFmtId="0" fontId="36" fillId="27" borderId="40" xfId="48" applyFont="1" applyFill="1" applyBorder="1"/>
    <xf numFmtId="0" fontId="35" fillId="27" borderId="41" xfId="48" applyFont="1" applyFill="1" applyBorder="1" applyAlignment="1">
      <alignment horizontal="right"/>
    </xf>
    <xf numFmtId="0" fontId="35" fillId="28" borderId="42" xfId="48" applyFont="1" applyFill="1" applyBorder="1" applyAlignment="1">
      <alignment horizontal="left"/>
    </xf>
    <xf numFmtId="0" fontId="39" fillId="0" borderId="42" xfId="48" applyFont="1" applyBorder="1" applyAlignment="1">
      <alignment horizontal="center"/>
    </xf>
    <xf numFmtId="0" fontId="36" fillId="27" borderId="29" xfId="48" applyFont="1" applyFill="1" applyBorder="1"/>
    <xf numFmtId="0" fontId="35" fillId="27" borderId="30" xfId="48" applyFont="1" applyFill="1" applyBorder="1"/>
    <xf numFmtId="0" fontId="35" fillId="27" borderId="31" xfId="48" applyFont="1" applyFill="1" applyBorder="1" applyAlignment="1">
      <alignment horizontal="right"/>
    </xf>
    <xf numFmtId="0" fontId="35" fillId="28" borderId="33" xfId="48" applyFont="1" applyFill="1" applyBorder="1" applyAlignment="1">
      <alignment horizontal="left"/>
    </xf>
    <xf numFmtId="0" fontId="1" fillId="27" borderId="30" xfId="48" applyFill="1" applyBorder="1"/>
    <xf numFmtId="0" fontId="35" fillId="28" borderId="33" xfId="48" applyFont="1" applyFill="1" applyBorder="1"/>
    <xf numFmtId="0" fontId="40" fillId="0" borderId="33" xfId="48" applyFont="1" applyBorder="1" applyAlignment="1">
      <alignment horizontal="center"/>
    </xf>
    <xf numFmtId="0" fontId="37" fillId="0" borderId="33" xfId="48" applyFont="1" applyBorder="1" applyAlignment="1">
      <alignment horizontal="left"/>
    </xf>
    <xf numFmtId="0" fontId="35" fillId="0" borderId="33" xfId="48" applyFont="1" applyBorder="1"/>
    <xf numFmtId="165" fontId="35" fillId="0" borderId="33" xfId="48" applyNumberFormat="1" applyFont="1" applyBorder="1" applyAlignment="1">
      <alignment vertical="top" textRotation="255"/>
    </xf>
    <xf numFmtId="0" fontId="38" fillId="24" borderId="44" xfId="47" applyFont="1" applyFill="1" applyBorder="1" applyAlignment="1">
      <alignment wrapText="1"/>
    </xf>
    <xf numFmtId="0" fontId="38" fillId="24" borderId="45" xfId="47" applyFont="1" applyFill="1" applyBorder="1" applyAlignment="1">
      <alignment wrapText="1"/>
    </xf>
    <xf numFmtId="0" fontId="36" fillId="27" borderId="48" xfId="48" applyFont="1" applyFill="1" applyBorder="1"/>
    <xf numFmtId="0" fontId="35" fillId="27" borderId="32" xfId="48" applyFont="1" applyFill="1" applyBorder="1"/>
    <xf numFmtId="0" fontId="35" fillId="27" borderId="49" xfId="48" applyFont="1" applyFill="1" applyBorder="1" applyAlignment="1">
      <alignment horizontal="right"/>
    </xf>
    <xf numFmtId="0" fontId="35" fillId="28" borderId="50" xfId="48" applyFont="1" applyFill="1" applyBorder="1" applyAlignment="1">
      <alignment horizontal="left"/>
    </xf>
    <xf numFmtId="0" fontId="35" fillId="0" borderId="51" xfId="48" applyFont="1" applyBorder="1" applyAlignment="1">
      <alignment horizontal="left"/>
    </xf>
    <xf numFmtId="0" fontId="39" fillId="0" borderId="50" xfId="48" applyFont="1" applyBorder="1" applyAlignment="1">
      <alignment horizontal="center"/>
    </xf>
    <xf numFmtId="0" fontId="55" fillId="30" borderId="55" xfId="48" applyFont="1" applyFill="1" applyBorder="1"/>
    <xf numFmtId="0" fontId="54" fillId="30" borderId="56" xfId="48" applyFont="1" applyFill="1" applyBorder="1" applyAlignment="1">
      <alignment horizontal="left"/>
    </xf>
    <xf numFmtId="0" fontId="55" fillId="30" borderId="56" xfId="48" applyFont="1" applyFill="1" applyBorder="1"/>
    <xf numFmtId="0" fontId="55" fillId="30" borderId="56" xfId="48" applyFont="1" applyFill="1" applyBorder="1" applyAlignment="1">
      <alignment horizontal="right"/>
    </xf>
    <xf numFmtId="0" fontId="54" fillId="30" borderId="56" xfId="48" applyFont="1" applyFill="1" applyBorder="1" applyAlignment="1">
      <alignment vertical="top" textRotation="180"/>
    </xf>
    <xf numFmtId="0" fontId="35" fillId="27" borderId="30" xfId="48" applyFont="1" applyFill="1" applyBorder="1" applyAlignment="1">
      <alignment horizontal="right" vertical="top"/>
    </xf>
    <xf numFmtId="0" fontId="35" fillId="0" borderId="33" xfId="48" applyFont="1" applyBorder="1" applyAlignment="1">
      <alignment textRotation="255"/>
    </xf>
    <xf numFmtId="0" fontId="35" fillId="28" borderId="82" xfId="48" applyFont="1" applyFill="1" applyBorder="1" applyAlignment="1">
      <alignment horizontal="left"/>
    </xf>
    <xf numFmtId="0" fontId="35" fillId="27" borderId="31" xfId="48" applyFont="1" applyFill="1" applyBorder="1"/>
    <xf numFmtId="0" fontId="36" fillId="27" borderId="30" xfId="48" applyFont="1" applyFill="1" applyBorder="1"/>
    <xf numFmtId="0" fontId="35" fillId="27" borderId="40" xfId="48" applyFont="1" applyFill="1" applyBorder="1"/>
    <xf numFmtId="0" fontId="35" fillId="28" borderId="83" xfId="48" applyFont="1" applyFill="1" applyBorder="1" applyAlignment="1">
      <alignment horizontal="left"/>
    </xf>
    <xf numFmtId="0" fontId="35" fillId="27" borderId="50" xfId="48" applyFont="1" applyFill="1" applyBorder="1" applyAlignment="1">
      <alignment horizontal="right"/>
    </xf>
    <xf numFmtId="0" fontId="35" fillId="27" borderId="30" xfId="48" applyFont="1" applyFill="1" applyBorder="1" applyAlignment="1">
      <alignment horizontal="right"/>
    </xf>
    <xf numFmtId="0" fontId="40" fillId="0" borderId="42" xfId="48" applyFont="1" applyBorder="1" applyAlignment="1">
      <alignment horizontal="center"/>
    </xf>
    <xf numFmtId="0" fontId="36" fillId="0" borderId="33" xfId="40" applyFont="1" applyBorder="1" applyAlignment="1">
      <alignment horizontal="left"/>
    </xf>
    <xf numFmtId="0" fontId="23" fillId="0" borderId="43" xfId="40" applyFont="1" applyBorder="1" applyAlignment="1">
      <alignment horizontal="center" vertical="center"/>
    </xf>
    <xf numFmtId="0" fontId="44" fillId="0" borderId="43" xfId="40" applyFont="1" applyBorder="1" applyAlignment="1">
      <alignment horizontal="left"/>
    </xf>
    <xf numFmtId="0" fontId="30" fillId="24" borderId="43" xfId="40" applyFont="1" applyFill="1" applyBorder="1" applyAlignment="1">
      <alignment horizontal="left" vertical="center"/>
    </xf>
    <xf numFmtId="0" fontId="44" fillId="0" borderId="43" xfId="40" applyFont="1" applyBorder="1" applyAlignment="1">
      <alignment horizontal="left" vertical="center"/>
    </xf>
    <xf numFmtId="1" fontId="30" fillId="24" borderId="43" xfId="40" applyNumberFormat="1" applyFont="1" applyFill="1" applyBorder="1" applyAlignment="1">
      <alignment vertical="center" wrapText="1"/>
    </xf>
    <xf numFmtId="1" fontId="30" fillId="24" borderId="10" xfId="40" applyNumberFormat="1" applyFont="1" applyFill="1" applyBorder="1"/>
    <xf numFmtId="0" fontId="44" fillId="24" borderId="10" xfId="40" applyFont="1" applyFill="1" applyBorder="1" applyAlignment="1">
      <alignment horizontal="left"/>
    </xf>
    <xf numFmtId="0" fontId="44" fillId="24" borderId="47" xfId="40" applyFont="1" applyFill="1" applyBorder="1" applyAlignment="1">
      <alignment horizontal="left"/>
    </xf>
    <xf numFmtId="0" fontId="44" fillId="24" borderId="11" xfId="40" applyFont="1" applyFill="1" applyBorder="1" applyAlignment="1">
      <alignment horizontal="left"/>
    </xf>
    <xf numFmtId="0" fontId="44" fillId="24" borderId="10" xfId="40" applyFont="1" applyFill="1" applyBorder="1" applyAlignment="1">
      <alignment horizontal="left" vertical="top" wrapText="1"/>
    </xf>
    <xf numFmtId="0" fontId="44" fillId="24" borderId="47" xfId="40" applyFont="1" applyFill="1" applyBorder="1" applyAlignment="1">
      <alignment horizontal="left" vertical="top" wrapText="1"/>
    </xf>
    <xf numFmtId="0" fontId="44" fillId="24" borderId="11" xfId="40" applyFont="1" applyFill="1" applyBorder="1" applyAlignment="1">
      <alignment horizontal="left" vertical="top" wrapText="1"/>
    </xf>
    <xf numFmtId="1" fontId="30" fillId="24" borderId="10" xfId="40" applyNumberFormat="1" applyFont="1" applyFill="1" applyBorder="1" applyAlignment="1">
      <alignment horizontal="left"/>
    </xf>
    <xf numFmtId="1" fontId="30" fillId="24" borderId="47" xfId="40" applyNumberFormat="1" applyFont="1" applyFill="1" applyBorder="1" applyAlignment="1">
      <alignment horizontal="left"/>
    </xf>
    <xf numFmtId="1" fontId="30" fillId="24" borderId="11" xfId="40" applyNumberFormat="1" applyFont="1" applyFill="1" applyBorder="1" applyAlignment="1">
      <alignment horizontal="left"/>
    </xf>
    <xf numFmtId="14" fontId="44" fillId="24" borderId="10" xfId="40" applyNumberFormat="1" applyFont="1" applyFill="1" applyBorder="1" applyAlignment="1">
      <alignment horizontal="left" vertical="top"/>
    </xf>
    <xf numFmtId="14" fontId="44" fillId="24" borderId="47" xfId="40" applyNumberFormat="1" applyFont="1" applyFill="1" applyBorder="1" applyAlignment="1">
      <alignment horizontal="left" vertical="top"/>
    </xf>
    <xf numFmtId="14" fontId="44" fillId="24" borderId="11" xfId="40" applyNumberFormat="1" applyFont="1" applyFill="1" applyBorder="1" applyAlignment="1">
      <alignment horizontal="left" vertical="top"/>
    </xf>
    <xf numFmtId="0" fontId="44" fillId="24" borderId="43" xfId="40" applyFont="1" applyFill="1" applyBorder="1" applyAlignment="1">
      <alignment horizontal="left"/>
    </xf>
    <xf numFmtId="0" fontId="30" fillId="24" borderId="43" xfId="40" applyFont="1" applyFill="1" applyBorder="1" applyAlignment="1">
      <alignment horizontal="left"/>
    </xf>
    <xf numFmtId="0" fontId="44" fillId="24" borderId="43" xfId="38" applyFont="1" applyFill="1" applyBorder="1" applyAlignment="1">
      <alignment vertical="top"/>
    </xf>
    <xf numFmtId="0" fontId="23" fillId="24" borderId="0" xfId="38" applyFont="1" applyFill="1" applyAlignment="1">
      <alignment horizontal="center"/>
    </xf>
    <xf numFmtId="0" fontId="30" fillId="24" borderId="10" xfId="40" applyFont="1" applyFill="1" applyBorder="1" applyAlignment="1">
      <alignment horizontal="center"/>
    </xf>
    <xf numFmtId="0" fontId="30" fillId="24" borderId="47" xfId="40" applyFont="1" applyFill="1" applyBorder="1" applyAlignment="1">
      <alignment horizontal="center"/>
    </xf>
    <xf numFmtId="0" fontId="30" fillId="24" borderId="11" xfId="40" applyFont="1" applyFill="1" applyBorder="1" applyAlignment="1">
      <alignment horizontal="center"/>
    </xf>
    <xf numFmtId="0" fontId="35" fillId="0" borderId="33" xfId="48" applyFont="1" applyBorder="1" applyAlignment="1">
      <alignment horizontal="left" vertical="top"/>
    </xf>
    <xf numFmtId="0" fontId="35" fillId="0" borderId="42" xfId="48" applyFont="1" applyBorder="1" applyAlignment="1">
      <alignment horizontal="left"/>
    </xf>
    <xf numFmtId="0" fontId="35" fillId="0" borderId="0" xfId="48" applyFont="1" applyAlignment="1">
      <alignment horizontal="right"/>
    </xf>
    <xf numFmtId="0" fontId="38" fillId="24" borderId="75" xfId="47" applyFont="1" applyFill="1" applyBorder="1" applyAlignment="1">
      <alignment horizontal="left" wrapText="1"/>
    </xf>
    <xf numFmtId="0" fontId="38" fillId="24" borderId="47" xfId="47" applyFont="1" applyFill="1" applyBorder="1" applyAlignment="1">
      <alignment horizontal="left" wrapText="1"/>
    </xf>
    <xf numFmtId="0" fontId="35" fillId="24" borderId="75" xfId="47" applyFont="1" applyFill="1" applyBorder="1" applyAlignment="1">
      <alignment horizontal="center" wrapText="1"/>
    </xf>
    <xf numFmtId="0" fontId="35" fillId="24" borderId="47" xfId="47" applyFont="1" applyFill="1" applyBorder="1" applyAlignment="1">
      <alignment horizontal="center" wrapText="1"/>
    </xf>
    <xf numFmtId="0" fontId="35" fillId="24" borderId="78" xfId="47" applyFont="1" applyFill="1" applyBorder="1" applyAlignment="1">
      <alignment horizontal="center" wrapText="1"/>
    </xf>
    <xf numFmtId="0" fontId="35" fillId="24" borderId="64" xfId="48" applyFont="1" applyFill="1" applyBorder="1" applyAlignment="1">
      <alignment horizontal="center" vertical="center"/>
    </xf>
    <xf numFmtId="0" fontId="35" fillId="24" borderId="65" xfId="48" applyFont="1" applyFill="1" applyBorder="1" applyAlignment="1">
      <alignment horizontal="center" vertical="center"/>
    </xf>
    <xf numFmtId="0" fontId="35" fillId="24" borderId="67" xfId="48" applyFont="1" applyFill="1" applyBorder="1" applyAlignment="1">
      <alignment horizontal="center" vertical="center"/>
    </xf>
    <xf numFmtId="0" fontId="35" fillId="0" borderId="33" xfId="48" applyFont="1" applyBorder="1" applyAlignment="1">
      <alignment horizontal="left"/>
    </xf>
    <xf numFmtId="0" fontId="35" fillId="24" borderId="66" xfId="48" applyFont="1" applyFill="1" applyBorder="1" applyAlignment="1">
      <alignment horizontal="center" vertical="center"/>
    </xf>
    <xf numFmtId="0" fontId="36" fillId="24" borderId="29" xfId="47" applyFont="1" applyFill="1" applyBorder="1" applyAlignment="1">
      <alignment horizontal="left" wrapText="1"/>
    </xf>
    <xf numFmtId="0" fontId="36" fillId="24" borderId="30" xfId="47" applyFont="1" applyFill="1" applyBorder="1" applyAlignment="1">
      <alignment horizontal="left" wrapText="1"/>
    </xf>
    <xf numFmtId="0" fontId="36" fillId="24" borderId="31" xfId="47" applyFont="1" applyFill="1" applyBorder="1" applyAlignment="1">
      <alignment horizontal="left" wrapText="1"/>
    </xf>
    <xf numFmtId="0" fontId="36" fillId="24" borderId="10" xfId="48" applyFont="1" applyFill="1" applyBorder="1" applyAlignment="1">
      <alignment horizontal="center" vertical="center" wrapText="1"/>
    </xf>
    <xf numFmtId="0" fontId="36" fillId="24" borderId="47" xfId="48" applyFont="1" applyFill="1" applyBorder="1" applyAlignment="1">
      <alignment horizontal="center" vertical="center" wrapText="1"/>
    </xf>
    <xf numFmtId="0" fontId="36" fillId="24" borderId="79" xfId="48" applyFont="1" applyFill="1" applyBorder="1" applyAlignment="1">
      <alignment horizontal="center" vertical="center" wrapText="1"/>
    </xf>
    <xf numFmtId="0" fontId="36" fillId="24" borderId="11" xfId="48" applyFont="1" applyFill="1" applyBorder="1" applyAlignment="1">
      <alignment horizontal="center" vertical="center" wrapText="1"/>
    </xf>
    <xf numFmtId="0" fontId="38" fillId="24" borderId="10" xfId="47" applyFont="1" applyFill="1" applyBorder="1" applyAlignment="1">
      <alignment horizontal="center" wrapText="1"/>
    </xf>
    <xf numFmtId="0" fontId="38" fillId="24" borderId="47" xfId="47" applyFont="1" applyFill="1" applyBorder="1" applyAlignment="1">
      <alignment horizontal="center" wrapText="1"/>
    </xf>
    <xf numFmtId="0" fontId="36" fillId="24" borderId="69" xfId="47" applyFont="1" applyFill="1" applyBorder="1" applyAlignment="1">
      <alignment horizontal="left" wrapText="1"/>
    </xf>
    <xf numFmtId="0" fontId="36" fillId="24" borderId="11" xfId="47" applyFont="1" applyFill="1" applyBorder="1" applyAlignment="1">
      <alignment horizontal="left" wrapText="1"/>
    </xf>
    <xf numFmtId="0" fontId="54" fillId="30" borderId="54" xfId="48" applyFont="1" applyFill="1" applyBorder="1" applyAlignment="1">
      <alignment horizontal="center" vertical="center"/>
    </xf>
    <xf numFmtId="0" fontId="54" fillId="30" borderId="52" xfId="48" applyFont="1" applyFill="1" applyBorder="1" applyAlignment="1">
      <alignment horizontal="center" vertical="center"/>
    </xf>
    <xf numFmtId="0" fontId="54" fillId="30" borderId="87" xfId="48" applyFont="1" applyFill="1" applyBorder="1" applyAlignment="1">
      <alignment horizontal="center" vertical="center"/>
    </xf>
    <xf numFmtId="0" fontId="54" fillId="30" borderId="88" xfId="48" applyFont="1" applyFill="1" applyBorder="1" applyAlignment="1">
      <alignment horizontal="center" vertical="center"/>
    </xf>
    <xf numFmtId="0" fontId="54" fillId="30" borderId="53" xfId="48" applyFont="1" applyFill="1" applyBorder="1" applyAlignment="1">
      <alignment horizontal="center" vertical="center"/>
    </xf>
    <xf numFmtId="0" fontId="54" fillId="30" borderId="89" xfId="48" applyFont="1" applyFill="1" applyBorder="1" applyAlignment="1">
      <alignment horizontal="center" vertical="center"/>
    </xf>
    <xf numFmtId="0" fontId="54" fillId="30" borderId="57" xfId="48" applyFont="1" applyFill="1" applyBorder="1" applyAlignment="1">
      <alignment horizontal="center" vertical="center"/>
    </xf>
    <xf numFmtId="0" fontId="36" fillId="24" borderId="58" xfId="39" applyFont="1" applyFill="1" applyBorder="1" applyAlignment="1">
      <alignment horizontal="left" wrapText="1"/>
    </xf>
    <xf numFmtId="0" fontId="36" fillId="24" borderId="59" xfId="39" applyFont="1" applyFill="1" applyBorder="1" applyAlignment="1">
      <alignment horizontal="left" wrapText="1"/>
    </xf>
    <xf numFmtId="49" fontId="38" fillId="24" borderId="60" xfId="39" applyNumberFormat="1" applyFont="1" applyFill="1" applyBorder="1" applyAlignment="1">
      <alignment horizontal="left" wrapText="1"/>
    </xf>
    <xf numFmtId="0" fontId="38" fillId="24" borderId="59" xfId="39" applyFont="1" applyFill="1" applyBorder="1" applyAlignment="1">
      <alignment horizontal="left" wrapText="1"/>
    </xf>
    <xf numFmtId="0" fontId="38" fillId="24" borderId="61" xfId="39" applyFont="1" applyFill="1" applyBorder="1" applyAlignment="1">
      <alignment horizontal="left" wrapText="1"/>
    </xf>
    <xf numFmtId="0" fontId="36" fillId="24" borderId="62" xfId="39" applyFont="1" applyFill="1" applyBorder="1" applyAlignment="1">
      <alignment horizontal="left" wrapText="1"/>
    </xf>
    <xf numFmtId="0" fontId="36" fillId="24" borderId="63" xfId="39" applyFont="1" applyFill="1" applyBorder="1" applyAlignment="1">
      <alignment horizontal="left" wrapText="1"/>
    </xf>
    <xf numFmtId="0" fontId="35" fillId="24" borderId="64" xfId="40" applyFont="1" applyFill="1" applyBorder="1" applyAlignment="1">
      <alignment horizontal="center" vertical="center"/>
    </xf>
    <xf numFmtId="0" fontId="35" fillId="24" borderId="65" xfId="40" applyFont="1" applyFill="1" applyBorder="1" applyAlignment="1">
      <alignment horizontal="center" vertical="center"/>
    </xf>
    <xf numFmtId="0" fontId="35" fillId="24" borderId="66" xfId="40" applyFont="1" applyFill="1" applyBorder="1" applyAlignment="1">
      <alignment horizontal="center" vertical="center"/>
    </xf>
    <xf numFmtId="0" fontId="35" fillId="24" borderId="67" xfId="40" applyFont="1" applyFill="1" applyBorder="1" applyAlignment="1">
      <alignment horizontal="center" vertical="center"/>
    </xf>
    <xf numFmtId="0" fontId="35" fillId="24" borderId="68" xfId="40" applyFont="1" applyFill="1" applyBorder="1" applyAlignment="1">
      <alignment horizontal="center" vertical="center"/>
    </xf>
    <xf numFmtId="0" fontId="36" fillId="24" borderId="69" xfId="39" applyFont="1" applyFill="1" applyBorder="1" applyAlignment="1">
      <alignment horizontal="left" wrapText="1"/>
    </xf>
    <xf numFmtId="0" fontId="36" fillId="24" borderId="11" xfId="39" applyFont="1" applyFill="1" applyBorder="1" applyAlignment="1">
      <alignment horizontal="left" wrapText="1"/>
    </xf>
    <xf numFmtId="0" fontId="38" fillId="24" borderId="10" xfId="39" applyFont="1" applyFill="1" applyBorder="1" applyAlignment="1">
      <alignment horizontal="center" wrapText="1"/>
    </xf>
    <xf numFmtId="0" fontId="38" fillId="24" borderId="47" xfId="39" applyFont="1" applyFill="1" applyBorder="1" applyAlignment="1">
      <alignment horizontal="center" wrapText="1"/>
    </xf>
    <xf numFmtId="0" fontId="38" fillId="24" borderId="10" xfId="47" applyFont="1" applyFill="1" applyBorder="1" applyAlignment="1">
      <alignment horizontal="left" wrapText="1"/>
    </xf>
    <xf numFmtId="0" fontId="38" fillId="24" borderId="79" xfId="47" applyFont="1" applyFill="1" applyBorder="1" applyAlignment="1">
      <alignment horizontal="left" wrapText="1"/>
    </xf>
    <xf numFmtId="0" fontId="35" fillId="24" borderId="68" xfId="48" applyFont="1" applyFill="1" applyBorder="1" applyAlignment="1">
      <alignment horizontal="center" vertical="center"/>
    </xf>
    <xf numFmtId="0" fontId="38" fillId="24" borderId="70" xfId="47" applyFont="1" applyFill="1" applyBorder="1" applyAlignment="1">
      <alignment horizontal="left" wrapText="1"/>
    </xf>
    <xf numFmtId="0" fontId="38" fillId="24" borderId="44" xfId="47" applyFont="1" applyFill="1" applyBorder="1" applyAlignment="1">
      <alignment horizontal="left" wrapText="1"/>
    </xf>
    <xf numFmtId="0" fontId="38" fillId="24" borderId="45" xfId="47" applyFont="1" applyFill="1" applyBorder="1" applyAlignment="1">
      <alignment horizontal="left" wrapText="1"/>
    </xf>
    <xf numFmtId="0" fontId="36" fillId="24" borderId="69" xfId="48" applyFont="1" applyFill="1" applyBorder="1" applyAlignment="1">
      <alignment horizontal="center" vertical="center"/>
    </xf>
    <xf numFmtId="0" fontId="36" fillId="24" borderId="11" xfId="48" applyFont="1" applyFill="1" applyBorder="1" applyAlignment="1">
      <alignment horizontal="center" vertical="center"/>
    </xf>
    <xf numFmtId="0" fontId="36" fillId="24" borderId="84" xfId="47" applyFont="1" applyFill="1" applyBorder="1" applyAlignment="1">
      <alignment horizontal="left" wrapText="1"/>
    </xf>
    <xf numFmtId="0" fontId="36" fillId="24" borderId="85" xfId="47" applyFont="1" applyFill="1" applyBorder="1" applyAlignment="1">
      <alignment horizontal="left" wrapText="1"/>
    </xf>
    <xf numFmtId="0" fontId="36" fillId="24" borderId="86" xfId="47" applyFont="1" applyFill="1" applyBorder="1" applyAlignment="1">
      <alignment horizontal="left" wrapText="1"/>
    </xf>
    <xf numFmtId="0" fontId="38" fillId="24" borderId="70" xfId="39" applyFont="1" applyFill="1" applyBorder="1" applyAlignment="1">
      <alignment horizontal="left" wrapText="1"/>
    </xf>
    <xf numFmtId="0" fontId="38" fillId="24" borderId="44" xfId="39" applyFont="1" applyFill="1" applyBorder="1" applyAlignment="1">
      <alignment horizontal="left" wrapText="1"/>
    </xf>
    <xf numFmtId="0" fontId="38" fillId="24" borderId="71" xfId="39" applyFont="1" applyFill="1" applyBorder="1" applyAlignment="1">
      <alignment horizontal="left" wrapText="1"/>
    </xf>
    <xf numFmtId="0" fontId="36" fillId="24" borderId="69" xfId="40" applyFont="1" applyFill="1" applyBorder="1" applyAlignment="1">
      <alignment horizontal="center" vertical="center"/>
    </xf>
    <xf numFmtId="0" fontId="36" fillId="24" borderId="11" xfId="40" applyFont="1" applyFill="1" applyBorder="1" applyAlignment="1">
      <alignment horizontal="center" vertical="center"/>
    </xf>
    <xf numFmtId="0" fontId="38" fillId="24" borderId="72" xfId="39" applyFont="1" applyFill="1" applyBorder="1" applyAlignment="1">
      <alignment horizontal="left" wrapText="1"/>
    </xf>
    <xf numFmtId="0" fontId="38" fillId="24" borderId="73" xfId="39" applyFont="1" applyFill="1" applyBorder="1" applyAlignment="1">
      <alignment horizontal="left" wrapText="1"/>
    </xf>
    <xf numFmtId="0" fontId="36" fillId="24" borderId="47" xfId="40" applyFont="1" applyFill="1" applyBorder="1" applyAlignment="1">
      <alignment horizontal="center" vertical="center" wrapText="1"/>
    </xf>
    <xf numFmtId="0" fontId="35" fillId="24" borderId="46" xfId="40" applyFont="1" applyFill="1" applyBorder="1" applyAlignment="1">
      <alignment horizontal="center" vertical="center"/>
    </xf>
    <xf numFmtId="0" fontId="35" fillId="24" borderId="74" xfId="40" applyFont="1" applyFill="1" applyBorder="1" applyAlignment="1">
      <alignment horizontal="center" vertical="center"/>
    </xf>
    <xf numFmtId="0" fontId="36" fillId="24" borderId="75" xfId="40" applyFont="1" applyFill="1" applyBorder="1" applyAlignment="1">
      <alignment horizontal="center" vertical="center" wrapText="1"/>
    </xf>
    <xf numFmtId="0" fontId="36" fillId="24" borderId="76" xfId="40" applyFont="1" applyFill="1" applyBorder="1" applyAlignment="1">
      <alignment horizontal="center" vertical="center" wrapText="1"/>
    </xf>
    <xf numFmtId="0" fontId="36" fillId="24" borderId="75" xfId="48" applyFont="1" applyFill="1" applyBorder="1" applyAlignment="1">
      <alignment horizontal="center" vertical="center" wrapText="1"/>
    </xf>
    <xf numFmtId="0" fontId="35" fillId="24" borderId="46" xfId="48" applyFont="1" applyFill="1" applyBorder="1" applyAlignment="1">
      <alignment horizontal="center" vertical="center"/>
    </xf>
    <xf numFmtId="0" fontId="35" fillId="24" borderId="74" xfId="48" applyFont="1" applyFill="1" applyBorder="1" applyAlignment="1">
      <alignment horizontal="center" vertical="center"/>
    </xf>
    <xf numFmtId="0" fontId="36" fillId="24" borderId="76" xfId="48" applyFont="1" applyFill="1" applyBorder="1" applyAlignment="1">
      <alignment horizontal="center" vertical="center" wrapText="1"/>
    </xf>
    <xf numFmtId="49" fontId="35" fillId="24" borderId="60" xfId="39" applyNumberFormat="1" applyFont="1" applyFill="1" applyBorder="1" applyAlignment="1">
      <alignment horizontal="center" wrapText="1"/>
    </xf>
    <xf numFmtId="0" fontId="35" fillId="24" borderId="59" xfId="39" applyFont="1" applyFill="1" applyBorder="1" applyAlignment="1">
      <alignment horizontal="center" wrapText="1"/>
    </xf>
    <xf numFmtId="0" fontId="35" fillId="24" borderId="77" xfId="39" applyFont="1" applyFill="1" applyBorder="1" applyAlignment="1">
      <alignment horizontal="center" wrapText="1"/>
    </xf>
    <xf numFmtId="0" fontId="36" fillId="24" borderId="10" xfId="40" applyFont="1" applyFill="1" applyBorder="1" applyAlignment="1">
      <alignment horizontal="center" vertical="center" wrapText="1"/>
    </xf>
    <xf numFmtId="0" fontId="36" fillId="24" borderId="11" xfId="40" applyFont="1" applyFill="1" applyBorder="1" applyAlignment="1">
      <alignment horizontal="center" vertical="center" wrapText="1"/>
    </xf>
    <xf numFmtId="0" fontId="36" fillId="24" borderId="29" xfId="39" applyFont="1" applyFill="1" applyBorder="1" applyAlignment="1">
      <alignment horizontal="left" wrapText="1"/>
    </xf>
    <xf numFmtId="0" fontId="36" fillId="24" borderId="30" xfId="39" applyFont="1" applyFill="1" applyBorder="1" applyAlignment="1">
      <alignment horizontal="left" wrapText="1"/>
    </xf>
    <xf numFmtId="0" fontId="36" fillId="24" borderId="31" xfId="39" applyFont="1" applyFill="1" applyBorder="1" applyAlignment="1">
      <alignment horizontal="left" wrapText="1"/>
    </xf>
    <xf numFmtId="0" fontId="35" fillId="24" borderId="75" xfId="39" applyFont="1" applyFill="1" applyBorder="1" applyAlignment="1">
      <alignment horizontal="center" wrapText="1"/>
    </xf>
    <xf numFmtId="0" fontId="35" fillId="24" borderId="47" xfId="39" applyFont="1" applyFill="1" applyBorder="1" applyAlignment="1">
      <alignment horizontal="center" wrapText="1"/>
    </xf>
    <xf numFmtId="0" fontId="35" fillId="24" borderId="78" xfId="39" applyFont="1" applyFill="1" applyBorder="1" applyAlignment="1">
      <alignment horizontal="center" wrapText="1"/>
    </xf>
    <xf numFmtId="0" fontId="36" fillId="24" borderId="79" xfId="40" applyFont="1" applyFill="1" applyBorder="1" applyAlignment="1">
      <alignment horizontal="center" vertical="center" wrapText="1"/>
    </xf>
    <xf numFmtId="0" fontId="36" fillId="24" borderId="80" xfId="39" applyFont="1" applyFill="1" applyBorder="1" applyAlignment="1">
      <alignment horizontal="left" wrapText="1"/>
    </xf>
    <xf numFmtId="0" fontId="36" fillId="24" borderId="39" xfId="39" applyFont="1" applyFill="1" applyBorder="1" applyAlignment="1">
      <alignment horizontal="left" wrapText="1"/>
    </xf>
    <xf numFmtId="0" fontId="36" fillId="24" borderId="40" xfId="39" applyFont="1" applyFill="1" applyBorder="1" applyAlignment="1">
      <alignment horizontal="left" wrapText="1"/>
    </xf>
    <xf numFmtId="0" fontId="36" fillId="24" borderId="41" xfId="39" applyFont="1" applyFill="1" applyBorder="1" applyAlignment="1">
      <alignment horizontal="left" wrapText="1"/>
    </xf>
    <xf numFmtId="0" fontId="35" fillId="0" borderId="38" xfId="40" applyFont="1" applyBorder="1" applyAlignment="1">
      <alignment horizontal="left" vertical="top"/>
    </xf>
    <xf numFmtId="0" fontId="35" fillId="0" borderId="51" xfId="40" applyFont="1" applyBorder="1" applyAlignment="1">
      <alignment horizontal="left"/>
    </xf>
    <xf numFmtId="0" fontId="36" fillId="24" borderId="81" xfId="39" applyFont="1" applyFill="1" applyBorder="1" applyAlignment="1">
      <alignment horizontal="left" wrapText="1"/>
    </xf>
    <xf numFmtId="0" fontId="35" fillId="0" borderId="0" xfId="40" applyFont="1" applyAlignment="1">
      <alignment horizontal="right"/>
    </xf>
    <xf numFmtId="0" fontId="35" fillId="0" borderId="33" xfId="40" applyFont="1" applyBorder="1" applyAlignment="1">
      <alignment horizontal="left"/>
    </xf>
    <xf numFmtId="0" fontId="35" fillId="0" borderId="33" xfId="40" applyFont="1" applyBorder="1" applyAlignment="1">
      <alignment horizontal="left" vertical="top"/>
    </xf>
    <xf numFmtId="0" fontId="39" fillId="0" borderId="29" xfId="40" applyFont="1" applyBorder="1" applyAlignment="1">
      <alignment horizontal="center"/>
    </xf>
    <xf numFmtId="0" fontId="39" fillId="0" borderId="34" xfId="40" applyFont="1" applyBorder="1" applyAlignment="1">
      <alignment horizontal="center"/>
    </xf>
    <xf numFmtId="0" fontId="39" fillId="0" borderId="39" xfId="40" applyFont="1" applyBorder="1" applyAlignment="1">
      <alignment horizontal="center"/>
    </xf>
    <xf numFmtId="0" fontId="39" fillId="0" borderId="48" xfId="40" applyFont="1" applyBorder="1" applyAlignment="1">
      <alignment horizontal="center"/>
    </xf>
    <xf numFmtId="0" fontId="40" fillId="0" borderId="90" xfId="40" applyFont="1" applyBorder="1" applyAlignment="1">
      <alignment horizontal="center"/>
    </xf>
    <xf numFmtId="0" fontId="40" fillId="0" borderId="29" xfId="40" applyFont="1" applyBorder="1" applyAlignment="1">
      <alignment horizontal="center"/>
    </xf>
    <xf numFmtId="165" fontId="35" fillId="0" borderId="29" xfId="40" applyNumberFormat="1" applyFont="1" applyBorder="1" applyAlignment="1">
      <alignment vertical="top" textRotation="255"/>
    </xf>
    <xf numFmtId="0" fontId="35" fillId="0" borderId="34" xfId="40" applyFont="1" applyBorder="1" applyAlignment="1">
      <alignment textRotation="255"/>
    </xf>
    <xf numFmtId="0" fontId="35" fillId="0" borderId="91" xfId="40" applyFont="1" applyBorder="1"/>
    <xf numFmtId="0" fontId="35" fillId="0" borderId="83" xfId="40" applyFont="1" applyBorder="1"/>
    <xf numFmtId="0" fontId="38" fillId="24" borderId="71" xfId="39" applyFont="1" applyFill="1" applyBorder="1" applyAlignment="1">
      <alignment wrapText="1"/>
    </xf>
    <xf numFmtId="0" fontId="35" fillId="0" borderId="0" xfId="40" applyFont="1" applyBorder="1"/>
    <xf numFmtId="0" fontId="38" fillId="24" borderId="0" xfId="39" applyFont="1" applyFill="1" applyBorder="1" applyAlignment="1">
      <alignment wrapText="1"/>
    </xf>
    <xf numFmtId="49" fontId="35" fillId="0" borderId="0" xfId="40" applyNumberFormat="1" applyFont="1" applyBorder="1"/>
    <xf numFmtId="0" fontId="36" fillId="24" borderId="93" xfId="39" applyFont="1" applyFill="1" applyBorder="1" applyAlignment="1">
      <alignment horizontal="left" wrapText="1"/>
    </xf>
    <xf numFmtId="0" fontId="36" fillId="24" borderId="44" xfId="39" applyFont="1" applyFill="1" applyBorder="1" applyAlignment="1">
      <alignment horizontal="left" wrapText="1"/>
    </xf>
    <xf numFmtId="0" fontId="36" fillId="24" borderId="47" xfId="39" applyFont="1" applyFill="1" applyBorder="1" applyAlignment="1">
      <alignment horizontal="left" wrapText="1"/>
    </xf>
    <xf numFmtId="0" fontId="36" fillId="24" borderId="47" xfId="40" applyFont="1" applyFill="1" applyBorder="1" applyAlignment="1">
      <alignment horizontal="center" vertical="center"/>
    </xf>
    <xf numFmtId="49" fontId="38" fillId="24" borderId="94" xfId="39" applyNumberFormat="1" applyFont="1" applyFill="1" applyBorder="1" applyAlignment="1">
      <alignment horizontal="left" wrapText="1"/>
    </xf>
    <xf numFmtId="0" fontId="34" fillId="0" borderId="95" xfId="0" applyFont="1" applyBorder="1">
      <alignment vertical="center"/>
    </xf>
    <xf numFmtId="0" fontId="35" fillId="0" borderId="95" xfId="40" applyFont="1" applyBorder="1"/>
    <xf numFmtId="0" fontId="36" fillId="24" borderId="95" xfId="39" applyFont="1" applyFill="1" applyBorder="1" applyAlignment="1">
      <alignment horizontal="left" wrapText="1"/>
    </xf>
    <xf numFmtId="49" fontId="38" fillId="24" borderId="95" xfId="39" applyNumberFormat="1" applyFont="1" applyFill="1" applyBorder="1" applyAlignment="1">
      <alignment horizontal="left" wrapText="1"/>
    </xf>
    <xf numFmtId="49" fontId="38" fillId="24" borderId="96" xfId="39" applyNumberFormat="1" applyFont="1" applyFill="1" applyBorder="1" applyAlignment="1">
      <alignment horizontal="left" wrapText="1"/>
    </xf>
    <xf numFmtId="0" fontId="38" fillId="24" borderId="92" xfId="39" applyFont="1" applyFill="1" applyBorder="1" applyAlignment="1">
      <alignment horizontal="left" wrapText="1"/>
    </xf>
    <xf numFmtId="0" fontId="38" fillId="24" borderId="75" xfId="39" applyFont="1" applyFill="1" applyBorder="1" applyAlignment="1">
      <alignment horizontal="center" wrapText="1"/>
    </xf>
    <xf numFmtId="0" fontId="35" fillId="24" borderId="79" xfId="39" applyFont="1" applyFill="1" applyBorder="1" applyAlignment="1">
      <alignment horizontal="center" wrapText="1"/>
    </xf>
    <xf numFmtId="0" fontId="38" fillId="24" borderId="97" xfId="39" applyFont="1" applyFill="1" applyBorder="1" applyAlignment="1">
      <alignment horizontal="left" wrapText="1"/>
    </xf>
    <xf numFmtId="0" fontId="38" fillId="24" borderId="98" xfId="39" applyFont="1" applyFill="1" applyBorder="1" applyAlignment="1">
      <alignment horizontal="left" wrapText="1"/>
    </xf>
    <xf numFmtId="0" fontId="35" fillId="24" borderId="84" xfId="40" applyFont="1" applyFill="1" applyBorder="1" applyAlignment="1">
      <alignment horizontal="center" vertical="center"/>
    </xf>
    <xf numFmtId="0" fontId="35" fillId="24" borderId="85" xfId="40" applyFont="1" applyFill="1" applyBorder="1" applyAlignment="1">
      <alignment horizontal="center" vertical="center"/>
    </xf>
    <xf numFmtId="0" fontId="35" fillId="24" borderId="99" xfId="40" applyFont="1" applyFill="1" applyBorder="1" applyAlignment="1">
      <alignment horizontal="center" vertical="center"/>
    </xf>
    <xf numFmtId="0" fontId="35" fillId="24" borderId="100" xfId="40" applyFont="1" applyFill="1" applyBorder="1" applyAlignment="1">
      <alignment horizontal="center" vertical="center"/>
    </xf>
    <xf numFmtId="0" fontId="35" fillId="24" borderId="86" xfId="40" applyFont="1" applyFill="1" applyBorder="1" applyAlignment="1">
      <alignment horizontal="center" vertical="center"/>
    </xf>
    <xf numFmtId="0" fontId="35" fillId="24" borderId="84" xfId="40" applyFont="1" applyFill="1" applyBorder="1" applyAlignment="1">
      <alignment horizontal="center" vertical="center"/>
    </xf>
    <xf numFmtId="0" fontId="54" fillId="30" borderId="29" xfId="40" applyFont="1" applyFill="1" applyBorder="1" applyAlignment="1">
      <alignment vertical="top" textRotation="180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 xr:uid="{C3F120B4-83F8-4AE6-8914-812A7ECE7A74}"/>
    <cellStyle name="Normal_Sheet1" xfId="39" xr:uid="{B65F33B3-3607-4E65-BF3D-3F277E5C0E68}"/>
    <cellStyle name="Normal_Sheet1 2" xfId="47" xr:uid="{5A1EBE06-0348-4D72-88E0-931F545BDCFC}"/>
    <cellStyle name="Normal_Template_UnitTest Case_v0.9" xfId="40" xr:uid="{B6B4DE6A-DE6C-429B-A04A-D135A2D78462}"/>
    <cellStyle name="Normal_Template_UnitTest Case_v0.9 2" xfId="48" xr:uid="{F20E4509-9C7C-448D-9D57-1D974DCBA027}"/>
    <cellStyle name="Note" xfId="41" builtinId="10" customBuiltin="1"/>
    <cellStyle name="Note 2" xfId="49" xr:uid="{F8D400B1-EBF8-4AA1-BEC3-09EB7E2585F5}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  <cellStyle name="標準_結合試験(AllOvertheWorld)" xfId="46" xr:uid="{36BDD3A7-33A6-4A26-9A93-9385EA608E9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53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0CD-4F55-BA00-61710413EB8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0CD-4F55-BA00-61710413EB8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0CD-4F55-BA00-61710413EB8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D-4F55-BA00-61710413EB8D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0CD-4F55-BA00-61710413EB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70CD-4F55-BA00-61710413EB8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0CD-4F55-BA00-61710413EB8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Report'!$F$16:$H$16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70CD-4F55-BA00-61710413EB8D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0CD-4F55-BA00-61710413EB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70CD-4F55-BA00-61710413EB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70CD-4F55-BA00-61710413EB8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CD-4F55-BA00-61710413EB8D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0CD-4F55-BA00-61710413EB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70CD-4F55-BA00-61710413EB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70CD-4F55-BA00-61710413EB8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0CD-4F55-BA00-61710413EB8D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0CD-4F55-BA00-61710413EB8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558136916754364"/>
          <c:y val="0.40160868532286892"/>
          <c:w val="9.2595559674430311E-2"/>
          <c:h val="0.32181888029183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898-458C-9551-EEAF8CC2D5E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898-458C-9551-EEAF8CC2D5E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898-458C-9551-EEAF8CC2D5E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98-458C-9551-EEAF8CC2D5ED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898-458C-9551-EEAF8CC2D5E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8898-458C-9551-EEAF8CC2D5E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898-458C-9551-EEAF8CC2D5E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Report'!$C$16:$E$16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8898-458C-9551-EEAF8CC2D5ED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898-458C-9551-EEAF8CC2D5E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8898-458C-9551-EEAF8CC2D5E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8898-458C-9551-EEAF8CC2D5E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98-458C-9551-EEAF8CC2D5ED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898-458C-9551-EEAF8CC2D5E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8898-458C-9551-EEAF8CC2D5E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8898-458C-9551-EEAF8CC2D5E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898-458C-9551-EEAF8CC2D5ED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898-458C-9551-EEAF8CC2D5E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943799988241358"/>
          <c:y val="0.44356421607511726"/>
          <c:w val="0.20915736684475669"/>
          <c:h val="0.303774281312050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</xdr:row>
      <xdr:rowOff>127000</xdr:rowOff>
    </xdr:from>
    <xdr:to>
      <xdr:col>0</xdr:col>
      <xdr:colOff>1206500</xdr:colOff>
      <xdr:row>1</xdr:row>
      <xdr:rowOff>850900</xdr:rowOff>
    </xdr:to>
    <xdr:pic>
      <xdr:nvPicPr>
        <xdr:cNvPr id="1033" name="Picture 2">
          <a:extLst>
            <a:ext uri="{FF2B5EF4-FFF2-40B4-BE49-F238E27FC236}">
              <a16:creationId xmlns:a16="http://schemas.microsoft.com/office/drawing/2014/main" id="{7BEBD110-93E9-1BF7-77DC-6483F891A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285750"/>
          <a:ext cx="11430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24</xdr:row>
      <xdr:rowOff>0</xdr:rowOff>
    </xdr:from>
    <xdr:to>
      <xdr:col>9</xdr:col>
      <xdr:colOff>0</xdr:colOff>
      <xdr:row>39</xdr:row>
      <xdr:rowOff>6350</xdr:rowOff>
    </xdr:to>
    <xdr:graphicFrame macro="">
      <xdr:nvGraphicFramePr>
        <xdr:cNvPr id="2063" name="Chart 16">
          <a:extLst>
            <a:ext uri="{FF2B5EF4-FFF2-40B4-BE49-F238E27FC236}">
              <a16:creationId xmlns:a16="http://schemas.microsoft.com/office/drawing/2014/main" id="{778F11E3-2448-95C1-2CE7-D0EB903AF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107950</xdr:colOff>
      <xdr:row>24</xdr:row>
      <xdr:rowOff>19050</xdr:rowOff>
    </xdr:from>
    <xdr:to>
      <xdr:col>3</xdr:col>
      <xdr:colOff>215900</xdr:colOff>
      <xdr:row>39</xdr:row>
      <xdr:rowOff>0</xdr:rowOff>
    </xdr:to>
    <xdr:graphicFrame macro="">
      <xdr:nvGraphicFramePr>
        <xdr:cNvPr id="2064" name="Chart 17">
          <a:extLst>
            <a:ext uri="{FF2B5EF4-FFF2-40B4-BE49-F238E27FC236}">
              <a16:creationId xmlns:a16="http://schemas.microsoft.com/office/drawing/2014/main" id="{E8813A7D-47B2-BFC1-6652-65EE46AE6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B20F-D70E-4A67-A2FA-B4618B6EA46E}">
  <dimension ref="A1:D49"/>
  <sheetViews>
    <sheetView zoomScale="85" zoomScaleNormal="85" workbookViewId="0"/>
  </sheetViews>
  <sheetFormatPr defaultColWidth="9" defaultRowHeight="14"/>
  <cols>
    <col min="1" max="1" width="119.36328125" style="122" customWidth="1"/>
    <col min="2" max="16384" width="9" style="122"/>
  </cols>
  <sheetData>
    <row r="1" spans="1:1" s="119" customFormat="1" ht="22">
      <c r="A1" s="118" t="s">
        <v>0</v>
      </c>
    </row>
    <row r="2" spans="1:1" s="119" customFormat="1" ht="22">
      <c r="A2" s="118"/>
    </row>
    <row r="3" spans="1:1" s="120" customFormat="1" ht="17.5">
      <c r="A3" s="123" t="s">
        <v>1</v>
      </c>
    </row>
    <row r="4" spans="1:1" ht="15" customHeight="1">
      <c r="A4" s="126" t="s">
        <v>2</v>
      </c>
    </row>
    <row r="5" spans="1:1" ht="15" customHeight="1">
      <c r="A5" s="126" t="s">
        <v>3</v>
      </c>
    </row>
    <row r="6" spans="1:1" ht="37.5">
      <c r="A6" s="127" t="s">
        <v>4</v>
      </c>
    </row>
    <row r="7" spans="1:1" ht="29.25" customHeight="1">
      <c r="A7" s="127" t="s">
        <v>5</v>
      </c>
    </row>
    <row r="8" spans="1:1" ht="30" customHeight="1">
      <c r="A8" s="128" t="s">
        <v>6</v>
      </c>
    </row>
    <row r="9" spans="1:1" s="131" customFormat="1" ht="16.5" customHeight="1">
      <c r="A9" s="130" t="s">
        <v>7</v>
      </c>
    </row>
    <row r="10" spans="1:1" ht="16.5" customHeight="1">
      <c r="A10" s="121"/>
    </row>
    <row r="11" spans="1:1" s="120" customFormat="1" ht="17.5">
      <c r="A11" s="123" t="s">
        <v>8</v>
      </c>
    </row>
    <row r="12" spans="1:1" s="124" customFormat="1" ht="15">
      <c r="A12" s="129" t="s">
        <v>9</v>
      </c>
    </row>
    <row r="13" spans="1:1" ht="37.5">
      <c r="A13" s="126" t="s">
        <v>10</v>
      </c>
    </row>
    <row r="14" spans="1:1">
      <c r="A14" s="126" t="s">
        <v>11</v>
      </c>
    </row>
    <row r="15" spans="1:1" ht="25">
      <c r="A15" s="127" t="s">
        <v>12</v>
      </c>
    </row>
    <row r="16" spans="1:1">
      <c r="A16" s="121"/>
    </row>
    <row r="17" spans="1:4" s="124" customFormat="1" ht="15">
      <c r="A17" s="129" t="s">
        <v>13</v>
      </c>
    </row>
    <row r="18" spans="1:4">
      <c r="A18" s="126" t="s">
        <v>14</v>
      </c>
      <c r="B18" s="121"/>
    </row>
    <row r="19" spans="1:4">
      <c r="A19" s="129" t="s">
        <v>15</v>
      </c>
    </row>
    <row r="20" spans="1:4">
      <c r="A20" s="126" t="s">
        <v>16</v>
      </c>
      <c r="B20" s="121"/>
    </row>
    <row r="21" spans="1:4" ht="25">
      <c r="A21" s="127" t="s">
        <v>17</v>
      </c>
    </row>
    <row r="22" spans="1:4">
      <c r="A22" s="126" t="s">
        <v>18</v>
      </c>
      <c r="B22" s="125"/>
    </row>
    <row r="23" spans="1:4">
      <c r="A23" s="126" t="s">
        <v>19</v>
      </c>
      <c r="B23" s="121"/>
    </row>
    <row r="24" spans="1:4">
      <c r="A24" s="126" t="s">
        <v>20</v>
      </c>
      <c r="B24" s="121"/>
    </row>
    <row r="25" spans="1:4">
      <c r="A25" s="126" t="s">
        <v>21</v>
      </c>
      <c r="B25" s="121"/>
      <c r="C25" s="121" t="s">
        <v>22</v>
      </c>
      <c r="D25" s="121" t="s">
        <v>22</v>
      </c>
    </row>
    <row r="26" spans="1:4">
      <c r="A26" s="126" t="s">
        <v>23</v>
      </c>
    </row>
    <row r="27" spans="1:4">
      <c r="A27" s="126" t="s">
        <v>24</v>
      </c>
      <c r="B27" s="121"/>
    </row>
    <row r="28" spans="1:4">
      <c r="A28" s="126" t="s">
        <v>25</v>
      </c>
    </row>
    <row r="29" spans="1:4">
      <c r="A29" s="126" t="s">
        <v>26</v>
      </c>
    </row>
    <row r="30" spans="1:4">
      <c r="A30" s="126" t="s">
        <v>27</v>
      </c>
      <c r="B30" s="121"/>
      <c r="C30" s="121" t="s">
        <v>22</v>
      </c>
    </row>
    <row r="31" spans="1:4">
      <c r="A31" s="129" t="s">
        <v>28</v>
      </c>
    </row>
    <row r="32" spans="1:4" ht="30" customHeight="1">
      <c r="A32" s="127" t="s">
        <v>29</v>
      </c>
    </row>
    <row r="33" spans="1:2">
      <c r="A33" s="126" t="s">
        <v>30</v>
      </c>
    </row>
    <row r="34" spans="1:2">
      <c r="A34" s="126" t="s">
        <v>31</v>
      </c>
    </row>
    <row r="35" spans="1:2">
      <c r="A35" s="126" t="s">
        <v>32</v>
      </c>
      <c r="B35" s="121"/>
    </row>
    <row r="36" spans="1:2">
      <c r="A36" s="126" t="s">
        <v>33</v>
      </c>
      <c r="B36" s="121"/>
    </row>
    <row r="37" spans="1:2">
      <c r="A37" s="129" t="s">
        <v>34</v>
      </c>
    </row>
    <row r="38" spans="1:2">
      <c r="A38" s="126" t="s">
        <v>35</v>
      </c>
    </row>
    <row r="39" spans="1:2" ht="37.5">
      <c r="A39" s="128" t="s">
        <v>36</v>
      </c>
      <c r="B39" s="121"/>
    </row>
    <row r="40" spans="1:2">
      <c r="A40" s="128"/>
      <c r="B40" s="121"/>
    </row>
    <row r="41" spans="1:2" s="124" customFormat="1" ht="15">
      <c r="A41" s="129" t="s">
        <v>37</v>
      </c>
    </row>
    <row r="42" spans="1:2">
      <c r="A42" s="126" t="s">
        <v>38</v>
      </c>
    </row>
    <row r="43" spans="1:2">
      <c r="A43" s="126" t="s">
        <v>39</v>
      </c>
    </row>
    <row r="44" spans="1:2">
      <c r="A44" s="126" t="s">
        <v>40</v>
      </c>
    </row>
    <row r="45" spans="1:2">
      <c r="A45" s="126" t="s">
        <v>41</v>
      </c>
    </row>
    <row r="46" spans="1:2">
      <c r="A46" s="126" t="s">
        <v>42</v>
      </c>
    </row>
    <row r="47" spans="1:2">
      <c r="A47" s="126" t="s">
        <v>43</v>
      </c>
    </row>
    <row r="48" spans="1:2">
      <c r="A48" s="121" t="s">
        <v>44</v>
      </c>
    </row>
    <row r="49" spans="1:1">
      <c r="A49" s="121"/>
    </row>
  </sheetData>
  <phoneticPr fontId="43"/>
  <pageMargins left="0.75" right="0.75" top="0.7" bottom="0.6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D5CD-5D56-4521-A59E-B62FCC230D37}">
  <dimension ref="A2:F18"/>
  <sheetViews>
    <sheetView workbookViewId="0">
      <selection activeCell="E23" sqref="E23"/>
    </sheetView>
  </sheetViews>
  <sheetFormatPr defaultColWidth="9" defaultRowHeight="12.5"/>
  <cols>
    <col min="1" max="1" width="21.36328125" style="24" customWidth="1"/>
    <col min="2" max="2" width="10" style="3" customWidth="1"/>
    <col min="3" max="3" width="14.36328125" style="3" customWidth="1"/>
    <col min="4" max="4" width="8" style="3" customWidth="1"/>
    <col min="5" max="5" width="38" style="3" customWidth="1"/>
    <col min="6" max="6" width="48.26953125" style="3" customWidth="1"/>
    <col min="7" max="16384" width="9" style="3"/>
  </cols>
  <sheetData>
    <row r="2" spans="1:6" s="2" customFormat="1" ht="75.75" customHeight="1">
      <c r="A2" s="1"/>
      <c r="B2" s="224" t="s">
        <v>45</v>
      </c>
      <c r="C2" s="224"/>
      <c r="D2" s="224"/>
      <c r="E2" s="224"/>
      <c r="F2" s="224"/>
    </row>
    <row r="3" spans="1:6">
      <c r="A3" s="4"/>
      <c r="B3" s="5"/>
      <c r="E3" s="6"/>
    </row>
    <row r="4" spans="1:6" ht="14.25" customHeight="1">
      <c r="A4" s="132" t="s">
        <v>46</v>
      </c>
      <c r="B4" s="225" t="s">
        <v>154</v>
      </c>
      <c r="C4" s="225"/>
      <c r="D4" s="225"/>
      <c r="E4" s="132" t="s">
        <v>47</v>
      </c>
      <c r="F4" s="7" t="s">
        <v>156</v>
      </c>
    </row>
    <row r="5" spans="1:6" ht="14.25" customHeight="1">
      <c r="A5" s="132" t="s">
        <v>48</v>
      </c>
      <c r="B5" s="225" t="s">
        <v>155</v>
      </c>
      <c r="C5" s="225"/>
      <c r="D5" s="225"/>
      <c r="E5" s="132" t="s">
        <v>49</v>
      </c>
      <c r="F5" s="7"/>
    </row>
    <row r="6" spans="1:6" ht="15.75" customHeight="1">
      <c r="A6" s="226" t="s">
        <v>50</v>
      </c>
      <c r="B6" s="227" t="str">
        <f>B5&amp;"_"&amp;"XXX"&amp;"_"&amp;"vx.x"</f>
        <v>FUHCM-SQA&amp;T_XXX_vx.x</v>
      </c>
      <c r="C6" s="227"/>
      <c r="D6" s="227"/>
      <c r="E6" s="132" t="s">
        <v>51</v>
      </c>
      <c r="F6" s="112" t="s">
        <v>157</v>
      </c>
    </row>
    <row r="7" spans="1:6" ht="13.5" customHeight="1">
      <c r="A7" s="226"/>
      <c r="B7" s="227"/>
      <c r="C7" s="227"/>
      <c r="D7" s="227"/>
      <c r="E7" s="132" t="s">
        <v>53</v>
      </c>
      <c r="F7" s="113"/>
    </row>
    <row r="8" spans="1:6">
      <c r="A8" s="133"/>
      <c r="B8" s="8"/>
      <c r="E8" s="9"/>
      <c r="F8" s="5"/>
    </row>
    <row r="9" spans="1:6">
      <c r="A9" s="3"/>
    </row>
    <row r="10" spans="1:6">
      <c r="A10" s="134" t="s">
        <v>54</v>
      </c>
    </row>
    <row r="11" spans="1:6" s="10" customFormat="1">
      <c r="A11" s="11" t="s">
        <v>55</v>
      </c>
      <c r="B11" s="12" t="s">
        <v>53</v>
      </c>
      <c r="C11" s="12" t="s">
        <v>56</v>
      </c>
      <c r="D11" s="12" t="s">
        <v>57</v>
      </c>
      <c r="E11" s="12" t="s">
        <v>58</v>
      </c>
      <c r="F11" s="13" t="s">
        <v>59</v>
      </c>
    </row>
    <row r="12" spans="1:6" s="14" customFormat="1" ht="26.25" customHeight="1">
      <c r="A12" s="114" t="s">
        <v>60</v>
      </c>
      <c r="B12" s="15"/>
      <c r="C12" s="16"/>
      <c r="D12" s="16"/>
      <c r="E12" s="17"/>
      <c r="F12" s="115" t="s">
        <v>61</v>
      </c>
    </row>
    <row r="13" spans="1:6" s="14" customFormat="1" ht="21.75" customHeight="1">
      <c r="A13" s="18"/>
      <c r="B13" s="15"/>
      <c r="C13" s="16"/>
      <c r="D13" s="16"/>
      <c r="E13" s="16"/>
      <c r="F13" s="19"/>
    </row>
    <row r="14" spans="1:6" s="14" customFormat="1" ht="19.5" customHeight="1">
      <c r="A14" s="18"/>
      <c r="B14" s="15"/>
      <c r="C14" s="16"/>
      <c r="D14" s="16"/>
      <c r="E14" s="16"/>
      <c r="F14" s="19"/>
    </row>
    <row r="15" spans="1:6" s="14" customFormat="1" ht="21.75" customHeight="1">
      <c r="A15" s="18"/>
      <c r="B15" s="15"/>
      <c r="C15" s="16"/>
      <c r="D15" s="16"/>
      <c r="E15" s="16"/>
      <c r="F15" s="19"/>
    </row>
    <row r="16" spans="1:6" s="14" customFormat="1" ht="19.5" customHeight="1">
      <c r="A16" s="18"/>
      <c r="B16" s="15"/>
      <c r="C16" s="16"/>
      <c r="D16" s="16"/>
      <c r="E16" s="16"/>
      <c r="F16" s="19"/>
    </row>
    <row r="17" spans="1:6" s="14" customFormat="1" ht="21.75" customHeight="1">
      <c r="A17" s="18"/>
      <c r="B17" s="15"/>
      <c r="C17" s="16"/>
      <c r="D17" s="16"/>
      <c r="E17" s="16"/>
      <c r="F17" s="19"/>
    </row>
    <row r="18" spans="1:6" s="14" customFormat="1" ht="19.5" customHeight="1">
      <c r="A18" s="20"/>
      <c r="B18" s="21"/>
      <c r="C18" s="22"/>
      <c r="D18" s="22"/>
      <c r="E18" s="22"/>
      <c r="F18" s="23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2111-2E44-4220-AC7B-88D80A733728}">
  <dimension ref="A2:H23"/>
  <sheetViews>
    <sheetView zoomScaleNormal="100" workbookViewId="0">
      <selection activeCell="E4" sqref="E4:H4"/>
    </sheetView>
  </sheetViews>
  <sheetFormatPr defaultColWidth="9" defaultRowHeight="12.5"/>
  <cols>
    <col min="1" max="1" width="7.08984375" style="56" customWidth="1"/>
    <col min="2" max="2" width="14.7265625" style="56" customWidth="1"/>
    <col min="3" max="3" width="9.90625" style="56" bestFit="1" customWidth="1"/>
    <col min="4" max="4" width="12.36328125" style="26" bestFit="1" customWidth="1"/>
    <col min="5" max="5" width="21" style="27" customWidth="1"/>
    <col min="6" max="6" width="12.36328125" style="26" customWidth="1"/>
    <col min="7" max="7" width="22.453125" style="26" customWidth="1"/>
    <col min="8" max="8" width="33.7265625" style="26" customWidth="1"/>
    <col min="9" max="16384" width="9" style="6"/>
  </cols>
  <sheetData>
    <row r="2" spans="1:8" ht="24.5">
      <c r="A2" s="25"/>
      <c r="B2" s="25"/>
      <c r="C2" s="25"/>
      <c r="E2" s="28" t="s">
        <v>62</v>
      </c>
      <c r="F2" s="28"/>
      <c r="G2" s="29"/>
    </row>
    <row r="3" spans="1:8" ht="13.5" customHeight="1">
      <c r="A3" s="25"/>
      <c r="B3" s="25"/>
      <c r="C3" s="25"/>
      <c r="F3" s="30"/>
      <c r="G3" s="30"/>
    </row>
    <row r="4" spans="1:8" ht="14.25" customHeight="1">
      <c r="A4" s="229" t="s">
        <v>46</v>
      </c>
      <c r="B4" s="229"/>
      <c r="C4" s="229"/>
      <c r="D4" s="229"/>
      <c r="E4" s="230" t="str">
        <f>Cover!B4</f>
        <v>Date time checker</v>
      </c>
      <c r="F4" s="231"/>
      <c r="G4" s="231"/>
      <c r="H4" s="232"/>
    </row>
    <row r="5" spans="1:8" ht="14.25" customHeight="1">
      <c r="A5" s="229" t="s">
        <v>48</v>
      </c>
      <c r="B5" s="229"/>
      <c r="C5" s="229"/>
      <c r="D5" s="229"/>
      <c r="E5" s="230" t="str">
        <f>Cover!B5</f>
        <v>FUHCM-SQA&amp;T</v>
      </c>
      <c r="F5" s="231"/>
      <c r="G5" s="231"/>
      <c r="H5" s="232"/>
    </row>
    <row r="6" spans="1:8" ht="14.25" customHeight="1">
      <c r="A6" s="236" t="s">
        <v>63</v>
      </c>
      <c r="B6" s="237"/>
      <c r="C6" s="237"/>
      <c r="D6" s="238"/>
      <c r="E6" s="143">
        <v>100</v>
      </c>
      <c r="F6" s="144"/>
      <c r="G6" s="144"/>
      <c r="H6" s="145"/>
    </row>
    <row r="7" spans="1:8" s="31" customFormat="1" ht="12.75" customHeight="1">
      <c r="A7" s="228" t="s">
        <v>64</v>
      </c>
      <c r="B7" s="228"/>
      <c r="C7" s="228"/>
      <c r="D7" s="228"/>
      <c r="E7" s="233" t="s">
        <v>65</v>
      </c>
      <c r="F7" s="234"/>
      <c r="G7" s="234"/>
      <c r="H7" s="235"/>
    </row>
    <row r="8" spans="1:8">
      <c r="A8" s="32"/>
      <c r="B8" s="32"/>
      <c r="C8" s="32"/>
      <c r="D8" s="6"/>
      <c r="E8" s="31"/>
      <c r="F8" s="6"/>
      <c r="G8" s="6"/>
      <c r="H8" s="6"/>
    </row>
    <row r="9" spans="1:8" s="36" customFormat="1">
      <c r="A9" s="33"/>
      <c r="B9" s="33"/>
      <c r="C9" s="33"/>
      <c r="D9" s="34"/>
      <c r="E9" s="35"/>
      <c r="F9" s="34"/>
      <c r="G9" s="34"/>
      <c r="H9" s="34"/>
    </row>
    <row r="10" spans="1:8" s="44" customFormat="1" ht="24" customHeight="1">
      <c r="A10" s="37" t="s">
        <v>66</v>
      </c>
      <c r="B10" s="38" t="s">
        <v>67</v>
      </c>
      <c r="C10" s="39" t="s">
        <v>68</v>
      </c>
      <c r="D10" s="40" t="s">
        <v>69</v>
      </c>
      <c r="E10" s="41" t="s">
        <v>70</v>
      </c>
      <c r="F10" s="40" t="s">
        <v>71</v>
      </c>
      <c r="G10" s="42" t="s">
        <v>72</v>
      </c>
      <c r="H10" s="43" t="s">
        <v>73</v>
      </c>
    </row>
    <row r="11" spans="1:8">
      <c r="A11" s="116">
        <v>1</v>
      </c>
      <c r="B11" s="45"/>
      <c r="C11" s="45" t="s">
        <v>74</v>
      </c>
      <c r="D11" s="46" t="s">
        <v>75</v>
      </c>
      <c r="E11" s="47" t="s">
        <v>152</v>
      </c>
      <c r="F11" s="48" t="s">
        <v>76</v>
      </c>
      <c r="G11" s="48"/>
      <c r="H11" s="49"/>
    </row>
    <row r="12" spans="1:8">
      <c r="A12" s="116">
        <v>2</v>
      </c>
      <c r="B12" s="45"/>
      <c r="C12" s="45" t="s">
        <v>77</v>
      </c>
      <c r="D12" s="46" t="s">
        <v>78</v>
      </c>
      <c r="E12" s="47" t="s">
        <v>153</v>
      </c>
      <c r="F12" s="48" t="s">
        <v>79</v>
      </c>
      <c r="G12" s="48"/>
      <c r="H12" s="49"/>
    </row>
    <row r="13" spans="1:8">
      <c r="A13" s="116"/>
      <c r="B13" s="45"/>
      <c r="C13" s="45"/>
      <c r="D13" s="46"/>
      <c r="E13" s="47"/>
      <c r="F13" s="48"/>
      <c r="G13" s="48"/>
      <c r="H13" s="49"/>
    </row>
    <row r="14" spans="1:8">
      <c r="A14" s="116"/>
      <c r="B14" s="45"/>
      <c r="C14" s="45"/>
      <c r="D14" s="46"/>
      <c r="E14" s="47"/>
      <c r="F14" s="48"/>
      <c r="G14" s="48"/>
      <c r="H14" s="49"/>
    </row>
    <row r="15" spans="1:8">
      <c r="A15" s="116"/>
      <c r="B15" s="45"/>
      <c r="C15" s="45"/>
      <c r="D15" s="46"/>
      <c r="E15" s="47"/>
      <c r="F15" s="48"/>
      <c r="G15" s="48"/>
      <c r="H15" s="49"/>
    </row>
    <row r="16" spans="1:8">
      <c r="A16" s="116"/>
      <c r="B16" s="45"/>
      <c r="C16" s="45"/>
      <c r="D16" s="46"/>
      <c r="E16" s="47"/>
      <c r="F16" s="50"/>
      <c r="G16" s="50"/>
      <c r="H16" s="49"/>
    </row>
    <row r="17" spans="1:8">
      <c r="A17" s="116"/>
      <c r="B17" s="45"/>
      <c r="C17" s="45"/>
      <c r="D17" s="46"/>
      <c r="E17" s="47"/>
      <c r="F17" s="50"/>
      <c r="G17" s="50"/>
      <c r="H17" s="49"/>
    </row>
    <row r="18" spans="1:8">
      <c r="A18" s="116"/>
      <c r="B18" s="45"/>
      <c r="C18" s="45"/>
      <c r="D18" s="46"/>
      <c r="E18" s="47"/>
      <c r="F18" s="50"/>
      <c r="G18" s="50"/>
      <c r="H18" s="49"/>
    </row>
    <row r="19" spans="1:8">
      <c r="A19" s="116"/>
      <c r="B19" s="45"/>
      <c r="C19" s="45"/>
      <c r="D19" s="46"/>
      <c r="E19" s="47"/>
      <c r="F19" s="50"/>
      <c r="G19" s="50"/>
      <c r="H19" s="49"/>
    </row>
    <row r="20" spans="1:8">
      <c r="A20" s="116"/>
      <c r="B20" s="45"/>
      <c r="C20" s="45"/>
      <c r="D20" s="46"/>
      <c r="E20" s="47"/>
      <c r="F20" s="50"/>
      <c r="G20" s="50"/>
      <c r="H20" s="49"/>
    </row>
    <row r="21" spans="1:8">
      <c r="A21" s="116"/>
      <c r="B21" s="45"/>
      <c r="C21" s="45"/>
      <c r="D21" s="46"/>
      <c r="E21" s="47"/>
      <c r="F21" s="50"/>
      <c r="G21" s="50"/>
      <c r="H21" s="49"/>
    </row>
    <row r="22" spans="1:8">
      <c r="A22" s="116"/>
      <c r="B22" s="45"/>
      <c r="C22" s="45"/>
      <c r="D22" s="46"/>
      <c r="E22" s="47"/>
      <c r="F22" s="50"/>
      <c r="G22" s="50"/>
      <c r="H22" s="49"/>
    </row>
    <row r="23" spans="1:8">
      <c r="A23" s="117"/>
      <c r="B23" s="51"/>
      <c r="C23" s="51"/>
      <c r="D23" s="52"/>
      <c r="E23" s="53"/>
      <c r="F23" s="54"/>
      <c r="G23" s="54"/>
      <c r="H23" s="55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Function1!A1" display="Function1" xr:uid="{290B9C94-2A23-45C6-9E5A-D5B63736EA2C}"/>
    <hyperlink ref="F12" location="Function2!A1" display="Function2" xr:uid="{58E2B236-542F-40D3-94F2-2392DCDC810C}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2106-755A-4FCF-A126-EA1BBDC210B1}">
  <dimension ref="A2:I23"/>
  <sheetViews>
    <sheetView topLeftCell="A15" workbookViewId="0">
      <selection activeCell="B48" sqref="B48"/>
    </sheetView>
  </sheetViews>
  <sheetFormatPr defaultColWidth="9" defaultRowHeight="12.5"/>
  <cols>
    <col min="1" max="1" width="15.36328125" style="6" customWidth="1"/>
    <col min="2" max="2" width="26.6328125" style="6" customWidth="1"/>
    <col min="3" max="3" width="12.08984375" style="6" customWidth="1"/>
    <col min="4" max="4" width="9.6328125" style="6" customWidth="1"/>
    <col min="5" max="5" width="9.7265625" style="6" customWidth="1"/>
    <col min="6" max="8" width="5.26953125" style="6" customWidth="1"/>
    <col min="9" max="9" width="21" style="6" customWidth="1"/>
    <col min="10" max="10" width="33.08984375" style="6" customWidth="1"/>
    <col min="11" max="16384" width="9" style="6"/>
  </cols>
  <sheetData>
    <row r="2" spans="1:9" ht="25.5" customHeight="1">
      <c r="A2" s="245" t="s">
        <v>81</v>
      </c>
      <c r="B2" s="245"/>
      <c r="C2" s="245"/>
      <c r="D2" s="245"/>
      <c r="E2" s="245"/>
      <c r="F2" s="245"/>
      <c r="G2" s="245"/>
      <c r="H2" s="245"/>
      <c r="I2" s="245"/>
    </row>
    <row r="3" spans="1:9" ht="14.25" customHeight="1">
      <c r="A3" s="57"/>
      <c r="B3" s="58"/>
      <c r="C3" s="58"/>
      <c r="D3" s="58"/>
      <c r="E3" s="58"/>
      <c r="F3" s="58"/>
      <c r="G3" s="58"/>
      <c r="H3" s="58"/>
      <c r="I3" s="59"/>
    </row>
    <row r="4" spans="1:9" ht="13.5" customHeight="1">
      <c r="A4" s="142" t="s">
        <v>46</v>
      </c>
      <c r="B4" s="242" t="str">
        <f>Cover!B4</f>
        <v>Date time checker</v>
      </c>
      <c r="C4" s="242"/>
      <c r="D4" s="243" t="s">
        <v>47</v>
      </c>
      <c r="E4" s="243"/>
      <c r="F4" s="246"/>
      <c r="G4" s="247"/>
      <c r="H4" s="247"/>
      <c r="I4" s="248"/>
    </row>
    <row r="5" spans="1:9" ht="13.5" customHeight="1">
      <c r="A5" s="142" t="s">
        <v>48</v>
      </c>
      <c r="B5" s="242" t="str">
        <f>Cover!B5</f>
        <v>FUHCM-SQA&amp;T</v>
      </c>
      <c r="C5" s="242"/>
      <c r="D5" s="243" t="s">
        <v>49</v>
      </c>
      <c r="E5" s="243"/>
      <c r="F5" s="246"/>
      <c r="G5" s="247"/>
      <c r="H5" s="247"/>
      <c r="I5" s="248"/>
    </row>
    <row r="6" spans="1:9" ht="12.75" customHeight="1">
      <c r="A6" s="146" t="s">
        <v>50</v>
      </c>
      <c r="B6" s="242" t="str">
        <f>B5&amp;"_"&amp;"Test Report"&amp;"_"&amp;"vx.x"</f>
        <v>FUHCM-SQA&amp;T_Test Report_vx.x</v>
      </c>
      <c r="C6" s="242"/>
      <c r="D6" s="243" t="s">
        <v>51</v>
      </c>
      <c r="E6" s="243"/>
      <c r="F6" s="239" t="s">
        <v>52</v>
      </c>
      <c r="G6" s="240"/>
      <c r="H6" s="240"/>
      <c r="I6" s="241"/>
    </row>
    <row r="7" spans="1:9" ht="15.75" customHeight="1">
      <c r="A7" s="146" t="s">
        <v>82</v>
      </c>
      <c r="B7" s="244" t="s">
        <v>83</v>
      </c>
      <c r="C7" s="244"/>
      <c r="D7" s="244"/>
      <c r="E7" s="244"/>
      <c r="F7" s="244"/>
      <c r="G7" s="244"/>
      <c r="H7" s="244"/>
      <c r="I7" s="244"/>
    </row>
    <row r="8" spans="1:9" ht="14.25" customHeight="1">
      <c r="A8" s="60"/>
      <c r="B8" s="61"/>
      <c r="C8" s="58"/>
      <c r="D8" s="58"/>
      <c r="E8" s="58"/>
      <c r="F8" s="58"/>
      <c r="G8" s="58"/>
      <c r="H8" s="58"/>
      <c r="I8" s="59"/>
    </row>
    <row r="9" spans="1:9">
      <c r="A9" s="60"/>
      <c r="B9" s="61"/>
      <c r="C9" s="58"/>
      <c r="D9" s="58"/>
      <c r="E9" s="58"/>
      <c r="F9" s="58"/>
      <c r="G9" s="58"/>
      <c r="H9" s="58"/>
      <c r="I9" s="59"/>
    </row>
    <row r="11" spans="1:9" ht="14.25" customHeight="1">
      <c r="A11" s="62" t="s">
        <v>66</v>
      </c>
      <c r="B11" s="63" t="s">
        <v>84</v>
      </c>
      <c r="C11" s="64" t="s">
        <v>85</v>
      </c>
      <c r="D11" s="63" t="s">
        <v>86</v>
      </c>
      <c r="E11" s="65" t="s">
        <v>87</v>
      </c>
      <c r="F11" s="65" t="s">
        <v>88</v>
      </c>
      <c r="G11" s="65" t="s">
        <v>89</v>
      </c>
      <c r="H11" s="65" t="s">
        <v>90</v>
      </c>
      <c r="I11" s="66" t="s">
        <v>91</v>
      </c>
    </row>
    <row r="12" spans="1:9">
      <c r="A12" s="67">
        <v>1</v>
      </c>
      <c r="B12" s="137" t="s">
        <v>76</v>
      </c>
      <c r="C12" s="68">
        <f>Function1!A7</f>
        <v>0</v>
      </c>
      <c r="D12" s="68">
        <f>Function1!C7</f>
        <v>0</v>
      </c>
      <c r="E12" s="68">
        <f>Function1!F7</f>
        <v>1</v>
      </c>
      <c r="F12" s="69">
        <f>Function1!L7</f>
        <v>0</v>
      </c>
      <c r="G12" s="68">
        <f>Function1!M7</f>
        <v>0</v>
      </c>
      <c r="H12" s="68">
        <f>Function1!N7</f>
        <v>0</v>
      </c>
      <c r="I12" s="68">
        <f>Function1!O7</f>
        <v>1</v>
      </c>
    </row>
    <row r="13" spans="1:9">
      <c r="A13" s="67">
        <v>2</v>
      </c>
      <c r="B13" s="137" t="s">
        <v>79</v>
      </c>
      <c r="C13" s="68">
        <f>Function2!A7</f>
        <v>14</v>
      </c>
      <c r="D13" s="68">
        <f>Function2!C7</f>
        <v>3</v>
      </c>
      <c r="E13" s="68">
        <f>Function2!F7</f>
        <v>0</v>
      </c>
      <c r="F13" s="69">
        <f>Function2!L7</f>
        <v>14</v>
      </c>
      <c r="G13" s="68">
        <f>Function2!M7</f>
        <v>2</v>
      </c>
      <c r="H13" s="68">
        <f>Function2!N7</f>
        <v>1</v>
      </c>
      <c r="I13" s="68">
        <f>Function2!O7</f>
        <v>17</v>
      </c>
    </row>
    <row r="14" spans="1:9">
      <c r="A14" s="67">
        <v>3</v>
      </c>
      <c r="B14" s="137" t="s">
        <v>80</v>
      </c>
      <c r="C14" s="68" t="e">
        <f>#REF!</f>
        <v>#REF!</v>
      </c>
      <c r="D14" s="68" t="e">
        <f>#REF!</f>
        <v>#REF!</v>
      </c>
      <c r="E14" s="68" t="e">
        <f>#REF!</f>
        <v>#REF!</v>
      </c>
      <c r="F14" s="69" t="e">
        <f>#REF!</f>
        <v>#REF!</v>
      </c>
      <c r="G14" s="68" t="e">
        <f>#REF!</f>
        <v>#REF!</v>
      </c>
      <c r="H14" s="68" t="e">
        <f>#REF!</f>
        <v>#REF!</v>
      </c>
      <c r="I14" s="68" t="e">
        <f>#REF!</f>
        <v>#REF!</v>
      </c>
    </row>
    <row r="15" spans="1:9" ht="14">
      <c r="A15" s="67"/>
      <c r="B15" s="135"/>
      <c r="C15" s="68"/>
      <c r="D15" s="68"/>
      <c r="E15" s="68"/>
      <c r="F15" s="69"/>
      <c r="G15" s="68"/>
      <c r="H15" s="68"/>
      <c r="I15" s="68"/>
    </row>
    <row r="16" spans="1:9" ht="14">
      <c r="A16" s="67"/>
      <c r="B16" s="135"/>
      <c r="C16" s="68"/>
      <c r="D16" s="68"/>
      <c r="E16" s="68"/>
      <c r="F16" s="69"/>
      <c r="G16" s="68"/>
      <c r="H16" s="68"/>
      <c r="I16" s="68"/>
    </row>
    <row r="17" spans="1:9" ht="14">
      <c r="A17" s="70"/>
      <c r="B17" s="136" t="s">
        <v>92</v>
      </c>
      <c r="C17" s="71" t="e">
        <f t="shared" ref="C17:I17" si="0">SUM(C10:C16)</f>
        <v>#REF!</v>
      </c>
      <c r="D17" s="71" t="e">
        <f t="shared" si="0"/>
        <v>#REF!</v>
      </c>
      <c r="E17" s="71" t="e">
        <f t="shared" si="0"/>
        <v>#REF!</v>
      </c>
      <c r="F17" s="71" t="e">
        <f t="shared" si="0"/>
        <v>#REF!</v>
      </c>
      <c r="G17" s="71" t="e">
        <f t="shared" si="0"/>
        <v>#REF!</v>
      </c>
      <c r="H17" s="71" t="e">
        <f t="shared" si="0"/>
        <v>#REF!</v>
      </c>
      <c r="I17" s="71" t="e">
        <f t="shared" si="0"/>
        <v>#REF!</v>
      </c>
    </row>
    <row r="18" spans="1:9">
      <c r="A18" s="72"/>
      <c r="C18" s="73"/>
      <c r="D18" s="74"/>
      <c r="E18" s="74"/>
      <c r="F18" s="74"/>
      <c r="G18" s="74"/>
      <c r="H18" s="74"/>
      <c r="I18" s="74"/>
    </row>
    <row r="19" spans="1:9">
      <c r="B19" s="147" t="s">
        <v>93</v>
      </c>
      <c r="D19" s="148" t="e">
        <f>(C17+D17)*100/(I17)</f>
        <v>#REF!</v>
      </c>
      <c r="E19" s="6" t="s">
        <v>94</v>
      </c>
      <c r="I19" s="75"/>
    </row>
    <row r="20" spans="1:9">
      <c r="B20" s="147" t="s">
        <v>95</v>
      </c>
      <c r="D20" s="148" t="e">
        <f>C17*100/(I17)</f>
        <v>#REF!</v>
      </c>
      <c r="E20" s="6" t="s">
        <v>94</v>
      </c>
      <c r="I20" s="75"/>
    </row>
    <row r="21" spans="1:9">
      <c r="B21" s="147" t="s">
        <v>96</v>
      </c>
      <c r="D21" s="148" t="e">
        <f>F17*100/I17</f>
        <v>#REF!</v>
      </c>
      <c r="E21" s="6" t="s">
        <v>94</v>
      </c>
    </row>
    <row r="22" spans="1:9">
      <c r="B22" s="147" t="s">
        <v>97</v>
      </c>
      <c r="D22" s="148" t="e">
        <f>G17*100/I17</f>
        <v>#REF!</v>
      </c>
      <c r="E22" s="6" t="s">
        <v>94</v>
      </c>
    </row>
    <row r="23" spans="1:9">
      <c r="B23" s="147" t="s">
        <v>98</v>
      </c>
      <c r="D23" s="148" t="e">
        <f>H17*100/I17</f>
        <v>#REF!</v>
      </c>
      <c r="E23" s="6" t="s">
        <v>94</v>
      </c>
    </row>
  </sheetData>
  <mergeCells count="11">
    <mergeCell ref="F6:I6"/>
    <mergeCell ref="B6:C6"/>
    <mergeCell ref="D6:E6"/>
    <mergeCell ref="B7:I7"/>
    <mergeCell ref="A2:I2"/>
    <mergeCell ref="B4:C4"/>
    <mergeCell ref="D4:E4"/>
    <mergeCell ref="B5:C5"/>
    <mergeCell ref="D5:E5"/>
    <mergeCell ref="F4:I4"/>
    <mergeCell ref="F5:I5"/>
  </mergeCells>
  <phoneticPr fontId="0" type="noConversion"/>
  <hyperlinks>
    <hyperlink ref="B12" location="Function1!A1" display="Function1" xr:uid="{CE40FF6A-A669-41BC-8883-43513D77DC45}"/>
    <hyperlink ref="B13" location="Function2!A1" display="Function2" xr:uid="{3C2E360A-7D8A-4F92-B0FE-AD90028F467A}"/>
    <hyperlink ref="B14" location="Function2!A1" display="Function2" xr:uid="{93578398-B5D9-43AE-A796-D7245BCBBDA8}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FBBF-5F46-4093-AB7B-FC7784E6194F}">
  <dimension ref="A1:V57"/>
  <sheetViews>
    <sheetView topLeftCell="A28" workbookViewId="0">
      <selection activeCell="V55" sqref="V55"/>
    </sheetView>
  </sheetViews>
  <sheetFormatPr defaultColWidth="9" defaultRowHeight="13.5" customHeight="1"/>
  <cols>
    <col min="1" max="1" width="12.54296875" style="78" customWidth="1"/>
    <col min="2" max="2" width="13.36328125" style="82" customWidth="1"/>
    <col min="3" max="3" width="10.7265625" style="78" customWidth="1"/>
    <col min="4" max="4" width="11.36328125" style="79" customWidth="1"/>
    <col min="5" max="5" width="1.7265625" style="78" hidden="1" customWidth="1"/>
    <col min="6" max="7" width="2.90625" style="78" bestFit="1" customWidth="1"/>
    <col min="8" max="8" width="2.90625" style="78" customWidth="1"/>
    <col min="9" max="10" width="2.90625" style="78" bestFit="1" customWidth="1"/>
    <col min="11" max="19" width="2.90625" style="78" customWidth="1"/>
    <col min="20" max="20" width="2.90625" style="78" bestFit="1" customWidth="1"/>
    <col min="21" max="21" width="2.90625" style="78" customWidth="1"/>
    <col min="22" max="16384" width="9" style="78"/>
  </cols>
  <sheetData>
    <row r="1" spans="1:22" ht="13.5" customHeight="1" thickBot="1">
      <c r="A1" s="76"/>
      <c r="B1" s="77"/>
    </row>
    <row r="2" spans="1:22" ht="13.5" customHeight="1">
      <c r="A2" s="280" t="s">
        <v>99</v>
      </c>
      <c r="B2" s="281"/>
      <c r="C2" s="282" t="str">
        <f>FunctionList!E11</f>
        <v>CheckDayInMonth</v>
      </c>
      <c r="D2" s="283"/>
      <c r="E2" s="284"/>
      <c r="F2" s="285" t="s">
        <v>69</v>
      </c>
      <c r="G2" s="286"/>
      <c r="H2" s="286"/>
      <c r="I2" s="286"/>
      <c r="J2" s="286"/>
      <c r="K2" s="286"/>
      <c r="L2" s="323" t="str">
        <f>FunctionList!D11</f>
        <v>Function A</v>
      </c>
      <c r="M2" s="324"/>
      <c r="N2" s="324"/>
      <c r="O2" s="324"/>
      <c r="P2" s="324"/>
      <c r="Q2" s="324"/>
      <c r="R2" s="324"/>
      <c r="S2" s="324"/>
      <c r="T2" s="325"/>
      <c r="V2" s="80"/>
    </row>
    <row r="3" spans="1:22" ht="13.5" customHeight="1">
      <c r="A3" s="292" t="s">
        <v>100</v>
      </c>
      <c r="B3" s="293"/>
      <c r="C3" s="307" t="s">
        <v>101</v>
      </c>
      <c r="D3" s="308"/>
      <c r="E3" s="309"/>
      <c r="F3" s="328" t="s">
        <v>102</v>
      </c>
      <c r="G3" s="329"/>
      <c r="H3" s="329"/>
      <c r="I3" s="329"/>
      <c r="J3" s="329"/>
      <c r="K3" s="330"/>
      <c r="L3" s="308"/>
      <c r="M3" s="308"/>
      <c r="N3" s="308"/>
      <c r="O3" s="138"/>
      <c r="P3" s="138"/>
      <c r="Q3" s="138"/>
      <c r="R3" s="138"/>
      <c r="S3" s="138"/>
      <c r="T3" s="139"/>
    </row>
    <row r="4" spans="1:22" ht="13.5" customHeight="1">
      <c r="A4" s="292" t="s">
        <v>103</v>
      </c>
      <c r="B4" s="293"/>
      <c r="C4" s="294">
        <v>100</v>
      </c>
      <c r="D4" s="295"/>
      <c r="E4" s="149"/>
      <c r="F4" s="328" t="s">
        <v>104</v>
      </c>
      <c r="G4" s="329"/>
      <c r="H4" s="329"/>
      <c r="I4" s="329"/>
      <c r="J4" s="329"/>
      <c r="K4" s="330"/>
      <c r="L4" s="331">
        <f xml:space="preserve"> IF(FunctionList!E6&lt;&gt;"N/A",SUM(C4*FunctionList!E6/1000,- O7),"N/A")</f>
        <v>9</v>
      </c>
      <c r="M4" s="332"/>
      <c r="N4" s="332"/>
      <c r="O4" s="332"/>
      <c r="P4" s="332"/>
      <c r="Q4" s="332"/>
      <c r="R4" s="332"/>
      <c r="S4" s="332"/>
      <c r="T4" s="333"/>
      <c r="V4" s="80"/>
    </row>
    <row r="5" spans="1:22" ht="13.5" customHeight="1">
      <c r="A5" s="292" t="s">
        <v>105</v>
      </c>
      <c r="B5" s="293"/>
      <c r="C5" s="312" t="s">
        <v>106</v>
      </c>
      <c r="D5" s="312"/>
      <c r="E5" s="312"/>
      <c r="F5" s="313"/>
      <c r="G5" s="313"/>
      <c r="H5" s="313"/>
      <c r="I5" s="313"/>
      <c r="J5" s="313"/>
      <c r="K5" s="313"/>
      <c r="L5" s="312"/>
      <c r="M5" s="312"/>
      <c r="N5" s="312"/>
      <c r="O5" s="312"/>
      <c r="P5" s="312"/>
      <c r="Q5" s="312"/>
      <c r="R5" s="312"/>
      <c r="S5" s="312"/>
      <c r="T5" s="312"/>
    </row>
    <row r="6" spans="1:22" ht="13.5" customHeight="1">
      <c r="A6" s="310" t="s">
        <v>85</v>
      </c>
      <c r="B6" s="311"/>
      <c r="C6" s="326" t="s">
        <v>86</v>
      </c>
      <c r="D6" s="314"/>
      <c r="E6" s="327"/>
      <c r="F6" s="326" t="s">
        <v>87</v>
      </c>
      <c r="G6" s="314"/>
      <c r="H6" s="314"/>
      <c r="I6" s="314"/>
      <c r="J6" s="314"/>
      <c r="K6" s="334"/>
      <c r="L6" s="314" t="s">
        <v>107</v>
      </c>
      <c r="M6" s="314"/>
      <c r="N6" s="314"/>
      <c r="O6" s="317" t="s">
        <v>91</v>
      </c>
      <c r="P6" s="314"/>
      <c r="Q6" s="314"/>
      <c r="R6" s="314"/>
      <c r="S6" s="314"/>
      <c r="T6" s="318"/>
      <c r="V6" s="80"/>
    </row>
    <row r="7" spans="1:22" ht="13.5" customHeight="1" thickBot="1">
      <c r="A7" s="291">
        <f>COUNTIF(F40:HL40,"P")</f>
        <v>0</v>
      </c>
      <c r="B7" s="290"/>
      <c r="C7" s="287">
        <f>COUNTIF(F40:HL40,"F")</f>
        <v>0</v>
      </c>
      <c r="D7" s="288"/>
      <c r="E7" s="290"/>
      <c r="F7" s="287">
        <f>SUM(O7,- A7,- C7)</f>
        <v>1</v>
      </c>
      <c r="G7" s="288"/>
      <c r="H7" s="288"/>
      <c r="I7" s="288"/>
      <c r="J7" s="288"/>
      <c r="K7" s="289"/>
      <c r="L7" s="140">
        <f>COUNTIF(E39:HL39,"N")</f>
        <v>0</v>
      </c>
      <c r="M7" s="140">
        <f>COUNTIF(E39:HL39,"A")</f>
        <v>0</v>
      </c>
      <c r="N7" s="140">
        <f>COUNTIF(E39:HL39,"B")</f>
        <v>0</v>
      </c>
      <c r="O7" s="315">
        <f>COUNTA(E9:HT9)</f>
        <v>1</v>
      </c>
      <c r="P7" s="288"/>
      <c r="Q7" s="288"/>
      <c r="R7" s="288"/>
      <c r="S7" s="288"/>
      <c r="T7" s="316"/>
      <c r="U7" s="81"/>
    </row>
    <row r="8" spans="1:22" ht="10"/>
    <row r="9" spans="1:22" ht="46.5" customHeight="1">
      <c r="A9" s="271" t="s">
        <v>100</v>
      </c>
      <c r="B9" s="272"/>
      <c r="C9" s="296"/>
      <c r="D9" s="253"/>
      <c r="E9" s="297"/>
      <c r="F9" s="304" t="s">
        <v>102</v>
      </c>
      <c r="G9" s="305"/>
      <c r="H9" s="305"/>
      <c r="I9" s="305"/>
      <c r="J9" s="305"/>
      <c r="K9" s="306"/>
      <c r="L9" s="252"/>
      <c r="M9" s="253"/>
      <c r="N9" s="253"/>
      <c r="O9" s="200"/>
      <c r="P9" s="200"/>
      <c r="Q9" s="200"/>
      <c r="R9" s="200"/>
      <c r="S9" s="200"/>
      <c r="T9" s="201"/>
      <c r="U9" s="83"/>
      <c r="V9" s="80"/>
    </row>
    <row r="10" spans="1:22" ht="13.5" customHeight="1">
      <c r="A10" s="271" t="s">
        <v>103</v>
      </c>
      <c r="B10" s="272"/>
      <c r="C10" s="269">
        <v>300</v>
      </c>
      <c r="D10" s="270"/>
      <c r="E10" s="171"/>
      <c r="F10" s="262" t="s">
        <v>104</v>
      </c>
      <c r="G10" s="263"/>
      <c r="H10" s="263"/>
      <c r="I10" s="263"/>
      <c r="J10" s="263"/>
      <c r="K10" s="264"/>
      <c r="L10" s="254">
        <v>0</v>
      </c>
      <c r="M10" s="255"/>
      <c r="N10" s="255"/>
      <c r="O10" s="255"/>
      <c r="P10" s="255"/>
      <c r="Q10" s="255"/>
      <c r="R10" s="255"/>
      <c r="S10" s="255"/>
      <c r="T10" s="256"/>
    </row>
    <row r="11" spans="1:22" ht="13.5" customHeight="1">
      <c r="A11" s="271" t="s">
        <v>105</v>
      </c>
      <c r="B11" s="272"/>
      <c r="C11" s="299" t="s">
        <v>106</v>
      </c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1"/>
      <c r="V11" s="80"/>
    </row>
    <row r="12" spans="1:22" ht="13.5" customHeight="1">
      <c r="A12" s="302" t="s">
        <v>85</v>
      </c>
      <c r="B12" s="303"/>
      <c r="C12" s="265" t="s">
        <v>86</v>
      </c>
      <c r="D12" s="266"/>
      <c r="E12" s="268"/>
      <c r="F12" s="265" t="s">
        <v>87</v>
      </c>
      <c r="G12" s="266"/>
      <c r="H12" s="266"/>
      <c r="I12" s="266"/>
      <c r="J12" s="266"/>
      <c r="K12" s="267"/>
      <c r="L12" s="319" t="s">
        <v>107</v>
      </c>
      <c r="M12" s="266"/>
      <c r="N12" s="267"/>
      <c r="O12" s="319" t="s">
        <v>91</v>
      </c>
      <c r="P12" s="266"/>
      <c r="Q12" s="266"/>
      <c r="R12" s="266"/>
      <c r="S12" s="266"/>
      <c r="T12" s="322"/>
    </row>
    <row r="13" spans="1:22" ht="13.5" customHeight="1" thickBot="1">
      <c r="A13" s="298">
        <v>11</v>
      </c>
      <c r="B13" s="259"/>
      <c r="C13" s="257">
        <v>0</v>
      </c>
      <c r="D13" s="258"/>
      <c r="E13" s="259"/>
      <c r="F13" s="257">
        <v>0</v>
      </c>
      <c r="G13" s="258"/>
      <c r="H13" s="258"/>
      <c r="I13" s="258"/>
      <c r="J13" s="258"/>
      <c r="K13" s="261"/>
      <c r="L13" s="170">
        <v>2</v>
      </c>
      <c r="M13" s="170">
        <v>0</v>
      </c>
      <c r="N13" s="170">
        <v>9</v>
      </c>
      <c r="O13" s="320">
        <v>11</v>
      </c>
      <c r="P13" s="258"/>
      <c r="Q13" s="258"/>
      <c r="R13" s="258"/>
      <c r="S13" s="258"/>
      <c r="T13" s="321"/>
    </row>
    <row r="14" spans="1:22" ht="13.5" customHeight="1" thickBo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2" ht="45.5" customHeight="1" thickTop="1" thickBot="1">
      <c r="A15" s="208"/>
      <c r="B15" s="209"/>
      <c r="C15" s="210"/>
      <c r="D15" s="211"/>
      <c r="E15" s="210"/>
      <c r="F15" s="212" t="s">
        <v>108</v>
      </c>
      <c r="G15" s="212" t="s">
        <v>109</v>
      </c>
      <c r="H15" s="212" t="s">
        <v>110</v>
      </c>
      <c r="I15" s="212" t="s">
        <v>111</v>
      </c>
      <c r="J15" s="212" t="s">
        <v>112</v>
      </c>
      <c r="K15" s="212" t="s">
        <v>113</v>
      </c>
      <c r="L15" s="212" t="s">
        <v>114</v>
      </c>
      <c r="M15" s="212" t="s">
        <v>115</v>
      </c>
      <c r="N15" s="212" t="s">
        <v>116</v>
      </c>
      <c r="O15" s="212" t="s">
        <v>117</v>
      </c>
      <c r="P15" s="212" t="s">
        <v>118</v>
      </c>
      <c r="Q15" s="212" t="s">
        <v>119</v>
      </c>
      <c r="R15" s="212" t="s">
        <v>120</v>
      </c>
    </row>
    <row r="16" spans="1:22" ht="13.5" customHeight="1">
      <c r="A16" s="273" t="s">
        <v>123</v>
      </c>
      <c r="B16" s="172" t="s">
        <v>124</v>
      </c>
      <c r="C16" s="173"/>
      <c r="D16" s="174"/>
      <c r="E16" s="175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6"/>
    </row>
    <row r="17" spans="1:18" ht="13.5" customHeight="1">
      <c r="A17" s="274"/>
      <c r="B17" s="172"/>
      <c r="C17" s="173"/>
      <c r="D17" s="174" t="s">
        <v>146</v>
      </c>
      <c r="E17" s="177"/>
      <c r="F17" s="207" t="s">
        <v>126</v>
      </c>
      <c r="G17" s="207" t="s">
        <v>126</v>
      </c>
      <c r="H17" s="207" t="s">
        <v>126</v>
      </c>
      <c r="I17" s="207" t="s">
        <v>126</v>
      </c>
      <c r="J17" s="207" t="s">
        <v>126</v>
      </c>
      <c r="K17" s="207" t="s">
        <v>126</v>
      </c>
      <c r="L17" s="207" t="s">
        <v>126</v>
      </c>
      <c r="M17" s="207" t="s">
        <v>126</v>
      </c>
      <c r="N17" s="207" t="s">
        <v>126</v>
      </c>
      <c r="O17" s="207" t="s">
        <v>126</v>
      </c>
      <c r="P17" s="207" t="s">
        <v>126</v>
      </c>
      <c r="Q17" s="207" t="s">
        <v>126</v>
      </c>
      <c r="R17" s="207" t="s">
        <v>126</v>
      </c>
    </row>
    <row r="18" spans="1:18" ht="13.5" customHeight="1">
      <c r="A18" s="274"/>
      <c r="B18" s="172"/>
      <c r="C18" s="173"/>
      <c r="D18" s="174"/>
      <c r="E18" s="177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</row>
    <row r="19" spans="1:18" ht="13.5" customHeight="1">
      <c r="A19" s="274"/>
      <c r="B19" s="172"/>
      <c r="C19" s="173"/>
      <c r="D19" s="174"/>
      <c r="E19" s="178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</row>
    <row r="20" spans="1:18" ht="13.5" customHeight="1">
      <c r="A20" s="274"/>
      <c r="B20" s="172" t="s">
        <v>127</v>
      </c>
      <c r="C20" s="173"/>
      <c r="D20" s="174"/>
      <c r="E20" s="179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</row>
    <row r="21" spans="1:18" ht="13.5" customHeight="1">
      <c r="A21" s="274"/>
      <c r="B21" s="172"/>
      <c r="C21" s="173"/>
      <c r="D21" s="213">
        <v>0</v>
      </c>
      <c r="E21" s="179"/>
      <c r="F21" s="176" t="s">
        <v>126</v>
      </c>
      <c r="G21" s="176"/>
      <c r="H21" s="207"/>
      <c r="I21" s="176"/>
      <c r="J21" s="176"/>
      <c r="K21" s="176"/>
      <c r="L21" s="176"/>
      <c r="M21" s="207"/>
      <c r="N21" s="176"/>
      <c r="O21" s="176"/>
      <c r="P21" s="176"/>
      <c r="Q21" s="176"/>
      <c r="R21" s="176"/>
    </row>
    <row r="22" spans="1:18" ht="13.5" customHeight="1">
      <c r="A22" s="274"/>
      <c r="B22" s="172"/>
      <c r="C22" s="173"/>
      <c r="D22" s="213">
        <v>13</v>
      </c>
      <c r="E22" s="179"/>
      <c r="F22" s="176"/>
      <c r="G22" s="176" t="s">
        <v>126</v>
      </c>
      <c r="H22" s="176"/>
      <c r="I22" s="207"/>
      <c r="J22" s="176"/>
      <c r="K22" s="176"/>
      <c r="L22" s="176"/>
      <c r="M22" s="176"/>
      <c r="N22" s="176"/>
      <c r="O22" s="176"/>
      <c r="P22" s="176"/>
      <c r="Q22" s="176"/>
      <c r="R22" s="176"/>
    </row>
    <row r="23" spans="1:18" ht="13.5" customHeight="1">
      <c r="A23" s="274"/>
      <c r="B23" s="172"/>
      <c r="C23" s="173"/>
      <c r="D23" s="251">
        <v>1</v>
      </c>
      <c r="E23" s="251"/>
      <c r="F23" s="176"/>
      <c r="G23" s="176"/>
      <c r="H23" s="176" t="s">
        <v>126</v>
      </c>
      <c r="I23" s="207" t="s">
        <v>126</v>
      </c>
      <c r="J23" s="207"/>
      <c r="K23" s="176"/>
      <c r="L23" s="176"/>
      <c r="M23" s="176"/>
      <c r="N23" s="207"/>
      <c r="O23" s="207"/>
      <c r="P23" s="176"/>
      <c r="Q23" s="176"/>
      <c r="R23" s="176"/>
    </row>
    <row r="24" spans="1:18" ht="13.5" customHeight="1">
      <c r="A24" s="274"/>
      <c r="B24" s="172"/>
      <c r="C24" s="173"/>
      <c r="D24" s="174">
        <v>12</v>
      </c>
      <c r="E24" s="179"/>
      <c r="F24" s="176"/>
      <c r="G24" s="176"/>
      <c r="H24" s="176"/>
      <c r="I24" s="176"/>
      <c r="J24" s="176" t="s">
        <v>126</v>
      </c>
      <c r="K24" s="176" t="s">
        <v>126</v>
      </c>
      <c r="L24" s="176"/>
      <c r="M24" s="176"/>
      <c r="N24" s="176"/>
      <c r="O24" s="176"/>
      <c r="P24" s="176"/>
      <c r="Q24" s="176"/>
      <c r="R24" s="176"/>
    </row>
    <row r="25" spans="1:18" ht="13.5" customHeight="1">
      <c r="A25" s="274"/>
      <c r="B25" s="172"/>
      <c r="C25" s="173"/>
      <c r="D25" s="174">
        <v>9</v>
      </c>
      <c r="E25" s="179"/>
      <c r="F25" s="176"/>
      <c r="G25" s="176"/>
      <c r="H25" s="176"/>
      <c r="I25" s="176"/>
      <c r="J25" s="176"/>
      <c r="K25" s="176"/>
      <c r="L25" s="176" t="s">
        <v>126</v>
      </c>
      <c r="M25" s="176" t="s">
        <v>126</v>
      </c>
      <c r="N25" s="176"/>
      <c r="O25" s="176"/>
      <c r="P25" s="176"/>
      <c r="Q25" s="176"/>
      <c r="R25" s="176"/>
    </row>
    <row r="26" spans="1:18" ht="13.5" customHeight="1">
      <c r="A26" s="274"/>
      <c r="B26" s="172"/>
      <c r="C26" s="173"/>
      <c r="D26" s="169">
        <v>2</v>
      </c>
      <c r="E26"/>
      <c r="F26" s="176"/>
      <c r="G26" s="176"/>
      <c r="H26" s="176"/>
      <c r="I26" s="176"/>
      <c r="J26" s="176"/>
      <c r="K26" s="176"/>
      <c r="L26" s="176"/>
      <c r="M26" s="176"/>
      <c r="N26" s="176" t="s">
        <v>126</v>
      </c>
      <c r="O26" s="176" t="s">
        <v>126</v>
      </c>
      <c r="P26" s="176" t="s">
        <v>126</v>
      </c>
      <c r="Q26" s="176" t="s">
        <v>126</v>
      </c>
      <c r="R26" s="176" t="s">
        <v>126</v>
      </c>
    </row>
    <row r="27" spans="1:18" ht="13.5" customHeight="1">
      <c r="A27" s="274"/>
      <c r="B27" s="172" t="s">
        <v>147</v>
      </c>
      <c r="C27" s="173"/>
      <c r="D27" s="174"/>
      <c r="E27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</row>
    <row r="28" spans="1:18" ht="13.5" customHeight="1">
      <c r="A28" s="274"/>
      <c r="B28" s="172"/>
      <c r="C28" s="173"/>
      <c r="D28" s="174">
        <v>0</v>
      </c>
      <c r="E28"/>
      <c r="F28" s="176"/>
      <c r="G28" s="176"/>
      <c r="H28" s="176"/>
      <c r="I28" s="176" t="s">
        <v>126</v>
      </c>
      <c r="J28" s="176"/>
      <c r="K28" s="176"/>
      <c r="L28" s="176"/>
      <c r="M28" s="176"/>
      <c r="N28" s="176"/>
      <c r="O28" s="176"/>
      <c r="P28" s="176"/>
      <c r="Q28" s="176"/>
      <c r="R28" s="176"/>
    </row>
    <row r="29" spans="1:18" ht="13.5" customHeight="1">
      <c r="A29" s="274"/>
      <c r="B29" s="172"/>
      <c r="C29" s="173"/>
      <c r="D29" s="174">
        <v>1</v>
      </c>
      <c r="E29"/>
      <c r="F29" s="176" t="s">
        <v>126</v>
      </c>
      <c r="G29" s="176" t="s">
        <v>126</v>
      </c>
      <c r="H29" s="176" t="s">
        <v>126</v>
      </c>
      <c r="I29" s="176"/>
      <c r="J29" s="176"/>
      <c r="K29" s="176"/>
      <c r="L29" s="176"/>
      <c r="M29" s="176"/>
      <c r="N29" s="176"/>
      <c r="O29" s="176"/>
      <c r="P29" s="176"/>
      <c r="Q29" s="176"/>
      <c r="R29" s="176"/>
    </row>
    <row r="30" spans="1:18" ht="13.5" customHeight="1">
      <c r="A30" s="274"/>
      <c r="B30" s="172"/>
      <c r="C30" s="173"/>
      <c r="D30" s="174">
        <v>28</v>
      </c>
      <c r="E30"/>
      <c r="F30" s="176"/>
      <c r="G30" s="176"/>
      <c r="H30" s="176"/>
      <c r="I30" s="176"/>
      <c r="J30" s="176"/>
      <c r="K30" s="176"/>
      <c r="L30" s="176"/>
      <c r="M30" s="176"/>
      <c r="N30" s="176" t="s">
        <v>126</v>
      </c>
      <c r="O30" s="176"/>
      <c r="P30" s="176"/>
      <c r="Q30" s="176" t="s">
        <v>126</v>
      </c>
      <c r="R30" s="176"/>
    </row>
    <row r="31" spans="1:18" ht="13.5" customHeight="1">
      <c r="A31" s="274"/>
      <c r="B31" s="172"/>
      <c r="C31" s="173"/>
      <c r="D31" s="174">
        <v>29</v>
      </c>
      <c r="E31"/>
      <c r="F31" s="176"/>
      <c r="G31" s="176"/>
      <c r="H31" s="176"/>
      <c r="I31" s="176"/>
      <c r="J31" s="176"/>
      <c r="K31" s="176"/>
      <c r="L31" s="176"/>
      <c r="M31" s="176"/>
      <c r="N31" s="176"/>
      <c r="O31" s="176" t="s">
        <v>126</v>
      </c>
      <c r="P31" s="176" t="s">
        <v>126</v>
      </c>
      <c r="Q31" s="176"/>
      <c r="R31" s="176" t="s">
        <v>126</v>
      </c>
    </row>
    <row r="32" spans="1:18" ht="13.5" customHeight="1">
      <c r="A32" s="274"/>
      <c r="B32" s="172"/>
      <c r="C32" s="173"/>
      <c r="D32" s="174">
        <v>30</v>
      </c>
      <c r="E32"/>
      <c r="F32" s="176"/>
      <c r="G32" s="176"/>
      <c r="H32" s="207"/>
      <c r="I32" s="207"/>
      <c r="J32" s="176"/>
      <c r="K32" s="176"/>
      <c r="L32" s="176" t="s">
        <v>126</v>
      </c>
      <c r="M32" s="207"/>
      <c r="N32" s="207"/>
      <c r="O32" s="207"/>
      <c r="P32" s="176"/>
      <c r="Q32" s="176"/>
      <c r="R32" s="176"/>
    </row>
    <row r="33" spans="1:18" ht="13.5" customHeight="1">
      <c r="A33" s="274"/>
      <c r="B33" s="172"/>
      <c r="C33" s="173"/>
      <c r="D33" s="174">
        <v>31</v>
      </c>
      <c r="E33"/>
      <c r="F33" s="176"/>
      <c r="G33" s="176"/>
      <c r="H33" s="207"/>
      <c r="I33" s="207"/>
      <c r="J33" s="176" t="s">
        <v>126</v>
      </c>
      <c r="K33" s="176"/>
      <c r="L33" s="176"/>
      <c r="M33" s="207" t="s">
        <v>126</v>
      </c>
      <c r="N33" s="207"/>
      <c r="O33" s="207"/>
      <c r="P33" s="176"/>
      <c r="Q33" s="176"/>
      <c r="R33" s="176"/>
    </row>
    <row r="34" spans="1:18" ht="13.5" customHeight="1">
      <c r="A34" s="274"/>
      <c r="B34" s="172"/>
      <c r="C34" s="173"/>
      <c r="D34" s="174">
        <v>32</v>
      </c>
      <c r="E34"/>
      <c r="F34" s="176"/>
      <c r="G34" s="176"/>
      <c r="H34" s="207"/>
      <c r="I34" s="207"/>
      <c r="J34" s="176"/>
      <c r="K34" s="176" t="s">
        <v>126</v>
      </c>
      <c r="L34" s="176"/>
      <c r="M34" s="207"/>
      <c r="N34" s="207"/>
      <c r="O34" s="207"/>
      <c r="P34" s="176"/>
      <c r="Q34" s="176"/>
      <c r="R34" s="176"/>
    </row>
    <row r="35" spans="1:18" ht="13.5" customHeight="1">
      <c r="A35" s="274"/>
      <c r="B35" s="172" t="s">
        <v>128</v>
      </c>
      <c r="C35" s="173"/>
      <c r="D35" s="174"/>
      <c r="E35" s="179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</row>
    <row r="36" spans="1:18" ht="13.5" customHeight="1">
      <c r="A36" s="274"/>
      <c r="B36" s="172"/>
      <c r="C36" s="173"/>
      <c r="D36" s="174">
        <v>2023</v>
      </c>
      <c r="E36" s="179"/>
      <c r="F36" s="176" t="s">
        <v>126</v>
      </c>
      <c r="G36" s="176" t="s">
        <v>126</v>
      </c>
      <c r="H36" s="176" t="s">
        <v>126</v>
      </c>
      <c r="I36" s="176" t="s">
        <v>126</v>
      </c>
      <c r="J36" s="207" t="s">
        <v>126</v>
      </c>
      <c r="K36" s="176" t="s">
        <v>126</v>
      </c>
      <c r="L36" s="176" t="s">
        <v>126</v>
      </c>
      <c r="M36" s="176" t="s">
        <v>126</v>
      </c>
      <c r="N36" s="176" t="s">
        <v>126</v>
      </c>
      <c r="O36" s="207"/>
      <c r="P36" s="176" t="s">
        <v>126</v>
      </c>
      <c r="Q36" s="176"/>
      <c r="R36" s="176"/>
    </row>
    <row r="37" spans="1:18" ht="13.5" customHeight="1">
      <c r="A37" s="274"/>
      <c r="B37" s="172"/>
      <c r="C37" s="173"/>
      <c r="D37" s="174">
        <v>2024</v>
      </c>
      <c r="E37" s="179"/>
      <c r="F37" s="176"/>
      <c r="G37" s="176"/>
      <c r="H37" s="176"/>
      <c r="I37" s="176"/>
      <c r="J37" s="176"/>
      <c r="K37" s="176"/>
      <c r="L37" s="176"/>
      <c r="M37" s="176"/>
      <c r="N37" s="176"/>
      <c r="O37" s="176" t="s">
        <v>126</v>
      </c>
      <c r="P37" s="176"/>
      <c r="Q37" s="176"/>
      <c r="R37" s="176"/>
    </row>
    <row r="38" spans="1:18" ht="13.5" customHeight="1">
      <c r="A38" s="274"/>
      <c r="B38" s="172"/>
      <c r="C38" s="173"/>
      <c r="D38" s="174">
        <v>1990</v>
      </c>
      <c r="E38" s="179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 t="s">
        <v>126</v>
      </c>
      <c r="R38" s="176" t="s">
        <v>126</v>
      </c>
    </row>
    <row r="39" spans="1:18" ht="13.5" customHeight="1">
      <c r="A39" s="274"/>
      <c r="B39" s="172"/>
      <c r="C39" s="173"/>
      <c r="D39" s="174"/>
      <c r="E39" s="179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</row>
    <row r="40" spans="1:18" ht="13.5" customHeight="1">
      <c r="A40" s="274"/>
      <c r="B40" s="172"/>
      <c r="C40" s="173"/>
      <c r="D40" s="174"/>
      <c r="E40" s="179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</row>
    <row r="41" spans="1:18" ht="13.5" customHeight="1">
      <c r="A41" s="274"/>
      <c r="B41" s="172"/>
      <c r="C41" s="173"/>
      <c r="D41" s="174"/>
      <c r="E41" s="179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</row>
    <row r="42" spans="1:18" ht="16.5" thickBot="1">
      <c r="A42" s="275"/>
      <c r="B42" s="180"/>
      <c r="C42" s="181"/>
      <c r="D42" s="182"/>
      <c r="E42" s="183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</row>
    <row r="43" spans="1:18" ht="16">
      <c r="A43" s="276" t="s">
        <v>129</v>
      </c>
      <c r="B43" s="185" t="s">
        <v>130</v>
      </c>
      <c r="C43" s="186"/>
      <c r="D43" s="187"/>
      <c r="E43" s="188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</row>
    <row r="44" spans="1:18" ht="13.5" customHeight="1">
      <c r="A44" s="277"/>
      <c r="B44" s="190"/>
      <c r="C44" s="191"/>
      <c r="D44" s="192" t="b">
        <v>1</v>
      </c>
      <c r="E44" s="193"/>
      <c r="F44" s="176"/>
      <c r="G44" s="176"/>
      <c r="H44" s="176" t="s">
        <v>126</v>
      </c>
      <c r="I44" s="207"/>
      <c r="J44" s="176" t="s">
        <v>126</v>
      </c>
      <c r="K44" s="176"/>
      <c r="L44" s="176" t="s">
        <v>126</v>
      </c>
      <c r="M44" s="176"/>
      <c r="N44" s="207" t="s">
        <v>126</v>
      </c>
      <c r="O44" s="176" t="s">
        <v>126</v>
      </c>
      <c r="P44" s="176"/>
      <c r="Q44" s="176" t="s">
        <v>126</v>
      </c>
      <c r="R44" s="176"/>
    </row>
    <row r="45" spans="1:18" ht="13.5" customHeight="1">
      <c r="A45" s="277"/>
      <c r="B45" s="190"/>
      <c r="C45" s="194"/>
      <c r="D45" s="192" t="b">
        <v>0</v>
      </c>
      <c r="E45" s="195"/>
      <c r="F45" s="176" t="s">
        <v>126</v>
      </c>
      <c r="G45" s="176" t="s">
        <v>126</v>
      </c>
      <c r="H45" s="207"/>
      <c r="I45" s="176" t="s">
        <v>126</v>
      </c>
      <c r="J45" s="207"/>
      <c r="K45" s="176" t="s">
        <v>126</v>
      </c>
      <c r="L45" s="176"/>
      <c r="M45" s="207" t="s">
        <v>126</v>
      </c>
      <c r="N45" s="176"/>
      <c r="O45" s="207"/>
      <c r="P45" s="176" t="s">
        <v>126</v>
      </c>
      <c r="Q45" s="176"/>
      <c r="R45" s="176" t="s">
        <v>126</v>
      </c>
    </row>
    <row r="46" spans="1:18" ht="13.5" customHeight="1">
      <c r="A46" s="277"/>
      <c r="B46" s="190" t="s">
        <v>132</v>
      </c>
      <c r="C46" s="194"/>
      <c r="D46" s="192"/>
      <c r="E46" s="195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</row>
    <row r="47" spans="1:18" ht="13.5" customHeight="1">
      <c r="A47" s="277"/>
      <c r="B47" s="190"/>
      <c r="C47" s="194"/>
      <c r="D47" s="192"/>
      <c r="E47" s="195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</row>
    <row r="48" spans="1:18" ht="13.5" customHeight="1">
      <c r="A48" s="277"/>
      <c r="B48" s="190" t="s">
        <v>133</v>
      </c>
      <c r="C48" s="194"/>
      <c r="D48" s="192"/>
      <c r="E48" s="195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</row>
    <row r="49" spans="1:18" ht="13.5" customHeight="1">
      <c r="A49" s="277"/>
      <c r="B49" s="190"/>
      <c r="C49" s="194"/>
      <c r="D49" s="192" t="s">
        <v>148</v>
      </c>
      <c r="E49" s="195"/>
      <c r="F49" s="176"/>
      <c r="G49" s="176"/>
      <c r="H49" s="176" t="s">
        <v>126</v>
      </c>
      <c r="I49" s="207"/>
      <c r="J49" s="176" t="s">
        <v>126</v>
      </c>
      <c r="K49" s="176"/>
      <c r="L49" s="176" t="s">
        <v>126</v>
      </c>
      <c r="M49" s="176"/>
      <c r="N49" s="207" t="s">
        <v>126</v>
      </c>
      <c r="O49" s="176" t="s">
        <v>126</v>
      </c>
      <c r="P49" s="176"/>
      <c r="Q49" s="176" t="s">
        <v>126</v>
      </c>
      <c r="R49" s="176" t="s">
        <v>126</v>
      </c>
    </row>
    <row r="50" spans="1:18" ht="13.5" customHeight="1">
      <c r="A50" s="277"/>
      <c r="B50" s="202"/>
      <c r="C50" s="203"/>
      <c r="D50" s="204" t="s">
        <v>149</v>
      </c>
      <c r="E50" s="205"/>
      <c r="F50" s="207" t="s">
        <v>126</v>
      </c>
      <c r="G50" s="207" t="s">
        <v>126</v>
      </c>
      <c r="H50" s="207"/>
      <c r="I50" s="207"/>
      <c r="J50" s="207"/>
      <c r="K50" s="207"/>
      <c r="L50" s="207"/>
      <c r="M50" s="207"/>
      <c r="N50" s="207"/>
      <c r="O50" s="207"/>
      <c r="P50" s="207"/>
      <c r="Q50" s="207"/>
      <c r="R50" s="207"/>
    </row>
    <row r="51" spans="1:18" ht="13.5" customHeight="1">
      <c r="A51" s="277"/>
      <c r="B51" s="217"/>
      <c r="C51" s="216"/>
      <c r="D51" s="220" t="s">
        <v>150</v>
      </c>
      <c r="E51" s="215"/>
      <c r="F51" s="207"/>
      <c r="G51" s="207"/>
      <c r="H51" s="207"/>
      <c r="I51" s="207" t="s">
        <v>126</v>
      </c>
      <c r="J51" s="207"/>
      <c r="K51" s="207"/>
      <c r="L51" s="207"/>
      <c r="M51" s="207"/>
      <c r="N51" s="207"/>
      <c r="O51" s="207"/>
      <c r="P51" s="207"/>
      <c r="Q51" s="207"/>
      <c r="R51" s="207"/>
    </row>
    <row r="52" spans="1:18" ht="13.5" customHeight="1" thickBot="1">
      <c r="A52" s="278"/>
      <c r="B52" s="186"/>
      <c r="C52" s="218"/>
      <c r="D52" s="221" t="s">
        <v>151</v>
      </c>
      <c r="E52" s="219"/>
      <c r="F52" s="176"/>
      <c r="G52" s="176"/>
      <c r="H52" s="176"/>
      <c r="I52" s="176"/>
      <c r="J52" s="176"/>
      <c r="K52" s="176" t="s">
        <v>126</v>
      </c>
      <c r="L52" s="176"/>
      <c r="M52" s="176" t="s">
        <v>126</v>
      </c>
      <c r="N52" s="176"/>
      <c r="O52" s="176"/>
      <c r="P52" s="176" t="s">
        <v>126</v>
      </c>
      <c r="Q52" s="176"/>
      <c r="R52" s="176"/>
    </row>
    <row r="53" spans="1:18" ht="13.5" customHeight="1" thickTop="1">
      <c r="A53" s="273" t="s">
        <v>136</v>
      </c>
      <c r="B53" s="250" t="s">
        <v>137</v>
      </c>
      <c r="C53" s="250"/>
      <c r="D53" s="250"/>
      <c r="E53" s="206"/>
      <c r="F53" s="222" t="s">
        <v>90</v>
      </c>
      <c r="G53" s="222" t="s">
        <v>90</v>
      </c>
      <c r="H53" s="222" t="s">
        <v>90</v>
      </c>
      <c r="I53" s="222" t="s">
        <v>90</v>
      </c>
      <c r="J53" s="222" t="s">
        <v>88</v>
      </c>
      <c r="K53" s="222" t="s">
        <v>90</v>
      </c>
      <c r="L53" s="222" t="s">
        <v>90</v>
      </c>
      <c r="M53" s="222" t="s">
        <v>90</v>
      </c>
      <c r="N53" s="222" t="s">
        <v>90</v>
      </c>
      <c r="O53" s="222" t="s">
        <v>88</v>
      </c>
      <c r="P53" s="222" t="s">
        <v>90</v>
      </c>
      <c r="Q53" s="222" t="s">
        <v>90</v>
      </c>
      <c r="R53" s="222" t="s">
        <v>90</v>
      </c>
    </row>
    <row r="54" spans="1:18" ht="13.5" customHeight="1">
      <c r="A54" s="274"/>
      <c r="B54" s="260" t="s">
        <v>138</v>
      </c>
      <c r="C54" s="260"/>
      <c r="D54" s="260"/>
      <c r="E54" s="197"/>
      <c r="F54" s="196" t="s">
        <v>139</v>
      </c>
      <c r="G54" s="196" t="s">
        <v>139</v>
      </c>
      <c r="H54" s="196" t="s">
        <v>139</v>
      </c>
      <c r="I54" s="196" t="s">
        <v>139</v>
      </c>
      <c r="J54" s="196" t="s">
        <v>139</v>
      </c>
      <c r="K54" s="196" t="s">
        <v>139</v>
      </c>
      <c r="L54" s="196" t="s">
        <v>139</v>
      </c>
      <c r="M54" s="196" t="s">
        <v>139</v>
      </c>
      <c r="N54" s="196" t="s">
        <v>139</v>
      </c>
      <c r="O54" s="196" t="s">
        <v>139</v>
      </c>
      <c r="P54" s="196" t="s">
        <v>139</v>
      </c>
      <c r="Q54" s="196" t="s">
        <v>139</v>
      </c>
      <c r="R54" s="196" t="s">
        <v>139</v>
      </c>
    </row>
    <row r="55" spans="1:18" ht="55" customHeight="1">
      <c r="A55" s="274"/>
      <c r="B55" s="249" t="s">
        <v>140</v>
      </c>
      <c r="C55" s="249"/>
      <c r="D55" s="249"/>
      <c r="E55" s="198"/>
      <c r="F55" s="199">
        <v>39139</v>
      </c>
      <c r="G55" s="199">
        <v>39139</v>
      </c>
      <c r="H55" s="199">
        <v>39140</v>
      </c>
      <c r="I55" s="199">
        <v>39141</v>
      </c>
      <c r="J55" s="199">
        <v>39142</v>
      </c>
      <c r="K55" s="199">
        <v>39139</v>
      </c>
      <c r="L55" s="199">
        <v>39139</v>
      </c>
      <c r="M55" s="199">
        <v>39140</v>
      </c>
      <c r="N55" s="199">
        <v>39141</v>
      </c>
      <c r="O55" s="199">
        <v>39142</v>
      </c>
      <c r="P55" s="199">
        <v>39139</v>
      </c>
      <c r="Q55" s="199">
        <v>59</v>
      </c>
      <c r="R55" s="199">
        <v>60</v>
      </c>
    </row>
    <row r="56" spans="1:18" ht="76" customHeight="1" thickBot="1">
      <c r="A56" s="279"/>
      <c r="B56" s="249" t="s">
        <v>141</v>
      </c>
      <c r="C56" s="249"/>
      <c r="D56" s="249"/>
      <c r="E56" s="198"/>
      <c r="F56" s="214"/>
      <c r="G56" s="214"/>
      <c r="H56" s="214"/>
      <c r="I56" s="214"/>
      <c r="J56" s="214"/>
      <c r="K56" s="214"/>
      <c r="L56" s="214"/>
      <c r="M56" s="214"/>
      <c r="N56" s="223"/>
      <c r="O56" s="214"/>
      <c r="P56" s="214"/>
      <c r="Q56" s="214"/>
      <c r="R56" s="214" t="s">
        <v>120</v>
      </c>
    </row>
    <row r="57" spans="1:18" ht="13.5" customHeight="1" thickTop="1"/>
  </sheetData>
  <mergeCells count="50">
    <mergeCell ref="A9:B9"/>
    <mergeCell ref="L2:T2"/>
    <mergeCell ref="L3:N3"/>
    <mergeCell ref="C6:E6"/>
    <mergeCell ref="F3:K3"/>
    <mergeCell ref="L4:T4"/>
    <mergeCell ref="F6:K6"/>
    <mergeCell ref="F4:K4"/>
    <mergeCell ref="O7:T7"/>
    <mergeCell ref="O6:T6"/>
    <mergeCell ref="L12:N12"/>
    <mergeCell ref="O13:T13"/>
    <mergeCell ref="O12:T12"/>
    <mergeCell ref="C3:E3"/>
    <mergeCell ref="A6:B6"/>
    <mergeCell ref="A5:B5"/>
    <mergeCell ref="C5:T5"/>
    <mergeCell ref="L6:N6"/>
    <mergeCell ref="A53:A56"/>
    <mergeCell ref="A2:B2"/>
    <mergeCell ref="C2:E2"/>
    <mergeCell ref="F2:K2"/>
    <mergeCell ref="F7:K7"/>
    <mergeCell ref="C7:E7"/>
    <mergeCell ref="A7:B7"/>
    <mergeCell ref="A3:B3"/>
    <mergeCell ref="A4:B4"/>
    <mergeCell ref="C4:D4"/>
    <mergeCell ref="C9:E9"/>
    <mergeCell ref="A13:B13"/>
    <mergeCell ref="C11:T11"/>
    <mergeCell ref="A11:B11"/>
    <mergeCell ref="A12:B12"/>
    <mergeCell ref="F9:K9"/>
    <mergeCell ref="B56:D56"/>
    <mergeCell ref="B53:D53"/>
    <mergeCell ref="D23:E23"/>
    <mergeCell ref="L9:N9"/>
    <mergeCell ref="L10:T10"/>
    <mergeCell ref="C13:E13"/>
    <mergeCell ref="B54:D54"/>
    <mergeCell ref="B55:D55"/>
    <mergeCell ref="F13:K13"/>
    <mergeCell ref="F10:K10"/>
    <mergeCell ref="F12:K12"/>
    <mergeCell ref="C12:E12"/>
    <mergeCell ref="C10:D10"/>
    <mergeCell ref="A10:B10"/>
    <mergeCell ref="A16:A42"/>
    <mergeCell ref="A43:A52"/>
  </mergeCells>
  <phoneticPr fontId="34" type="noConversion"/>
  <dataValidations count="3">
    <dataValidation type="list" allowBlank="1" showInputMessage="1" showErrorMessage="1" sqref="F39:R39" xr:uid="{07BF3254-CE2A-4846-BDDF-77CF936685F9}">
      <formula1>"N,A,B, "</formula1>
    </dataValidation>
    <dataValidation type="list" allowBlank="1" showInputMessage="1" showErrorMessage="1" sqref="F40:R40" xr:uid="{3DC470FD-6A64-4699-A9D8-A60F078C74B9}">
      <formula1>"P,F, "</formula1>
    </dataValidation>
    <dataValidation type="list" allowBlank="1" showInputMessage="1" showErrorMessage="1" sqref="F10:T14 F15:S38" xr:uid="{FCC7E71C-C198-47CC-8ACA-D24C530B7B76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2B3A-5BB2-418F-8AB9-9FBC2F8BB2C7}">
  <dimension ref="A1:V57"/>
  <sheetViews>
    <sheetView tabSelected="1" topLeftCell="A29" workbookViewId="0">
      <selection activeCell="X56" sqref="X56"/>
    </sheetView>
  </sheetViews>
  <sheetFormatPr defaultColWidth="9" defaultRowHeight="13.5" customHeight="1"/>
  <cols>
    <col min="1" max="1" width="8.26953125" style="78" customWidth="1"/>
    <col min="2" max="2" width="13.36328125" style="82" customWidth="1"/>
    <col min="3" max="3" width="10.7265625" style="78" customWidth="1"/>
    <col min="4" max="4" width="11.36328125" style="79" customWidth="1"/>
    <col min="5" max="5" width="1.7265625" style="78" hidden="1" customWidth="1"/>
    <col min="6" max="7" width="2.90625" style="78" bestFit="1" customWidth="1"/>
    <col min="8" max="8" width="2.90625" style="78" customWidth="1"/>
    <col min="9" max="10" width="2.90625" style="78" bestFit="1" customWidth="1"/>
    <col min="11" max="19" width="2.90625" style="78" customWidth="1"/>
    <col min="20" max="20" width="2.90625" style="78" bestFit="1" customWidth="1"/>
    <col min="21" max="21" width="2.90625" style="353" customWidth="1"/>
    <col min="22" max="22" width="2.90625" style="354" bestFit="1" customWidth="1"/>
    <col min="23" max="23" width="3" style="78" customWidth="1"/>
    <col min="24" max="16384" width="9" style="78"/>
  </cols>
  <sheetData>
    <row r="1" spans="1:22" ht="22.5" customHeight="1" thickBot="1">
      <c r="D1" s="141"/>
      <c r="U1" s="356"/>
      <c r="V1" s="356"/>
    </row>
    <row r="2" spans="1:22" ht="15" customHeight="1">
      <c r="A2" s="335" t="s">
        <v>99</v>
      </c>
      <c r="B2" s="359"/>
      <c r="C2" s="363" t="str">
        <f>FunctionList!E12</f>
        <v>CheckDate</v>
      </c>
      <c r="D2" s="364"/>
      <c r="E2" s="365"/>
      <c r="F2" s="366" t="s">
        <v>69</v>
      </c>
      <c r="G2" s="366"/>
      <c r="H2" s="366"/>
      <c r="I2" s="366"/>
      <c r="J2" s="366"/>
      <c r="K2" s="366"/>
      <c r="L2" s="367" t="str">
        <f>FunctionList!D12</f>
        <v>Function B</v>
      </c>
      <c r="M2" s="367"/>
      <c r="N2" s="367"/>
      <c r="O2" s="367"/>
      <c r="P2" s="367"/>
      <c r="Q2" s="367"/>
      <c r="R2" s="367"/>
      <c r="S2" s="367"/>
      <c r="T2" s="368"/>
      <c r="U2" s="356"/>
      <c r="V2" s="356"/>
    </row>
    <row r="3" spans="1:22" ht="13.5" customHeight="1">
      <c r="A3" s="341" t="s">
        <v>100</v>
      </c>
      <c r="B3" s="360"/>
      <c r="C3" s="369" t="s">
        <v>101</v>
      </c>
      <c r="D3" s="308"/>
      <c r="E3" s="309"/>
      <c r="F3" s="336" t="s">
        <v>102</v>
      </c>
      <c r="G3" s="337"/>
      <c r="H3" s="337"/>
      <c r="I3" s="337"/>
      <c r="J3" s="337"/>
      <c r="K3" s="338"/>
      <c r="L3" s="308"/>
      <c r="M3" s="308"/>
      <c r="N3" s="308"/>
      <c r="O3" s="138"/>
      <c r="P3" s="138"/>
      <c r="Q3" s="138"/>
      <c r="R3" s="138"/>
      <c r="S3" s="138"/>
      <c r="T3" s="355"/>
      <c r="U3" s="357"/>
      <c r="V3" s="357"/>
    </row>
    <row r="4" spans="1:22" ht="13.5" customHeight="1">
      <c r="A4" s="292" t="s">
        <v>103</v>
      </c>
      <c r="B4" s="361"/>
      <c r="C4" s="370">
        <v>300</v>
      </c>
      <c r="D4" s="295"/>
      <c r="E4" s="149"/>
      <c r="F4" s="328" t="s">
        <v>104</v>
      </c>
      <c r="G4" s="329"/>
      <c r="H4" s="329"/>
      <c r="I4" s="329"/>
      <c r="J4" s="329"/>
      <c r="K4" s="330"/>
      <c r="L4" s="331">
        <f xml:space="preserve"> IF(FunctionList!E6&lt;&gt;"N/A",SUM(C4*FunctionList!E6/1000,- O7),"N/A")</f>
        <v>13</v>
      </c>
      <c r="M4" s="332"/>
      <c r="N4" s="332"/>
      <c r="O4" s="332"/>
      <c r="P4" s="332"/>
      <c r="Q4" s="332"/>
      <c r="R4" s="332"/>
      <c r="S4" s="332"/>
      <c r="T4" s="371"/>
      <c r="U4" s="356"/>
      <c r="V4" s="358"/>
    </row>
    <row r="5" spans="1:22" ht="13.5" customHeight="1">
      <c r="A5" s="292" t="s">
        <v>105</v>
      </c>
      <c r="B5" s="361"/>
      <c r="C5" s="372" t="s">
        <v>106</v>
      </c>
      <c r="D5" s="312"/>
      <c r="E5" s="312"/>
      <c r="F5" s="313"/>
      <c r="G5" s="313"/>
      <c r="H5" s="313"/>
      <c r="I5" s="313"/>
      <c r="J5" s="313"/>
      <c r="K5" s="313"/>
      <c r="L5" s="312"/>
      <c r="M5" s="312"/>
      <c r="N5" s="312"/>
      <c r="O5" s="312"/>
      <c r="P5" s="312"/>
      <c r="Q5" s="312"/>
      <c r="R5" s="312"/>
      <c r="S5" s="312"/>
      <c r="T5" s="373"/>
      <c r="U5" s="356"/>
      <c r="V5" s="356"/>
    </row>
    <row r="6" spans="1:22" ht="13.5" customHeight="1">
      <c r="A6" s="310" t="s">
        <v>85</v>
      </c>
      <c r="B6" s="362"/>
      <c r="C6" s="317" t="s">
        <v>86</v>
      </c>
      <c r="D6" s="314"/>
      <c r="E6" s="327"/>
      <c r="F6" s="326" t="s">
        <v>87</v>
      </c>
      <c r="G6" s="314"/>
      <c r="H6" s="314"/>
      <c r="I6" s="314"/>
      <c r="J6" s="314"/>
      <c r="K6" s="334"/>
      <c r="L6" s="314" t="s">
        <v>107</v>
      </c>
      <c r="M6" s="314"/>
      <c r="N6" s="314"/>
      <c r="O6" s="317" t="s">
        <v>91</v>
      </c>
      <c r="P6" s="314"/>
      <c r="Q6" s="314"/>
      <c r="R6" s="314"/>
      <c r="S6" s="314"/>
      <c r="T6" s="334"/>
      <c r="U6" s="356"/>
      <c r="V6" s="358"/>
    </row>
    <row r="7" spans="1:22" ht="13.5" customHeight="1" thickBot="1">
      <c r="A7" s="291">
        <f>COUNTIF(F54:HP54,"P")</f>
        <v>14</v>
      </c>
      <c r="B7" s="288"/>
      <c r="C7" s="374">
        <f>COUNTIF(F54:HP54,"F")</f>
        <v>3</v>
      </c>
      <c r="D7" s="375"/>
      <c r="E7" s="376"/>
      <c r="F7" s="377">
        <f>SUM(O7,- A7,- C7)</f>
        <v>0</v>
      </c>
      <c r="G7" s="375"/>
      <c r="H7" s="375"/>
      <c r="I7" s="375"/>
      <c r="J7" s="375"/>
      <c r="K7" s="378"/>
      <c r="L7" s="379">
        <f>COUNTIF(E53:HP53,"N")</f>
        <v>14</v>
      </c>
      <c r="M7" s="379">
        <f>COUNTIF(E53:HP53,"A")</f>
        <v>2</v>
      </c>
      <c r="N7" s="379">
        <f>COUNTIF(E53:HP53,"B")</f>
        <v>1</v>
      </c>
      <c r="O7" s="374">
        <f>COUNTA(E9:HS9)</f>
        <v>17</v>
      </c>
      <c r="P7" s="375"/>
      <c r="Q7" s="375"/>
      <c r="R7" s="375"/>
      <c r="S7" s="375"/>
      <c r="T7" s="378"/>
      <c r="U7" s="356"/>
      <c r="V7" s="356"/>
    </row>
    <row r="8" spans="1:22" ht="10.5" thickBot="1">
      <c r="U8" s="356"/>
      <c r="V8" s="356"/>
    </row>
    <row r="9" spans="1:22" ht="42" thickTop="1" thickBot="1">
      <c r="A9" s="163"/>
      <c r="B9" s="164"/>
      <c r="C9" s="165"/>
      <c r="D9" s="166"/>
      <c r="E9" s="165"/>
      <c r="F9" s="167" t="s">
        <v>108</v>
      </c>
      <c r="G9" s="167" t="s">
        <v>109</v>
      </c>
      <c r="H9" s="167" t="s">
        <v>110</v>
      </c>
      <c r="I9" s="167" t="s">
        <v>111</v>
      </c>
      <c r="J9" s="167" t="s">
        <v>112</v>
      </c>
      <c r="K9" s="167" t="s">
        <v>113</v>
      </c>
      <c r="L9" s="167" t="s">
        <v>114</v>
      </c>
      <c r="M9" s="167" t="s">
        <v>115</v>
      </c>
      <c r="N9" s="167" t="s">
        <v>116</v>
      </c>
      <c r="O9" s="167" t="s">
        <v>117</v>
      </c>
      <c r="P9" s="167" t="s">
        <v>118</v>
      </c>
      <c r="Q9" s="167" t="s">
        <v>119</v>
      </c>
      <c r="R9" s="167" t="s">
        <v>120</v>
      </c>
      <c r="S9" s="167" t="s">
        <v>121</v>
      </c>
      <c r="T9" s="167" t="s">
        <v>122</v>
      </c>
      <c r="U9" s="380" t="s">
        <v>158</v>
      </c>
      <c r="V9" s="380" t="s">
        <v>159</v>
      </c>
    </row>
    <row r="10" spans="1:22" ht="13.5" customHeight="1">
      <c r="A10" s="160" t="s">
        <v>123</v>
      </c>
      <c r="B10" s="84" t="s">
        <v>142</v>
      </c>
      <c r="C10" s="85"/>
      <c r="D10" s="86"/>
      <c r="E10" s="87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345"/>
      <c r="U10" s="88"/>
      <c r="V10" s="88"/>
    </row>
    <row r="11" spans="1:22" ht="13.5" customHeight="1">
      <c r="A11" s="155"/>
      <c r="B11" s="84"/>
      <c r="C11" s="85"/>
      <c r="D11" s="86" t="s">
        <v>125</v>
      </c>
      <c r="E11" s="89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345"/>
      <c r="U11" s="88"/>
      <c r="V11" s="88"/>
    </row>
    <row r="12" spans="1:22" ht="13.5" customHeight="1">
      <c r="A12" s="155"/>
      <c r="B12" s="84"/>
      <c r="C12" s="85"/>
      <c r="D12" s="86"/>
      <c r="E12" s="89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345"/>
      <c r="U12" s="88"/>
      <c r="V12" s="88"/>
    </row>
    <row r="13" spans="1:22" ht="13.5" customHeight="1">
      <c r="A13" s="155"/>
      <c r="B13" s="84"/>
      <c r="C13" s="85"/>
      <c r="D13" s="86"/>
      <c r="E13" s="90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345"/>
      <c r="U13" s="88"/>
      <c r="V13" s="88"/>
    </row>
    <row r="14" spans="1:22" ht="13.5" customHeight="1">
      <c r="A14" s="155"/>
      <c r="B14" s="84" t="s">
        <v>127</v>
      </c>
      <c r="C14" s="85"/>
      <c r="D14" s="86"/>
      <c r="E14" s="91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345"/>
      <c r="U14" s="88"/>
      <c r="V14" s="88"/>
    </row>
    <row r="15" spans="1:22" ht="13.5" customHeight="1">
      <c r="A15" s="155"/>
      <c r="B15" s="84"/>
      <c r="C15" s="85"/>
      <c r="D15" s="86">
        <v>0</v>
      </c>
      <c r="E15" s="91"/>
      <c r="F15" s="88"/>
      <c r="G15" s="88"/>
      <c r="H15" s="88"/>
      <c r="I15" s="88"/>
      <c r="J15" s="88"/>
      <c r="K15" s="88" t="s">
        <v>126</v>
      </c>
      <c r="L15" s="88"/>
      <c r="M15" s="88"/>
      <c r="N15" s="88"/>
      <c r="O15" s="88"/>
      <c r="P15" s="88"/>
      <c r="Q15" s="88"/>
      <c r="R15" s="88"/>
      <c r="S15" s="88"/>
      <c r="T15" s="345"/>
      <c r="U15" s="88"/>
      <c r="V15" s="88"/>
    </row>
    <row r="16" spans="1:22" ht="13.5" customHeight="1">
      <c r="A16" s="155"/>
      <c r="B16" s="84"/>
      <c r="C16" s="85"/>
      <c r="D16" s="86">
        <v>1</v>
      </c>
      <c r="E16" s="91"/>
      <c r="F16" s="88" t="s">
        <v>126</v>
      </c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345"/>
      <c r="U16" s="88"/>
      <c r="V16" s="88"/>
    </row>
    <row r="17" spans="1:22" ht="13.5" customHeight="1">
      <c r="A17" s="155"/>
      <c r="B17" s="84"/>
      <c r="C17" s="85"/>
      <c r="D17" s="86">
        <v>2</v>
      </c>
      <c r="E17" s="91"/>
      <c r="F17" s="88"/>
      <c r="G17" s="88" t="s">
        <v>126</v>
      </c>
      <c r="H17" s="88" t="s">
        <v>126</v>
      </c>
      <c r="I17" s="88" t="s">
        <v>126</v>
      </c>
      <c r="J17" s="88" t="s">
        <v>126</v>
      </c>
      <c r="K17" s="88"/>
      <c r="L17" s="88"/>
      <c r="M17" s="88"/>
      <c r="N17" s="88"/>
      <c r="O17" s="88"/>
      <c r="P17" s="88"/>
      <c r="Q17" s="88"/>
      <c r="R17" s="88"/>
      <c r="S17" s="88"/>
      <c r="T17" s="345"/>
      <c r="U17" s="88"/>
      <c r="V17" s="88" t="s">
        <v>126</v>
      </c>
    </row>
    <row r="18" spans="1:22" ht="13.5" customHeight="1">
      <c r="A18" s="155"/>
      <c r="B18" s="84"/>
      <c r="C18" s="85"/>
      <c r="D18" s="86">
        <v>3</v>
      </c>
      <c r="E18" s="91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345"/>
      <c r="U18" s="88"/>
      <c r="V18" s="88"/>
    </row>
    <row r="19" spans="1:22" ht="13.5" customHeight="1">
      <c r="A19" s="155"/>
      <c r="B19" s="84"/>
      <c r="C19" s="85"/>
      <c r="D19" s="86">
        <v>4</v>
      </c>
      <c r="E19" s="91"/>
      <c r="F19" s="88"/>
      <c r="G19" s="88"/>
      <c r="H19" s="88"/>
      <c r="I19" s="88"/>
      <c r="J19" s="88"/>
      <c r="K19" s="88"/>
      <c r="L19" s="88"/>
      <c r="M19" s="88" t="s">
        <v>126</v>
      </c>
      <c r="N19" s="88" t="s">
        <v>126</v>
      </c>
      <c r="O19" s="88"/>
      <c r="P19" s="88"/>
      <c r="Q19" s="88"/>
      <c r="R19" s="88"/>
      <c r="S19" s="88"/>
      <c r="T19" s="345"/>
      <c r="U19" s="88"/>
      <c r="V19" s="88"/>
    </row>
    <row r="20" spans="1:22" ht="13.5" customHeight="1">
      <c r="A20" s="155"/>
      <c r="B20" s="84"/>
      <c r="C20" s="85"/>
      <c r="D20" s="86">
        <v>5</v>
      </c>
      <c r="E20" s="91"/>
      <c r="F20" s="88"/>
      <c r="G20" s="88"/>
      <c r="H20" s="88"/>
      <c r="I20" s="88"/>
      <c r="J20" s="88"/>
      <c r="K20" s="88"/>
      <c r="L20" s="88"/>
      <c r="M20" s="88"/>
      <c r="N20" s="88"/>
      <c r="O20" s="88" t="s">
        <v>126</v>
      </c>
      <c r="P20" s="88"/>
      <c r="Q20" s="88"/>
      <c r="R20" s="88"/>
      <c r="S20" s="88"/>
      <c r="T20" s="345"/>
      <c r="U20" s="88"/>
      <c r="V20" s="88"/>
    </row>
    <row r="21" spans="1:22" ht="13.5" customHeight="1">
      <c r="A21" s="155"/>
      <c r="B21" s="84"/>
      <c r="C21" s="85"/>
      <c r="D21" s="86">
        <v>6</v>
      </c>
      <c r="E21" s="91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 t="s">
        <v>126</v>
      </c>
      <c r="Q21" s="88"/>
      <c r="R21" s="88"/>
      <c r="S21" s="88"/>
      <c r="T21" s="345"/>
      <c r="U21" s="88"/>
      <c r="V21" s="88"/>
    </row>
    <row r="22" spans="1:22" ht="13.5" customHeight="1">
      <c r="A22" s="155"/>
      <c r="B22" s="84"/>
      <c r="C22" s="85"/>
      <c r="D22" s="86">
        <v>7</v>
      </c>
      <c r="E22" s="91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 t="s">
        <v>126</v>
      </c>
      <c r="R22" s="88"/>
      <c r="S22" s="88"/>
      <c r="T22" s="345"/>
      <c r="U22" s="88"/>
      <c r="V22" s="88"/>
    </row>
    <row r="23" spans="1:22" ht="13.5" customHeight="1">
      <c r="A23" s="155"/>
      <c r="B23" s="84"/>
      <c r="C23" s="85"/>
      <c r="D23" s="86">
        <v>8</v>
      </c>
      <c r="E23" s="91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 t="s">
        <v>126</v>
      </c>
      <c r="S23" s="88"/>
      <c r="T23" s="345"/>
      <c r="U23" s="88"/>
      <c r="V23" s="88"/>
    </row>
    <row r="24" spans="1:22" ht="13.5" customHeight="1">
      <c r="A24" s="155"/>
      <c r="B24" s="84"/>
      <c r="C24" s="85"/>
      <c r="D24" s="86">
        <v>9</v>
      </c>
      <c r="E24" s="91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345"/>
      <c r="U24" s="88"/>
      <c r="V24" s="88"/>
    </row>
    <row r="25" spans="1:22" ht="13.5" customHeight="1">
      <c r="A25" s="155"/>
      <c r="B25" s="84"/>
      <c r="C25" s="85"/>
      <c r="D25" s="86">
        <v>10</v>
      </c>
      <c r="E25" s="91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345"/>
      <c r="U25" s="88"/>
      <c r="V25" s="88"/>
    </row>
    <row r="26" spans="1:22" ht="13.5" customHeight="1">
      <c r="A26" s="155"/>
      <c r="B26" s="84"/>
      <c r="C26" s="85"/>
      <c r="D26" s="86">
        <v>11</v>
      </c>
      <c r="E26" s="91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 t="s">
        <v>126</v>
      </c>
      <c r="T26" s="345"/>
      <c r="U26" s="88" t="s">
        <v>126</v>
      </c>
      <c r="V26" s="88"/>
    </row>
    <row r="27" spans="1:22" ht="13.5" customHeight="1">
      <c r="A27" s="155"/>
      <c r="B27" s="84"/>
      <c r="C27" s="85"/>
      <c r="D27" s="86">
        <v>12</v>
      </c>
      <c r="E27" s="91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345" t="s">
        <v>126</v>
      </c>
      <c r="U27" s="88"/>
      <c r="V27" s="88"/>
    </row>
    <row r="28" spans="1:22" ht="13.5" customHeight="1">
      <c r="A28" s="155"/>
      <c r="B28" s="84"/>
      <c r="C28" s="85"/>
      <c r="D28" s="86">
        <v>13</v>
      </c>
      <c r="E28" s="91"/>
      <c r="F28" s="88"/>
      <c r="G28" s="88"/>
      <c r="H28" s="88"/>
      <c r="I28" s="88"/>
      <c r="J28" s="88"/>
      <c r="K28" s="88"/>
      <c r="L28" s="88" t="s">
        <v>126</v>
      </c>
      <c r="M28" s="88"/>
      <c r="N28" s="88"/>
      <c r="O28" s="88"/>
      <c r="P28" s="88"/>
      <c r="Q28" s="88"/>
      <c r="R28" s="88"/>
      <c r="S28" s="88"/>
      <c r="T28" s="345"/>
      <c r="U28" s="88"/>
      <c r="V28" s="88"/>
    </row>
    <row r="29" spans="1:22" ht="13.5" customHeight="1">
      <c r="A29" s="155"/>
      <c r="B29" s="84" t="s">
        <v>128</v>
      </c>
      <c r="C29" s="85"/>
      <c r="D29" s="86"/>
      <c r="E29" s="91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345"/>
      <c r="U29" s="88"/>
      <c r="V29" s="88"/>
    </row>
    <row r="30" spans="1:22" ht="13.5" customHeight="1">
      <c r="A30" s="155"/>
      <c r="B30" s="84"/>
      <c r="C30" s="85"/>
      <c r="D30" s="342">
        <v>1900</v>
      </c>
      <c r="E30" s="342"/>
      <c r="F30" s="88" t="s">
        <v>126</v>
      </c>
      <c r="G30" s="88" t="s">
        <v>126</v>
      </c>
      <c r="H30" s="88"/>
      <c r="I30" s="88"/>
      <c r="J30" s="88"/>
      <c r="K30" s="88" t="s">
        <v>126</v>
      </c>
      <c r="L30" s="88"/>
      <c r="M30" s="88"/>
      <c r="N30" s="88"/>
      <c r="O30" s="88"/>
      <c r="P30" s="88" t="s">
        <v>126</v>
      </c>
      <c r="Q30" s="88"/>
      <c r="R30" s="88"/>
      <c r="S30" s="88"/>
      <c r="T30" s="345"/>
      <c r="U30" s="88"/>
      <c r="V30" s="88" t="s">
        <v>126</v>
      </c>
    </row>
    <row r="31" spans="1:22" ht="13.5" customHeight="1">
      <c r="A31" s="155"/>
      <c r="B31" s="84"/>
      <c r="C31" s="85"/>
      <c r="D31" s="86">
        <v>2000</v>
      </c>
      <c r="E31" s="91"/>
      <c r="F31" s="88"/>
      <c r="G31" s="88"/>
      <c r="H31" s="88" t="s">
        <v>126</v>
      </c>
      <c r="I31" s="88"/>
      <c r="J31" s="88"/>
      <c r="K31" s="88"/>
      <c r="L31" s="88"/>
      <c r="M31" s="88"/>
      <c r="N31" s="88" t="s">
        <v>126</v>
      </c>
      <c r="O31" s="88"/>
      <c r="P31" s="88"/>
      <c r="Q31" s="88"/>
      <c r="R31" s="88"/>
      <c r="S31" s="88" t="s">
        <v>126</v>
      </c>
      <c r="T31" s="345" t="s">
        <v>126</v>
      </c>
      <c r="U31" s="88" t="s">
        <v>126</v>
      </c>
      <c r="V31" s="88"/>
    </row>
    <row r="32" spans="1:22" ht="13.5" customHeight="1">
      <c r="A32" s="155"/>
      <c r="B32" s="84"/>
      <c r="C32" s="85"/>
      <c r="D32" s="86">
        <v>2004</v>
      </c>
      <c r="E32" s="91"/>
      <c r="F32" s="88"/>
      <c r="G32" s="88"/>
      <c r="H32" s="88"/>
      <c r="I32" s="88" t="s">
        <v>126</v>
      </c>
      <c r="J32" s="88"/>
      <c r="K32" s="88"/>
      <c r="L32" s="88" t="s">
        <v>126</v>
      </c>
      <c r="M32" s="88"/>
      <c r="N32" s="88"/>
      <c r="O32" s="88" t="s">
        <v>126</v>
      </c>
      <c r="P32" s="88"/>
      <c r="Q32" s="88"/>
      <c r="R32" s="88"/>
      <c r="S32" s="88"/>
      <c r="T32" s="345"/>
      <c r="U32" s="88"/>
      <c r="V32" s="88"/>
    </row>
    <row r="33" spans="1:22" ht="13.5" customHeight="1">
      <c r="A33" s="155"/>
      <c r="B33" s="84"/>
      <c r="C33" s="85"/>
      <c r="D33" s="86">
        <v>2021</v>
      </c>
      <c r="E33" s="91"/>
      <c r="F33" s="88"/>
      <c r="G33" s="88"/>
      <c r="H33" s="88"/>
      <c r="I33" s="88"/>
      <c r="J33" s="88" t="s">
        <v>126</v>
      </c>
      <c r="K33" s="88"/>
      <c r="L33" s="88"/>
      <c r="M33" s="88" t="s">
        <v>126</v>
      </c>
      <c r="N33" s="88"/>
      <c r="O33" s="88"/>
      <c r="P33" s="88"/>
      <c r="Q33" s="88" t="s">
        <v>126</v>
      </c>
      <c r="R33" s="88" t="s">
        <v>126</v>
      </c>
      <c r="S33" s="88"/>
      <c r="T33" s="345"/>
      <c r="U33" s="88"/>
      <c r="V33" s="88"/>
    </row>
    <row r="34" spans="1:22" ht="13.5" customHeight="1">
      <c r="A34" s="155"/>
      <c r="B34" s="84"/>
      <c r="C34" s="85"/>
      <c r="D34" s="86"/>
      <c r="E34" s="91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345"/>
      <c r="U34" s="88"/>
      <c r="V34" s="88"/>
    </row>
    <row r="35" spans="1:22" ht="13.5" customHeight="1">
      <c r="A35" s="155"/>
      <c r="B35" s="84"/>
      <c r="C35" s="85"/>
      <c r="D35" s="86"/>
      <c r="E35" s="91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345"/>
      <c r="U35" s="88"/>
      <c r="V35" s="88"/>
    </row>
    <row r="36" spans="1:22" ht="13.5" customHeight="1">
      <c r="A36" s="155"/>
      <c r="B36" s="84"/>
      <c r="C36" s="85"/>
      <c r="D36" s="86"/>
      <c r="E36" s="91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345"/>
      <c r="U36" s="88"/>
      <c r="V36" s="88"/>
    </row>
    <row r="37" spans="1:22" ht="13.5" customHeight="1">
      <c r="A37" s="155"/>
      <c r="B37" s="84"/>
      <c r="C37" s="85"/>
      <c r="D37" s="86"/>
      <c r="E37" s="91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345"/>
      <c r="U37" s="88"/>
      <c r="V37" s="88"/>
    </row>
    <row r="38" spans="1:22" ht="13.5" customHeight="1">
      <c r="A38" s="155"/>
      <c r="B38" s="84"/>
      <c r="C38" s="85"/>
      <c r="D38" s="86"/>
      <c r="E38" s="91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345"/>
      <c r="U38" s="88"/>
      <c r="V38" s="88"/>
    </row>
    <row r="39" spans="1:22" ht="13.5" customHeight="1">
      <c r="A39" s="155"/>
      <c r="B39" s="84"/>
      <c r="C39" s="85"/>
      <c r="D39" s="86"/>
      <c r="E39" s="91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345"/>
      <c r="U39" s="88"/>
      <c r="V39" s="88"/>
    </row>
    <row r="40" spans="1:22" ht="13.5" customHeight="1">
      <c r="A40" s="155"/>
      <c r="B40" s="84"/>
      <c r="C40" s="85"/>
      <c r="D40" s="86"/>
      <c r="E40" s="91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345"/>
      <c r="U40" s="88"/>
      <c r="V40" s="88"/>
    </row>
    <row r="41" spans="1:22" ht="13.5" customHeight="1" thickBot="1">
      <c r="A41" s="155"/>
      <c r="B41" s="92"/>
      <c r="C41" s="93"/>
      <c r="D41" s="94"/>
      <c r="E41" s="95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346"/>
      <c r="U41" s="96"/>
      <c r="V41" s="96"/>
    </row>
    <row r="42" spans="1:22" ht="13.5" customHeight="1" thickTop="1">
      <c r="A42" s="159" t="s">
        <v>129</v>
      </c>
      <c r="B42" s="97" t="s">
        <v>143</v>
      </c>
      <c r="C42" s="98"/>
      <c r="D42" s="99"/>
      <c r="E42" s="100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347"/>
      <c r="U42" s="101"/>
      <c r="V42" s="101"/>
    </row>
    <row r="43" spans="1:22" ht="13.5" customHeight="1">
      <c r="A43" s="158"/>
      <c r="B43" s="102"/>
      <c r="C43" s="103"/>
      <c r="D43" s="104">
        <v>0</v>
      </c>
      <c r="E43" s="105"/>
      <c r="F43" s="88"/>
      <c r="G43" s="88"/>
      <c r="H43" s="88"/>
      <c r="I43" s="88"/>
      <c r="J43" s="88"/>
      <c r="K43" s="88" t="s">
        <v>126</v>
      </c>
      <c r="L43" s="88" t="s">
        <v>126</v>
      </c>
      <c r="M43" s="88"/>
      <c r="N43" s="88"/>
      <c r="O43" s="88"/>
      <c r="P43" s="88"/>
      <c r="Q43" s="88"/>
      <c r="R43" s="88"/>
      <c r="S43" s="88"/>
      <c r="T43" s="345"/>
      <c r="U43" s="88"/>
      <c r="V43" s="88"/>
    </row>
    <row r="44" spans="1:22" ht="13.5" customHeight="1">
      <c r="A44" s="158"/>
      <c r="B44" s="102"/>
      <c r="C44" s="106"/>
      <c r="D44" s="104">
        <v>28</v>
      </c>
      <c r="E44" s="107"/>
      <c r="F44" s="88"/>
      <c r="G44" s="88" t="s">
        <v>126</v>
      </c>
      <c r="H44" s="88"/>
      <c r="I44" s="88"/>
      <c r="J44" s="88" t="s">
        <v>126</v>
      </c>
      <c r="K44" s="88"/>
      <c r="L44" s="88"/>
      <c r="M44" s="88"/>
      <c r="N44" s="88"/>
      <c r="O44" s="88"/>
      <c r="P44" s="88"/>
      <c r="Q44" s="88"/>
      <c r="R44" s="88"/>
      <c r="S44" s="88"/>
      <c r="T44" s="345"/>
      <c r="U44" s="88"/>
      <c r="V44" s="88"/>
    </row>
    <row r="45" spans="1:22" ht="13.5" customHeight="1">
      <c r="A45" s="158"/>
      <c r="B45" s="102"/>
      <c r="C45" s="106"/>
      <c r="D45" s="104">
        <v>29</v>
      </c>
      <c r="E45" s="107"/>
      <c r="F45" s="88"/>
      <c r="G45" s="88"/>
      <c r="H45" s="88" t="s">
        <v>126</v>
      </c>
      <c r="I45" s="88" t="s">
        <v>126</v>
      </c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345"/>
      <c r="U45" s="88"/>
      <c r="V45" s="88" t="s">
        <v>126</v>
      </c>
    </row>
    <row r="46" spans="1:22" ht="13.5" customHeight="1">
      <c r="A46" s="158"/>
      <c r="B46" s="102"/>
      <c r="C46" s="106"/>
      <c r="D46" s="104">
        <v>30</v>
      </c>
      <c r="E46" s="107"/>
      <c r="F46" s="88"/>
      <c r="G46" s="88"/>
      <c r="H46" s="88"/>
      <c r="I46" s="88"/>
      <c r="J46" s="88"/>
      <c r="K46" s="88"/>
      <c r="L46" s="88"/>
      <c r="M46" s="88" t="s">
        <v>126</v>
      </c>
      <c r="N46" s="88" t="s">
        <v>126</v>
      </c>
      <c r="O46" s="88"/>
      <c r="P46" s="88" t="s">
        <v>126</v>
      </c>
      <c r="Q46" s="88"/>
      <c r="R46" s="88"/>
      <c r="S46" s="88" t="s">
        <v>126</v>
      </c>
      <c r="T46" s="345"/>
      <c r="U46" s="88" t="s">
        <v>126</v>
      </c>
      <c r="V46" s="88"/>
    </row>
    <row r="47" spans="1:22" ht="13.5" customHeight="1">
      <c r="A47" s="158"/>
      <c r="B47" s="102"/>
      <c r="C47" s="106"/>
      <c r="D47" s="104">
        <v>31</v>
      </c>
      <c r="E47" s="107"/>
      <c r="F47" s="88" t="s">
        <v>126</v>
      </c>
      <c r="G47" s="88"/>
      <c r="H47" s="88"/>
      <c r="I47" s="88"/>
      <c r="J47" s="88"/>
      <c r="K47" s="88"/>
      <c r="L47" s="88"/>
      <c r="M47" s="88"/>
      <c r="N47" s="88"/>
      <c r="O47" s="88" t="s">
        <v>126</v>
      </c>
      <c r="P47" s="88"/>
      <c r="Q47" s="88" t="s">
        <v>126</v>
      </c>
      <c r="R47" s="88" t="s">
        <v>126</v>
      </c>
      <c r="S47" s="88"/>
      <c r="T47" s="345" t="s">
        <v>126</v>
      </c>
      <c r="U47" s="88"/>
      <c r="V47" s="88"/>
    </row>
    <row r="48" spans="1:22" ht="13.5" customHeight="1">
      <c r="A48" s="158"/>
      <c r="B48" s="102" t="s">
        <v>144</v>
      </c>
      <c r="C48" s="106"/>
      <c r="D48" s="104"/>
      <c r="E48" s="107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345"/>
      <c r="U48" s="88"/>
      <c r="V48" s="88"/>
    </row>
    <row r="49" spans="1:22" ht="13.5" customHeight="1">
      <c r="A49" s="158"/>
      <c r="B49" s="102"/>
      <c r="C49" s="106"/>
      <c r="D49" s="104"/>
      <c r="E49" s="107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345"/>
      <c r="U49" s="88"/>
      <c r="V49" s="88"/>
    </row>
    <row r="50" spans="1:22" ht="13.5" customHeight="1">
      <c r="A50" s="158"/>
      <c r="B50" s="102" t="s">
        <v>145</v>
      </c>
      <c r="C50" s="106"/>
      <c r="D50" s="104"/>
      <c r="E50" s="107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345"/>
      <c r="U50" s="88"/>
      <c r="V50" s="88"/>
    </row>
    <row r="51" spans="1:22" ht="13.5" customHeight="1">
      <c r="A51" s="158"/>
      <c r="B51" s="102"/>
      <c r="C51" s="106"/>
      <c r="D51" s="104" t="s">
        <v>134</v>
      </c>
      <c r="E51" s="107"/>
      <c r="F51" s="88" t="s">
        <v>126</v>
      </c>
      <c r="G51" s="88" t="s">
        <v>126</v>
      </c>
      <c r="H51" s="88" t="s">
        <v>126</v>
      </c>
      <c r="I51" s="88" t="s">
        <v>126</v>
      </c>
      <c r="J51" s="88" t="s">
        <v>126</v>
      </c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 t="s">
        <v>126</v>
      </c>
    </row>
    <row r="52" spans="1:22" ht="13.5" customHeight="1" thickBot="1">
      <c r="A52" s="158"/>
      <c r="B52" s="150"/>
      <c r="C52" s="151"/>
      <c r="D52" s="152" t="s">
        <v>135</v>
      </c>
      <c r="E52" s="153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348"/>
      <c r="U52" s="161"/>
      <c r="V52" s="161"/>
    </row>
    <row r="53" spans="1:22" ht="13.5" customHeight="1" thickTop="1">
      <c r="A53" s="159" t="s">
        <v>136</v>
      </c>
      <c r="B53" s="340" t="s">
        <v>137</v>
      </c>
      <c r="C53" s="340"/>
      <c r="D53" s="340"/>
      <c r="E53" s="154"/>
      <c r="F53" s="162" t="s">
        <v>88</v>
      </c>
      <c r="G53" s="162" t="s">
        <v>88</v>
      </c>
      <c r="H53" s="162" t="s">
        <v>90</v>
      </c>
      <c r="I53" s="162" t="s">
        <v>88</v>
      </c>
      <c r="J53" s="162" t="s">
        <v>88</v>
      </c>
      <c r="K53" s="162" t="s">
        <v>89</v>
      </c>
      <c r="L53" s="162" t="s">
        <v>89</v>
      </c>
      <c r="M53" s="162" t="s">
        <v>88</v>
      </c>
      <c r="N53" s="162" t="s">
        <v>88</v>
      </c>
      <c r="O53" s="162" t="s">
        <v>88</v>
      </c>
      <c r="P53" s="162" t="s">
        <v>88</v>
      </c>
      <c r="Q53" s="162" t="s">
        <v>88</v>
      </c>
      <c r="R53" s="162" t="s">
        <v>88</v>
      </c>
      <c r="S53" s="162" t="s">
        <v>88</v>
      </c>
      <c r="T53" s="349" t="s">
        <v>88</v>
      </c>
      <c r="U53" s="162" t="s">
        <v>88</v>
      </c>
      <c r="V53" s="162" t="s">
        <v>88</v>
      </c>
    </row>
    <row r="54" spans="1:22" ht="20" customHeight="1">
      <c r="A54" s="158"/>
      <c r="B54" s="343" t="s">
        <v>138</v>
      </c>
      <c r="C54" s="343"/>
      <c r="D54" s="343"/>
      <c r="E54" s="109"/>
      <c r="F54" s="108" t="s">
        <v>139</v>
      </c>
      <c r="G54" s="108" t="s">
        <v>139</v>
      </c>
      <c r="H54" s="108" t="s">
        <v>139</v>
      </c>
      <c r="I54" s="108" t="s">
        <v>139</v>
      </c>
      <c r="J54" s="108" t="s">
        <v>139</v>
      </c>
      <c r="K54" s="108" t="s">
        <v>131</v>
      </c>
      <c r="L54" s="108" t="s">
        <v>131</v>
      </c>
      <c r="M54" s="108" t="s">
        <v>139</v>
      </c>
      <c r="N54" s="108" t="s">
        <v>139</v>
      </c>
      <c r="O54" s="108" t="s">
        <v>139</v>
      </c>
      <c r="P54" s="108" t="s">
        <v>139</v>
      </c>
      <c r="Q54" s="108" t="s">
        <v>139</v>
      </c>
      <c r="R54" s="108" t="s">
        <v>131</v>
      </c>
      <c r="S54" s="108" t="s">
        <v>139</v>
      </c>
      <c r="T54" s="350" t="s">
        <v>139</v>
      </c>
      <c r="U54" s="108" t="s">
        <v>139</v>
      </c>
      <c r="V54" s="108" t="s">
        <v>139</v>
      </c>
    </row>
    <row r="55" spans="1:22" ht="61" customHeight="1">
      <c r="A55" s="158"/>
      <c r="B55" s="344" t="s">
        <v>140</v>
      </c>
      <c r="C55" s="344"/>
      <c r="D55" s="344"/>
      <c r="E55" s="110"/>
      <c r="F55" s="111">
        <v>39139</v>
      </c>
      <c r="G55" s="111">
        <v>39139</v>
      </c>
      <c r="H55" s="111">
        <v>39140</v>
      </c>
      <c r="I55" s="111">
        <v>39141</v>
      </c>
      <c r="J55" s="111">
        <v>39142</v>
      </c>
      <c r="K55" s="111">
        <v>39143</v>
      </c>
      <c r="L55" s="111">
        <v>39144</v>
      </c>
      <c r="M55" s="111">
        <v>39145</v>
      </c>
      <c r="N55" s="111">
        <v>39146</v>
      </c>
      <c r="O55" s="111">
        <v>39147</v>
      </c>
      <c r="P55" s="111">
        <v>39148</v>
      </c>
      <c r="Q55" s="111">
        <v>39149</v>
      </c>
      <c r="R55" s="111">
        <v>39150</v>
      </c>
      <c r="S55" s="111">
        <v>39151</v>
      </c>
      <c r="T55" s="351">
        <v>39152</v>
      </c>
      <c r="U55" s="111">
        <v>39153</v>
      </c>
      <c r="V55" s="111">
        <v>60</v>
      </c>
    </row>
    <row r="56" spans="1:22" ht="71.5" thickBot="1">
      <c r="A56" s="168"/>
      <c r="B56" s="339" t="s">
        <v>141</v>
      </c>
      <c r="C56" s="339"/>
      <c r="D56" s="339"/>
      <c r="E56" s="156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352"/>
      <c r="U56" s="157"/>
      <c r="V56" s="157" t="s">
        <v>160</v>
      </c>
    </row>
    <row r="57" spans="1:22" ht="10.5" thickTop="1">
      <c r="A57" s="82"/>
      <c r="B57" s="78"/>
      <c r="C57" s="79"/>
      <c r="D57" s="78"/>
    </row>
  </sheetData>
  <mergeCells count="28">
    <mergeCell ref="B56:D56"/>
    <mergeCell ref="B53:D53"/>
    <mergeCell ref="C3:E3"/>
    <mergeCell ref="A3:B3"/>
    <mergeCell ref="A4:B4"/>
    <mergeCell ref="C4:D4"/>
    <mergeCell ref="D30:E30"/>
    <mergeCell ref="A6:B6"/>
    <mergeCell ref="B54:D54"/>
    <mergeCell ref="A5:B5"/>
    <mergeCell ref="C5:T5"/>
    <mergeCell ref="B55:D55"/>
    <mergeCell ref="A7:B7"/>
    <mergeCell ref="A2:B2"/>
    <mergeCell ref="O7:T7"/>
    <mergeCell ref="F2:K2"/>
    <mergeCell ref="L2:T2"/>
    <mergeCell ref="C2:D2"/>
    <mergeCell ref="O6:T6"/>
    <mergeCell ref="L3:N3"/>
    <mergeCell ref="C6:E6"/>
    <mergeCell ref="F3:K3"/>
    <mergeCell ref="L4:T4"/>
    <mergeCell ref="F6:K6"/>
    <mergeCell ref="F4:K4"/>
    <mergeCell ref="L6:N6"/>
    <mergeCell ref="F7:K7"/>
    <mergeCell ref="C7:E7"/>
  </mergeCells>
  <phoneticPr fontId="34" type="noConversion"/>
  <dataValidations count="3">
    <dataValidation type="list" allowBlank="1" showInputMessage="1" showErrorMessage="1" sqref="F53:V53" xr:uid="{923F6F1E-071D-47BB-8355-3BE18DD38911}">
      <formula1>"N,A,B, "</formula1>
    </dataValidation>
    <dataValidation type="list" allowBlank="1" showInputMessage="1" showErrorMessage="1" sqref="F54:V54" xr:uid="{D4C798E6-9030-40C8-B292-91078B0D0520}">
      <formula1>"P,F, "</formula1>
    </dataValidation>
    <dataValidation type="list" allowBlank="1" showInputMessage="1" showErrorMessage="1" sqref="F10:V52" xr:uid="{E5DAE9AD-A705-45A9-95EA-2CC68848D42B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Guidleline</vt:lpstr>
      <vt:lpstr>Cover</vt:lpstr>
      <vt:lpstr>FunctionList</vt:lpstr>
      <vt:lpstr>Test Report</vt:lpstr>
      <vt:lpstr>Function1</vt:lpstr>
      <vt:lpstr>Function2</vt:lpstr>
      <vt:lpstr>Function1!Print_Area</vt:lpstr>
      <vt:lpstr>Function2!Print_Area</vt:lpstr>
      <vt:lpstr>FunctionList!Print_Area</vt:lpstr>
      <vt:lpstr>Guidleline!Print_Area</vt:lpstr>
      <vt:lpstr>'Test Report'!Print_Area</vt:lpstr>
    </vt:vector>
  </TitlesOfParts>
  <Manager/>
  <Company>FPT-Software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Hoang Anh</dc:creator>
  <cp:keywords/>
  <dc:description/>
  <cp:lastModifiedBy>Dương Hải Hân</cp:lastModifiedBy>
  <cp:revision/>
  <dcterms:created xsi:type="dcterms:W3CDTF">2007-10-09T09:39:48Z</dcterms:created>
  <dcterms:modified xsi:type="dcterms:W3CDTF">2024-11-18T14:50:25Z</dcterms:modified>
  <cp:category/>
  <cp:contentStatus/>
</cp:coreProperties>
</file>