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ithcm-my.sharepoint.com/personal/22520393_ms_uit_edu_vn/Documents/"/>
    </mc:Choice>
  </mc:AlternateContent>
  <xr:revisionPtr revIDLastSave="226" documentId="8_{11C9FB29-F429-484F-8EBC-EE314E4E67D5}" xr6:coauthVersionLast="47" xr6:coauthVersionMax="47" xr10:uidLastSave="{68FA6BDC-152E-49E1-B964-664D5A78D042}"/>
  <bookViews>
    <workbookView xWindow="-110" yWindow="-110" windowWidth="25820" windowHeight="15500" firstSheet="5" activeTab="3" xr2:uid="{CEE057ED-400A-4EE6-A4F1-0B18B0A8CCEF}"/>
  </bookViews>
  <sheets>
    <sheet name="Guidleline" sheetId="1" r:id="rId1"/>
    <sheet name="Cover" sheetId="4" r:id="rId2"/>
    <sheet name="FunctionList" sheetId="5" r:id="rId3"/>
    <sheet name="Test Report" sheetId="6" r:id="rId4"/>
    <sheet name="CheckDate Function" sheetId="7" r:id="rId5"/>
    <sheet name="DaysInMonth Function" sheetId="10" r:id="rId6"/>
  </sheets>
  <definedNames>
    <definedName name="ACTION">#REF!</definedName>
    <definedName name="_xlnm.Print_Area" localSheetId="4">'CheckDate Function'!$A$1:$T$59</definedName>
    <definedName name="_xlnm.Print_Area" localSheetId="5">'DaysInMonth Function'!$A$1:$T$66</definedName>
    <definedName name="_xlnm.Print_Area" localSheetId="2">FunctionList!$A$1:$H$39</definedName>
    <definedName name="_xlnm.Print_Area" localSheetId="0">Guidleline!$A$1:$A$48</definedName>
    <definedName name="_xlnm.Print_Area" localSheetId="3">'Test Report'!$A$1:$I$41</definedName>
    <definedName name="Z_2C0D9096_8D85_462A_A9B5_0B488ADB4269_.wvu.Cols" localSheetId="4" hidden="1">'CheckDate Function'!$E:$E</definedName>
    <definedName name="Z_2C0D9096_8D85_462A_A9B5_0B488ADB4269_.wvu.Cols" localSheetId="5" hidden="1">'DaysInMonth Function'!$E:$E</definedName>
    <definedName name="Z_2C0D9096_8D85_462A_A9B5_0B488ADB4269_.wvu.PrintArea" localSheetId="3" hidden="1">'Test Report'!$A:$I</definedName>
    <definedName name="Z_6F1DCD5D_5DAC_4817_BF40_2B66F6F593E6_.wvu.Cols" localSheetId="4" hidden="1">'CheckDate Function'!$E:$E</definedName>
    <definedName name="Z_6F1DCD5D_5DAC_4817_BF40_2B66F6F593E6_.wvu.Cols" localSheetId="5" hidden="1">'DaysInMonth Function'!$E:$E</definedName>
    <definedName name="Z_6F1DCD5D_5DAC_4817_BF40_2B66F6F593E6_.wvu.PrintArea" localSheetId="3" hidden="1">'Test Report'!$A:$I</definedName>
    <definedName name="Z_BE54E0AD_3725_4423_92D7_4F1C045BE1BC_.wvu.Cols" localSheetId="4" hidden="1">'CheckDate Function'!$E:$E</definedName>
    <definedName name="Z_BE54E0AD_3725_4423_92D7_4F1C045BE1BC_.wvu.Cols" localSheetId="5" hidden="1">'DaysInMonth Function'!$E:$E</definedName>
    <definedName name="Z_BE54E0AD_3725_4423_92D7_4F1C045BE1BC_.wvu.PrintArea" localSheetId="3" hidden="1">'Test Report'!$A:$I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0" l="1"/>
  <c r="M7" i="10"/>
  <c r="G13" i="6" s="1"/>
  <c r="L7" i="10"/>
  <c r="F13" i="6" s="1"/>
  <c r="N7" i="7"/>
  <c r="H12" i="6" s="1"/>
  <c r="M7" i="7"/>
  <c r="L7" i="7"/>
  <c r="C7" i="10"/>
  <c r="D13" i="6" s="1"/>
  <c r="A7" i="10"/>
  <c r="C7" i="7"/>
  <c r="D12" i="6" s="1"/>
  <c r="D17" i="6" s="1"/>
  <c r="A7" i="7"/>
  <c r="C12" i="6"/>
  <c r="L2" i="10"/>
  <c r="C2" i="10"/>
  <c r="C2" i="7"/>
  <c r="H13" i="6"/>
  <c r="O7" i="7"/>
  <c r="I12" i="6"/>
  <c r="O7" i="10"/>
  <c r="I13" i="6" s="1"/>
  <c r="G12" i="6"/>
  <c r="G17" i="6" s="1"/>
  <c r="F12" i="6"/>
  <c r="F17" i="6" s="1"/>
  <c r="B6" i="4"/>
  <c r="E4" i="5"/>
  <c r="E5" i="5"/>
  <c r="B4" i="6"/>
  <c r="B5" i="6"/>
  <c r="B6" i="6"/>
  <c r="L2" i="7"/>
  <c r="L4" i="7"/>
  <c r="F7" i="7" l="1"/>
  <c r="E12" i="6" s="1"/>
  <c r="F7" i="10"/>
  <c r="E13" i="6" s="1"/>
  <c r="H17" i="6"/>
  <c r="I17" i="6"/>
  <c r="D23" i="6" s="1"/>
  <c r="D22" i="6"/>
  <c r="L4" i="10"/>
  <c r="C13" i="6"/>
  <c r="C17" i="6" s="1"/>
  <c r="E17" i="6"/>
  <c r="D20" i="6" l="1"/>
  <c r="D19" i="6"/>
  <c r="D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1" authorId="0" shapeId="0" xr:uid="{714B0C07-8043-4D6A-90BD-FC566B499C5F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4B43A989-BC89-4487-ADD8-49BB3DFE735D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F6AABE2A-C119-4474-9AD0-59863F89FD4F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F8B98164-220C-43B9-9C3B-71910D696407}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 xr:uid="{7C904DE4-4005-45D5-A297-4F32E72A3B80}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<sst xmlns="http://schemas.openxmlformats.org/spreadsheetml/2006/main" count="395" uniqueCount="164">
  <si>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</si>
  <si>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</si>
  <si>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</si>
  <si>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</si>
  <si>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</si>
  <si>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</si>
  <si>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</si>
  <si>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</si>
  <si>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</si>
  <si>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</si>
  <si>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</si>
  <si>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</si>
  <si>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</si>
  <si>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</si>
  <si>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</si>
  <si>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</si>
  <si>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</si>
  <si>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</si>
  <si>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</si>
  <si>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</si>
  <si>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</si>
  <si>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</si>
  <si>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</si>
  <si>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</si>
  <si>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</si>
  <si>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</si>
  <si>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</si>
  <si>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</si>
  <si>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</si>
  <si>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</si>
  <si>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</si>
  <si>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</si>
  <si>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</si>
  <si>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</si>
  <si>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</si>
  <si>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</si>
  <si>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</si>
  <si>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</si>
  <si>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</si>
  <si>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</si>
  <si>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</si>
  <si>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</si>
  <si>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</si>
  <si>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</si>
  <si>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</si>
  <si>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</si>
  <si>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</si>
  <si>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</si>
  <si>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</si>
  <si>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</si>
  <si>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</si>
  <si>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</si>
  <si>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</si>
  <si>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</si>
  <si>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</si>
  <si>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</si>
  <si>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</si>
  <si>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</si>
  <si>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</si>
  <si>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</si>
  <si>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</si>
  <si>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</si>
  <si>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</si>
  <si>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</si>
  <si>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</si>
  <si>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</si>
  <si>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</si>
  <si>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</si>
  <si>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</si>
  <si>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</si>
  <si>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</si>
  <si>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</si>
  <si>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</si>
  <si>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</si>
  <si>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</si>
  <si>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</si>
  <si>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Class1</t>
  </si>
  <si>
    <t>Function A</t>
  </si>
  <si>
    <t>CheckDate Function</t>
  </si>
  <si>
    <t>Class2</t>
  </si>
  <si>
    <t>Function B</t>
  </si>
  <si>
    <t>DaysInMonth Function</t>
  </si>
  <si>
    <t>Function2</t>
  </si>
  <si>
    <t>Class3</t>
  </si>
  <si>
    <t>Function C</t>
  </si>
  <si>
    <t>UNIT TEST REPORT</t>
  </si>
  <si>
    <t>Notes</t>
  </si>
  <si>
    <t>&lt;List modules included in this release&gt; ex: Release 1 includes 2 modules: Module1 and Module2</t>
  </si>
  <si>
    <t>Function code</t>
  </si>
  <si>
    <t>Passed</t>
  </si>
  <si>
    <t>Failed</t>
  </si>
  <si>
    <t>Untested</t>
  </si>
  <si>
    <t>N</t>
  </si>
  <si>
    <t>A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</si>
  <si>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</si>
  <si>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</si>
  <si>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</si>
  <si>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</si>
  <si>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</si>
  <si>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</si>
  <si>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</si>
  <si>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</si>
  <si>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</si>
  <si>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</si>
  <si>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</si>
  <si>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</si>
  <si>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</si>
  <si>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</si>
  <si>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</si>
  <si>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</si>
  <si>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</si>
  <si>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</si>
  <si>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</si>
  <si>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</si>
  <si>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</si>
  <si>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</si>
  <si>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</si>
  <si>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</si>
  <si>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</si>
  <si>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</si>
  <si>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</si>
  <si>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</si>
  <si>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</si>
  <si>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</si>
  <si>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</si>
  <si>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</si>
  <si>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</si>
  <si>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</si>
  <si>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</si>
  <si>
    <t>Opened application</t>
  </si>
  <si>
    <t>Input date, month &amp; year through UI</t>
  </si>
  <si>
    <t>Month</t>
  </si>
  <si>
    <t>O</t>
  </si>
  <si>
    <t>Date</t>
  </si>
  <si>
    <t>Year</t>
  </si>
  <si>
    <t>Confirm</t>
  </si>
  <si>
    <t>Return</t>
  </si>
  <si>
    <t>T</t>
  </si>
  <si>
    <t>F</t>
  </si>
  <si>
    <t>Exception</t>
  </si>
  <si>
    <t>Log message</t>
  </si>
  <si>
    <t>Result</t>
  </si>
  <si>
    <t>Type(N : Normal, A : Abnormal, B : Boundary)</t>
  </si>
  <si>
    <t>Passed/Failed</t>
  </si>
  <si>
    <t>P</t>
  </si>
  <si>
    <t>Executed Date</t>
  </si>
  <si>
    <t>Defect ID</t>
  </si>
  <si>
    <t>DFID002</t>
  </si>
  <si>
    <t>DFID004</t>
  </si>
  <si>
    <t>DFID005</t>
  </si>
  <si>
    <t>DFID006</t>
  </si>
  <si>
    <t>DFID007</t>
  </si>
  <si>
    <t>DFID008</t>
  </si>
  <si>
    <t>DFID009</t>
  </si>
  <si>
    <t>DFID010</t>
  </si>
  <si>
    <t>DFID011</t>
  </si>
  <si>
    <t>DFID012</t>
  </si>
  <si>
    <t xml:space="preserve">Precondition </t>
    <phoneticPr fontId="34" type="noConversion"/>
  </si>
  <si>
    <t>Can connect with server</t>
  </si>
  <si>
    <t>Return</t>
    <phoneticPr fontId="34" type="noConversion"/>
  </si>
  <si>
    <t>Exception</t>
    <phoneticPr fontId="34" type="noConversion"/>
  </si>
  <si>
    <t>Log message</t>
    <phoneticPr fontId="34" type="noConversion"/>
  </si>
  <si>
    <t>"success"</t>
  </si>
  <si>
    <t>"input1 is null"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</si>
</sst>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5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284">
    <xf numFmtId="0" fontId="0" fillId="0" borderId="0" xfId="0">
      <alignment vertical="center"/>
    </xf>
    <xf numFmtId="0" fontId="22" fillId="0" borderId="10" xfId="41" applyFont="1" applyBorder="1" applyAlignment="1">
      <alignment horizontal="center" vertical="center"/>
    </xf>
    <xf numFmtId="0" fontId="24" fillId="0" borderId="0" xfId="41" applyFont="1" applyAlignment="1">
      <alignment horizontal="center" vertical="center"/>
    </xf>
    <xf numFmtId="0" fontId="24" fillId="0" borderId="0" xfId="41" applyFont="1"/>
    <xf numFmtId="0" fontId="25" fillId="24" borderId="0" xfId="41" applyFont="1" applyFill="1" applyAlignment="1">
      <alignment horizontal="left" indent="1"/>
    </xf>
    <xf numFmtId="0" fontId="26" fillId="0" borderId="0" xfId="41" applyFont="1" applyAlignment="1">
      <alignment horizontal="left" indent="1"/>
    </xf>
    <xf numFmtId="0" fontId="24" fillId="24" borderId="0" xfId="41" applyFont="1" applyFill="1"/>
    <xf numFmtId="0" fontId="24" fillId="0" borderId="11" xfId="41" applyFont="1" applyBorder="1"/>
    <xf numFmtId="0" fontId="26" fillId="0" borderId="0" xfId="41" applyFont="1" applyAlignment="1">
      <alignment horizontal="left"/>
    </xf>
    <xf numFmtId="0" fontId="25" fillId="0" borderId="0" xfId="41" applyFont="1" applyAlignment="1">
      <alignment horizontal="left" indent="1"/>
    </xf>
    <xf numFmtId="0" fontId="24" fillId="0" borderId="0" xfId="41" applyFont="1" applyAlignment="1">
      <alignment vertical="center"/>
    </xf>
    <xf numFmtId="164" fontId="27" fillId="25" borderId="12" xfId="41" applyNumberFormat="1" applyFont="1" applyFill="1" applyBorder="1" applyAlignment="1">
      <alignment horizontal="center" vertical="center"/>
    </xf>
    <xf numFmtId="0" fontId="27" fillId="25" borderId="13" xfId="41" applyFont="1" applyFill="1" applyBorder="1" applyAlignment="1">
      <alignment horizontal="center" vertical="center"/>
    </xf>
    <xf numFmtId="0" fontId="27" fillId="25" borderId="14" xfId="41" applyFont="1" applyFill="1" applyBorder="1" applyAlignment="1">
      <alignment horizontal="center" vertical="center"/>
    </xf>
    <xf numFmtId="0" fontId="24" fillId="0" borderId="0" xfId="41" applyFont="1" applyAlignment="1">
      <alignment vertical="top"/>
    </xf>
    <xf numFmtId="49" fontId="24" fillId="0" borderId="15" xfId="41" applyNumberFormat="1" applyFont="1" applyBorder="1" applyAlignment="1">
      <alignment vertical="top"/>
    </xf>
    <xf numFmtId="0" fontId="24" fillId="0" borderId="15" xfId="41" applyFont="1" applyBorder="1" applyAlignment="1">
      <alignment vertical="top"/>
    </xf>
    <xf numFmtId="15" fontId="24" fillId="0" borderId="15" xfId="41" applyNumberFormat="1" applyFont="1" applyBorder="1" applyAlignment="1">
      <alignment vertical="top"/>
    </xf>
    <xf numFmtId="164" fontId="24" fillId="0" borderId="16" xfId="41" applyNumberFormat="1" applyFont="1" applyBorder="1" applyAlignment="1">
      <alignment vertical="top"/>
    </xf>
    <xf numFmtId="0" fontId="24" fillId="0" borderId="17" xfId="41" applyFont="1" applyBorder="1" applyAlignment="1">
      <alignment vertical="top"/>
    </xf>
    <xf numFmtId="164" fontId="24" fillId="0" borderId="18" xfId="41" applyNumberFormat="1" applyFont="1" applyBorder="1" applyAlignment="1">
      <alignment vertical="top"/>
    </xf>
    <xf numFmtId="49" fontId="24" fillId="0" borderId="19" xfId="41" applyNumberFormat="1" applyFont="1" applyBorder="1" applyAlignment="1">
      <alignment vertical="top"/>
    </xf>
    <xf numFmtId="0" fontId="24" fillId="0" borderId="19" xfId="41" applyFont="1" applyBorder="1" applyAlignment="1">
      <alignment vertical="top"/>
    </xf>
    <xf numFmtId="0" fontId="24" fillId="0" borderId="20" xfId="41" applyFont="1" applyBorder="1" applyAlignment="1">
      <alignment vertical="top"/>
    </xf>
    <xf numFmtId="0" fontId="24" fillId="0" borderId="0" xfId="41" applyFont="1" applyAlignment="1">
      <alignment horizontal="left" indent="1"/>
    </xf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/>
    </xf>
    <xf numFmtId="0" fontId="24" fillId="24" borderId="0" xfId="41" applyFont="1" applyFill="1" applyAlignment="1">
      <alignment horizontal="left" wrapText="1"/>
    </xf>
    <xf numFmtId="0" fontId="23" fillId="24" borderId="0" xfId="41" applyFont="1" applyFill="1" applyAlignment="1">
      <alignment horizontal="left"/>
    </xf>
    <xf numFmtId="0" fontId="28" fillId="24" borderId="0" xfId="41" applyFont="1" applyFill="1" applyAlignment="1">
      <alignment horizontal="left"/>
    </xf>
    <xf numFmtId="0" fontId="29" fillId="24" borderId="0" xfId="41" applyFont="1" applyFill="1" applyAlignment="1">
      <alignment horizontal="left"/>
    </xf>
    <xf numFmtId="0" fontId="24" fillId="24" borderId="0" xfId="41" applyFont="1" applyFill="1" applyAlignment="1">
      <alignment wrapText="1"/>
    </xf>
    <xf numFmtId="1" fontId="25" fillId="24" borderId="0" xfId="41" applyNumberFormat="1" applyFont="1" applyFill="1"/>
    <xf numFmtId="1" fontId="24" fillId="24" borderId="0" xfId="41" applyNumberFormat="1" applyFont="1" applyFill="1" applyAlignment="1" applyProtection="1">
      <alignment vertical="center"/>
      <protection hidden="1"/>
    </xf>
    <xf numFmtId="0" fontId="24" fillId="24" borderId="0" xfId="41" applyFont="1" applyFill="1" applyAlignment="1">
      <alignment horizontal="left" vertical="center"/>
    </xf>
    <xf numFmtId="0" fontId="24" fillId="24" borderId="0" xfId="41" applyFont="1" applyFill="1" applyAlignment="1">
      <alignment horizontal="left" vertical="center" wrapText="1"/>
    </xf>
    <xf numFmtId="0" fontId="24" fillId="24" borderId="0" xfId="41" applyFont="1" applyFill="1" applyAlignment="1">
      <alignment vertical="center"/>
    </xf>
    <xf numFmtId="1" fontId="27" fillId="26" borderId="12" xfId="41" applyNumberFormat="1" applyFont="1" applyFill="1" applyBorder="1" applyAlignment="1">
      <alignment horizontal="center" vertical="center"/>
    </xf>
    <xf numFmtId="1" fontId="27" fillId="26" borderId="21" xfId="41" applyNumberFormat="1" applyFont="1" applyFill="1" applyBorder="1" applyAlignment="1">
      <alignment horizontal="center" vertical="center" wrapText="1"/>
    </xf>
    <xf numFmtId="1" fontId="27" fillId="26" borderId="21" xfId="41" applyNumberFormat="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 wrapText="1"/>
    </xf>
    <xf numFmtId="0" fontId="27" fillId="26" borderId="22" xfId="41" applyFont="1" applyFill="1" applyBorder="1" applyAlignment="1">
      <alignment horizontal="center" vertical="center"/>
    </xf>
    <xf numFmtId="0" fontId="27" fillId="26" borderId="14" xfId="41" applyFont="1" applyFill="1" applyBorder="1" applyAlignment="1">
      <alignment horizontal="center" vertical="center"/>
    </xf>
    <xf numFmtId="0" fontId="30" fillId="24" borderId="0" xfId="41" applyFont="1" applyFill="1" applyAlignment="1">
      <alignment horizontal="center"/>
    </xf>
    <xf numFmtId="1" fontId="24" fillId="24" borderId="23" xfId="41" applyNumberFormat="1" applyFont="1" applyFill="1" applyBorder="1" applyAlignment="1">
      <alignment vertical="center"/>
    </xf>
    <xf numFmtId="49" fontId="24" fillId="24" borderId="15" xfId="41" applyNumberFormat="1" applyFont="1" applyFill="1" applyBorder="1" applyAlignment="1">
      <alignment horizontal="left" vertical="center"/>
    </xf>
    <xf numFmtId="49" fontId="24" fillId="24" borderId="15" xfId="41" applyNumberFormat="1" applyFont="1" applyFill="1" applyBorder="1" applyAlignment="1">
      <alignment horizontal="left" vertical="center" wrapText="1"/>
    </xf>
    <xf numFmtId="0" fontId="31" fillId="24" borderId="15" xfId="34" applyNumberFormat="1" applyFont="1" applyFill="1" applyBorder="1" applyAlignment="1" applyProtection="1">
      <alignment horizontal="left" vertical="center"/>
    </xf>
    <xf numFmtId="0" fontId="24" fillId="24" borderId="17" xfId="41" applyFont="1" applyFill="1" applyBorder="1" applyAlignment="1">
      <alignment horizontal="left" vertical="center"/>
    </xf>
    <xf numFmtId="0" fontId="24" fillId="24" borderId="15" xfId="41" applyFont="1" applyFill="1" applyBorder="1" applyAlignment="1">
      <alignment horizontal="left" vertical="center"/>
    </xf>
    <xf numFmtId="1" fontId="24" fillId="24" borderId="24" xfId="41" applyNumberFormat="1" applyFont="1" applyFill="1" applyBorder="1" applyAlignment="1">
      <alignment vertical="center"/>
    </xf>
    <xf numFmtId="49" fontId="24" fillId="24" borderId="19" xfId="41" applyNumberFormat="1" applyFont="1" applyFill="1" applyBorder="1" applyAlignment="1">
      <alignment horizontal="left" vertical="center"/>
    </xf>
    <xf numFmtId="49" fontId="24" fillId="24" borderId="19" xfId="41" applyNumberFormat="1" applyFont="1" applyFill="1" applyBorder="1" applyAlignment="1">
      <alignment horizontal="left" vertical="center" wrapText="1"/>
    </xf>
    <xf numFmtId="0" fontId="24" fillId="24" borderId="19" xfId="41" applyFont="1" applyFill="1" applyBorder="1" applyAlignment="1">
      <alignment horizontal="left" vertical="center"/>
    </xf>
    <xf numFmtId="0" fontId="24" fillId="24" borderId="20" xfId="41" applyFont="1" applyFill="1" applyBorder="1" applyAlignment="1">
      <alignment horizontal="left" vertical="center"/>
    </xf>
    <xf numFmtId="1" fontId="24" fillId="24" borderId="0" xfId="41" applyNumberFormat="1" applyFont="1" applyFill="1"/>
    <xf numFmtId="0" fontId="30" fillId="24" borderId="0" xfId="38" applyFont="1" applyFill="1"/>
    <xf numFmtId="0" fontId="24" fillId="24" borderId="0" xfId="38" applyFont="1" applyFill="1"/>
    <xf numFmtId="164" fontId="24" fillId="24" borderId="0" xfId="38" applyNumberFormat="1" applyFont="1" applyFill="1"/>
    <xf numFmtId="0" fontId="25" fillId="24" borderId="0" xfId="41" applyFont="1" applyFill="1"/>
    <xf numFmtId="0" fontId="26" fillId="24" borderId="0" xfId="38" applyFont="1" applyFill="1"/>
    <xf numFmtId="0" fontId="27" fillId="25" borderId="21" xfId="41" applyFont="1" applyFill="1" applyBorder="1" applyAlignment="1">
      <alignment horizontal="center"/>
    </xf>
    <xf numFmtId="0" fontId="27" fillId="25" borderId="13" xfId="41" applyFont="1" applyFill="1" applyBorder="1" applyAlignment="1">
      <alignment horizontal="center"/>
    </xf>
    <xf numFmtId="0" fontId="27" fillId="25" borderId="13" xfId="41" applyFont="1" applyFill="1" applyBorder="1" applyAlignment="1">
      <alignment horizontal="center" wrapText="1"/>
    </xf>
    <xf numFmtId="0" fontId="27" fillId="25" borderId="22" xfId="41" applyFont="1" applyFill="1" applyBorder="1" applyAlignment="1">
      <alignment horizontal="center"/>
    </xf>
    <xf numFmtId="0" fontId="27" fillId="25" borderId="25" xfId="41" applyFont="1" applyFill="1" applyBorder="1" applyAlignment="1">
      <alignment horizontal="center" wrapText="1"/>
    </xf>
    <xf numFmtId="0" fontId="24" fillId="24" borderId="23" xfId="41" applyFont="1" applyFill="1" applyBorder="1" applyAlignment="1">
      <alignment horizontal="center"/>
    </xf>
    <xf numFmtId="0" fontId="24" fillId="24" borderId="15" xfId="41" applyFont="1" applyFill="1" applyBorder="1" applyAlignment="1">
      <alignment horizontal="center"/>
    </xf>
    <xf numFmtId="0" fontId="24" fillId="24" borderId="26" xfId="41" applyFont="1" applyFill="1" applyBorder="1" applyAlignment="1">
      <alignment horizontal="center"/>
    </xf>
    <xf numFmtId="0" fontId="32" fillId="25" borderId="24" xfId="41" applyFont="1" applyFill="1" applyBorder="1" applyAlignment="1">
      <alignment horizontal="center"/>
    </xf>
    <xf numFmtId="0" fontId="32" fillId="25" borderId="19" xfId="41" applyFont="1" applyFill="1" applyBorder="1" applyAlignment="1">
      <alignment horizontal="center"/>
    </xf>
    <xf numFmtId="0" fontId="24" fillId="24" borderId="0" xfId="41" applyFont="1" applyFill="1" applyAlignment="1">
      <alignment horizontal="center"/>
    </xf>
    <xf numFmtId="10" fontId="24" fillId="24" borderId="0" xfId="41" applyNumberFormat="1" applyFont="1" applyFill="1" applyAlignment="1">
      <alignment horizontal="center"/>
    </xf>
    <xf numFmtId="9" fontId="24" fillId="24" borderId="0" xfId="41" applyNumberFormat="1" applyFont="1" applyFill="1" applyAlignment="1">
      <alignment horizontal="center"/>
    </xf>
    <xf numFmtId="0" fontId="33" fillId="24" borderId="0" xfId="41" applyFont="1" applyFill="1" applyAlignment="1">
      <alignment horizontal="center" wrapText="1"/>
    </xf>
    <xf numFmtId="0" fontId="35" fillId="0" borderId="27" xfId="41" applyFont="1" applyBorder="1"/>
    <xf numFmtId="0" fontId="36" fillId="0" borderId="27" xfId="41" applyFont="1" applyBorder="1" applyAlignment="1">
      <alignment horizontal="left"/>
    </xf>
    <xf numFmtId="0" fontId="35" fillId="0" borderId="0" xfId="41" applyFont="1"/>
    <xf numFmtId="0" fontId="35" fillId="0" borderId="0" xfId="41" applyFont="1" applyAlignment="1">
      <alignment horizontal="right"/>
    </xf>
    <xf numFmtId="49" fontId="35" fillId="0" borderId="0" xfId="41" applyNumberFormat="1" applyFont="1"/>
    <xf numFmtId="0" fontId="35" fillId="0" borderId="28" xfId="41" applyFont="1" applyBorder="1"/>
    <xf numFmtId="0" fontId="36" fillId="0" borderId="0" xfId="41" applyFont="1" applyAlignment="1">
      <alignment horizontal="left"/>
    </xf>
    <xf numFmtId="0" fontId="36" fillId="0" borderId="0" xfId="41" applyFont="1"/>
    <xf numFmtId="0" fontId="36" fillId="27" borderId="29" xfId="41" applyFont="1" applyFill="1" applyBorder="1" applyAlignment="1">
      <alignment horizontal="left" vertical="top"/>
    </xf>
    <xf numFmtId="0" fontId="35" fillId="27" borderId="30" xfId="41" applyFont="1" applyFill="1" applyBorder="1" applyAlignment="1">
      <alignment horizontal="center" vertical="top"/>
    </xf>
    <xf numFmtId="0" fontId="35" fillId="27" borderId="31" xfId="41" applyFont="1" applyFill="1" applyBorder="1" applyAlignment="1">
      <alignment horizontal="right" vertical="top"/>
    </xf>
    <xf numFmtId="0" fontId="38" fillId="28" borderId="32" xfId="41" applyFont="1" applyFill="1" applyBorder="1" applyAlignment="1">
      <alignment horizontal="right"/>
    </xf>
    <xf numFmtId="0" fontId="39" fillId="0" borderId="33" xfId="41" applyFont="1" applyBorder="1" applyAlignment="1">
      <alignment horizontal="center"/>
    </xf>
    <xf numFmtId="0" fontId="38" fillId="28" borderId="0" xfId="41" applyFont="1" applyFill="1" applyAlignment="1">
      <alignment horizontal="right"/>
    </xf>
    <xf numFmtId="0" fontId="35" fillId="0" borderId="0" xfId="41" applyFont="1" applyAlignment="1">
      <alignment vertical="top"/>
    </xf>
    <xf numFmtId="0" fontId="35" fillId="28" borderId="0" xfId="41" applyFont="1" applyFill="1" applyAlignment="1">
      <alignment horizontal="right"/>
    </xf>
    <xf numFmtId="0" fontId="40" fillId="0" borderId="0" xfId="41" applyFont="1" applyAlignment="1">
      <alignment horizontal="center"/>
    </xf>
    <xf numFmtId="0" fontId="36" fillId="27" borderId="34" xfId="41" applyFont="1" applyFill="1" applyBorder="1" applyAlignment="1">
      <alignment horizontal="left" vertical="top"/>
    </xf>
    <xf numFmtId="0" fontId="35" fillId="27" borderId="35" xfId="41" applyFont="1" applyFill="1" applyBorder="1" applyAlignment="1">
      <alignment horizontal="center" vertical="top"/>
    </xf>
    <xf numFmtId="0" fontId="35" fillId="27" borderId="36" xfId="41" applyFont="1" applyFill="1" applyBorder="1" applyAlignment="1">
      <alignment horizontal="right" vertical="top"/>
    </xf>
    <xf numFmtId="0" fontId="35" fillId="28" borderId="37" xfId="41" applyFont="1" applyFill="1" applyBorder="1" applyAlignment="1">
      <alignment horizontal="right"/>
    </xf>
    <xf numFmtId="0" fontId="39" fillId="0" borderId="38" xfId="41" applyFont="1" applyBorder="1" applyAlignment="1">
      <alignment horizontal="center"/>
    </xf>
    <xf numFmtId="0" fontId="36" fillId="27" borderId="39" xfId="41" applyFont="1" applyFill="1" applyBorder="1"/>
    <xf numFmtId="0" fontId="36" fillId="27" borderId="40" xfId="41" applyFont="1" applyFill="1" applyBorder="1"/>
    <xf numFmtId="0" fontId="35" fillId="27" borderId="41" xfId="41" applyFont="1" applyFill="1" applyBorder="1" applyAlignment="1">
      <alignment horizontal="right"/>
    </xf>
    <xf numFmtId="0" fontId="35" fillId="28" borderId="42" xfId="41" applyFont="1" applyFill="1" applyBorder="1" applyAlignment="1">
      <alignment horizontal="left"/>
    </xf>
    <xf numFmtId="0" fontId="39" fillId="0" borderId="42" xfId="41" applyFont="1" applyBorder="1" applyAlignment="1">
      <alignment horizontal="center"/>
    </xf>
    <xf numFmtId="0" fontId="36" fillId="27" borderId="29" xfId="41" applyFont="1" applyFill="1" applyBorder="1"/>
    <xf numFmtId="0" fontId="35" fillId="27" borderId="30" xfId="41" applyFont="1" applyFill="1" applyBorder="1"/>
    <xf numFmtId="0" fontId="35" fillId="27" borderId="31" xfId="41" applyFont="1" applyFill="1" applyBorder="1" applyAlignment="1">
      <alignment horizontal="right"/>
    </xf>
    <xf numFmtId="0" fontId="35" fillId="28" borderId="33" xfId="41" applyFont="1" applyFill="1" applyBorder="1" applyAlignment="1">
      <alignment horizontal="left"/>
    </xf>
    <xf numFmtId="0" fontId="2" fillId="27" borderId="30" xfId="41" applyFill="1" applyBorder="1"/>
    <xf numFmtId="0" fontId="35" fillId="28" borderId="33" xfId="41" applyFont="1" applyFill="1" applyBorder="1"/>
    <xf numFmtId="0" fontId="41" fillId="0" borderId="33" xfId="41" applyFont="1" applyBorder="1" applyAlignment="1">
      <alignment horizontal="center"/>
    </xf>
    <xf numFmtId="0" fontId="37" fillId="0" borderId="33" xfId="41" applyFont="1" applyBorder="1" applyAlignment="1">
      <alignment horizontal="left"/>
    </xf>
    <xf numFmtId="0" fontId="35" fillId="0" borderId="33" xfId="41" applyFont="1" applyBorder="1"/>
    <xf numFmtId="165" fontId="35" fillId="0" borderId="33" xfId="41" applyNumberFormat="1" applyFont="1" applyBorder="1" applyAlignment="1">
      <alignment vertical="top" textRotation="255"/>
    </xf>
    <xf numFmtId="0" fontId="45" fillId="0" borderId="11" xfId="41" applyFont="1" applyBorder="1"/>
    <xf numFmtId="0" fontId="45" fillId="0" borderId="11" xfId="41" applyFont="1" applyBorder="1" applyAlignment="1">
      <alignment horizontal="left" indent="1"/>
    </xf>
    <xf numFmtId="0" fontId="45" fillId="0" borderId="16" xfId="41" applyFont="1" applyBorder="1" applyAlignment="1">
      <alignment vertical="top" wrapText="1"/>
    </xf>
    <xf numFmtId="0" fontId="45" fillId="0" borderId="17" xfId="41" applyFont="1" applyBorder="1" applyAlignment="1">
      <alignment vertical="top" wrapText="1"/>
    </xf>
    <xf numFmtId="1" fontId="24" fillId="24" borderId="16" xfId="41" applyNumberFormat="1" applyFont="1" applyFill="1" applyBorder="1" applyAlignment="1">
      <alignment horizontal="center" vertical="center"/>
    </xf>
    <xf numFmtId="1" fontId="24" fillId="24" borderId="18" xfId="41" applyNumberFormat="1" applyFont="1" applyFill="1" applyBorder="1" applyAlignment="1">
      <alignment horizontal="center" vertical="center"/>
    </xf>
    <xf numFmtId="0" fontId="47" fillId="29" borderId="0" xfId="0" applyFont="1" applyFill="1" applyAlignment="1">
      <alignment horizontal="center"/>
    </xf>
    <xf numFmtId="0" fontId="48" fillId="29" borderId="0" xfId="0" applyFont="1" applyFill="1">
      <alignment vertical="center"/>
    </xf>
    <xf numFmtId="0" fontId="49" fillId="29" borderId="0" xfId="0" applyFont="1" applyFill="1">
      <alignment vertical="center"/>
    </xf>
    <xf numFmtId="0" fontId="50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52" fillId="29" borderId="0" xfId="0" applyFont="1" applyFill="1" applyAlignment="1">
      <alignment horizontal="justify"/>
    </xf>
    <xf numFmtId="0" fontId="52" fillId="29" borderId="0" xfId="0" applyFont="1" applyFill="1">
      <alignment vertical="center"/>
    </xf>
    <xf numFmtId="0" fontId="50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5" fillId="29" borderId="0" xfId="0" applyFont="1" applyFill="1" applyAlignment="1">
      <alignment horizontal="justify"/>
    </xf>
    <xf numFmtId="0" fontId="53" fillId="29" borderId="0" xfId="0" applyFont="1" applyFill="1">
      <alignment vertical="center"/>
    </xf>
    <xf numFmtId="0" fontId="30" fillId="24" borderId="43" xfId="41" applyFont="1" applyFill="1" applyBorder="1" applyAlignment="1">
      <alignment horizontal="left"/>
    </xf>
    <xf numFmtId="0" fontId="30" fillId="0" borderId="0" xfId="41" applyFont="1"/>
    <xf numFmtId="0" fontId="30" fillId="0" borderId="0" xfId="41" applyFont="1" applyAlignment="1">
      <alignment horizontal="left"/>
    </xf>
    <xf numFmtId="49" fontId="46" fillId="24" borderId="15" xfId="34" applyNumberFormat="1" applyFont="1" applyFill="1" applyBorder="1"/>
    <xf numFmtId="0" fontId="54" fillId="30" borderId="0" xfId="0" applyFont="1" applyFill="1">
      <alignment vertical="center"/>
    </xf>
    <xf numFmtId="49" fontId="31" fillId="24" borderId="15" xfId="34" applyNumberFormat="1" applyFont="1" applyFill="1" applyBorder="1"/>
    <xf numFmtId="0" fontId="52" fillId="0" borderId="33" xfId="41" applyFont="1" applyBorder="1" applyAlignment="1">
      <alignment horizontal="center"/>
    </xf>
    <xf numFmtId="0" fontId="36" fillId="0" borderId="0" xfId="41" applyFont="1" applyAlignment="1">
      <alignment horizontal="center"/>
    </xf>
    <xf numFmtId="0" fontId="52" fillId="0" borderId="38" xfId="41" applyFont="1" applyBorder="1" applyAlignment="1">
      <alignment horizontal="center"/>
    </xf>
    <xf numFmtId="0" fontId="52" fillId="0" borderId="42" xfId="41" applyFont="1" applyBorder="1" applyAlignment="1">
      <alignment horizontal="center"/>
    </xf>
    <xf numFmtId="0" fontId="51" fillId="27" borderId="30" xfId="41" applyFont="1" applyFill="1" applyBorder="1"/>
    <xf numFmtId="0" fontId="35" fillId="0" borderId="33" xfId="41" applyFont="1" applyBorder="1" applyAlignment="1">
      <alignment horizontal="center"/>
    </xf>
    <xf numFmtId="0" fontId="38" fillId="24" borderId="44" xfId="39" applyFont="1" applyFill="1" applyBorder="1" applyAlignment="1">
      <alignment wrapText="1"/>
    </xf>
    <xf numFmtId="0" fontId="38" fillId="24" borderId="45" xfId="39" applyFont="1" applyFill="1" applyBorder="1" applyAlignment="1">
      <alignment wrapText="1"/>
    </xf>
    <xf numFmtId="0" fontId="35" fillId="24" borderId="46" xfId="41" applyFont="1" applyFill="1" applyBorder="1" applyAlignment="1">
      <alignment horizontal="center" vertical="center"/>
    </xf>
    <xf numFmtId="0" fontId="35" fillId="0" borderId="0" xfId="41" applyFont="1" applyAlignment="1">
      <alignment horizontal="center"/>
    </xf>
    <xf numFmtId="0" fontId="35" fillId="0" borderId="47" xfId="41" applyFont="1" applyBorder="1"/>
    <xf numFmtId="0" fontId="30" fillId="24" borderId="43" xfId="41" applyFont="1" applyFill="1" applyBorder="1" applyAlignment="1">
      <alignment horizontal="left" vertical="center"/>
    </xf>
    <xf numFmtId="0" fontId="45" fillId="24" borderId="10" xfId="41" applyFont="1" applyFill="1" applyBorder="1" applyAlignment="1">
      <alignment horizontal="left"/>
    </xf>
    <xf numFmtId="0" fontId="45" fillId="24" borderId="48" xfId="41" applyFont="1" applyFill="1" applyBorder="1" applyAlignment="1">
      <alignment horizontal="left"/>
    </xf>
    <xf numFmtId="0" fontId="45" fillId="24" borderId="11" xfId="41" applyFont="1" applyFill="1" applyBorder="1" applyAlignment="1">
      <alignment horizontal="left"/>
    </xf>
    <xf numFmtId="0" fontId="30" fillId="24" borderId="43" xfId="41" applyFont="1" applyFill="1" applyBorder="1" applyAlignment="1">
      <alignment vertical="center"/>
    </xf>
    <xf numFmtId="0" fontId="30" fillId="24" borderId="0" xfId="41" applyFont="1" applyFill="1" applyAlignment="1">
      <alignment horizontal="left"/>
    </xf>
    <xf numFmtId="2" fontId="30" fillId="24" borderId="0" xfId="41" applyNumberFormat="1" applyFont="1" applyFill="1" applyAlignment="1">
      <alignment horizontal="right" wrapText="1"/>
    </xf>
    <xf numFmtId="0" fontId="38" fillId="24" borderId="48" xfId="39" applyFont="1" applyFill="1" applyBorder="1" applyAlignment="1">
      <alignment horizontal="left" wrapText="1"/>
    </xf>
    <xf numFmtId="0" fontId="36" fillId="27" borderId="49" xfId="41" applyFont="1" applyFill="1" applyBorder="1"/>
    <xf numFmtId="0" fontId="35" fillId="27" borderId="32" xfId="41" applyFont="1" applyFill="1" applyBorder="1"/>
    <xf numFmtId="0" fontId="35" fillId="27" borderId="50" xfId="41" applyFont="1" applyFill="1" applyBorder="1" applyAlignment="1">
      <alignment horizontal="right"/>
    </xf>
    <xf numFmtId="0" fontId="35" fillId="28" borderId="51" xfId="41" applyFont="1" applyFill="1" applyBorder="1" applyAlignment="1">
      <alignment horizontal="left"/>
    </xf>
    <xf numFmtId="0" fontId="52" fillId="0" borderId="51" xfId="41" applyFont="1" applyBorder="1" applyAlignment="1">
      <alignment horizontal="center"/>
    </xf>
    <xf numFmtId="0" fontId="35" fillId="0" borderId="52" xfId="41" applyFont="1" applyBorder="1" applyAlignment="1">
      <alignment horizontal="left"/>
    </xf>
    <xf numFmtId="0" fontId="35" fillId="0" borderId="52" xfId="41" applyFont="1" applyBorder="1" applyAlignment="1">
      <alignment horizontal="center"/>
    </xf>
    <xf numFmtId="0" fontId="55" fillId="0" borderId="0" xfId="41" applyFont="1" applyAlignment="1">
      <alignment vertical="top"/>
    </xf>
    <xf numFmtId="0" fontId="52" fillId="0" borderId="53" xfId="41" applyFont="1" applyBorder="1" applyAlignment="1">
      <alignment horizontal="center"/>
    </xf>
    <xf numFmtId="0" fontId="55" fillId="30" borderId="54" xfId="41" applyFont="1" applyFill="1" applyBorder="1" applyAlignment="1">
      <alignment vertical="center"/>
    </xf>
    <xf numFmtId="0" fontId="52" fillId="0" borderId="55" xfId="41" applyFont="1" applyBorder="1" applyAlignment="1">
      <alignment horizontal="center"/>
    </xf>
    <xf numFmtId="0" fontId="52" fillId="0" borderId="56" xfId="41" applyFont="1" applyBorder="1" applyAlignment="1">
      <alignment horizontal="center"/>
    </xf>
    <xf numFmtId="0" fontId="52" fillId="0" borderId="57" xfId="41" applyFont="1" applyBorder="1" applyAlignment="1">
      <alignment horizontal="center"/>
    </xf>
    <xf numFmtId="0" fontId="35" fillId="0" borderId="58" xfId="41" applyFont="1" applyBorder="1" applyAlignment="1">
      <alignment horizontal="center"/>
    </xf>
    <xf numFmtId="0" fontId="35" fillId="0" borderId="53" xfId="41" applyFont="1" applyBorder="1" applyAlignment="1">
      <alignment horizontal="center"/>
    </xf>
    <xf numFmtId="165" fontId="35" fillId="0" borderId="53" xfId="41" applyNumberFormat="1" applyFont="1" applyBorder="1" applyAlignment="1">
      <alignment vertical="top" textRotation="255"/>
    </xf>
    <xf numFmtId="0" fontId="35" fillId="0" borderId="38" xfId="41" applyFont="1" applyBorder="1"/>
    <xf numFmtId="0" fontId="35" fillId="0" borderId="38" xfId="41" applyFont="1" applyBorder="1" applyAlignment="1">
      <alignment textRotation="255"/>
    </xf>
    <xf numFmtId="0" fontId="35" fillId="0" borderId="55" xfId="41" applyFont="1" applyBorder="1" applyAlignment="1">
      <alignment textRotation="255"/>
    </xf>
    <xf numFmtId="0" fontId="55" fillId="30" borderId="54" xfId="41" applyFont="1" applyFill="1" applyBorder="1" applyAlignment="1">
      <alignment vertical="top"/>
    </xf>
    <xf numFmtId="0" fontId="55" fillId="30" borderId="59" xfId="41" applyFont="1" applyFill="1" applyBorder="1" applyAlignment="1">
      <alignment vertical="top"/>
    </xf>
    <xf numFmtId="0" fontId="55" fillId="30" borderId="59" xfId="41" applyFont="1" applyFill="1" applyBorder="1" applyAlignment="1">
      <alignment vertical="center"/>
    </xf>
    <xf numFmtId="0" fontId="36" fillId="27" borderId="39" xfId="41" applyFont="1" applyFill="1" applyBorder="1" applyAlignment="1">
      <alignment horizontal="left" vertical="top"/>
    </xf>
    <xf numFmtId="0" fontId="35" fillId="27" borderId="40" xfId="41" applyFont="1" applyFill="1" applyBorder="1" applyAlignment="1">
      <alignment horizontal="center" vertical="top"/>
    </xf>
    <xf numFmtId="0" fontId="35" fillId="27" borderId="41" xfId="41" applyFont="1" applyFill="1" applyBorder="1" applyAlignment="1">
      <alignment horizontal="right" vertical="top"/>
    </xf>
    <xf numFmtId="0" fontId="39" fillId="0" borderId="51" xfId="41" applyFont="1" applyBorder="1" applyAlignment="1">
      <alignment horizontal="center"/>
    </xf>
    <xf numFmtId="0" fontId="41" fillId="0" borderId="52" xfId="41" applyFont="1" applyBorder="1" applyAlignment="1">
      <alignment horizontal="center"/>
    </xf>
    <xf numFmtId="0" fontId="56" fillId="30" borderId="60" xfId="41" applyFont="1" applyFill="1" applyBorder="1"/>
    <xf numFmtId="0" fontId="55" fillId="30" borderId="61" xfId="41" applyFont="1" applyFill="1" applyBorder="1" applyAlignment="1">
      <alignment horizontal="left"/>
    </xf>
    <xf numFmtId="0" fontId="56" fillId="30" borderId="61" xfId="41" applyFont="1" applyFill="1" applyBorder="1"/>
    <xf numFmtId="0" fontId="56" fillId="30" borderId="61" xfId="41" applyFont="1" applyFill="1" applyBorder="1" applyAlignment="1">
      <alignment horizontal="right"/>
    </xf>
    <xf numFmtId="0" fontId="55" fillId="30" borderId="61" xfId="41" applyFont="1" applyFill="1" applyBorder="1" applyAlignment="1">
      <alignment vertical="top" textRotation="180"/>
    </xf>
    <xf numFmtId="0" fontId="55" fillId="30" borderId="62" xfId="41" applyFont="1" applyFill="1" applyBorder="1" applyAlignment="1">
      <alignment vertical="top" textRotation="180"/>
    </xf>
    <xf numFmtId="0" fontId="39" fillId="0" borderId="53" xfId="41" applyFont="1" applyBorder="1" applyAlignment="1">
      <alignment horizontal="center"/>
    </xf>
    <xf numFmtId="0" fontId="39" fillId="0" borderId="55" xfId="41" applyFont="1" applyBorder="1" applyAlignment="1">
      <alignment horizontal="center"/>
    </xf>
    <xf numFmtId="0" fontId="39" fillId="0" borderId="56" xfId="41" applyFont="1" applyBorder="1" applyAlignment="1">
      <alignment horizontal="center"/>
    </xf>
    <xf numFmtId="0" fontId="39" fillId="0" borderId="57" xfId="41" applyFont="1" applyBorder="1" applyAlignment="1">
      <alignment horizontal="center"/>
    </xf>
    <xf numFmtId="0" fontId="41" fillId="0" borderId="58" xfId="41" applyFont="1" applyBorder="1" applyAlignment="1">
      <alignment horizontal="center"/>
    </xf>
    <xf numFmtId="0" fontId="41" fillId="0" borderId="53" xfId="41" applyFont="1" applyBorder="1" applyAlignment="1">
      <alignment horizontal="center"/>
    </xf>
    <xf numFmtId="0" fontId="55" fillId="30" borderId="63" xfId="41" applyFont="1" applyFill="1" applyBorder="1" applyAlignment="1">
      <alignment vertical="top"/>
    </xf>
    <xf numFmtId="164" fontId="27" fillId="25" borderId="64" xfId="41" applyNumberFormat="1" applyFont="1" applyFill="1" applyBorder="1" applyAlignment="1">
      <alignment horizontal="center" vertical="center"/>
    </xf>
    <xf numFmtId="0" fontId="55" fillId="30" borderId="65" xfId="41" applyFont="1" applyFill="1" applyBorder="1" applyAlignment="1">
      <alignment horizontal="left"/>
    </xf>
    <xf numFmtId="0" fontId="56" fillId="30" borderId="65" xfId="41" applyFont="1" applyFill="1" applyBorder="1"/>
    <xf numFmtId="0" fontId="56" fillId="30" borderId="65" xfId="41" applyFont="1" applyFill="1" applyBorder="1" applyAlignment="1">
      <alignment horizontal="right"/>
    </xf>
    <xf numFmtId="0" fontId="55" fillId="30" borderId="65" xfId="41" applyFont="1" applyFill="1" applyBorder="1" applyAlignment="1">
      <alignment vertical="top" textRotation="180"/>
    </xf>
    <xf numFmtId="0" fontId="55" fillId="30" borderId="66" xfId="41" applyFont="1" applyFill="1" applyBorder="1" applyAlignment="1">
      <alignment vertical="top" textRotation="180"/>
    </xf>
    <xf numFmtId="0" fontId="23" fillId="0" borderId="43" xfId="41" applyFont="1" applyBorder="1" applyAlignment="1">
      <alignment horizontal="center" vertical="center"/>
    </xf>
    <xf numFmtId="0" fontId="45" fillId="0" borderId="43" xfId="41" applyFont="1" applyBorder="1" applyAlignment="1">
      <alignment horizontal="left"/>
    </xf>
    <xf numFmtId="0" fontId="30" fillId="24" borderId="43" xfId="41" applyFont="1" applyFill="1" applyBorder="1" applyAlignment="1">
      <alignment horizontal="left" vertical="center"/>
    </xf>
    <xf numFmtId="0" fontId="45" fillId="0" borderId="43" xfId="41" applyFont="1" applyBorder="1" applyAlignment="1">
      <alignment horizontal="left" vertical="center"/>
    </xf>
    <xf numFmtId="1" fontId="30" fillId="24" borderId="43" xfId="41" applyNumberFormat="1" applyFont="1" applyFill="1" applyBorder="1" applyAlignment="1">
      <alignment vertical="center" wrapText="1"/>
    </xf>
    <xf numFmtId="0" fontId="45" fillId="24" borderId="10" xfId="41" applyFont="1" applyFill="1" applyBorder="1" applyAlignment="1">
      <alignment horizontal="left"/>
    </xf>
    <xf numFmtId="0" fontId="45" fillId="24" borderId="48" xfId="41" applyFont="1" applyFill="1" applyBorder="1" applyAlignment="1">
      <alignment horizontal="left"/>
    </xf>
    <xf numFmtId="0" fontId="45" fillId="24" borderId="11" xfId="41" applyFont="1" applyFill="1" applyBorder="1" applyAlignment="1">
      <alignment horizontal="left"/>
    </xf>
    <xf numFmtId="0" fontId="45" fillId="24" borderId="10" xfId="41" applyFont="1" applyFill="1" applyBorder="1" applyAlignment="1">
      <alignment horizontal="left" vertical="top" wrapText="1"/>
    </xf>
    <xf numFmtId="0" fontId="45" fillId="24" borderId="48" xfId="41" applyFont="1" applyFill="1" applyBorder="1" applyAlignment="1">
      <alignment horizontal="left" vertical="top" wrapText="1"/>
    </xf>
    <xf numFmtId="0" fontId="45" fillId="24" borderId="11" xfId="41" applyFont="1" applyFill="1" applyBorder="1" applyAlignment="1">
      <alignment horizontal="left" vertical="top" wrapText="1"/>
    </xf>
    <xf numFmtId="1" fontId="30" fillId="24" borderId="10" xfId="41" applyNumberFormat="1" applyFont="1" applyFill="1" applyBorder="1" applyAlignment="1">
      <alignment horizontal="left"/>
    </xf>
    <xf numFmtId="1" fontId="30" fillId="24" borderId="48" xfId="41" applyNumberFormat="1" applyFont="1" applyFill="1" applyBorder="1" applyAlignment="1">
      <alignment horizontal="left"/>
    </xf>
    <xf numFmtId="1" fontId="30" fillId="24" borderId="11" xfId="41" applyNumberFormat="1" applyFont="1" applyFill="1" applyBorder="1" applyAlignment="1">
      <alignment horizontal="left"/>
    </xf>
    <xf numFmtId="14" fontId="45" fillId="24" borderId="10" xfId="41" applyNumberFormat="1" applyFont="1" applyFill="1" applyBorder="1" applyAlignment="1">
      <alignment horizontal="left" vertical="top"/>
    </xf>
    <xf numFmtId="14" fontId="45" fillId="24" borderId="48" xfId="41" applyNumberFormat="1" applyFont="1" applyFill="1" applyBorder="1" applyAlignment="1">
      <alignment horizontal="left" vertical="top"/>
    </xf>
    <xf numFmtId="14" fontId="45" fillId="24" borderId="11" xfId="41" applyNumberFormat="1" applyFont="1" applyFill="1" applyBorder="1" applyAlignment="1">
      <alignment horizontal="left" vertical="top"/>
    </xf>
    <xf numFmtId="0" fontId="45" fillId="24" borderId="43" xfId="41" applyFont="1" applyFill="1" applyBorder="1" applyAlignment="1">
      <alignment horizontal="left"/>
    </xf>
    <xf numFmtId="0" fontId="30" fillId="24" borderId="43" xfId="41" applyFont="1" applyFill="1" applyBorder="1" applyAlignment="1">
      <alignment horizontal="left"/>
    </xf>
    <xf numFmtId="0" fontId="45" fillId="24" borderId="43" xfId="38" applyFont="1" applyFill="1" applyBorder="1" applyAlignment="1">
      <alignment vertical="top"/>
    </xf>
    <xf numFmtId="0" fontId="23" fillId="24" borderId="0" xfId="38" applyFont="1" applyFill="1" applyAlignment="1">
      <alignment horizontal="center"/>
    </xf>
    <xf numFmtId="0" fontId="30" fillId="24" borderId="10" xfId="41" applyFont="1" applyFill="1" applyBorder="1" applyAlignment="1">
      <alignment horizontal="center"/>
    </xf>
    <xf numFmtId="0" fontId="30" fillId="24" borderId="48" xfId="41" applyFont="1" applyFill="1" applyBorder="1" applyAlignment="1">
      <alignment horizontal="center"/>
    </xf>
    <xf numFmtId="0" fontId="30" fillId="24" borderId="11" xfId="41" applyFont="1" applyFill="1" applyBorder="1" applyAlignment="1">
      <alignment horizontal="center"/>
    </xf>
    <xf numFmtId="49" fontId="35" fillId="24" borderId="69" xfId="39" applyNumberFormat="1" applyFont="1" applyFill="1" applyBorder="1" applyAlignment="1">
      <alignment horizontal="center" wrapText="1"/>
    </xf>
    <xf numFmtId="0" fontId="35" fillId="24" borderId="68" xfId="39" applyFont="1" applyFill="1" applyBorder="1" applyAlignment="1">
      <alignment horizontal="center" wrapText="1"/>
    </xf>
    <xf numFmtId="0" fontId="35" fillId="24" borderId="86" xfId="39" applyFont="1" applyFill="1" applyBorder="1" applyAlignment="1">
      <alignment horizontal="center" wrapText="1"/>
    </xf>
    <xf numFmtId="0" fontId="38" fillId="24" borderId="44" xfId="39" applyFont="1" applyFill="1" applyBorder="1" applyAlignment="1">
      <alignment horizontal="left" wrapText="1"/>
    </xf>
    <xf numFmtId="0" fontId="36" fillId="24" borderId="10" xfId="41" applyFont="1" applyFill="1" applyBorder="1" applyAlignment="1">
      <alignment horizontal="center" vertical="center" wrapText="1"/>
    </xf>
    <xf numFmtId="0" fontId="36" fillId="24" borderId="48" xfId="41" applyFont="1" applyFill="1" applyBorder="1" applyAlignment="1">
      <alignment horizontal="center" vertical="center" wrapText="1"/>
    </xf>
    <xf numFmtId="0" fontId="36" fillId="24" borderId="11" xfId="41" applyFont="1" applyFill="1" applyBorder="1" applyAlignment="1">
      <alignment horizontal="center" vertical="center" wrapText="1"/>
    </xf>
    <xf numFmtId="0" fontId="36" fillId="24" borderId="29" xfId="39" applyFont="1" applyFill="1" applyBorder="1" applyAlignment="1">
      <alignment horizontal="left" wrapText="1"/>
    </xf>
    <xf numFmtId="0" fontId="36" fillId="24" borderId="30" xfId="39" applyFont="1" applyFill="1" applyBorder="1" applyAlignment="1">
      <alignment horizontal="left" wrapText="1"/>
    </xf>
    <xf numFmtId="0" fontId="36" fillId="24" borderId="31" xfId="39" applyFont="1" applyFill="1" applyBorder="1" applyAlignment="1">
      <alignment horizontal="left" wrapText="1"/>
    </xf>
    <xf numFmtId="0" fontId="35" fillId="24" borderId="84" xfId="39" applyFont="1" applyFill="1" applyBorder="1" applyAlignment="1">
      <alignment horizontal="center" wrapText="1"/>
    </xf>
    <xf numFmtId="0" fontId="35" fillId="24" borderId="48" xfId="39" applyFont="1" applyFill="1" applyBorder="1" applyAlignment="1">
      <alignment horizontal="center" wrapText="1"/>
    </xf>
    <xf numFmtId="0" fontId="35" fillId="24" borderId="87" xfId="39" applyFont="1" applyFill="1" applyBorder="1" applyAlignment="1">
      <alignment horizontal="center" wrapText="1"/>
    </xf>
    <xf numFmtId="0" fontId="36" fillId="24" borderId="88" xfId="41" applyFont="1" applyFill="1" applyBorder="1" applyAlignment="1">
      <alignment horizontal="center" vertical="center" wrapText="1"/>
    </xf>
    <xf numFmtId="0" fontId="35" fillId="0" borderId="33" xfId="41" applyFont="1" applyBorder="1" applyAlignment="1">
      <alignment horizontal="left" vertical="top"/>
    </xf>
    <xf numFmtId="0" fontId="35" fillId="0" borderId="38" xfId="41" applyFont="1" applyBorder="1" applyAlignment="1">
      <alignment horizontal="left" vertical="top"/>
    </xf>
    <xf numFmtId="0" fontId="35" fillId="0" borderId="52" xfId="41" applyFont="1" applyBorder="1" applyAlignment="1">
      <alignment horizontal="left"/>
    </xf>
    <xf numFmtId="0" fontId="38" fillId="24" borderId="79" xfId="39" applyFont="1" applyFill="1" applyBorder="1" applyAlignment="1">
      <alignment horizontal="left" wrapText="1"/>
    </xf>
    <xf numFmtId="0" fontId="38" fillId="24" borderId="80" xfId="39" applyFont="1" applyFill="1" applyBorder="1" applyAlignment="1">
      <alignment horizontal="left" wrapText="1"/>
    </xf>
    <xf numFmtId="0" fontId="35" fillId="0" borderId="0" xfId="41" applyFont="1" applyAlignment="1">
      <alignment horizontal="right"/>
    </xf>
    <xf numFmtId="0" fontId="36" fillId="24" borderId="78" xfId="41" applyFont="1" applyFill="1" applyBorder="1" applyAlignment="1">
      <alignment horizontal="center" vertical="center"/>
    </xf>
    <xf numFmtId="0" fontId="36" fillId="24" borderId="11" xfId="41" applyFont="1" applyFill="1" applyBorder="1" applyAlignment="1">
      <alignment horizontal="center" vertical="center"/>
    </xf>
    <xf numFmtId="0" fontId="36" fillId="24" borderId="78" xfId="39" applyFont="1" applyFill="1" applyBorder="1" applyAlignment="1">
      <alignment horizontal="left" wrapText="1"/>
    </xf>
    <xf numFmtId="0" fontId="36" fillId="24" borderId="11" xfId="39" applyFont="1" applyFill="1" applyBorder="1" applyAlignment="1">
      <alignment horizontal="left" wrapText="1"/>
    </xf>
    <xf numFmtId="0" fontId="38" fillId="24" borderId="81" xfId="39" applyFont="1" applyFill="1" applyBorder="1" applyAlignment="1">
      <alignment horizontal="left" wrapText="1"/>
    </xf>
    <xf numFmtId="0" fontId="38" fillId="24" borderId="82" xfId="39" applyFont="1" applyFill="1" applyBorder="1" applyAlignment="1">
      <alignment horizontal="left" wrapText="1"/>
    </xf>
    <xf numFmtId="0" fontId="35" fillId="24" borderId="46" xfId="41" applyFont="1" applyFill="1" applyBorder="1" applyAlignment="1">
      <alignment horizontal="center" vertical="center"/>
    </xf>
    <xf numFmtId="0" fontId="35" fillId="24" borderId="74" xfId="41" applyFont="1" applyFill="1" applyBorder="1" applyAlignment="1">
      <alignment horizontal="center" vertical="center"/>
    </xf>
    <xf numFmtId="0" fontId="35" fillId="24" borderId="83" xfId="41" applyFont="1" applyFill="1" applyBorder="1" applyAlignment="1">
      <alignment horizontal="center" vertical="center"/>
    </xf>
    <xf numFmtId="0" fontId="36" fillId="24" borderId="84" xfId="41" applyFont="1" applyFill="1" applyBorder="1" applyAlignment="1">
      <alignment horizontal="center" vertical="center" wrapText="1"/>
    </xf>
    <xf numFmtId="0" fontId="36" fillId="24" borderId="85" xfId="41" applyFont="1" applyFill="1" applyBorder="1" applyAlignment="1">
      <alignment horizontal="center" vertical="center" wrapText="1"/>
    </xf>
    <xf numFmtId="0" fontId="36" fillId="24" borderId="67" xfId="39" applyFont="1" applyFill="1" applyBorder="1" applyAlignment="1">
      <alignment horizontal="left" wrapText="1"/>
    </xf>
    <xf numFmtId="0" fontId="36" fillId="24" borderId="68" xfId="39" applyFont="1" applyFill="1" applyBorder="1" applyAlignment="1">
      <alignment horizontal="left" wrapText="1"/>
    </xf>
    <xf numFmtId="49" fontId="38" fillId="24" borderId="69" xfId="39" applyNumberFormat="1" applyFont="1" applyFill="1" applyBorder="1" applyAlignment="1">
      <alignment horizontal="left" wrapText="1"/>
    </xf>
    <xf numFmtId="0" fontId="38" fillId="24" borderId="68" xfId="39" applyFont="1" applyFill="1" applyBorder="1" applyAlignment="1">
      <alignment horizontal="left" wrapText="1"/>
    </xf>
    <xf numFmtId="0" fontId="38" fillId="24" borderId="70" xfId="39" applyFont="1" applyFill="1" applyBorder="1" applyAlignment="1">
      <alignment horizontal="left" wrapText="1"/>
    </xf>
    <xf numFmtId="0" fontId="36" fillId="24" borderId="71" xfId="39" applyFont="1" applyFill="1" applyBorder="1" applyAlignment="1">
      <alignment horizontal="left" wrapText="1"/>
    </xf>
    <xf numFmtId="0" fontId="36" fillId="24" borderId="72" xfId="39" applyFont="1" applyFill="1" applyBorder="1" applyAlignment="1">
      <alignment horizontal="left" wrapText="1"/>
    </xf>
    <xf numFmtId="0" fontId="35" fillId="0" borderId="33" xfId="41" applyFont="1" applyBorder="1" applyAlignment="1">
      <alignment horizontal="left"/>
    </xf>
    <xf numFmtId="0" fontId="35" fillId="24" borderId="73" xfId="41" applyFont="1" applyFill="1" applyBorder="1" applyAlignment="1">
      <alignment horizontal="center" vertical="center"/>
    </xf>
    <xf numFmtId="0" fontId="35" fillId="24" borderId="75" xfId="41" applyFont="1" applyFill="1" applyBorder="1" applyAlignment="1">
      <alignment horizontal="center" vertical="center"/>
    </xf>
    <xf numFmtId="0" fontId="35" fillId="24" borderId="76" xfId="41" applyFont="1" applyFill="1" applyBorder="1" applyAlignment="1">
      <alignment horizontal="center" vertical="center"/>
    </xf>
    <xf numFmtId="0" fontId="35" fillId="24" borderId="77" xfId="41" applyFont="1" applyFill="1" applyBorder="1" applyAlignment="1">
      <alignment horizontal="center" vertical="center"/>
    </xf>
    <xf numFmtId="0" fontId="38" fillId="24" borderId="10" xfId="39" applyFont="1" applyFill="1" applyBorder="1" applyAlignment="1">
      <alignment horizontal="center" wrapText="1"/>
    </xf>
    <xf numFmtId="0" fontId="38" fillId="24" borderId="48" xfId="39" applyFont="1" applyFill="1" applyBorder="1" applyAlignment="1">
      <alignment horizontal="center" wrapText="1"/>
    </xf>
    <xf numFmtId="0" fontId="36" fillId="24" borderId="91" xfId="39" applyFont="1" applyFill="1" applyBorder="1" applyAlignment="1">
      <alignment horizontal="left" wrapText="1"/>
    </xf>
    <xf numFmtId="0" fontId="36" fillId="24" borderId="92" xfId="39" applyFont="1" applyFill="1" applyBorder="1" applyAlignment="1">
      <alignment horizontal="left" wrapText="1"/>
    </xf>
    <xf numFmtId="0" fontId="36" fillId="24" borderId="89" xfId="39" applyFont="1" applyFill="1" applyBorder="1" applyAlignment="1">
      <alignment horizontal="left" wrapText="1"/>
    </xf>
    <xf numFmtId="0" fontId="36" fillId="24" borderId="47" xfId="39" applyFont="1" applyFill="1" applyBorder="1" applyAlignment="1">
      <alignment horizontal="left" wrapText="1"/>
    </xf>
    <xf numFmtId="49" fontId="38" fillId="24" borderId="47" xfId="39" applyNumberFormat="1" applyFont="1" applyFill="1" applyBorder="1" applyAlignment="1">
      <alignment horizontal="left" wrapText="1"/>
    </xf>
    <xf numFmtId="49" fontId="38" fillId="24" borderId="90" xfId="39" applyNumberFormat="1" applyFont="1" applyFill="1" applyBorder="1" applyAlignment="1">
      <alignment horizontal="left" wrapText="1"/>
    </xf>
    <xf numFmtId="0" fontId="36" fillId="24" borderId="39" xfId="39" applyFont="1" applyFill="1" applyBorder="1" applyAlignment="1">
      <alignment horizontal="left" wrapText="1"/>
    </xf>
    <xf numFmtId="0" fontId="36" fillId="24" borderId="40" xfId="39" applyFont="1" applyFill="1" applyBorder="1" applyAlignment="1">
      <alignment horizontal="left" wrapText="1"/>
    </xf>
    <xf numFmtId="0" fontId="36" fillId="24" borderId="41" xfId="39" applyFont="1" applyFill="1" applyBorder="1" applyAlignment="1">
      <alignment horizontal="left" wrapText="1"/>
    </xf>
    <xf numFmtId="1" fontId="30" fillId="24" borderId="10" xfId="41" applyNumberFormat="1" applyFont="1" applyFill="1" applyBorder="1" applyAlignment="1"/>
    <xf numFmtId="0" fontId="34" fillId="0" borderId="47" xfId="0" applyFont="1" applyBorder="1" applyAlignment="1">
      <alignment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ình thường" xfId="0" builtinId="0"/>
    <cellStyle name="Đầu đề 1" xfId="30" builtinId="16" customBuiltin="1"/>
    <cellStyle name="Đầu đề 2" xfId="31" builtinId="17" customBuiltin="1"/>
    <cellStyle name="Đầu đề 3" xfId="32" builtinId="18" customBuiltin="1"/>
    <cellStyle name="Đầu đề 4" xfId="33" builtinId="19" customBuiltin="1"/>
    <cellStyle name="Đầu ra" xfId="44" builtinId="21" customBuiltin="1"/>
    <cellStyle name="Đầu vào" xfId="35" builtinId="20" customBuiltin="1"/>
    <cellStyle name="Ghi chú" xfId="43" builtinId="10" customBuiltin="1"/>
    <cellStyle name="Kiểm tra Ô" xfId="27" builtinId="23" customBuiltin="1"/>
    <cellStyle name="Normal_Functional Test Case v1.0" xfId="38" xr:uid="{C3F120B4-83F8-4AE6-8914-812A7ECE7A74}"/>
    <cellStyle name="Normal_Sheet1" xfId="39" xr:uid="{B65F33B3-3607-4E65-BF3D-3F277E5C0E68}"/>
    <cellStyle name="Normal_Sheet1_Template_UnitTest Case_v0.9" xfId="40" xr:uid="{2623F2B8-B542-411D-930D-1F31933D0DFF}"/>
    <cellStyle name="Normal_Template_UnitTest Case_v0.9" xfId="41" xr:uid="{B6B4DE6A-DE6C-429B-A04A-D135A2D78462}"/>
    <cellStyle name="Normal_Template_UnitTest Case_v0.9_Template_UnitTest Case_v0.9" xfId="42" xr:uid="{36CA5606-C676-4708-8EA3-DB43977FB37F}"/>
    <cellStyle name="Ô được Nối kết" xfId="36" builtinId="24" customBuiltin="1"/>
    <cellStyle name="Siêu kết nối" xfId="34" builtinId="8"/>
    <cellStyle name="Tiêu đề" xfId="45" builtinId="15" customBuiltin="1"/>
    <cellStyle name="Tính toán" xfId="26" builtinId="22" customBuiltin="1"/>
    <cellStyle name="Tổng" xfId="46" builtinId="25" customBuiltin="1"/>
    <cellStyle name="Tốt" xfId="29" builtinId="26" customBuiltin="1"/>
    <cellStyle name="Trung lập" xfId="37" builtinId="28" customBuiltin="1"/>
    <cellStyle name="Văn bản Cảnh báo" xfId="47" builtinId="11" customBuiltin="1"/>
    <cellStyle name="Văn bản Giải thích" xfId="28" builtinId="53" customBuiltin="1"/>
    <cellStyle name="Xấu" xfId="25" builtinId="27" customBuiltin="1"/>
    <cellStyle name="標準_結合試験(AllOvertheWorld)" xfId="48" xr:uid="{36BDD3A7-33A6-4A26-9A93-9385EA608E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0CD-4F55-BA00-61710413EB8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CD-4F55-BA00-61710413EB8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0CD-4F55-BA00-61710413EB8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16</c:v>
                </c:pt>
                <c:pt idx="1">
                  <c:v>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D-4F55-BA00-61710413EB8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0CD-4F55-BA00-61710413EB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70CD-4F55-BA00-61710413EB8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0CD-4F55-BA00-61710413EB8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Report'!$F$16:$H$16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70CD-4F55-BA00-61710413EB8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0CD-4F55-BA00-61710413EB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70CD-4F55-BA00-61710413EB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70CD-4F55-BA00-61710413EB8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CD-4F55-BA00-61710413EB8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0CD-4F55-BA00-61710413EB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70CD-4F55-BA00-61710413EB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70CD-4F55-BA00-61710413EB8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CD-4F55-BA00-61710413EB8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  <c:pt idx="0">
                  <c:v>16</c:v>
                </c:pt>
                <c:pt idx="1">
                  <c:v>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CD-4F55-BA00-61710413EB8D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558136916754364"/>
          <c:y val="0.40160868532286892"/>
          <c:w val="9.2595559674430311E-2"/>
          <c:h val="0.32181888029183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98-458C-9551-EEAF8CC2D5E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98-458C-9551-EEAF8CC2D5E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8-458C-9551-EEAF8CC2D5E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898-458C-9551-EEAF8CC2D5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8898-458C-9551-EEAF8CC2D5E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Report'!$C$16:$E$16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8898-458C-9551-EEAF8CC2D5E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898-458C-9551-EEAF8CC2D5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9-8898-458C-9551-EEAF8CC2D5E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A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98-458C-9551-EEAF8CC2D5E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898-458C-9551-EEAF8CC2D5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D-8898-458C-9551-EEAF8CC2D5E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E-8898-458C-9551-EEAF8CC2D5E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98-458C-9551-EEAF8CC2D5E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98-458C-9551-EEAF8CC2D5E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43799988241358"/>
          <c:y val="0.44356421607511726"/>
          <c:w val="0.20915736684475669"/>
          <c:h val="0.303774281312050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</xdr:row>
      <xdr:rowOff>127000</xdr:rowOff>
    </xdr:from>
    <xdr:to>
      <xdr:col>0</xdr:col>
      <xdr:colOff>1206500</xdr:colOff>
      <xdr:row>1</xdr:row>
      <xdr:rowOff>850900</xdr:rowOff>
    </xdr:to>
    <xdr:pic>
      <xdr:nvPicPr>
        <xdr:cNvPr id="1033" name="Picture 2">
          <a:extLst>
            <a:ext uri="{FF2B5EF4-FFF2-40B4-BE49-F238E27FC236}">
              <a16:creationId xmlns:a16="http://schemas.microsoft.com/office/drawing/2014/main" id="{7BEBD110-93E9-1BF7-77DC-6483F891A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85750"/>
          <a:ext cx="11430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24</xdr:row>
      <xdr:rowOff>0</xdr:rowOff>
    </xdr:from>
    <xdr:to>
      <xdr:col>9</xdr:col>
      <xdr:colOff>0</xdr:colOff>
      <xdr:row>39</xdr:row>
      <xdr:rowOff>6350</xdr:rowOff>
    </xdr:to>
    <xdr:graphicFrame macro="">
      <xdr:nvGraphicFramePr>
        <xdr:cNvPr id="2063" name="Chart 16">
          <a:extLst>
            <a:ext uri="{FF2B5EF4-FFF2-40B4-BE49-F238E27FC236}">
              <a16:creationId xmlns:a16="http://schemas.microsoft.com/office/drawing/2014/main" id="{778F11E3-2448-95C1-2CE7-D0EB903AF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24</xdr:row>
      <xdr:rowOff>19050</xdr:rowOff>
    </xdr:from>
    <xdr:to>
      <xdr:col>3</xdr:col>
      <xdr:colOff>215900</xdr:colOff>
      <xdr:row>39</xdr:row>
      <xdr:rowOff>0</xdr:rowOff>
    </xdr:to>
    <xdr:graphicFrame macro="">
      <xdr:nvGraphicFramePr>
        <xdr:cNvPr id="2064" name="Chart 17">
          <a:extLst>
            <a:ext uri="{FF2B5EF4-FFF2-40B4-BE49-F238E27FC236}">
              <a16:creationId xmlns:a16="http://schemas.microsoft.com/office/drawing/2014/main" id="{E8813A7D-47B2-BFC1-6652-65EE46AE64E5}"/>
            </a:ext>
            <a:ext uri="{147F2762-F138-4A5C-976F-8EAC2B608ADB}">
              <a16:predDERef xmlns:a16="http://schemas.microsoft.com/office/drawing/2014/main" pred="{778F11E3-2448-95C1-2CE7-D0EB903AF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B20F-D70E-4A67-A2FA-B4618B6EA46E}">
  <dimension ref="A1:D49"/>
  <sheetViews>
    <sheetView zoomScale="85" zoomScaleNormal="85" workbookViewId="0"/>
  </sheetViews>
  <sheetFormatPr defaultColWidth="9" defaultRowHeight="14.1"/>
  <cols>
    <col min="1" max="1" width="119.375" style="123" customWidth="1"/>
    <col min="2" max="16384" width="9" style="123"/>
  </cols>
  <sheetData>
    <row r="1" spans="1:1" s="120" customFormat="1" ht="21.95">
      <c r="A1" s="119" t="s">
        <v>0</v>
      </c>
    </row>
    <row r="2" spans="1:1" s="120" customFormat="1" ht="21.95">
      <c r="A2" s="119"/>
    </row>
    <row r="3" spans="1:1" s="121" customFormat="1" ht="17.45">
      <c r="A3" s="124" t="s">
        <v>1</v>
      </c>
    </row>
    <row r="4" spans="1:1" ht="15" customHeight="1">
      <c r="A4" s="127" t="s">
        <v>2</v>
      </c>
    </row>
    <row r="5" spans="1:1" ht="15" customHeight="1">
      <c r="A5" s="127" t="s">
        <v>3</v>
      </c>
    </row>
    <row r="6" spans="1:1" ht="37.5">
      <c r="A6" s="128" t="s">
        <v>4</v>
      </c>
    </row>
    <row r="7" spans="1:1" ht="29.25" customHeight="1">
      <c r="A7" s="128" t="s">
        <v>5</v>
      </c>
    </row>
    <row r="8" spans="1:1" ht="30" customHeight="1">
      <c r="A8" s="129" t="s">
        <v>6</v>
      </c>
    </row>
    <row r="9" spans="1:1" s="132" customFormat="1" ht="16.5" customHeight="1">
      <c r="A9" s="131" t="s">
        <v>7</v>
      </c>
    </row>
    <row r="10" spans="1:1" ht="16.5" customHeight="1">
      <c r="A10" s="122"/>
    </row>
    <row r="11" spans="1:1" s="121" customFormat="1" ht="17.45">
      <c r="A11" s="124" t="s">
        <v>8</v>
      </c>
    </row>
    <row r="12" spans="1:1" s="125" customFormat="1" ht="15">
      <c r="A12" s="130" t="s">
        <v>9</v>
      </c>
    </row>
    <row r="13" spans="1:1" ht="37.5">
      <c r="A13" s="127" t="s">
        <v>10</v>
      </c>
    </row>
    <row r="14" spans="1:1">
      <c r="A14" s="127" t="s">
        <v>11</v>
      </c>
    </row>
    <row r="15" spans="1:1" ht="24.95">
      <c r="A15" s="128" t="s">
        <v>12</v>
      </c>
    </row>
    <row r="16" spans="1:1">
      <c r="A16" s="122"/>
    </row>
    <row r="17" spans="1:4" s="125" customFormat="1" ht="15">
      <c r="A17" s="130" t="s">
        <v>13</v>
      </c>
    </row>
    <row r="18" spans="1:4">
      <c r="A18" s="127" t="s">
        <v>14</v>
      </c>
      <c r="B18" s="122"/>
    </row>
    <row r="19" spans="1:4">
      <c r="A19" s="130" t="s">
        <v>15</v>
      </c>
    </row>
    <row r="20" spans="1:4">
      <c r="A20" s="127" t="s">
        <v>16</v>
      </c>
      <c r="B20" s="122"/>
    </row>
    <row r="21" spans="1:4" ht="24.95">
      <c r="A21" s="128" t="s">
        <v>17</v>
      </c>
    </row>
    <row r="22" spans="1:4">
      <c r="A22" s="127" t="s">
        <v>18</v>
      </c>
      <c r="B22" s="126"/>
    </row>
    <row r="23" spans="1:4">
      <c r="A23" s="127" t="s">
        <v>19</v>
      </c>
      <c r="B23" s="122"/>
    </row>
    <row r="24" spans="1:4">
      <c r="A24" s="127" t="s">
        <v>20</v>
      </c>
      <c r="B24" s="122"/>
    </row>
    <row r="25" spans="1:4">
      <c r="A25" s="127" t="s">
        <v>21</v>
      </c>
      <c r="B25" s="122"/>
      <c r="C25" s="122" t="s">
        <v>22</v>
      </c>
      <c r="D25" s="122" t="s">
        <v>22</v>
      </c>
    </row>
    <row r="26" spans="1:4">
      <c r="A26" s="127" t="s">
        <v>23</v>
      </c>
    </row>
    <row r="27" spans="1:4">
      <c r="A27" s="127" t="s">
        <v>24</v>
      </c>
      <c r="B27" s="122"/>
    </row>
    <row r="28" spans="1:4">
      <c r="A28" s="127" t="s">
        <v>25</v>
      </c>
    </row>
    <row r="29" spans="1:4">
      <c r="A29" s="127" t="s">
        <v>26</v>
      </c>
    </row>
    <row r="30" spans="1:4">
      <c r="A30" s="127" t="s">
        <v>27</v>
      </c>
      <c r="B30" s="122"/>
      <c r="C30" s="122" t="s">
        <v>22</v>
      </c>
    </row>
    <row r="31" spans="1:4">
      <c r="A31" s="130" t="s">
        <v>28</v>
      </c>
    </row>
    <row r="32" spans="1:4" ht="30" customHeight="1">
      <c r="A32" s="128" t="s">
        <v>29</v>
      </c>
    </row>
    <row r="33" spans="1:2">
      <c r="A33" s="127" t="s">
        <v>30</v>
      </c>
    </row>
    <row r="34" spans="1:2">
      <c r="A34" s="127" t="s">
        <v>31</v>
      </c>
    </row>
    <row r="35" spans="1:2">
      <c r="A35" s="127" t="s">
        <v>32</v>
      </c>
      <c r="B35" s="122"/>
    </row>
    <row r="36" spans="1:2">
      <c r="A36" s="127" t="s">
        <v>33</v>
      </c>
      <c r="B36" s="122"/>
    </row>
    <row r="37" spans="1:2">
      <c r="A37" s="130" t="s">
        <v>34</v>
      </c>
    </row>
    <row r="38" spans="1:2">
      <c r="A38" s="127" t="s">
        <v>35</v>
      </c>
    </row>
    <row r="39" spans="1:2" ht="37.5">
      <c r="A39" s="129" t="s">
        <v>36</v>
      </c>
      <c r="B39" s="122"/>
    </row>
    <row r="40" spans="1:2">
      <c r="A40" s="129"/>
      <c r="B40" s="122"/>
    </row>
    <row r="41" spans="1:2" s="125" customFormat="1" ht="15">
      <c r="A41" s="130" t="s">
        <v>37</v>
      </c>
    </row>
    <row r="42" spans="1:2">
      <c r="A42" s="127" t="s">
        <v>38</v>
      </c>
    </row>
    <row r="43" spans="1:2">
      <c r="A43" s="127" t="s">
        <v>39</v>
      </c>
    </row>
    <row r="44" spans="1:2">
      <c r="A44" s="127" t="s">
        <v>40</v>
      </c>
    </row>
    <row r="45" spans="1:2">
      <c r="A45" s="127" t="s">
        <v>41</v>
      </c>
    </row>
    <row r="46" spans="1:2">
      <c r="A46" s="127" t="s">
        <v>42</v>
      </c>
    </row>
    <row r="47" spans="1:2">
      <c r="A47" s="127" t="s">
        <v>43</v>
      </c>
    </row>
    <row r="48" spans="1:2">
      <c r="A48" s="122" t="s">
        <v>44</v>
      </c>
    </row>
    <row r="49" spans="1:1">
      <c r="A49" s="122"/>
    </row>
  </sheetData>
  <phoneticPr fontId="44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5CD-5D56-4521-A59E-B62FCC230D37}">
  <dimension ref="A2:F18"/>
  <sheetViews>
    <sheetView workbookViewId="0">
      <selection activeCell="A9" sqref="A9"/>
    </sheetView>
  </sheetViews>
  <sheetFormatPr defaultColWidth="9" defaultRowHeight="12.6"/>
  <cols>
    <col min="1" max="1" width="21.375" style="24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204" t="s">
        <v>45</v>
      </c>
      <c r="C2" s="204"/>
      <c r="D2" s="204"/>
      <c r="E2" s="204"/>
      <c r="F2" s="204"/>
    </row>
    <row r="3" spans="1:6">
      <c r="A3" s="4"/>
      <c r="B3" s="5"/>
      <c r="E3" s="6"/>
    </row>
    <row r="4" spans="1:6" ht="14.25" customHeight="1">
      <c r="A4" s="133" t="s">
        <v>46</v>
      </c>
      <c r="B4" s="205" t="s">
        <v>47</v>
      </c>
      <c r="C4" s="205"/>
      <c r="D4" s="205"/>
      <c r="E4" s="133" t="s">
        <v>48</v>
      </c>
      <c r="F4" s="7"/>
    </row>
    <row r="5" spans="1:6" ht="14.25" customHeight="1">
      <c r="A5" s="133" t="s">
        <v>49</v>
      </c>
      <c r="B5" s="205" t="s">
        <v>50</v>
      </c>
      <c r="C5" s="205"/>
      <c r="D5" s="205"/>
      <c r="E5" s="133" t="s">
        <v>51</v>
      </c>
      <c r="F5" s="7"/>
    </row>
    <row r="6" spans="1:6" ht="15.75" customHeight="1">
      <c r="A6" s="206" t="s">
        <v>52</v>
      </c>
      <c r="B6" s="207" t="str">
        <f>B5&amp;"_"&amp;"XXX"&amp;"_"&amp;"vx.x"</f>
        <v>&lt;Project Code&gt;_XXX_vx.x</v>
      </c>
      <c r="C6" s="207"/>
      <c r="D6" s="207"/>
      <c r="E6" s="133" t="s">
        <v>53</v>
      </c>
      <c r="F6" s="113" t="s">
        <v>54</v>
      </c>
    </row>
    <row r="7" spans="1:6" ht="13.5" customHeight="1">
      <c r="A7" s="206"/>
      <c r="B7" s="207"/>
      <c r="C7" s="207"/>
      <c r="D7" s="207"/>
      <c r="E7" s="133" t="s">
        <v>55</v>
      </c>
      <c r="F7" s="114"/>
    </row>
    <row r="8" spans="1:6">
      <c r="A8" s="134"/>
      <c r="B8" s="8"/>
      <c r="E8" s="9"/>
      <c r="F8" s="5"/>
    </row>
    <row r="9" spans="1:6">
      <c r="A9" s="3"/>
    </row>
    <row r="10" spans="1:6">
      <c r="A10" s="135" t="s">
        <v>56</v>
      </c>
    </row>
    <row r="11" spans="1:6" s="10" customFormat="1">
      <c r="A11" s="11" t="s">
        <v>57</v>
      </c>
      <c r="B11" s="12" t="s">
        <v>55</v>
      </c>
      <c r="C11" s="12" t="s">
        <v>58</v>
      </c>
      <c r="D11" s="12" t="s">
        <v>59</v>
      </c>
      <c r="E11" s="12" t="s">
        <v>60</v>
      </c>
      <c r="F11" s="13" t="s">
        <v>61</v>
      </c>
    </row>
    <row r="12" spans="1:6" s="14" customFormat="1" ht="26.25" customHeight="1">
      <c r="A12" s="115" t="s">
        <v>62</v>
      </c>
      <c r="B12" s="15"/>
      <c r="C12" s="16"/>
      <c r="D12" s="16"/>
      <c r="E12" s="17"/>
      <c r="F12" s="116" t="s">
        <v>63</v>
      </c>
    </row>
    <row r="13" spans="1:6" s="14" customFormat="1" ht="21.75" customHeight="1">
      <c r="A13" s="18"/>
      <c r="B13" s="15"/>
      <c r="C13" s="16"/>
      <c r="D13" s="16"/>
      <c r="E13" s="16"/>
      <c r="F13" s="19"/>
    </row>
    <row r="14" spans="1:6" s="14" customFormat="1" ht="19.5" customHeight="1">
      <c r="A14" s="18"/>
      <c r="B14" s="15"/>
      <c r="C14" s="16"/>
      <c r="D14" s="16"/>
      <c r="E14" s="16"/>
      <c r="F14" s="19"/>
    </row>
    <row r="15" spans="1:6" s="14" customFormat="1" ht="21.75" customHeight="1">
      <c r="A15" s="18"/>
      <c r="B15" s="15"/>
      <c r="C15" s="16"/>
      <c r="D15" s="16"/>
      <c r="E15" s="16"/>
      <c r="F15" s="19"/>
    </row>
    <row r="16" spans="1:6" s="14" customFormat="1" ht="19.5" customHeight="1">
      <c r="A16" s="18"/>
      <c r="B16" s="15"/>
      <c r="C16" s="16"/>
      <c r="D16" s="16"/>
      <c r="E16" s="16"/>
      <c r="F16" s="19"/>
    </row>
    <row r="17" spans="1:6" s="14" customFormat="1" ht="21.75" customHeight="1">
      <c r="A17" s="18"/>
      <c r="B17" s="15"/>
      <c r="C17" s="16"/>
      <c r="D17" s="16"/>
      <c r="E17" s="16"/>
      <c r="F17" s="19"/>
    </row>
    <row r="18" spans="1:6" s="14" customFormat="1" ht="19.5" customHeight="1">
      <c r="A18" s="20"/>
      <c r="B18" s="21"/>
      <c r="C18" s="22"/>
      <c r="D18" s="22"/>
      <c r="E18" s="22"/>
      <c r="F18" s="23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2111-2E44-4220-AC7B-88D80A733728}">
  <dimension ref="A2:H23"/>
  <sheetViews>
    <sheetView topLeftCell="E1" zoomScaleNormal="100" workbookViewId="0">
      <selection activeCell="E13" sqref="E13"/>
    </sheetView>
  </sheetViews>
  <sheetFormatPr defaultColWidth="9" defaultRowHeight="12.6"/>
  <cols>
    <col min="1" max="1" width="7.125" style="56" customWidth="1"/>
    <col min="2" max="2" width="14.75" style="56" customWidth="1"/>
    <col min="3" max="3" width="9.875" style="56" bestFit="1" customWidth="1"/>
    <col min="4" max="4" width="12.375" style="26" bestFit="1" customWidth="1"/>
    <col min="5" max="5" width="21" style="27" customWidth="1"/>
    <col min="6" max="6" width="12.375" style="26" customWidth="1"/>
    <col min="7" max="7" width="22.5" style="26" customWidth="1"/>
    <col min="8" max="8" width="33.75" style="26" customWidth="1"/>
    <col min="9" max="16384" width="9" style="6"/>
  </cols>
  <sheetData>
    <row r="2" spans="1:8" ht="24.6">
      <c r="A2" s="25"/>
      <c r="B2" s="25"/>
      <c r="C2" s="25"/>
      <c r="E2" s="28" t="s">
        <v>64</v>
      </c>
      <c r="F2" s="28"/>
      <c r="G2" s="29"/>
    </row>
    <row r="3" spans="1:8" ht="13.5" customHeight="1">
      <c r="A3" s="25"/>
      <c r="B3" s="25"/>
      <c r="C3" s="25"/>
      <c r="F3" s="30"/>
      <c r="G3" s="30"/>
    </row>
    <row r="4" spans="1:8" ht="14.25" customHeight="1">
      <c r="A4" s="282" t="s">
        <v>46</v>
      </c>
      <c r="B4" s="282"/>
      <c r="C4" s="282"/>
      <c r="D4" s="282"/>
      <c r="E4" s="209" t="str">
        <f>Cover!B4</f>
        <v>&lt;Project Name&gt;</v>
      </c>
      <c r="F4" s="210"/>
      <c r="G4" s="210"/>
      <c r="H4" s="211"/>
    </row>
    <row r="5" spans="1:8" ht="14.25" customHeight="1">
      <c r="A5" s="282" t="s">
        <v>49</v>
      </c>
      <c r="B5" s="282"/>
      <c r="C5" s="282"/>
      <c r="D5" s="282"/>
      <c r="E5" s="209" t="str">
        <f>Cover!B5</f>
        <v>&lt;Project Code&gt;</v>
      </c>
      <c r="F5" s="210"/>
      <c r="G5" s="210"/>
      <c r="H5" s="211"/>
    </row>
    <row r="6" spans="1:8" ht="14.25" customHeight="1">
      <c r="A6" s="215" t="s">
        <v>65</v>
      </c>
      <c r="B6" s="216"/>
      <c r="C6" s="216"/>
      <c r="D6" s="217"/>
      <c r="E6" s="151">
        <v>100</v>
      </c>
      <c r="F6" s="152"/>
      <c r="G6" s="152"/>
      <c r="H6" s="153"/>
    </row>
    <row r="7" spans="1:8" s="31" customFormat="1" ht="12.75" customHeight="1">
      <c r="A7" s="208" t="s">
        <v>66</v>
      </c>
      <c r="B7" s="208"/>
      <c r="C7" s="208"/>
      <c r="D7" s="208"/>
      <c r="E7" s="212" t="s">
        <v>67</v>
      </c>
      <c r="F7" s="213"/>
      <c r="G7" s="213"/>
      <c r="H7" s="214"/>
    </row>
    <row r="8" spans="1:8">
      <c r="A8" s="32"/>
      <c r="B8" s="32"/>
      <c r="C8" s="32"/>
      <c r="D8" s="6"/>
      <c r="E8" s="31"/>
      <c r="F8" s="6"/>
      <c r="G8" s="6"/>
      <c r="H8" s="6"/>
    </row>
    <row r="9" spans="1:8" s="36" customFormat="1">
      <c r="A9" s="33"/>
      <c r="B9" s="33"/>
      <c r="C9" s="33"/>
      <c r="D9" s="34"/>
      <c r="E9" s="35"/>
      <c r="F9" s="34"/>
      <c r="G9" s="34"/>
      <c r="H9" s="34"/>
    </row>
    <row r="10" spans="1:8" s="44" customFormat="1" ht="24" customHeight="1">
      <c r="A10" s="37" t="s">
        <v>68</v>
      </c>
      <c r="B10" s="38" t="s">
        <v>69</v>
      </c>
      <c r="C10" s="39" t="s">
        <v>70</v>
      </c>
      <c r="D10" s="40" t="s">
        <v>71</v>
      </c>
      <c r="E10" s="41" t="s">
        <v>72</v>
      </c>
      <c r="F10" s="40" t="s">
        <v>73</v>
      </c>
      <c r="G10" s="42" t="s">
        <v>74</v>
      </c>
      <c r="H10" s="43" t="s">
        <v>75</v>
      </c>
    </row>
    <row r="11" spans="1:8" ht="12.75">
      <c r="A11" s="117">
        <v>1</v>
      </c>
      <c r="B11" s="45"/>
      <c r="C11" s="45" t="s">
        <v>76</v>
      </c>
      <c r="D11" s="46" t="s">
        <v>77</v>
      </c>
      <c r="E11" s="47" t="s">
        <v>78</v>
      </c>
      <c r="F11" s="48" t="s">
        <v>78</v>
      </c>
      <c r="G11" s="48"/>
      <c r="H11" s="49"/>
    </row>
    <row r="12" spans="1:8" ht="12.75">
      <c r="A12" s="117">
        <v>2</v>
      </c>
      <c r="B12" s="45"/>
      <c r="C12" s="45" t="s">
        <v>79</v>
      </c>
      <c r="D12" s="46" t="s">
        <v>80</v>
      </c>
      <c r="E12" s="47" t="s">
        <v>81</v>
      </c>
      <c r="F12" s="48" t="s">
        <v>82</v>
      </c>
      <c r="G12" s="48"/>
      <c r="H12" s="49"/>
    </row>
    <row r="13" spans="1:8" ht="12.75">
      <c r="A13" s="117">
        <v>3</v>
      </c>
      <c r="B13" s="45"/>
      <c r="C13" s="45" t="s">
        <v>83</v>
      </c>
      <c r="D13" s="46" t="s">
        <v>84</v>
      </c>
      <c r="E13" s="47"/>
      <c r="F13" s="48"/>
      <c r="G13" s="48"/>
      <c r="H13" s="49"/>
    </row>
    <row r="14" spans="1:8">
      <c r="A14" s="117"/>
      <c r="B14" s="45"/>
      <c r="C14" s="45"/>
      <c r="D14" s="46"/>
      <c r="E14" s="47"/>
      <c r="F14" s="48"/>
      <c r="G14" s="48"/>
      <c r="H14" s="49"/>
    </row>
    <row r="15" spans="1:8">
      <c r="A15" s="117"/>
      <c r="B15" s="45"/>
      <c r="C15" s="45"/>
      <c r="D15" s="46"/>
      <c r="E15" s="47"/>
      <c r="F15" s="48"/>
      <c r="G15" s="48"/>
      <c r="H15" s="49"/>
    </row>
    <row r="16" spans="1:8">
      <c r="A16" s="117"/>
      <c r="B16" s="45"/>
      <c r="C16" s="45"/>
      <c r="D16" s="46"/>
      <c r="E16" s="47"/>
      <c r="F16" s="50"/>
      <c r="G16" s="50"/>
      <c r="H16" s="49"/>
    </row>
    <row r="17" spans="1:8">
      <c r="A17" s="117"/>
      <c r="B17" s="45"/>
      <c r="C17" s="45"/>
      <c r="D17" s="46"/>
      <c r="E17" s="47"/>
      <c r="F17" s="50"/>
      <c r="G17" s="50"/>
      <c r="H17" s="49"/>
    </row>
    <row r="18" spans="1:8">
      <c r="A18" s="117"/>
      <c r="B18" s="45"/>
      <c r="C18" s="45"/>
      <c r="D18" s="46"/>
      <c r="E18" s="47"/>
      <c r="F18" s="50"/>
      <c r="G18" s="50"/>
      <c r="H18" s="49"/>
    </row>
    <row r="19" spans="1:8">
      <c r="A19" s="117"/>
      <c r="B19" s="45"/>
      <c r="C19" s="45"/>
      <c r="D19" s="46"/>
      <c r="E19" s="47"/>
      <c r="F19" s="50"/>
      <c r="G19" s="50"/>
      <c r="H19" s="49"/>
    </row>
    <row r="20" spans="1:8">
      <c r="A20" s="117"/>
      <c r="B20" s="45"/>
      <c r="C20" s="45"/>
      <c r="D20" s="46"/>
      <c r="E20" s="47"/>
      <c r="F20" s="50"/>
      <c r="G20" s="50"/>
      <c r="H20" s="49"/>
    </row>
    <row r="21" spans="1:8">
      <c r="A21" s="117"/>
      <c r="B21" s="45"/>
      <c r="C21" s="45"/>
      <c r="D21" s="46"/>
      <c r="E21" s="47"/>
      <c r="F21" s="50"/>
      <c r="G21" s="50"/>
      <c r="H21" s="49"/>
    </row>
    <row r="22" spans="1:8">
      <c r="A22" s="117"/>
      <c r="B22" s="45"/>
      <c r="C22" s="45"/>
      <c r="D22" s="46"/>
      <c r="E22" s="47"/>
      <c r="F22" s="50"/>
      <c r="G22" s="50"/>
      <c r="H22" s="49"/>
    </row>
    <row r="23" spans="1:8">
      <c r="A23" s="118"/>
      <c r="B23" s="51"/>
      <c r="C23" s="51"/>
      <c r="D23" s="52"/>
      <c r="E23" s="53"/>
      <c r="F23" s="54"/>
      <c r="G23" s="54"/>
      <c r="H23" s="55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Function1!A1" display="Function1" xr:uid="{290B9C94-2A23-45C6-9E5A-D5B63736EA2C}"/>
    <hyperlink ref="F12" location="Function2!A1" display="Function2" xr:uid="{58E2B236-542F-40D3-94F2-2392DCDC810C}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82106-755A-4FCF-A126-EA1BBDC210B1}">
  <dimension ref="A2:I23"/>
  <sheetViews>
    <sheetView tabSelected="1" workbookViewId="0">
      <selection activeCell="A2" sqref="A2:I2"/>
    </sheetView>
  </sheetViews>
  <sheetFormatPr defaultColWidth="9" defaultRowHeight="12.6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24" t="s">
        <v>85</v>
      </c>
      <c r="B2" s="224"/>
      <c r="C2" s="224"/>
      <c r="D2" s="224"/>
      <c r="E2" s="224"/>
      <c r="F2" s="224"/>
      <c r="G2" s="224"/>
      <c r="H2" s="224"/>
      <c r="I2" s="224"/>
    </row>
    <row r="3" spans="1:9" ht="14.25" customHeight="1">
      <c r="A3" s="57"/>
      <c r="B3" s="58"/>
      <c r="C3" s="58"/>
      <c r="D3" s="58"/>
      <c r="E3" s="58"/>
      <c r="F3" s="58"/>
      <c r="G3" s="58"/>
      <c r="H3" s="58"/>
      <c r="I3" s="59"/>
    </row>
    <row r="4" spans="1:9" ht="13.5" customHeight="1">
      <c r="A4" s="150" t="s">
        <v>46</v>
      </c>
      <c r="B4" s="221" t="str">
        <f>Cover!B4</f>
        <v>&lt;Project Name&gt;</v>
      </c>
      <c r="C4" s="221"/>
      <c r="D4" s="222" t="s">
        <v>48</v>
      </c>
      <c r="E4" s="222"/>
      <c r="F4" s="225"/>
      <c r="G4" s="226"/>
      <c r="H4" s="226"/>
      <c r="I4" s="227"/>
    </row>
    <row r="5" spans="1:9" ht="13.5" customHeight="1">
      <c r="A5" s="150" t="s">
        <v>49</v>
      </c>
      <c r="B5" s="221" t="str">
        <f>Cover!B5</f>
        <v>&lt;Project Code&gt;</v>
      </c>
      <c r="C5" s="221"/>
      <c r="D5" s="222" t="s">
        <v>51</v>
      </c>
      <c r="E5" s="222"/>
      <c r="F5" s="225"/>
      <c r="G5" s="226"/>
      <c r="H5" s="226"/>
      <c r="I5" s="227"/>
    </row>
    <row r="6" spans="1:9" ht="12.75" customHeight="1">
      <c r="A6" s="154" t="s">
        <v>52</v>
      </c>
      <c r="B6" s="221" t="str">
        <f>B5&amp;"_"&amp;"Test Report"&amp;"_"&amp;"vx.x"</f>
        <v>&lt;Project Code&gt;_Test Report_vx.x</v>
      </c>
      <c r="C6" s="221"/>
      <c r="D6" s="222" t="s">
        <v>53</v>
      </c>
      <c r="E6" s="222"/>
      <c r="F6" s="218" t="s">
        <v>54</v>
      </c>
      <c r="G6" s="219"/>
      <c r="H6" s="219"/>
      <c r="I6" s="220"/>
    </row>
    <row r="7" spans="1:9" ht="15.75" customHeight="1">
      <c r="A7" s="154" t="s">
        <v>86</v>
      </c>
      <c r="B7" s="223" t="s">
        <v>87</v>
      </c>
      <c r="C7" s="223"/>
      <c r="D7" s="223"/>
      <c r="E7" s="223"/>
      <c r="F7" s="223"/>
      <c r="G7" s="223"/>
      <c r="H7" s="223"/>
      <c r="I7" s="223"/>
    </row>
    <row r="8" spans="1:9" ht="14.25" customHeight="1">
      <c r="A8" s="60"/>
      <c r="B8" s="61"/>
      <c r="C8" s="58"/>
      <c r="D8" s="58"/>
      <c r="E8" s="58"/>
      <c r="F8" s="58"/>
      <c r="G8" s="58"/>
      <c r="H8" s="58"/>
      <c r="I8" s="59"/>
    </row>
    <row r="9" spans="1:9">
      <c r="A9" s="60"/>
      <c r="B9" s="61"/>
      <c r="C9" s="58"/>
      <c r="D9" s="58"/>
      <c r="E9" s="58"/>
      <c r="F9" s="58"/>
      <c r="G9" s="58"/>
      <c r="H9" s="58"/>
      <c r="I9" s="59"/>
    </row>
    <row r="11" spans="1:9" ht="14.25" customHeight="1">
      <c r="A11" s="62" t="s">
        <v>68</v>
      </c>
      <c r="B11" s="63" t="s">
        <v>88</v>
      </c>
      <c r="C11" s="64" t="s">
        <v>89</v>
      </c>
      <c r="D11" s="63" t="s">
        <v>90</v>
      </c>
      <c r="E11" s="65" t="s">
        <v>91</v>
      </c>
      <c r="F11" s="65" t="s">
        <v>92</v>
      </c>
      <c r="G11" s="65" t="s">
        <v>93</v>
      </c>
      <c r="H11" s="65" t="s">
        <v>94</v>
      </c>
      <c r="I11" s="66" t="s">
        <v>95</v>
      </c>
    </row>
    <row r="12" spans="1:9">
      <c r="A12" s="67">
        <v>1</v>
      </c>
      <c r="B12" s="138" t="s">
        <v>78</v>
      </c>
      <c r="C12" s="68">
        <f>'CheckDate Function'!A7</f>
        <v>12</v>
      </c>
      <c r="D12" s="68">
        <f>'CheckDate Function'!C7</f>
        <v>3</v>
      </c>
      <c r="E12" s="68">
        <f>'CheckDate Function'!F7</f>
        <v>0</v>
      </c>
      <c r="F12" s="69">
        <f>'CheckDate Function'!L7</f>
        <v>4</v>
      </c>
      <c r="G12" s="68">
        <f>'CheckDate Function'!M7</f>
        <v>0</v>
      </c>
      <c r="H12" s="68">
        <f>'CheckDate Function'!N7</f>
        <v>11</v>
      </c>
      <c r="I12" s="68">
        <f>'CheckDate Function'!O7</f>
        <v>15</v>
      </c>
    </row>
    <row r="13" spans="1:9">
      <c r="A13" s="67">
        <v>2</v>
      </c>
      <c r="B13" s="138" t="s">
        <v>81</v>
      </c>
      <c r="C13" s="68">
        <f>'DaysInMonth Function'!A7</f>
        <v>12</v>
      </c>
      <c r="D13" s="68">
        <f>'DaysInMonth Function'!C7</f>
        <v>3</v>
      </c>
      <c r="E13" s="68">
        <f>'DaysInMonth Function'!F7</f>
        <v>0</v>
      </c>
      <c r="F13" s="69">
        <f>'DaysInMonth Function'!L7</f>
        <v>12</v>
      </c>
      <c r="G13" s="68">
        <f>'DaysInMonth Function'!M7</f>
        <v>2</v>
      </c>
      <c r="H13" s="68">
        <f>'DaysInMonth Function'!N7</f>
        <v>1</v>
      </c>
      <c r="I13" s="68">
        <f>'DaysInMonth Function'!O7</f>
        <v>15</v>
      </c>
    </row>
    <row r="14" spans="1:9">
      <c r="A14" s="67"/>
      <c r="B14" s="138"/>
      <c r="C14" s="68"/>
      <c r="D14" s="68"/>
      <c r="E14" s="68"/>
      <c r="F14" s="69"/>
      <c r="G14" s="68"/>
      <c r="H14" s="68"/>
      <c r="I14" s="68"/>
    </row>
    <row r="15" spans="1:9" ht="14.1">
      <c r="A15" s="67"/>
      <c r="B15" s="136"/>
      <c r="C15" s="68"/>
      <c r="D15" s="68"/>
      <c r="E15" s="68"/>
      <c r="F15" s="69"/>
      <c r="G15" s="68"/>
      <c r="H15" s="68"/>
      <c r="I15" s="68"/>
    </row>
    <row r="16" spans="1:9" ht="14.1">
      <c r="A16" s="67"/>
      <c r="B16" s="136"/>
      <c r="C16" s="68"/>
      <c r="D16" s="68"/>
      <c r="E16" s="68"/>
      <c r="F16" s="69"/>
      <c r="G16" s="68"/>
      <c r="H16" s="68"/>
      <c r="I16" s="68"/>
    </row>
    <row r="17" spans="1:9" ht="14.1">
      <c r="A17" s="70"/>
      <c r="B17" s="137" t="s">
        <v>96</v>
      </c>
      <c r="C17" s="71">
        <f t="shared" ref="C17:I17" si="0">SUM(C10:C16)</f>
        <v>24</v>
      </c>
      <c r="D17" s="71">
        <f t="shared" si="0"/>
        <v>6</v>
      </c>
      <c r="E17" s="71">
        <f t="shared" si="0"/>
        <v>0</v>
      </c>
      <c r="F17" s="71">
        <f t="shared" si="0"/>
        <v>16</v>
      </c>
      <c r="G17" s="71">
        <f t="shared" si="0"/>
        <v>2</v>
      </c>
      <c r="H17" s="71">
        <f t="shared" si="0"/>
        <v>12</v>
      </c>
      <c r="I17" s="71">
        <f t="shared" si="0"/>
        <v>30</v>
      </c>
    </row>
    <row r="18" spans="1:9">
      <c r="A18" s="72"/>
      <c r="C18" s="73"/>
      <c r="D18" s="74"/>
      <c r="E18" s="74"/>
      <c r="F18" s="74"/>
      <c r="G18" s="74"/>
      <c r="H18" s="74"/>
      <c r="I18" s="74"/>
    </row>
    <row r="19" spans="1:9">
      <c r="B19" s="155" t="s">
        <v>97</v>
      </c>
      <c r="D19" s="156">
        <f>(C17+D17)*100/(I17)</f>
        <v>100</v>
      </c>
      <c r="E19" s="6" t="s">
        <v>98</v>
      </c>
      <c r="I19" s="75"/>
    </row>
    <row r="20" spans="1:9">
      <c r="B20" s="155" t="s">
        <v>99</v>
      </c>
      <c r="D20" s="156">
        <f>C17*100/(I17)</f>
        <v>80</v>
      </c>
      <c r="E20" s="6" t="s">
        <v>98</v>
      </c>
      <c r="I20" s="75"/>
    </row>
    <row r="21" spans="1:9">
      <c r="B21" s="155" t="s">
        <v>100</v>
      </c>
      <c r="D21" s="156">
        <f>F17*100/I17</f>
        <v>53.333333333333336</v>
      </c>
      <c r="E21" s="6" t="s">
        <v>98</v>
      </c>
    </row>
    <row r="22" spans="1:9">
      <c r="B22" s="155" t="s">
        <v>101</v>
      </c>
      <c r="D22" s="156">
        <f>G17*100/I17</f>
        <v>6.666666666666667</v>
      </c>
      <c r="E22" s="6" t="s">
        <v>98</v>
      </c>
    </row>
    <row r="23" spans="1:9">
      <c r="B23" s="155" t="s">
        <v>102</v>
      </c>
      <c r="D23" s="156">
        <f>H17*100/I17</f>
        <v>40</v>
      </c>
      <c r="E23" s="6" t="s">
        <v>98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Function1!A1" display="Function1" xr:uid="{CE40FF6A-A669-41BC-8883-43513D77DC45}"/>
    <hyperlink ref="B13" location="Function2!A1" display="Function2" xr:uid="{3C2E360A-7D8A-4F92-B0FE-AD90028F467A}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FBBF-5F46-4093-AB7B-FC7784E6194F}">
  <dimension ref="A1:V49"/>
  <sheetViews>
    <sheetView workbookViewId="0">
      <pane xSplit="4" topLeftCell="F1" activePane="topRight" state="frozen"/>
      <selection pane="topRight" activeCell="C11" sqref="C11"/>
    </sheetView>
  </sheetViews>
  <sheetFormatPr defaultColWidth="9" defaultRowHeight="13.5" customHeight="1"/>
  <cols>
    <col min="1" max="1" width="8.125" style="78" customWidth="1"/>
    <col min="2" max="2" width="13.375" style="82" customWidth="1"/>
    <col min="3" max="3" width="10.75" style="78" customWidth="1"/>
    <col min="4" max="4" width="11.375" style="79" customWidth="1"/>
    <col min="5" max="5" width="1.75" style="78" hidden="1" customWidth="1"/>
    <col min="6" max="7" width="2.875" style="78" bestFit="1" customWidth="1"/>
    <col min="8" max="8" width="2.875" style="78" customWidth="1"/>
    <col min="9" max="10" width="2.875" style="78" bestFit="1" customWidth="1"/>
    <col min="11" max="19" width="2.875" style="78" customWidth="1"/>
    <col min="20" max="20" width="2.875" style="78" bestFit="1" customWidth="1"/>
    <col min="21" max="21" width="2.875" style="78" customWidth="1"/>
    <col min="22" max="16384" width="9" style="78"/>
  </cols>
  <sheetData>
    <row r="1" spans="1:22" ht="13.5" customHeight="1" thickBot="1">
      <c r="A1" s="76"/>
      <c r="B1" s="77"/>
    </row>
    <row r="2" spans="1:22" ht="13.5" customHeight="1">
      <c r="A2" s="259" t="s">
        <v>103</v>
      </c>
      <c r="B2" s="260"/>
      <c r="C2" s="261" t="str">
        <f>FunctionList!E11</f>
        <v>CheckDate Function</v>
      </c>
      <c r="D2" s="262"/>
      <c r="E2" s="263"/>
      <c r="F2" s="264" t="s">
        <v>71</v>
      </c>
      <c r="G2" s="265"/>
      <c r="H2" s="265"/>
      <c r="I2" s="265"/>
      <c r="J2" s="265"/>
      <c r="K2" s="265"/>
      <c r="L2" s="228" t="str">
        <f>FunctionList!D11</f>
        <v>Function A</v>
      </c>
      <c r="M2" s="229"/>
      <c r="N2" s="229"/>
      <c r="O2" s="229"/>
      <c r="P2" s="229"/>
      <c r="Q2" s="229"/>
      <c r="R2" s="229"/>
      <c r="S2" s="229"/>
      <c r="T2" s="230"/>
      <c r="V2" s="80"/>
    </row>
    <row r="3" spans="1:22" ht="13.5" customHeight="1">
      <c r="A3" s="250" t="s">
        <v>104</v>
      </c>
      <c r="B3" s="251"/>
      <c r="C3" s="245" t="s">
        <v>105</v>
      </c>
      <c r="D3" s="231"/>
      <c r="E3" s="246"/>
      <c r="F3" s="235" t="s">
        <v>106</v>
      </c>
      <c r="G3" s="236"/>
      <c r="H3" s="236"/>
      <c r="I3" s="236"/>
      <c r="J3" s="236"/>
      <c r="K3" s="237"/>
      <c r="L3" s="231"/>
      <c r="M3" s="231"/>
      <c r="N3" s="231"/>
      <c r="O3" s="145"/>
      <c r="P3" s="145"/>
      <c r="Q3" s="145"/>
      <c r="R3" s="145"/>
      <c r="S3" s="145"/>
      <c r="T3" s="146"/>
    </row>
    <row r="4" spans="1:22" ht="13.5" customHeight="1">
      <c r="A4" s="250" t="s">
        <v>107</v>
      </c>
      <c r="B4" s="251"/>
      <c r="C4" s="271">
        <v>100</v>
      </c>
      <c r="D4" s="272"/>
      <c r="E4" s="157"/>
      <c r="F4" s="235" t="s">
        <v>108</v>
      </c>
      <c r="G4" s="236"/>
      <c r="H4" s="236"/>
      <c r="I4" s="236"/>
      <c r="J4" s="236"/>
      <c r="K4" s="237"/>
      <c r="L4" s="238">
        <f xml:space="preserve"> IF(FunctionList!E6&lt;&gt;"N/A",SUM(C4*FunctionList!E6/1000,- O7),"N/A")</f>
        <v>-5</v>
      </c>
      <c r="M4" s="239"/>
      <c r="N4" s="239"/>
      <c r="O4" s="239"/>
      <c r="P4" s="239"/>
      <c r="Q4" s="239"/>
      <c r="R4" s="239"/>
      <c r="S4" s="239"/>
      <c r="T4" s="240"/>
      <c r="V4" s="80"/>
    </row>
    <row r="5" spans="1:22" ht="13.5" customHeight="1">
      <c r="A5" s="250" t="s">
        <v>109</v>
      </c>
      <c r="B5" s="251"/>
      <c r="C5" s="252" t="s">
        <v>110</v>
      </c>
      <c r="D5" s="252"/>
      <c r="E5" s="252"/>
      <c r="F5" s="253"/>
      <c r="G5" s="253"/>
      <c r="H5" s="253"/>
      <c r="I5" s="253"/>
      <c r="J5" s="253"/>
      <c r="K5" s="253"/>
      <c r="L5" s="252"/>
      <c r="M5" s="252"/>
      <c r="N5" s="252"/>
      <c r="O5" s="252"/>
      <c r="P5" s="252"/>
      <c r="Q5" s="252"/>
      <c r="R5" s="252"/>
      <c r="S5" s="252"/>
      <c r="T5" s="252"/>
    </row>
    <row r="6" spans="1:22" ht="13.5" customHeight="1">
      <c r="A6" s="248" t="s">
        <v>89</v>
      </c>
      <c r="B6" s="249"/>
      <c r="C6" s="232" t="s">
        <v>90</v>
      </c>
      <c r="D6" s="233"/>
      <c r="E6" s="234"/>
      <c r="F6" s="232" t="s">
        <v>91</v>
      </c>
      <c r="G6" s="233"/>
      <c r="H6" s="233"/>
      <c r="I6" s="233"/>
      <c r="J6" s="233"/>
      <c r="K6" s="241"/>
      <c r="L6" s="233" t="s">
        <v>111</v>
      </c>
      <c r="M6" s="233"/>
      <c r="N6" s="233"/>
      <c r="O6" s="257" t="s">
        <v>95</v>
      </c>
      <c r="P6" s="233"/>
      <c r="Q6" s="233"/>
      <c r="R6" s="233"/>
      <c r="S6" s="233"/>
      <c r="T6" s="258"/>
      <c r="V6" s="80"/>
    </row>
    <row r="7" spans="1:22" ht="13.5" customHeight="1" thickBot="1">
      <c r="A7" s="270">
        <f>COUNTIF(F46:HQ46,"P")</f>
        <v>12</v>
      </c>
      <c r="B7" s="269"/>
      <c r="C7" s="267">
        <f>COUNTIF(F46:HQ46,"F")</f>
        <v>3</v>
      </c>
      <c r="D7" s="255"/>
      <c r="E7" s="269"/>
      <c r="F7" s="267">
        <f>SUM(O7,- A7,- C7)</f>
        <v>0</v>
      </c>
      <c r="G7" s="255"/>
      <c r="H7" s="255"/>
      <c r="I7" s="255"/>
      <c r="J7" s="255"/>
      <c r="K7" s="268"/>
      <c r="L7" s="147">
        <f>COUNTIF(E45:HQ45,"N")</f>
        <v>4</v>
      </c>
      <c r="M7" s="147">
        <f>COUNTIF(E45:HQ45,"A")</f>
        <v>0</v>
      </c>
      <c r="N7" s="147">
        <f>COUNTIF(E45:HQ45,"B")</f>
        <v>11</v>
      </c>
      <c r="O7" s="254">
        <f>COUNTA(E9:HT9)</f>
        <v>15</v>
      </c>
      <c r="P7" s="255"/>
      <c r="Q7" s="255"/>
      <c r="R7" s="255"/>
      <c r="S7" s="255"/>
      <c r="T7" s="256"/>
      <c r="U7" s="81"/>
    </row>
    <row r="8" spans="1:22" ht="10.5" thickBot="1"/>
    <row r="9" spans="1:22" ht="46.5" customHeight="1" thickTop="1" thickBot="1">
      <c r="A9" s="198"/>
      <c r="B9" s="199"/>
      <c r="C9" s="200"/>
      <c r="D9" s="201"/>
      <c r="E9" s="200"/>
      <c r="F9" s="202" t="s">
        <v>112</v>
      </c>
      <c r="G9" s="202" t="s">
        <v>113</v>
      </c>
      <c r="H9" s="202" t="s">
        <v>114</v>
      </c>
      <c r="I9" s="202" t="s">
        <v>115</v>
      </c>
      <c r="J9" s="202" t="s">
        <v>116</v>
      </c>
      <c r="K9" s="202" t="s">
        <v>117</v>
      </c>
      <c r="L9" s="202" t="s">
        <v>118</v>
      </c>
      <c r="M9" s="202" t="s">
        <v>119</v>
      </c>
      <c r="N9" s="202" t="s">
        <v>120</v>
      </c>
      <c r="O9" s="202" t="s">
        <v>121</v>
      </c>
      <c r="P9" s="202" t="s">
        <v>122</v>
      </c>
      <c r="Q9" s="202" t="s">
        <v>123</v>
      </c>
      <c r="R9" s="202" t="s">
        <v>124</v>
      </c>
      <c r="S9" s="202" t="s">
        <v>125</v>
      </c>
      <c r="T9" s="203" t="s">
        <v>126</v>
      </c>
      <c r="U9" s="83"/>
      <c r="V9" s="80"/>
    </row>
    <row r="10" spans="1:22" ht="13.5" customHeight="1">
      <c r="A10" s="179" t="s">
        <v>127</v>
      </c>
      <c r="B10" s="180" t="s">
        <v>128</v>
      </c>
      <c r="C10" s="181"/>
      <c r="D10" s="182"/>
      <c r="E10" s="89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69"/>
    </row>
    <row r="11" spans="1:22" ht="13.5" customHeight="1">
      <c r="A11" s="167"/>
      <c r="B11" s="84"/>
      <c r="C11" s="85"/>
      <c r="D11" s="86" t="s">
        <v>129</v>
      </c>
      <c r="E11" s="8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66"/>
      <c r="V11" s="80"/>
    </row>
    <row r="12" spans="1:22" ht="13.5" customHeight="1">
      <c r="A12" s="167"/>
      <c r="B12" s="84"/>
      <c r="C12" s="85"/>
      <c r="D12" s="86" t="s">
        <v>130</v>
      </c>
      <c r="E12" s="8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66"/>
    </row>
    <row r="13" spans="1:22" ht="13.5" customHeight="1">
      <c r="A13" s="167"/>
      <c r="B13" s="84"/>
      <c r="C13" s="85"/>
      <c r="D13" s="86"/>
      <c r="E13" s="90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66"/>
    </row>
    <row r="14" spans="1:22" ht="13.5" customHeight="1">
      <c r="A14" s="167"/>
      <c r="B14" s="84" t="s">
        <v>131</v>
      </c>
      <c r="C14" s="85"/>
      <c r="D14" s="86"/>
      <c r="E14" s="91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66"/>
    </row>
    <row r="15" spans="1:22" ht="13.5" customHeight="1">
      <c r="A15" s="167"/>
      <c r="B15" s="84"/>
      <c r="C15" s="85"/>
      <c r="D15" s="86">
        <v>0</v>
      </c>
      <c r="E15" s="91"/>
      <c r="F15" s="139" t="s">
        <v>132</v>
      </c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66"/>
    </row>
    <row r="16" spans="1:22" ht="13.5" customHeight="1">
      <c r="A16" s="167"/>
      <c r="B16" s="84"/>
      <c r="C16" s="85"/>
      <c r="D16" s="86">
        <v>13</v>
      </c>
      <c r="E16" s="91"/>
      <c r="F16" s="139"/>
      <c r="G16" s="139" t="s">
        <v>132</v>
      </c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66"/>
    </row>
    <row r="17" spans="1:21" ht="13.5" customHeight="1">
      <c r="A17" s="167"/>
      <c r="B17" s="84"/>
      <c r="C17" s="85"/>
      <c r="D17" s="86">
        <v>1</v>
      </c>
      <c r="E17" s="91"/>
      <c r="F17" s="139"/>
      <c r="G17" s="139"/>
      <c r="H17" s="139"/>
      <c r="I17" s="139" t="s">
        <v>132</v>
      </c>
      <c r="J17" s="139" t="s">
        <v>132</v>
      </c>
      <c r="K17" s="139" t="s">
        <v>132</v>
      </c>
      <c r="L17" s="139"/>
      <c r="M17" s="139"/>
      <c r="N17" s="139"/>
      <c r="O17" s="139"/>
      <c r="P17" s="139"/>
      <c r="Q17" s="139"/>
      <c r="R17" s="139"/>
      <c r="S17" s="139"/>
      <c r="T17" s="166"/>
    </row>
    <row r="18" spans="1:21" ht="13.5" customHeight="1">
      <c r="A18" s="167"/>
      <c r="B18" s="84"/>
      <c r="C18" s="85"/>
      <c r="D18" s="247">
        <v>2</v>
      </c>
      <c r="E18" s="247"/>
      <c r="F18" s="139"/>
      <c r="G18" s="139"/>
      <c r="H18" s="139"/>
      <c r="I18" s="139"/>
      <c r="J18" s="139"/>
      <c r="K18" s="139"/>
      <c r="L18" s="139" t="s">
        <v>132</v>
      </c>
      <c r="M18" s="139" t="s">
        <v>132</v>
      </c>
      <c r="N18" s="139" t="s">
        <v>132</v>
      </c>
      <c r="O18" s="139"/>
      <c r="P18" s="139"/>
      <c r="Q18" s="139"/>
      <c r="R18" s="139"/>
      <c r="S18" s="139"/>
      <c r="T18" s="166"/>
    </row>
    <row r="19" spans="1:21" ht="13.5" customHeight="1">
      <c r="A19" s="167"/>
      <c r="B19" s="84"/>
      <c r="C19" s="85"/>
      <c r="D19" s="86">
        <v>4</v>
      </c>
      <c r="E19" s="91"/>
      <c r="F19" s="139"/>
      <c r="G19" s="139"/>
      <c r="H19" s="139" t="s">
        <v>132</v>
      </c>
      <c r="I19" s="139"/>
      <c r="J19" s="139"/>
      <c r="K19" s="139"/>
      <c r="L19" s="139"/>
      <c r="M19" s="139"/>
      <c r="N19" s="139"/>
      <c r="O19" s="139" t="s">
        <v>132</v>
      </c>
      <c r="P19" s="139" t="s">
        <v>132</v>
      </c>
      <c r="Q19" s="139" t="s">
        <v>132</v>
      </c>
      <c r="R19" s="139"/>
      <c r="S19" s="139"/>
      <c r="T19" s="166"/>
    </row>
    <row r="20" spans="1:21" ht="13.5" customHeight="1">
      <c r="A20" s="167"/>
      <c r="B20" s="84"/>
      <c r="C20" s="85"/>
      <c r="D20" s="86">
        <v>12</v>
      </c>
      <c r="E20" s="91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 t="s">
        <v>132</v>
      </c>
      <c r="S20" s="139" t="s">
        <v>132</v>
      </c>
      <c r="T20" s="166" t="s">
        <v>132</v>
      </c>
      <c r="U20" s="140"/>
    </row>
    <row r="21" spans="1:21" ht="13.5" customHeight="1">
      <c r="A21" s="167"/>
      <c r="B21" s="84" t="s">
        <v>133</v>
      </c>
      <c r="C21" s="85"/>
      <c r="D21" s="86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66"/>
      <c r="U21" s="140"/>
    </row>
    <row r="22" spans="1:21" ht="13.5" customHeight="1">
      <c r="A22" s="167"/>
      <c r="B22" s="84"/>
      <c r="C22" s="85"/>
      <c r="D22" s="86">
        <v>0</v>
      </c>
      <c r="F22" s="139"/>
      <c r="G22" s="139"/>
      <c r="H22" s="139" t="s">
        <v>132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66"/>
      <c r="U22" s="140"/>
    </row>
    <row r="23" spans="1:21" ht="13.5" customHeight="1">
      <c r="A23" s="167"/>
      <c r="B23" s="84"/>
      <c r="C23" s="85"/>
      <c r="D23" s="86">
        <v>1</v>
      </c>
      <c r="F23" s="139"/>
      <c r="G23" s="139"/>
      <c r="H23" s="139"/>
      <c r="I23" s="139" t="s">
        <v>132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66"/>
      <c r="U23" s="140"/>
    </row>
    <row r="24" spans="1:21" ht="13.5" customHeight="1">
      <c r="A24" s="167"/>
      <c r="B24" s="84"/>
      <c r="C24" s="85"/>
      <c r="D24" s="86">
        <v>11</v>
      </c>
      <c r="F24" s="139"/>
      <c r="G24" s="139"/>
      <c r="H24" s="139"/>
      <c r="I24" s="139"/>
      <c r="J24" s="139" t="s">
        <v>132</v>
      </c>
      <c r="K24" s="139"/>
      <c r="L24" s="139" t="s">
        <v>132</v>
      </c>
      <c r="M24" s="139"/>
      <c r="N24" s="139"/>
      <c r="O24" s="139" t="s">
        <v>132</v>
      </c>
      <c r="P24" s="139"/>
      <c r="Q24" s="139"/>
      <c r="R24" s="139" t="s">
        <v>132</v>
      </c>
      <c r="S24" s="139"/>
      <c r="T24" s="166"/>
      <c r="U24" s="140"/>
    </row>
    <row r="25" spans="1:21" ht="13.5" customHeight="1">
      <c r="A25" s="167"/>
      <c r="B25" s="84"/>
      <c r="C25" s="85"/>
      <c r="D25" s="86">
        <v>29</v>
      </c>
      <c r="F25" s="139"/>
      <c r="G25" s="139"/>
      <c r="H25" s="139"/>
      <c r="I25" s="139"/>
      <c r="J25" s="139"/>
      <c r="K25" s="139"/>
      <c r="L25" s="139"/>
      <c r="M25" s="139" t="s">
        <v>132</v>
      </c>
      <c r="N25" s="139" t="s">
        <v>132</v>
      </c>
      <c r="O25" s="139"/>
      <c r="P25" s="139"/>
      <c r="Q25" s="139"/>
      <c r="R25" s="139"/>
      <c r="S25" s="139"/>
      <c r="T25" s="166"/>
    </row>
    <row r="26" spans="1:21" ht="13.5" customHeight="1">
      <c r="A26" s="167"/>
      <c r="B26" s="84"/>
      <c r="C26" s="85"/>
      <c r="D26" s="86">
        <v>30</v>
      </c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 t="s">
        <v>132</v>
      </c>
      <c r="R26" s="139"/>
      <c r="S26" s="139" t="s">
        <v>132</v>
      </c>
      <c r="T26" s="166"/>
    </row>
    <row r="27" spans="1:21" ht="13.5" customHeight="1">
      <c r="A27" s="167"/>
      <c r="B27" s="84"/>
      <c r="C27" s="85"/>
      <c r="D27" s="86">
        <v>31</v>
      </c>
      <c r="F27" s="139"/>
      <c r="G27" s="139"/>
      <c r="H27" s="139"/>
      <c r="I27" s="139"/>
      <c r="J27" s="139"/>
      <c r="K27" s="139" t="s">
        <v>132</v>
      </c>
      <c r="L27" s="139"/>
      <c r="M27" s="139"/>
      <c r="N27" s="139"/>
      <c r="O27" s="139"/>
      <c r="P27" s="139" t="s">
        <v>132</v>
      </c>
      <c r="Q27" s="139"/>
      <c r="R27" s="139"/>
      <c r="S27" s="139"/>
      <c r="T27" s="166" t="s">
        <v>132</v>
      </c>
    </row>
    <row r="28" spans="1:21" ht="13.5" customHeight="1">
      <c r="A28" s="167"/>
      <c r="B28" s="84" t="s">
        <v>134</v>
      </c>
      <c r="C28" s="85"/>
      <c r="D28" s="86"/>
      <c r="E28" s="91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66"/>
    </row>
    <row r="29" spans="1:21" ht="13.5" customHeight="1">
      <c r="A29" s="167"/>
      <c r="B29" s="84"/>
      <c r="C29" s="85"/>
      <c r="D29" s="86">
        <v>1900</v>
      </c>
      <c r="E29" s="91"/>
      <c r="F29" s="139"/>
      <c r="G29" s="139"/>
      <c r="H29" s="139"/>
      <c r="I29" s="139" t="s">
        <v>132</v>
      </c>
      <c r="J29" s="139" t="s">
        <v>132</v>
      </c>
      <c r="K29" s="139"/>
      <c r="L29" s="139"/>
      <c r="M29" s="139" t="s">
        <v>132</v>
      </c>
      <c r="N29" s="139"/>
      <c r="O29" s="139"/>
      <c r="P29" s="139"/>
      <c r="Q29" s="139"/>
      <c r="R29" s="139"/>
      <c r="S29" s="139" t="s">
        <v>132</v>
      </c>
      <c r="T29" s="166"/>
    </row>
    <row r="30" spans="1:21" ht="13.5" customHeight="1">
      <c r="A30" s="167"/>
      <c r="B30" s="84"/>
      <c r="C30" s="85"/>
      <c r="D30" s="86">
        <v>2009</v>
      </c>
      <c r="E30" s="91"/>
      <c r="F30" s="139"/>
      <c r="G30" s="139"/>
      <c r="H30" s="139"/>
      <c r="I30" s="139"/>
      <c r="J30" s="139"/>
      <c r="K30" s="139"/>
      <c r="L30" s="139" t="s">
        <v>132</v>
      </c>
      <c r="M30" s="139"/>
      <c r="N30" s="139"/>
      <c r="O30" s="139" t="s">
        <v>132</v>
      </c>
      <c r="P30" s="139"/>
      <c r="Q30" s="139" t="s">
        <v>132</v>
      </c>
      <c r="R30" s="139" t="s">
        <v>132</v>
      </c>
      <c r="S30" s="139"/>
      <c r="T30" s="166"/>
    </row>
    <row r="31" spans="1:21" ht="13.5" customHeight="1">
      <c r="A31" s="167"/>
      <c r="B31" s="84"/>
      <c r="C31" s="85"/>
      <c r="D31" s="86">
        <v>2004</v>
      </c>
      <c r="E31" s="91"/>
      <c r="F31" s="139"/>
      <c r="G31" s="139"/>
      <c r="H31" s="139"/>
      <c r="I31" s="139"/>
      <c r="J31" s="139"/>
      <c r="K31" s="139" t="s">
        <v>132</v>
      </c>
      <c r="L31" s="139"/>
      <c r="M31" s="139"/>
      <c r="N31" s="139" t="s">
        <v>132</v>
      </c>
      <c r="O31" s="139"/>
      <c r="P31" s="139" t="s">
        <v>132</v>
      </c>
      <c r="Q31" s="139"/>
      <c r="R31" s="139"/>
      <c r="S31" s="139"/>
      <c r="T31" s="166" t="s">
        <v>132</v>
      </c>
    </row>
    <row r="32" spans="1:21" ht="13.5" customHeight="1">
      <c r="A32" s="167"/>
      <c r="B32" s="84"/>
      <c r="C32" s="85"/>
      <c r="D32" s="86"/>
      <c r="E32" s="91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66"/>
    </row>
    <row r="33" spans="1:20" ht="13.5" customHeight="1">
      <c r="A33" s="167"/>
      <c r="B33" s="84"/>
      <c r="C33" s="85"/>
      <c r="D33" s="86"/>
      <c r="E33" s="91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66"/>
    </row>
    <row r="34" spans="1:20" ht="13.5" customHeight="1">
      <c r="A34" s="167"/>
      <c r="B34" s="84"/>
      <c r="C34" s="85"/>
      <c r="D34" s="86"/>
      <c r="E34" s="91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66"/>
    </row>
    <row r="35" spans="1:20" ht="13.5" customHeight="1">
      <c r="A35" s="167"/>
      <c r="B35" s="84"/>
      <c r="C35" s="85"/>
      <c r="D35" s="86"/>
      <c r="E35" s="91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66"/>
    </row>
    <row r="36" spans="1:20" ht="13.5" customHeight="1" thickBot="1">
      <c r="A36" s="167"/>
      <c r="B36" s="93"/>
      <c r="C36" s="94"/>
      <c r="D36" s="95"/>
      <c r="E36" s="96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68"/>
    </row>
    <row r="37" spans="1:20" ht="13.5" customHeight="1" thickTop="1">
      <c r="A37" s="178" t="s">
        <v>135</v>
      </c>
      <c r="B37" s="98" t="s">
        <v>136</v>
      </c>
      <c r="C37" s="99"/>
      <c r="D37" s="100"/>
      <c r="E37" s="101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69"/>
    </row>
    <row r="38" spans="1:20" ht="13.5" customHeight="1">
      <c r="A38" s="177"/>
      <c r="B38" s="103"/>
      <c r="C38" s="104"/>
      <c r="D38" s="105" t="s">
        <v>137</v>
      </c>
      <c r="E38" s="106"/>
      <c r="F38" s="139"/>
      <c r="G38" s="139"/>
      <c r="H38" s="139"/>
      <c r="I38" s="139" t="s">
        <v>132</v>
      </c>
      <c r="J38" s="139" t="s">
        <v>132</v>
      </c>
      <c r="K38" s="139" t="s">
        <v>132</v>
      </c>
      <c r="L38" s="139" t="s">
        <v>132</v>
      </c>
      <c r="M38" s="139"/>
      <c r="N38" s="139" t="s">
        <v>132</v>
      </c>
      <c r="O38" s="139" t="s">
        <v>132</v>
      </c>
      <c r="P38" s="139"/>
      <c r="Q38" s="139" t="s">
        <v>132</v>
      </c>
      <c r="R38" s="139" t="s">
        <v>132</v>
      </c>
      <c r="S38" s="139" t="s">
        <v>132</v>
      </c>
      <c r="T38" s="166" t="s">
        <v>132</v>
      </c>
    </row>
    <row r="39" spans="1:20" ht="13.5" customHeight="1">
      <c r="A39" s="177"/>
      <c r="B39" s="103"/>
      <c r="C39" s="143"/>
      <c r="D39" s="105" t="s">
        <v>138</v>
      </c>
      <c r="E39" s="108"/>
      <c r="F39" s="139" t="s">
        <v>132</v>
      </c>
      <c r="G39" s="139" t="s">
        <v>132</v>
      </c>
      <c r="H39" s="139" t="s">
        <v>132</v>
      </c>
      <c r="I39" s="139"/>
      <c r="J39" s="139"/>
      <c r="K39" s="139"/>
      <c r="L39" s="139"/>
      <c r="M39" s="139" t="s">
        <v>132</v>
      </c>
      <c r="N39" s="139"/>
      <c r="O39" s="139"/>
      <c r="P39" s="139" t="s">
        <v>132</v>
      </c>
      <c r="Q39" s="139"/>
      <c r="R39" s="139"/>
      <c r="S39" s="139"/>
      <c r="T39" s="166"/>
    </row>
    <row r="40" spans="1:20" ht="13.5" customHeight="1">
      <c r="A40" s="177"/>
      <c r="B40" s="103" t="s">
        <v>139</v>
      </c>
      <c r="C40" s="143"/>
      <c r="D40" s="105"/>
      <c r="E40" s="108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66"/>
    </row>
    <row r="41" spans="1:20" ht="13.5" customHeight="1">
      <c r="A41" s="177"/>
      <c r="B41" s="103"/>
      <c r="C41" s="143"/>
      <c r="D41" s="105"/>
      <c r="E41" s="108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66"/>
    </row>
    <row r="42" spans="1:20" ht="13.5" customHeight="1">
      <c r="A42" s="177"/>
      <c r="B42" s="103" t="s">
        <v>140</v>
      </c>
      <c r="C42" s="143"/>
      <c r="D42" s="105"/>
      <c r="E42" s="108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66"/>
    </row>
    <row r="43" spans="1:20" ht="13.5" customHeight="1">
      <c r="A43" s="177"/>
      <c r="B43" s="103"/>
      <c r="C43" s="143"/>
      <c r="D43" s="105"/>
      <c r="E43" s="108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66"/>
    </row>
    <row r="44" spans="1:20" ht="13.5" customHeight="1" thickBot="1">
      <c r="A44" s="177"/>
      <c r="B44" s="158"/>
      <c r="C44" s="159"/>
      <c r="D44" s="160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70"/>
    </row>
    <row r="45" spans="1:20" ht="13.5" customHeight="1" thickTop="1">
      <c r="A45" s="178" t="s">
        <v>141</v>
      </c>
      <c r="B45" s="244" t="s">
        <v>142</v>
      </c>
      <c r="C45" s="244"/>
      <c r="D45" s="244"/>
      <c r="E45" s="163"/>
      <c r="F45" s="164" t="s">
        <v>94</v>
      </c>
      <c r="G45" s="164" t="s">
        <v>94</v>
      </c>
      <c r="H45" s="164" t="s">
        <v>94</v>
      </c>
      <c r="I45" s="164" t="s">
        <v>94</v>
      </c>
      <c r="J45" s="164" t="s">
        <v>92</v>
      </c>
      <c r="K45" s="164" t="s">
        <v>94</v>
      </c>
      <c r="L45" s="164" t="s">
        <v>92</v>
      </c>
      <c r="M45" s="164" t="s">
        <v>94</v>
      </c>
      <c r="N45" s="164" t="s">
        <v>94</v>
      </c>
      <c r="O45" s="164" t="s">
        <v>92</v>
      </c>
      <c r="P45" s="164" t="s">
        <v>94</v>
      </c>
      <c r="Q45" s="164" t="s">
        <v>94</v>
      </c>
      <c r="R45" s="164" t="s">
        <v>92</v>
      </c>
      <c r="S45" s="164" t="s">
        <v>94</v>
      </c>
      <c r="T45" s="171" t="s">
        <v>94</v>
      </c>
    </row>
    <row r="46" spans="1:20" ht="13.5" customHeight="1">
      <c r="A46" s="177"/>
      <c r="B46" s="266" t="s">
        <v>143</v>
      </c>
      <c r="C46" s="266"/>
      <c r="D46" s="266"/>
      <c r="E46" s="110"/>
      <c r="F46" s="144" t="s">
        <v>144</v>
      </c>
      <c r="G46" s="144" t="s">
        <v>144</v>
      </c>
      <c r="H46" s="144" t="s">
        <v>144</v>
      </c>
      <c r="I46" s="144" t="s">
        <v>144</v>
      </c>
      <c r="J46" s="144" t="s">
        <v>144</v>
      </c>
      <c r="K46" s="144" t="s">
        <v>138</v>
      </c>
      <c r="L46" s="144" t="s">
        <v>138</v>
      </c>
      <c r="M46" s="144" t="s">
        <v>144</v>
      </c>
      <c r="N46" s="144" t="s">
        <v>144</v>
      </c>
      <c r="O46" s="144" t="s">
        <v>144</v>
      </c>
      <c r="P46" s="144" t="s">
        <v>144</v>
      </c>
      <c r="Q46" s="144" t="s">
        <v>144</v>
      </c>
      <c r="R46" s="144" t="s">
        <v>138</v>
      </c>
      <c r="S46" s="144" t="s">
        <v>144</v>
      </c>
      <c r="T46" s="172" t="s">
        <v>144</v>
      </c>
    </row>
    <row r="47" spans="1:20" ht="13.5" customHeight="1">
      <c r="A47" s="177"/>
      <c r="B47" s="242" t="s">
        <v>145</v>
      </c>
      <c r="C47" s="242"/>
      <c r="D47" s="242"/>
      <c r="E47" s="111"/>
      <c r="F47" s="112">
        <v>39139</v>
      </c>
      <c r="G47" s="112">
        <v>39139</v>
      </c>
      <c r="H47" s="112">
        <v>39140</v>
      </c>
      <c r="I47" s="112">
        <v>39141</v>
      </c>
      <c r="J47" s="112">
        <v>39142</v>
      </c>
      <c r="K47" s="112">
        <v>39143</v>
      </c>
      <c r="L47" s="112">
        <v>39144</v>
      </c>
      <c r="M47" s="112">
        <v>39145</v>
      </c>
      <c r="N47" s="112">
        <v>39146</v>
      </c>
      <c r="O47" s="112">
        <v>39147</v>
      </c>
      <c r="P47" s="112">
        <v>39148</v>
      </c>
      <c r="Q47" s="112">
        <v>39149</v>
      </c>
      <c r="R47" s="112">
        <v>39150</v>
      </c>
      <c r="S47" s="112">
        <v>39151</v>
      </c>
      <c r="T47" s="173">
        <v>39152</v>
      </c>
    </row>
    <row r="48" spans="1:20" ht="71.45" thickBot="1">
      <c r="A48" s="197"/>
      <c r="B48" s="243" t="s">
        <v>146</v>
      </c>
      <c r="C48" s="243"/>
      <c r="D48" s="243"/>
      <c r="E48" s="174"/>
      <c r="F48" s="175"/>
      <c r="G48" s="175"/>
      <c r="H48" s="175"/>
      <c r="I48" s="175"/>
      <c r="J48" s="175"/>
      <c r="K48" s="175" t="s">
        <v>147</v>
      </c>
      <c r="L48" s="175" t="s">
        <v>148</v>
      </c>
      <c r="M48" s="175" t="s">
        <v>149</v>
      </c>
      <c r="N48" s="175" t="s">
        <v>150</v>
      </c>
      <c r="O48" s="175" t="s">
        <v>151</v>
      </c>
      <c r="P48" s="175" t="s">
        <v>152</v>
      </c>
      <c r="Q48" s="175" t="s">
        <v>153</v>
      </c>
      <c r="R48" s="175" t="s">
        <v>154</v>
      </c>
      <c r="S48" s="175" t="s">
        <v>155</v>
      </c>
      <c r="T48" s="176" t="s">
        <v>156</v>
      </c>
    </row>
    <row r="49" spans="1:1" ht="10.5" thickTop="1">
      <c r="A49" s="165"/>
    </row>
  </sheetData>
  <mergeCells count="28">
    <mergeCell ref="A2:B2"/>
    <mergeCell ref="C2:E2"/>
    <mergeCell ref="F2:K2"/>
    <mergeCell ref="B46:D46"/>
    <mergeCell ref="F7:K7"/>
    <mergeCell ref="C7:E7"/>
    <mergeCell ref="A7:B7"/>
    <mergeCell ref="A3:B3"/>
    <mergeCell ref="A4:B4"/>
    <mergeCell ref="C4:D4"/>
    <mergeCell ref="B47:D47"/>
    <mergeCell ref="B48:D48"/>
    <mergeCell ref="B45:D45"/>
    <mergeCell ref="C3:E3"/>
    <mergeCell ref="D18:E18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34" type="noConversion"/>
  <dataValidations count="3">
    <dataValidation type="list" allowBlank="1" showInputMessage="1" showErrorMessage="1" sqref="F45:T45" xr:uid="{07BF3254-CE2A-4846-BDDF-77CF936685F9}">
      <formula1>"N,A,B, "</formula1>
    </dataValidation>
    <dataValidation type="list" allowBlank="1" showInputMessage="1" showErrorMessage="1" sqref="F46:T46" xr:uid="{3DC470FD-6A64-4699-A9D8-A60F078C74B9}">
      <formula1>"P,F, "</formula1>
    </dataValidation>
    <dataValidation type="list" allowBlank="1" showInputMessage="1" showErrorMessage="1" sqref="F10:T44" xr:uid="{FCC7E71C-C198-47CC-8ACA-D24C530B7B76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2B3A-5BB2-418F-8AB9-9FBC2F8BB2C7}">
  <dimension ref="A1:V57"/>
  <sheetViews>
    <sheetView topLeftCell="A12" workbookViewId="0">
      <selection activeCell="V42" sqref="V42"/>
    </sheetView>
  </sheetViews>
  <sheetFormatPr defaultColWidth="9" defaultRowHeight="13.5" customHeight="1"/>
  <cols>
    <col min="1" max="1" width="8.25" style="78" customWidth="1"/>
    <col min="2" max="2" width="13.375" style="82" customWidth="1"/>
    <col min="3" max="3" width="10.75" style="78" customWidth="1"/>
    <col min="4" max="4" width="11.375" style="79" customWidth="1"/>
    <col min="5" max="5" width="1.75" style="78" hidden="1" customWidth="1"/>
    <col min="6" max="7" width="2.875" style="78" bestFit="1" customWidth="1"/>
    <col min="8" max="8" width="2.875" style="78" customWidth="1"/>
    <col min="9" max="10" width="2.875" style="78" bestFit="1" customWidth="1"/>
    <col min="11" max="19" width="2.875" style="78" customWidth="1"/>
    <col min="20" max="20" width="2.875" style="78" bestFit="1" customWidth="1"/>
    <col min="21" max="21" width="2.875" style="78" customWidth="1"/>
    <col min="22" max="16384" width="9" style="78"/>
  </cols>
  <sheetData>
    <row r="1" spans="1:22" ht="22.5" customHeight="1">
      <c r="D1" s="148"/>
    </row>
    <row r="2" spans="1:22" ht="15" customHeight="1">
      <c r="A2" s="275" t="s">
        <v>103</v>
      </c>
      <c r="B2" s="276"/>
      <c r="C2" s="277" t="str">
        <f>FunctionList!E12</f>
        <v>DaysInMonth Function</v>
      </c>
      <c r="D2" s="283"/>
      <c r="E2" s="149"/>
      <c r="F2" s="276" t="s">
        <v>71</v>
      </c>
      <c r="G2" s="276"/>
      <c r="H2" s="276"/>
      <c r="I2" s="276"/>
      <c r="J2" s="276"/>
      <c r="K2" s="276"/>
      <c r="L2" s="277" t="str">
        <f>FunctionList!D12</f>
        <v>Function B</v>
      </c>
      <c r="M2" s="277"/>
      <c r="N2" s="277"/>
      <c r="O2" s="277"/>
      <c r="P2" s="277"/>
      <c r="Q2" s="277"/>
      <c r="R2" s="277"/>
      <c r="S2" s="277"/>
      <c r="T2" s="278"/>
    </row>
    <row r="3" spans="1:22" ht="13.5" customHeight="1">
      <c r="A3" s="273" t="s">
        <v>104</v>
      </c>
      <c r="B3" s="274"/>
      <c r="C3" s="245" t="s">
        <v>105</v>
      </c>
      <c r="D3" s="231"/>
      <c r="E3" s="246"/>
      <c r="F3" s="279" t="s">
        <v>106</v>
      </c>
      <c r="G3" s="280"/>
      <c r="H3" s="280"/>
      <c r="I3" s="280"/>
      <c r="J3" s="280"/>
      <c r="K3" s="281"/>
      <c r="L3" s="231"/>
      <c r="M3" s="231"/>
      <c r="N3" s="231"/>
      <c r="O3" s="145"/>
      <c r="P3" s="145"/>
      <c r="Q3" s="145"/>
      <c r="R3" s="145"/>
      <c r="S3" s="145"/>
      <c r="T3" s="146"/>
    </row>
    <row r="4" spans="1:22" ht="13.5" customHeight="1">
      <c r="A4" s="250" t="s">
        <v>107</v>
      </c>
      <c r="B4" s="251"/>
      <c r="C4" s="271">
        <v>300</v>
      </c>
      <c r="D4" s="272"/>
      <c r="E4" s="157"/>
      <c r="F4" s="235" t="s">
        <v>108</v>
      </c>
      <c r="G4" s="236"/>
      <c r="H4" s="236"/>
      <c r="I4" s="236"/>
      <c r="J4" s="236"/>
      <c r="K4" s="237"/>
      <c r="L4" s="238">
        <f xml:space="preserve"> IF(FunctionList!E6&lt;&gt;"N/A",SUM(C4*FunctionList!E6/1000,- O7),"N/A")</f>
        <v>15</v>
      </c>
      <c r="M4" s="239"/>
      <c r="N4" s="239"/>
      <c r="O4" s="239"/>
      <c r="P4" s="239"/>
      <c r="Q4" s="239"/>
      <c r="R4" s="239"/>
      <c r="S4" s="239"/>
      <c r="T4" s="240"/>
      <c r="V4" s="80"/>
    </row>
    <row r="5" spans="1:22" ht="13.5" customHeight="1">
      <c r="A5" s="250" t="s">
        <v>109</v>
      </c>
      <c r="B5" s="251"/>
      <c r="C5" s="252" t="s">
        <v>110</v>
      </c>
      <c r="D5" s="252"/>
      <c r="E5" s="252"/>
      <c r="F5" s="253"/>
      <c r="G5" s="253"/>
      <c r="H5" s="253"/>
      <c r="I5" s="253"/>
      <c r="J5" s="253"/>
      <c r="K5" s="253"/>
      <c r="L5" s="252"/>
      <c r="M5" s="252"/>
      <c r="N5" s="252"/>
      <c r="O5" s="252"/>
      <c r="P5" s="252"/>
      <c r="Q5" s="252"/>
      <c r="R5" s="252"/>
      <c r="S5" s="252"/>
      <c r="T5" s="252"/>
    </row>
    <row r="6" spans="1:22" ht="13.5" customHeight="1">
      <c r="A6" s="248" t="s">
        <v>89</v>
      </c>
      <c r="B6" s="249"/>
      <c r="C6" s="232" t="s">
        <v>90</v>
      </c>
      <c r="D6" s="233"/>
      <c r="E6" s="234"/>
      <c r="F6" s="232" t="s">
        <v>91</v>
      </c>
      <c r="G6" s="233"/>
      <c r="H6" s="233"/>
      <c r="I6" s="233"/>
      <c r="J6" s="233"/>
      <c r="K6" s="241"/>
      <c r="L6" s="233" t="s">
        <v>111</v>
      </c>
      <c r="M6" s="233"/>
      <c r="N6" s="233"/>
      <c r="O6" s="257" t="s">
        <v>95</v>
      </c>
      <c r="P6" s="233"/>
      <c r="Q6" s="233"/>
      <c r="R6" s="233"/>
      <c r="S6" s="233"/>
      <c r="T6" s="258"/>
      <c r="V6" s="80"/>
    </row>
    <row r="7" spans="1:22" ht="13.5" customHeight="1">
      <c r="A7" s="270">
        <f>COUNTIF(F54:HQ54,"P")</f>
        <v>12</v>
      </c>
      <c r="B7" s="269"/>
      <c r="C7" s="267">
        <f>COUNTIF(F54:HQ54,"F")</f>
        <v>3</v>
      </c>
      <c r="D7" s="255"/>
      <c r="E7" s="269"/>
      <c r="F7" s="267">
        <f>SUM(O7,- A7,- C7)</f>
        <v>0</v>
      </c>
      <c r="G7" s="255"/>
      <c r="H7" s="255"/>
      <c r="I7" s="255"/>
      <c r="J7" s="255"/>
      <c r="K7" s="268"/>
      <c r="L7" s="147">
        <f>COUNTIF(E53:HQ53,"N")</f>
        <v>12</v>
      </c>
      <c r="M7" s="147">
        <f>COUNTIF(E53:HQ53,"A")</f>
        <v>2</v>
      </c>
      <c r="N7" s="147">
        <f>COUNTIF(E53:HQ53,"B")</f>
        <v>1</v>
      </c>
      <c r="O7" s="254">
        <f>COUNTA(E9:HT9)</f>
        <v>15</v>
      </c>
      <c r="P7" s="255"/>
      <c r="Q7" s="255"/>
      <c r="R7" s="255"/>
      <c r="S7" s="255"/>
      <c r="T7" s="256"/>
      <c r="U7" s="81"/>
    </row>
    <row r="8" spans="1:22" ht="10.5"/>
    <row r="9" spans="1:22" ht="41.25">
      <c r="A9" s="185"/>
      <c r="B9" s="186"/>
      <c r="C9" s="187"/>
      <c r="D9" s="188"/>
      <c r="E9" s="187"/>
      <c r="F9" s="189" t="s">
        <v>112</v>
      </c>
      <c r="G9" s="189" t="s">
        <v>113</v>
      </c>
      <c r="H9" s="189" t="s">
        <v>114</v>
      </c>
      <c r="I9" s="189" t="s">
        <v>115</v>
      </c>
      <c r="J9" s="189" t="s">
        <v>116</v>
      </c>
      <c r="K9" s="189" t="s">
        <v>117</v>
      </c>
      <c r="L9" s="189" t="s">
        <v>118</v>
      </c>
      <c r="M9" s="189" t="s">
        <v>119</v>
      </c>
      <c r="N9" s="189" t="s">
        <v>120</v>
      </c>
      <c r="O9" s="189" t="s">
        <v>121</v>
      </c>
      <c r="P9" s="189" t="s">
        <v>122</v>
      </c>
      <c r="Q9" s="189" t="s">
        <v>123</v>
      </c>
      <c r="R9" s="189" t="s">
        <v>124</v>
      </c>
      <c r="S9" s="189" t="s">
        <v>125</v>
      </c>
      <c r="T9" s="190" t="s">
        <v>126</v>
      </c>
      <c r="U9" s="83"/>
      <c r="V9" s="80"/>
    </row>
    <row r="10" spans="1:22" ht="13.5" customHeight="1">
      <c r="A10" s="179" t="s">
        <v>127</v>
      </c>
      <c r="B10" s="84" t="s">
        <v>157</v>
      </c>
      <c r="C10" s="85"/>
      <c r="D10" s="86"/>
      <c r="E10" s="87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191"/>
    </row>
    <row r="11" spans="1:22" ht="13.5" customHeight="1">
      <c r="A11" s="167"/>
      <c r="B11" s="84"/>
      <c r="C11" s="85"/>
      <c r="D11" s="86" t="s">
        <v>158</v>
      </c>
      <c r="E11" s="89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191"/>
      <c r="V11" s="80"/>
    </row>
    <row r="12" spans="1:22" ht="13.5" customHeight="1">
      <c r="A12" s="167"/>
      <c r="B12" s="84"/>
      <c r="C12" s="85"/>
      <c r="D12" s="86"/>
      <c r="E12" s="89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191"/>
    </row>
    <row r="13" spans="1:22" ht="13.5" customHeight="1">
      <c r="A13" s="167"/>
      <c r="B13" s="84"/>
      <c r="C13" s="85"/>
      <c r="D13" s="86"/>
      <c r="E13" s="90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191"/>
      <c r="V13" s="80"/>
    </row>
    <row r="14" spans="1:22" ht="13.5" customHeight="1">
      <c r="A14" s="167"/>
      <c r="B14" s="84" t="s">
        <v>131</v>
      </c>
      <c r="C14" s="85"/>
      <c r="D14" s="86"/>
      <c r="E14" s="91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191"/>
    </row>
    <row r="15" spans="1:22" ht="13.5" customHeight="1">
      <c r="A15" s="167"/>
      <c r="B15" s="84"/>
      <c r="C15" s="85"/>
      <c r="D15" s="86">
        <v>0</v>
      </c>
      <c r="E15" s="91"/>
      <c r="F15" s="88"/>
      <c r="G15" s="88"/>
      <c r="H15" s="88"/>
      <c r="I15" s="88"/>
      <c r="J15" s="88"/>
      <c r="K15" s="88" t="s">
        <v>132</v>
      </c>
      <c r="L15" s="88"/>
      <c r="M15" s="88"/>
      <c r="N15" s="88"/>
      <c r="O15" s="88"/>
      <c r="P15" s="88"/>
      <c r="Q15" s="88"/>
      <c r="R15" s="88"/>
      <c r="S15" s="88"/>
      <c r="T15" s="191"/>
    </row>
    <row r="16" spans="1:22" ht="13.5" customHeight="1">
      <c r="A16" s="167"/>
      <c r="B16" s="84"/>
      <c r="C16" s="85"/>
      <c r="D16" s="86">
        <v>1</v>
      </c>
      <c r="E16" s="91"/>
      <c r="F16" s="88" t="s">
        <v>132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191"/>
    </row>
    <row r="17" spans="1:21" ht="13.5" customHeight="1">
      <c r="A17" s="167"/>
      <c r="B17" s="84"/>
      <c r="C17" s="85"/>
      <c r="D17" s="86">
        <v>2</v>
      </c>
      <c r="E17" s="91"/>
      <c r="F17" s="88"/>
      <c r="G17" s="88" t="s">
        <v>132</v>
      </c>
      <c r="H17" s="88" t="s">
        <v>132</v>
      </c>
      <c r="I17" s="88" t="s">
        <v>132</v>
      </c>
      <c r="J17" s="88" t="s">
        <v>132</v>
      </c>
      <c r="K17" s="88"/>
      <c r="L17" s="88"/>
      <c r="M17" s="88"/>
      <c r="N17" s="88"/>
      <c r="O17" s="88"/>
      <c r="P17" s="88"/>
      <c r="Q17" s="88"/>
      <c r="R17" s="88"/>
      <c r="S17" s="88"/>
      <c r="T17" s="191"/>
    </row>
    <row r="18" spans="1:21" ht="13.5" customHeight="1">
      <c r="A18" s="167"/>
      <c r="B18" s="84"/>
      <c r="C18" s="85"/>
      <c r="D18" s="86">
        <v>3</v>
      </c>
      <c r="E18" s="91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191"/>
      <c r="U18" s="92"/>
    </row>
    <row r="19" spans="1:21" ht="13.5" customHeight="1">
      <c r="A19" s="167"/>
      <c r="B19" s="84"/>
      <c r="C19" s="85"/>
      <c r="D19" s="86">
        <v>4</v>
      </c>
      <c r="E19" s="91"/>
      <c r="F19" s="88"/>
      <c r="G19" s="88"/>
      <c r="H19" s="88"/>
      <c r="I19" s="88"/>
      <c r="J19" s="88"/>
      <c r="K19" s="88"/>
      <c r="L19" s="88"/>
      <c r="M19" s="88" t="s">
        <v>132</v>
      </c>
      <c r="N19" s="88" t="s">
        <v>132</v>
      </c>
      <c r="O19" s="88"/>
      <c r="P19" s="88"/>
      <c r="Q19" s="88"/>
      <c r="R19" s="88"/>
      <c r="S19" s="88"/>
      <c r="T19" s="191"/>
      <c r="U19" s="92"/>
    </row>
    <row r="20" spans="1:21" ht="13.5" customHeight="1">
      <c r="A20" s="167"/>
      <c r="B20" s="84"/>
      <c r="C20" s="85"/>
      <c r="D20" s="86">
        <v>5</v>
      </c>
      <c r="E20" s="91"/>
      <c r="F20" s="88"/>
      <c r="G20" s="88"/>
      <c r="H20" s="88"/>
      <c r="I20" s="88"/>
      <c r="J20" s="88"/>
      <c r="K20" s="88"/>
      <c r="L20" s="88"/>
      <c r="M20" s="88"/>
      <c r="N20" s="88"/>
      <c r="O20" s="88" t="s">
        <v>132</v>
      </c>
      <c r="P20" s="88"/>
      <c r="Q20" s="88"/>
      <c r="R20" s="88"/>
      <c r="S20" s="88"/>
      <c r="T20" s="191"/>
      <c r="U20" s="92"/>
    </row>
    <row r="21" spans="1:21" ht="13.5" customHeight="1">
      <c r="A21" s="167"/>
      <c r="B21" s="84"/>
      <c r="C21" s="85"/>
      <c r="D21" s="86">
        <v>6</v>
      </c>
      <c r="E21" s="91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 t="s">
        <v>132</v>
      </c>
      <c r="Q21" s="88"/>
      <c r="R21" s="88"/>
      <c r="S21" s="88"/>
      <c r="T21" s="191"/>
      <c r="U21" s="92"/>
    </row>
    <row r="22" spans="1:21" ht="13.5" customHeight="1">
      <c r="A22" s="167"/>
      <c r="B22" s="84"/>
      <c r="C22" s="85"/>
      <c r="D22" s="86">
        <v>7</v>
      </c>
      <c r="E22" s="91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 t="s">
        <v>132</v>
      </c>
      <c r="R22" s="88"/>
      <c r="S22" s="88"/>
      <c r="T22" s="191"/>
      <c r="U22" s="92"/>
    </row>
    <row r="23" spans="1:21" ht="13.5" customHeight="1">
      <c r="A23" s="167"/>
      <c r="B23" s="84"/>
      <c r="C23" s="85"/>
      <c r="D23" s="86">
        <v>8</v>
      </c>
      <c r="E23" s="91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 t="s">
        <v>132</v>
      </c>
      <c r="S23" s="88"/>
      <c r="T23" s="191"/>
      <c r="U23" s="92"/>
    </row>
    <row r="24" spans="1:21" ht="13.5" customHeight="1">
      <c r="A24" s="167"/>
      <c r="B24" s="84"/>
      <c r="C24" s="85"/>
      <c r="D24" s="86">
        <v>9</v>
      </c>
      <c r="E24" s="91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191"/>
      <c r="U24" s="92"/>
    </row>
    <row r="25" spans="1:21" ht="13.5" customHeight="1">
      <c r="A25" s="167"/>
      <c r="B25" s="84"/>
      <c r="C25" s="85"/>
      <c r="D25" s="86">
        <v>10</v>
      </c>
      <c r="E25" s="91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191"/>
      <c r="U25" s="92"/>
    </row>
    <row r="26" spans="1:21" ht="13.5" customHeight="1">
      <c r="A26" s="167"/>
      <c r="B26" s="84"/>
      <c r="C26" s="85"/>
      <c r="D26" s="86">
        <v>11</v>
      </c>
      <c r="E26" s="91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 t="s">
        <v>132</v>
      </c>
      <c r="T26" s="191"/>
      <c r="U26" s="92"/>
    </row>
    <row r="27" spans="1:21" ht="13.5" customHeight="1">
      <c r="A27" s="167"/>
      <c r="B27" s="84"/>
      <c r="C27" s="85"/>
      <c r="D27" s="86">
        <v>12</v>
      </c>
      <c r="E27" s="91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191" t="s">
        <v>132</v>
      </c>
      <c r="U27" s="92"/>
    </row>
    <row r="28" spans="1:21" ht="13.5" customHeight="1">
      <c r="A28" s="167"/>
      <c r="B28" s="84"/>
      <c r="C28" s="85"/>
      <c r="D28" s="86">
        <v>13</v>
      </c>
      <c r="E28" s="91"/>
      <c r="F28" s="88"/>
      <c r="G28" s="88"/>
      <c r="H28" s="88"/>
      <c r="I28" s="88"/>
      <c r="J28" s="88"/>
      <c r="K28" s="88"/>
      <c r="L28" s="88" t="s">
        <v>132</v>
      </c>
      <c r="M28" s="88"/>
      <c r="N28" s="88"/>
      <c r="O28" s="88"/>
      <c r="P28" s="88"/>
      <c r="Q28" s="88"/>
      <c r="R28" s="88"/>
      <c r="S28" s="88"/>
      <c r="T28" s="191"/>
      <c r="U28" s="92"/>
    </row>
    <row r="29" spans="1:21" ht="13.5" customHeight="1">
      <c r="A29" s="167"/>
      <c r="B29" s="84" t="s">
        <v>134</v>
      </c>
      <c r="C29" s="85"/>
      <c r="D29" s="86"/>
      <c r="E29" s="91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191"/>
      <c r="U29" s="92"/>
    </row>
    <row r="30" spans="1:21" ht="13.5" customHeight="1">
      <c r="A30" s="167"/>
      <c r="B30" s="84"/>
      <c r="C30" s="85"/>
      <c r="D30" s="247">
        <v>1900</v>
      </c>
      <c r="E30" s="247"/>
      <c r="F30" s="88" t="s">
        <v>132</v>
      </c>
      <c r="G30" s="88" t="s">
        <v>132</v>
      </c>
      <c r="H30" s="88"/>
      <c r="I30" s="88"/>
      <c r="J30" s="88"/>
      <c r="K30" s="88" t="s">
        <v>132</v>
      </c>
      <c r="L30" s="88"/>
      <c r="M30" s="88"/>
      <c r="N30" s="88"/>
      <c r="O30" s="88"/>
      <c r="P30" s="88" t="s">
        <v>132</v>
      </c>
      <c r="Q30" s="88"/>
      <c r="R30" s="88"/>
      <c r="S30" s="88"/>
      <c r="T30" s="191"/>
    </row>
    <row r="31" spans="1:21" ht="13.5" customHeight="1">
      <c r="A31" s="167"/>
      <c r="B31" s="84"/>
      <c r="C31" s="85"/>
      <c r="D31" s="86">
        <v>2000</v>
      </c>
      <c r="E31" s="91"/>
      <c r="F31" s="88"/>
      <c r="G31" s="88"/>
      <c r="H31" s="88" t="s">
        <v>132</v>
      </c>
      <c r="I31" s="88"/>
      <c r="J31" s="88"/>
      <c r="K31" s="88"/>
      <c r="L31" s="88"/>
      <c r="M31" s="88"/>
      <c r="N31" s="88" t="s">
        <v>132</v>
      </c>
      <c r="O31" s="88"/>
      <c r="P31" s="88"/>
      <c r="Q31" s="88"/>
      <c r="R31" s="88"/>
      <c r="S31" s="88" t="s">
        <v>132</v>
      </c>
      <c r="T31" s="191" t="s">
        <v>132</v>
      </c>
    </row>
    <row r="32" spans="1:21" ht="13.5" customHeight="1">
      <c r="A32" s="167"/>
      <c r="B32" s="84"/>
      <c r="C32" s="85"/>
      <c r="D32" s="86">
        <v>2004</v>
      </c>
      <c r="E32" s="91"/>
      <c r="F32" s="88"/>
      <c r="G32" s="88"/>
      <c r="H32" s="88"/>
      <c r="I32" s="88" t="s">
        <v>132</v>
      </c>
      <c r="J32" s="88"/>
      <c r="K32" s="88"/>
      <c r="L32" s="88" t="s">
        <v>132</v>
      </c>
      <c r="M32" s="88"/>
      <c r="N32" s="88"/>
      <c r="O32" s="88" t="s">
        <v>132</v>
      </c>
      <c r="P32" s="88"/>
      <c r="Q32" s="88"/>
      <c r="R32" s="88"/>
      <c r="S32" s="88"/>
      <c r="T32" s="191"/>
    </row>
    <row r="33" spans="1:20" ht="13.5" customHeight="1">
      <c r="A33" s="167"/>
      <c r="B33" s="84"/>
      <c r="C33" s="85"/>
      <c r="D33" s="86">
        <v>2021</v>
      </c>
      <c r="E33" s="91"/>
      <c r="F33" s="88"/>
      <c r="G33" s="88"/>
      <c r="H33" s="88"/>
      <c r="I33" s="88"/>
      <c r="J33" s="88" t="s">
        <v>132</v>
      </c>
      <c r="K33" s="88"/>
      <c r="L33" s="88"/>
      <c r="M33" s="88" t="s">
        <v>132</v>
      </c>
      <c r="N33" s="88"/>
      <c r="O33" s="88"/>
      <c r="P33" s="88"/>
      <c r="Q33" s="88" t="s">
        <v>132</v>
      </c>
      <c r="R33" s="88" t="s">
        <v>132</v>
      </c>
      <c r="S33" s="88"/>
      <c r="T33" s="191"/>
    </row>
    <row r="34" spans="1:20" ht="13.5" customHeight="1">
      <c r="A34" s="167"/>
      <c r="B34" s="84"/>
      <c r="C34" s="85"/>
      <c r="D34" s="86"/>
      <c r="E34" s="91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191"/>
    </row>
    <row r="35" spans="1:20" ht="13.5" customHeight="1">
      <c r="A35" s="167"/>
      <c r="B35" s="84"/>
      <c r="C35" s="85"/>
      <c r="D35" s="86"/>
      <c r="E35" s="91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191"/>
    </row>
    <row r="36" spans="1:20" ht="13.5" customHeight="1">
      <c r="A36" s="167"/>
      <c r="B36" s="84"/>
      <c r="C36" s="85"/>
      <c r="D36" s="86"/>
      <c r="E36" s="91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191"/>
    </row>
    <row r="37" spans="1:20" ht="13.5" customHeight="1">
      <c r="A37" s="167"/>
      <c r="B37" s="84"/>
      <c r="C37" s="85"/>
      <c r="D37" s="86"/>
      <c r="E37" s="91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191"/>
    </row>
    <row r="38" spans="1:20" ht="13.5" customHeight="1">
      <c r="A38" s="167"/>
      <c r="B38" s="84"/>
      <c r="C38" s="85"/>
      <c r="D38" s="86"/>
      <c r="E38" s="91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191"/>
    </row>
    <row r="39" spans="1:20" ht="13.5" customHeight="1">
      <c r="A39" s="167"/>
      <c r="B39" s="84"/>
      <c r="C39" s="85"/>
      <c r="D39" s="86"/>
      <c r="E39" s="91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191"/>
    </row>
    <row r="40" spans="1:20" ht="13.5" customHeight="1">
      <c r="A40" s="167"/>
      <c r="B40" s="84"/>
      <c r="C40" s="85"/>
      <c r="D40" s="86"/>
      <c r="E40" s="91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191"/>
    </row>
    <row r="41" spans="1:20" ht="13.5" customHeight="1">
      <c r="A41" s="167"/>
      <c r="B41" s="93"/>
      <c r="C41" s="94"/>
      <c r="D41" s="95"/>
      <c r="E41" s="96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192"/>
    </row>
    <row r="42" spans="1:20" ht="13.5" customHeight="1">
      <c r="A42" s="178" t="s">
        <v>135</v>
      </c>
      <c r="B42" s="98" t="s">
        <v>159</v>
      </c>
      <c r="C42" s="99"/>
      <c r="D42" s="100"/>
      <c r="E42" s="10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93"/>
    </row>
    <row r="43" spans="1:20" ht="13.5" customHeight="1">
      <c r="A43" s="177"/>
      <c r="B43" s="103"/>
      <c r="C43" s="104"/>
      <c r="D43" s="105">
        <v>0</v>
      </c>
      <c r="E43" s="106"/>
      <c r="F43" s="88"/>
      <c r="G43" s="88"/>
      <c r="H43" s="88"/>
      <c r="I43" s="88"/>
      <c r="J43" s="88"/>
      <c r="K43" s="88" t="s">
        <v>132</v>
      </c>
      <c r="L43" s="88" t="s">
        <v>132</v>
      </c>
      <c r="M43" s="88"/>
      <c r="N43" s="88"/>
      <c r="O43" s="88"/>
      <c r="P43" s="88"/>
      <c r="Q43" s="88"/>
      <c r="R43" s="88"/>
      <c r="S43" s="88"/>
      <c r="T43" s="191"/>
    </row>
    <row r="44" spans="1:20" ht="13.5" customHeight="1">
      <c r="A44" s="177"/>
      <c r="B44" s="103"/>
      <c r="C44" s="107"/>
      <c r="D44" s="105">
        <v>28</v>
      </c>
      <c r="E44" s="108"/>
      <c r="F44" s="88"/>
      <c r="G44" s="88" t="s">
        <v>132</v>
      </c>
      <c r="H44" s="88"/>
      <c r="I44" s="88"/>
      <c r="J44" s="88" t="s">
        <v>132</v>
      </c>
      <c r="K44" s="88"/>
      <c r="L44" s="88"/>
      <c r="M44" s="88"/>
      <c r="N44" s="88"/>
      <c r="O44" s="88"/>
      <c r="P44" s="88"/>
      <c r="Q44" s="88"/>
      <c r="R44" s="88"/>
      <c r="S44" s="88"/>
      <c r="T44" s="191"/>
    </row>
    <row r="45" spans="1:20" ht="13.5" customHeight="1">
      <c r="A45" s="177"/>
      <c r="B45" s="103"/>
      <c r="C45" s="107"/>
      <c r="D45" s="105">
        <v>29</v>
      </c>
      <c r="E45" s="108"/>
      <c r="F45" s="88"/>
      <c r="G45" s="88"/>
      <c r="H45" s="88" t="s">
        <v>132</v>
      </c>
      <c r="I45" s="88" t="s">
        <v>132</v>
      </c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191"/>
    </row>
    <row r="46" spans="1:20" ht="13.5" customHeight="1">
      <c r="A46" s="177"/>
      <c r="B46" s="103"/>
      <c r="C46" s="107"/>
      <c r="D46" s="105">
        <v>30</v>
      </c>
      <c r="E46" s="108"/>
      <c r="F46" s="88"/>
      <c r="G46" s="88"/>
      <c r="H46" s="88"/>
      <c r="I46" s="88"/>
      <c r="J46" s="88"/>
      <c r="K46" s="88"/>
      <c r="L46" s="88"/>
      <c r="M46" s="88" t="s">
        <v>132</v>
      </c>
      <c r="N46" s="88" t="s">
        <v>132</v>
      </c>
      <c r="O46" s="88"/>
      <c r="P46" s="88" t="s">
        <v>132</v>
      </c>
      <c r="Q46" s="88"/>
      <c r="R46" s="88"/>
      <c r="S46" s="88" t="s">
        <v>132</v>
      </c>
      <c r="T46" s="191"/>
    </row>
    <row r="47" spans="1:20" ht="13.5" customHeight="1">
      <c r="A47" s="177"/>
      <c r="B47" s="103"/>
      <c r="C47" s="107"/>
      <c r="D47" s="105">
        <v>31</v>
      </c>
      <c r="E47" s="108"/>
      <c r="F47" s="88" t="s">
        <v>132</v>
      </c>
      <c r="G47" s="88"/>
      <c r="H47" s="88"/>
      <c r="I47" s="88"/>
      <c r="J47" s="88"/>
      <c r="K47" s="88"/>
      <c r="L47" s="88"/>
      <c r="M47" s="88"/>
      <c r="N47" s="88"/>
      <c r="O47" s="88" t="s">
        <v>132</v>
      </c>
      <c r="P47" s="88"/>
      <c r="Q47" s="88" t="s">
        <v>132</v>
      </c>
      <c r="R47" s="88" t="s">
        <v>132</v>
      </c>
      <c r="S47" s="88"/>
      <c r="T47" s="191" t="s">
        <v>132</v>
      </c>
    </row>
    <row r="48" spans="1:20" ht="13.5" customHeight="1">
      <c r="A48" s="177"/>
      <c r="B48" s="103" t="s">
        <v>160</v>
      </c>
      <c r="C48" s="107"/>
      <c r="D48" s="105"/>
      <c r="E48" s="10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191"/>
    </row>
    <row r="49" spans="1:20" ht="13.5" customHeight="1">
      <c r="A49" s="177"/>
      <c r="B49" s="103"/>
      <c r="C49" s="107"/>
      <c r="D49" s="105"/>
      <c r="E49" s="10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191"/>
    </row>
    <row r="50" spans="1:20" ht="13.5" customHeight="1">
      <c r="A50" s="177"/>
      <c r="B50" s="103" t="s">
        <v>161</v>
      </c>
      <c r="C50" s="107"/>
      <c r="D50" s="105"/>
      <c r="E50" s="10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191"/>
    </row>
    <row r="51" spans="1:20" ht="13.5" customHeight="1">
      <c r="A51" s="177"/>
      <c r="B51" s="103"/>
      <c r="C51" s="107"/>
      <c r="D51" s="105" t="s">
        <v>162</v>
      </c>
      <c r="E51" s="10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191"/>
    </row>
    <row r="52" spans="1:20" ht="13.5" customHeight="1">
      <c r="A52" s="177"/>
      <c r="B52" s="158"/>
      <c r="C52" s="159"/>
      <c r="D52" s="160" t="s">
        <v>163</v>
      </c>
      <c r="E52" s="161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94"/>
    </row>
    <row r="53" spans="1:20" ht="13.5" customHeight="1">
      <c r="A53" s="178" t="s">
        <v>141</v>
      </c>
      <c r="B53" s="244" t="s">
        <v>142</v>
      </c>
      <c r="C53" s="244"/>
      <c r="D53" s="244"/>
      <c r="E53" s="163"/>
      <c r="F53" s="184" t="s">
        <v>92</v>
      </c>
      <c r="G53" s="184" t="s">
        <v>92</v>
      </c>
      <c r="H53" s="184" t="s">
        <v>94</v>
      </c>
      <c r="I53" s="184" t="s">
        <v>92</v>
      </c>
      <c r="J53" s="184" t="s">
        <v>92</v>
      </c>
      <c r="K53" s="184" t="s">
        <v>93</v>
      </c>
      <c r="L53" s="184" t="s">
        <v>93</v>
      </c>
      <c r="M53" s="184" t="s">
        <v>92</v>
      </c>
      <c r="N53" s="184" t="s">
        <v>92</v>
      </c>
      <c r="O53" s="184" t="s">
        <v>92</v>
      </c>
      <c r="P53" s="184" t="s">
        <v>92</v>
      </c>
      <c r="Q53" s="184" t="s">
        <v>92</v>
      </c>
      <c r="R53" s="184" t="s">
        <v>92</v>
      </c>
      <c r="S53" s="184" t="s">
        <v>92</v>
      </c>
      <c r="T53" s="195" t="s">
        <v>92</v>
      </c>
    </row>
    <row r="54" spans="1:20" ht="13.5" customHeight="1">
      <c r="A54" s="177"/>
      <c r="B54" s="266" t="s">
        <v>143</v>
      </c>
      <c r="C54" s="266"/>
      <c r="D54" s="266"/>
      <c r="E54" s="110"/>
      <c r="F54" s="109" t="s">
        <v>144</v>
      </c>
      <c r="G54" s="109" t="s">
        <v>144</v>
      </c>
      <c r="H54" s="109" t="s">
        <v>144</v>
      </c>
      <c r="I54" s="109" t="s">
        <v>144</v>
      </c>
      <c r="J54" s="109" t="s">
        <v>144</v>
      </c>
      <c r="K54" s="109" t="s">
        <v>138</v>
      </c>
      <c r="L54" s="109" t="s">
        <v>138</v>
      </c>
      <c r="M54" s="109" t="s">
        <v>144</v>
      </c>
      <c r="N54" s="109" t="s">
        <v>144</v>
      </c>
      <c r="O54" s="109" t="s">
        <v>144</v>
      </c>
      <c r="P54" s="109" t="s">
        <v>144</v>
      </c>
      <c r="Q54" s="109" t="s">
        <v>144</v>
      </c>
      <c r="R54" s="109" t="s">
        <v>138</v>
      </c>
      <c r="S54" s="109" t="s">
        <v>144</v>
      </c>
      <c r="T54" s="196" t="s">
        <v>144</v>
      </c>
    </row>
    <row r="55" spans="1:20" ht="13.5" customHeight="1">
      <c r="A55" s="177"/>
      <c r="B55" s="242" t="s">
        <v>145</v>
      </c>
      <c r="C55" s="242"/>
      <c r="D55" s="242"/>
      <c r="E55" s="111"/>
      <c r="F55" s="112">
        <v>39139</v>
      </c>
      <c r="G55" s="112">
        <v>39139</v>
      </c>
      <c r="H55" s="112">
        <v>39140</v>
      </c>
      <c r="I55" s="112">
        <v>39141</v>
      </c>
      <c r="J55" s="112">
        <v>39142</v>
      </c>
      <c r="K55" s="112">
        <v>39143</v>
      </c>
      <c r="L55" s="112">
        <v>39144</v>
      </c>
      <c r="M55" s="112">
        <v>39145</v>
      </c>
      <c r="N55" s="112">
        <v>39146</v>
      </c>
      <c r="O55" s="112">
        <v>39147</v>
      </c>
      <c r="P55" s="112">
        <v>39148</v>
      </c>
      <c r="Q55" s="112">
        <v>39149</v>
      </c>
      <c r="R55" s="112">
        <v>39150</v>
      </c>
      <c r="S55" s="112">
        <v>39151</v>
      </c>
      <c r="T55" s="173">
        <v>39152</v>
      </c>
    </row>
    <row r="56" spans="1:20" ht="75">
      <c r="A56" s="197"/>
      <c r="B56" s="243" t="s">
        <v>146</v>
      </c>
      <c r="C56" s="243"/>
      <c r="D56" s="243"/>
      <c r="E56" s="174"/>
      <c r="F56" s="175"/>
      <c r="G56" s="175"/>
      <c r="H56" s="175"/>
      <c r="I56" s="175"/>
      <c r="J56" s="175"/>
      <c r="K56" s="175" t="s">
        <v>147</v>
      </c>
      <c r="L56" s="175" t="s">
        <v>148</v>
      </c>
      <c r="M56" s="175" t="s">
        <v>149</v>
      </c>
      <c r="N56" s="175" t="s">
        <v>150</v>
      </c>
      <c r="O56" s="175" t="s">
        <v>151</v>
      </c>
      <c r="P56" s="175" t="s">
        <v>152</v>
      </c>
      <c r="Q56" s="175" t="s">
        <v>153</v>
      </c>
      <c r="R56" s="175" t="s">
        <v>154</v>
      </c>
      <c r="S56" s="175" t="s">
        <v>155</v>
      </c>
      <c r="T56" s="176" t="s">
        <v>156</v>
      </c>
    </row>
    <row r="57" spans="1:20" ht="10.5">
      <c r="A57" s="82"/>
      <c r="B57" s="78"/>
      <c r="C57" s="79"/>
      <c r="D57" s="78"/>
    </row>
  </sheetData>
  <mergeCells count="28">
    <mergeCell ref="A2:B2"/>
    <mergeCell ref="O7:T7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  <mergeCell ref="B56:D56"/>
    <mergeCell ref="B53:D53"/>
    <mergeCell ref="C3:E3"/>
    <mergeCell ref="A3:B3"/>
    <mergeCell ref="A4:B4"/>
    <mergeCell ref="C4:D4"/>
    <mergeCell ref="D30:E30"/>
    <mergeCell ref="A6:B6"/>
    <mergeCell ref="B54:D54"/>
    <mergeCell ref="A5:B5"/>
    <mergeCell ref="C5:T5"/>
    <mergeCell ref="B55:D55"/>
    <mergeCell ref="A7:B7"/>
  </mergeCells>
  <phoneticPr fontId="34" type="noConversion"/>
  <dataValidations count="3">
    <dataValidation type="list" allowBlank="1" showInputMessage="1" showErrorMessage="1" sqref="F53:T53" xr:uid="{923F6F1E-071D-47BB-8355-3BE18DD38911}">
      <formula1>"N,A,B, "</formula1>
    </dataValidation>
    <dataValidation type="list" allowBlank="1" showInputMessage="1" showErrorMessage="1" sqref="F54:T54" xr:uid="{D4C798E6-9030-40C8-B292-91078B0D0520}">
      <formula1>"P,F, "</formula1>
    </dataValidation>
    <dataValidation type="list" allowBlank="1" showInputMessage="1" showErrorMessage="1" sqref="F10:T52" xr:uid="{E5DAE9AD-A705-45A9-95EA-2CC68848D42B}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FPT-Software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Hoang Anh</dc:creator>
  <cp:keywords/>
  <dc:description/>
  <cp:lastModifiedBy>Người dùng Khách</cp:lastModifiedBy>
  <cp:revision/>
  <dcterms:created xsi:type="dcterms:W3CDTF">2007-10-09T09:39:48Z</dcterms:created>
  <dcterms:modified xsi:type="dcterms:W3CDTF">2024-10-14T12:13:58Z</dcterms:modified>
  <cp:category/>
  <cp:contentStatus/>
</cp:coreProperties>
</file>