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tables\"/>
    </mc:Choice>
  </mc:AlternateContent>
  <xr:revisionPtr revIDLastSave="0" documentId="13_ncr:1_{62ABDF78-3918-4336-A2C0-743DF9576F6E}" xr6:coauthVersionLast="41" xr6:coauthVersionMax="41" xr10:uidLastSave="{00000000-0000-0000-0000-000000000000}"/>
  <bookViews>
    <workbookView xWindow="-120" yWindow="-120" windowWidth="29040" windowHeight="15840" xr2:uid="{DEABEAE1-75A3-47F1-AD0F-73C499BC0073}"/>
  </bookViews>
  <sheets>
    <sheet name="unformatted" sheetId="1" r:id="rId1"/>
    <sheet name="Formatted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B11" i="3"/>
  <c r="D6" i="3"/>
  <c r="A13" i="3"/>
  <c r="B13" i="3"/>
  <c r="C13" i="3"/>
  <c r="D13" i="3"/>
  <c r="E13" i="3"/>
  <c r="A11" i="3"/>
  <c r="C11" i="3"/>
  <c r="D11" i="3"/>
  <c r="E11" i="3"/>
  <c r="A12" i="3"/>
  <c r="B12" i="3"/>
  <c r="C12" i="3"/>
  <c r="D12" i="3"/>
  <c r="E12" i="3"/>
  <c r="B4" i="3" l="1"/>
  <c r="C4" i="3"/>
  <c r="D4" i="3"/>
  <c r="E4" i="3"/>
  <c r="B5" i="3"/>
  <c r="C5" i="3"/>
  <c r="D5" i="3"/>
  <c r="E5" i="3"/>
  <c r="B6" i="3"/>
  <c r="C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C3" i="3"/>
  <c r="D3" i="3"/>
  <c r="E3" i="3"/>
  <c r="B3" i="3"/>
  <c r="A4" i="3"/>
  <c r="A5" i="3"/>
  <c r="A6" i="3"/>
  <c r="A7" i="3"/>
  <c r="A8" i="3"/>
  <c r="A9" i="3"/>
  <c r="A10" i="3"/>
  <c r="A3" i="3"/>
  <c r="E21" i="2" l="1"/>
</calcChain>
</file>

<file path=xl/sharedStrings.xml><?xml version="1.0" encoding="utf-8"?>
<sst xmlns="http://schemas.openxmlformats.org/spreadsheetml/2006/main" count="67" uniqueCount="49">
  <si>
    <t>Scenario</t>
  </si>
  <si>
    <t>baseline</t>
  </si>
  <si>
    <t>Description</t>
  </si>
  <si>
    <t>Total systems cost</t>
  </si>
  <si>
    <t>Baseline (global schema)</t>
  </si>
  <si>
    <t>Global schema, no variable costs or shipping technologies</t>
  </si>
  <si>
    <t>Baseline, distance only</t>
  </si>
  <si>
    <t>Baseline, distance and tariff</t>
  </si>
  <si>
    <t>Baseline distance-differentiated variable costs</t>
  </si>
  <si>
    <t>Baseline distance and tariff-differentiated variable costs</t>
  </si>
  <si>
    <t>High tariff</t>
  </si>
  <si>
    <t>Low tariff</t>
  </si>
  <si>
    <t>Scenario name</t>
  </si>
  <si>
    <t>Version</t>
  </si>
  <si>
    <t>baseline_global_schema</t>
  </si>
  <si>
    <t>baseline_no_tariff</t>
  </si>
  <si>
    <t>tariff_high</t>
  </si>
  <si>
    <t>tariff_low</t>
  </si>
  <si>
    <t>NAM_CPA_sanction</t>
  </si>
  <si>
    <t>Sanctions between North America and Centrally Planned Asia</t>
  </si>
  <si>
    <t>M1</t>
  </si>
  <si>
    <t>oil_exp_cpa</t>
  </si>
  <si>
    <t>year</t>
  </si>
  <si>
    <t>oil_exp_nam</t>
  </si>
  <si>
    <t>oil_exp_pao</t>
  </si>
  <si>
    <t>oil_exp_pas</t>
  </si>
  <si>
    <t>oil_exp_sas</t>
  </si>
  <si>
    <t>oil_exp_weu</t>
  </si>
  <si>
    <t>oil_exp</t>
  </si>
  <si>
    <t>Sanctions between Centrally Planned Asia and Pacific-Oceania</t>
  </si>
  <si>
    <t>CPA_PAO_sanction</t>
  </si>
  <si>
    <t>NAM_MEA_sanction</t>
  </si>
  <si>
    <t>Sanctions between North America and Middle East</t>
  </si>
  <si>
    <t xml:space="preserve">Total systems cost </t>
  </si>
  <si>
    <t>Apply CO2 price, with baseline tariffs</t>
  </si>
  <si>
    <t>Apply CO2 price, with high tariff scenario</t>
  </si>
  <si>
    <t>Apply CO2 price, with low tariff scenario</t>
  </si>
  <si>
    <t>CO2_tax_baseline</t>
  </si>
  <si>
    <t>CO2_tax_tariff_high</t>
  </si>
  <si>
    <t>CO2_tax_tariff_low</t>
  </si>
  <si>
    <t>Add $30/tCO2 tax on emissions, allowing increase of 5% per year from 2020, cap at $100/tCO2</t>
  </si>
  <si>
    <t>Distance and tariff-differentiated variable costs, tariffs rates set to two times historic region median</t>
  </si>
  <si>
    <t>Distance and tariff-differentiated variable costs, tariffs rates set to 0% of historical region median</t>
  </si>
  <si>
    <t>NAM_MEA_sanction_onlydirect</t>
  </si>
  <si>
    <t>Sanction between NAM and MEA, no indirect effects</t>
  </si>
  <si>
    <t>Make trade between NAM and MEA prohibitively expensive in 2020-2025</t>
  </si>
  <si>
    <t>Make trade between NAM and MEA prohibitively expensive, increase embodied cost by 20% for other regions' trade with NAM (MEA) if counterfactual has them trade with CPA (MEA)</t>
  </si>
  <si>
    <t>Make trade between CPA and PAO prohibitively expensive, increase embodied cost by 20% for other regions' trade with CPA (PAO) if counterfactual has them trade with PAO (CPA)</t>
  </si>
  <si>
    <t>Make trade between NAM and CPA prohibitively expensive, increase embodied cost by 20% for other regions' trade with NAM (CPA) if counterfactual has them trade with CPA (NAM)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</si>
</sst>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2" borderId="0" xfId="0" applyFont="1" applyFill="1"/>
    <xf numFmtId="0" fontId="3" fillId="2" borderId="0" xfId="0" applyFont="1" applyFill="1"/>
    <xf numFmtId="4" fontId="3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Border="1"/>
    <xf numFmtId="0" fontId="0" fillId="5" borderId="0" xfId="0" applyFill="1" applyBorder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1" fillId="4" borderId="0" xfId="0" applyFont="1" applyFill="1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4D5B-991C-4D79-8417-C9963EA5CC7C}">
  <dimension ref="A2:G14"/>
  <sheetViews>
    <sheetView tabSelected="1" workbookViewId="0">
      <selection activeCell="D20" sqref="D20"/>
    </sheetView>
  </sheetViews>
  <sheetFormatPr defaultRowHeight="15" x14ac:dyDescent="0.25"/>
  <cols>
    <col min="1" max="1" width="23.140625" bestFit="1" customWidth="1"/>
    <col min="2" max="2" width="7.85546875" bestFit="1" customWidth="1"/>
    <col min="3" max="3" width="56.7109375" bestFit="1" customWidth="1"/>
    <col min="4" max="4" width="79.42578125" style="1" customWidth="1"/>
    <col min="5" max="5" width="17.28515625" bestFit="1" customWidth="1"/>
    <col min="6" max="6" width="14.85546875" bestFit="1" customWidth="1"/>
    <col min="7" max="7" width="22.85546875" bestFit="1" customWidth="1"/>
  </cols>
  <sheetData>
    <row r="2" spans="1:7" x14ac:dyDescent="0.25">
      <c r="A2" s="2" t="s">
        <v>12</v>
      </c>
      <c r="B2" s="2" t="s">
        <v>13</v>
      </c>
      <c r="C2" s="2" t="s">
        <v>0</v>
      </c>
      <c r="D2" s="3" t="s">
        <v>2</v>
      </c>
      <c r="E2" s="2" t="s">
        <v>3</v>
      </c>
      <c r="F2" s="2"/>
      <c r="G2" s="2"/>
    </row>
    <row r="3" spans="1:7" s="4" customFormat="1" x14ac:dyDescent="0.25">
      <c r="A3" s="4" t="s">
        <v>14</v>
      </c>
      <c r="B3" s="4">
        <v>1</v>
      </c>
      <c r="C3" s="4" t="s">
        <v>4</v>
      </c>
      <c r="D3" s="5" t="s">
        <v>5</v>
      </c>
      <c r="E3" s="4">
        <v>2516900.6800000002</v>
      </c>
    </row>
    <row r="4" spans="1:7" s="26" customFormat="1" x14ac:dyDescent="0.25">
      <c r="A4" s="26" t="s">
        <v>15</v>
      </c>
      <c r="B4" s="26">
        <v>3</v>
      </c>
      <c r="C4" s="26" t="s">
        <v>6</v>
      </c>
      <c r="D4" s="27" t="s">
        <v>8</v>
      </c>
      <c r="E4" s="26">
        <v>2515551.7000000002</v>
      </c>
    </row>
    <row r="5" spans="1:7" s="28" customFormat="1" x14ac:dyDescent="0.25">
      <c r="A5" s="28" t="s">
        <v>1</v>
      </c>
      <c r="B5" s="28">
        <v>15</v>
      </c>
      <c r="C5" s="28" t="s">
        <v>7</v>
      </c>
      <c r="D5" s="29" t="s">
        <v>9</v>
      </c>
      <c r="E5" s="28">
        <v>2525919.98</v>
      </c>
      <c r="F5" s="28">
        <f>(E5-$E$5)/$E$5</f>
        <v>0</v>
      </c>
    </row>
    <row r="6" spans="1:7" s="28" customFormat="1" ht="30" x14ac:dyDescent="0.25">
      <c r="A6" s="28" t="s">
        <v>16</v>
      </c>
      <c r="B6" s="28">
        <v>15</v>
      </c>
      <c r="C6" s="28" t="s">
        <v>10</v>
      </c>
      <c r="D6" s="29" t="s">
        <v>41</v>
      </c>
      <c r="E6" s="28">
        <v>2556370.6800000002</v>
      </c>
      <c r="F6" s="28">
        <f>(E6-$E$5)/$E$5</f>
        <v>1.2055290841002883E-2</v>
      </c>
    </row>
    <row r="7" spans="1:7" s="26" customFormat="1" ht="30" x14ac:dyDescent="0.25">
      <c r="A7" s="26" t="s">
        <v>17</v>
      </c>
      <c r="B7" s="26">
        <v>9</v>
      </c>
      <c r="C7" s="26" t="s">
        <v>11</v>
      </c>
      <c r="D7" s="27" t="s">
        <v>42</v>
      </c>
      <c r="E7" s="26">
        <v>2515551.7000000002</v>
      </c>
      <c r="F7" s="26">
        <f t="shared" ref="F6:F13" si="0">(E7-$E$5)/$E$5</f>
        <v>-4.1047539439471063E-3</v>
      </c>
    </row>
    <row r="8" spans="1:7" s="21" customFormat="1" ht="45" x14ac:dyDescent="0.25">
      <c r="A8" s="21" t="s">
        <v>18</v>
      </c>
      <c r="B8" s="21">
        <v>9</v>
      </c>
      <c r="C8" s="21" t="s">
        <v>19</v>
      </c>
      <c r="D8" s="22" t="s">
        <v>48</v>
      </c>
      <c r="F8" s="19">
        <f t="shared" si="0"/>
        <v>-1</v>
      </c>
    </row>
    <row r="9" spans="1:7" s="19" customFormat="1" ht="45" x14ac:dyDescent="0.25">
      <c r="A9" s="19" t="s">
        <v>30</v>
      </c>
      <c r="B9" s="19">
        <v>7</v>
      </c>
      <c r="C9" s="19" t="s">
        <v>29</v>
      </c>
      <c r="D9" s="20" t="s">
        <v>47</v>
      </c>
      <c r="E9" s="21"/>
      <c r="F9" s="19">
        <f t="shared" si="0"/>
        <v>-1</v>
      </c>
    </row>
    <row r="10" spans="1:7" s="26" customFormat="1" ht="45" x14ac:dyDescent="0.25">
      <c r="A10" s="26" t="s">
        <v>31</v>
      </c>
      <c r="B10" s="26">
        <v>8</v>
      </c>
      <c r="C10" s="26" t="s">
        <v>32</v>
      </c>
      <c r="D10" s="27" t="s">
        <v>46</v>
      </c>
      <c r="E10" s="26">
        <v>10591302.869999999</v>
      </c>
      <c r="F10" s="26">
        <f t="shared" si="0"/>
        <v>3.1930476633705549</v>
      </c>
    </row>
    <row r="11" spans="1:7" s="25" customFormat="1" ht="30" x14ac:dyDescent="0.25">
      <c r="A11" s="25" t="s">
        <v>37</v>
      </c>
      <c r="B11" s="25">
        <v>25</v>
      </c>
      <c r="C11" s="25" t="s">
        <v>34</v>
      </c>
      <c r="D11" s="30" t="s">
        <v>40</v>
      </c>
      <c r="F11" s="25">
        <f t="shared" si="0"/>
        <v>-1</v>
      </c>
    </row>
    <row r="12" spans="1:7" s="21" customFormat="1" ht="30" x14ac:dyDescent="0.25">
      <c r="A12" s="21" t="s">
        <v>38</v>
      </c>
      <c r="B12" s="21">
        <v>9</v>
      </c>
      <c r="C12" s="21" t="s">
        <v>35</v>
      </c>
      <c r="D12" s="22" t="s">
        <v>40</v>
      </c>
      <c r="F12" s="21">
        <f t="shared" si="0"/>
        <v>-1</v>
      </c>
    </row>
    <row r="13" spans="1:7" s="23" customFormat="1" ht="30" x14ac:dyDescent="0.25">
      <c r="A13" s="23" t="s">
        <v>39</v>
      </c>
      <c r="B13" s="23">
        <v>6</v>
      </c>
      <c r="C13" s="23" t="s">
        <v>36</v>
      </c>
      <c r="D13" s="24" t="s">
        <v>40</v>
      </c>
      <c r="F13" s="23">
        <f t="shared" si="0"/>
        <v>-1</v>
      </c>
    </row>
    <row r="14" spans="1:7" s="26" customFormat="1" x14ac:dyDescent="0.25">
      <c r="A14" s="28" t="s">
        <v>43</v>
      </c>
      <c r="B14" s="28">
        <v>1</v>
      </c>
      <c r="C14" s="28" t="s">
        <v>44</v>
      </c>
      <c r="D14" s="27" t="s">
        <v>45</v>
      </c>
      <c r="E14" s="26">
        <v>10591087.439999999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D7C-1F93-412C-A85F-85B836AA1EE4}">
  <dimension ref="A2:G13"/>
  <sheetViews>
    <sheetView workbookViewId="0">
      <selection activeCell="A2" sqref="A2:E13"/>
    </sheetView>
  </sheetViews>
  <sheetFormatPr defaultRowHeight="15" x14ac:dyDescent="0.25"/>
  <cols>
    <col min="1" max="1" width="23.140625" style="15" bestFit="1" customWidth="1"/>
    <col min="2" max="2" width="9.140625" style="15"/>
    <col min="3" max="3" width="71" style="15" customWidth="1"/>
    <col min="4" max="4" width="95" style="16" customWidth="1"/>
    <col min="5" max="5" width="20.42578125" style="15" bestFit="1" customWidth="1"/>
    <col min="6" max="6" width="14.85546875" style="7" bestFit="1" customWidth="1"/>
    <col min="7" max="7" width="22.85546875" style="7" bestFit="1" customWidth="1"/>
    <col min="8" max="16384" width="9.140625" style="7"/>
  </cols>
  <sheetData>
    <row r="2" spans="1:7" x14ac:dyDescent="0.25">
      <c r="A2" s="9" t="s">
        <v>12</v>
      </c>
      <c r="B2" s="10" t="s">
        <v>13</v>
      </c>
      <c r="C2" s="10" t="s">
        <v>0</v>
      </c>
      <c r="D2" s="11" t="s">
        <v>2</v>
      </c>
      <c r="E2" s="12" t="s">
        <v>33</v>
      </c>
      <c r="F2" s="6"/>
      <c r="G2" s="6"/>
    </row>
    <row r="3" spans="1:7" x14ac:dyDescent="0.25">
      <c r="A3" s="13" t="str">
        <f>unformatted!A3</f>
        <v>baseline_global_schema</v>
      </c>
      <c r="B3" s="14">
        <f>unformatted!B3</f>
        <v>1</v>
      </c>
      <c r="C3" s="18" t="str">
        <f>unformatted!C3</f>
        <v>Baseline (global schema)</v>
      </c>
      <c r="D3" s="17" t="str">
        <f>unformatted!D3</f>
        <v>Global schema, no variable costs or shipping technologies</v>
      </c>
      <c r="E3" s="8">
        <f>unformatted!E3</f>
        <v>2516900.6800000002</v>
      </c>
    </row>
    <row r="4" spans="1:7" x14ac:dyDescent="0.25">
      <c r="A4" s="13" t="str">
        <f>unformatted!A4</f>
        <v>baseline_no_tariff</v>
      </c>
      <c r="B4" s="14">
        <f>unformatted!B4</f>
        <v>3</v>
      </c>
      <c r="C4" s="18" t="str">
        <f>unformatted!C4</f>
        <v>Baseline, distance only</v>
      </c>
      <c r="D4" s="17" t="str">
        <f>unformatted!D4</f>
        <v>Baseline distance-differentiated variable costs</v>
      </c>
      <c r="E4" s="8">
        <f>unformatted!E4</f>
        <v>2515551.7000000002</v>
      </c>
    </row>
    <row r="5" spans="1:7" x14ac:dyDescent="0.25">
      <c r="A5" s="13" t="str">
        <f>unformatted!A5</f>
        <v>baseline</v>
      </c>
      <c r="B5" s="14">
        <f>unformatted!B5</f>
        <v>15</v>
      </c>
      <c r="C5" s="18" t="str">
        <f>unformatted!C5</f>
        <v>Baseline, distance and tariff</v>
      </c>
      <c r="D5" s="17" t="str">
        <f>unformatted!D5</f>
        <v>Baseline distance and tariff-differentiated variable costs</v>
      </c>
      <c r="E5" s="8">
        <f>unformatted!E5</f>
        <v>2525919.98</v>
      </c>
    </row>
    <row r="6" spans="1:7" ht="30" x14ac:dyDescent="0.25">
      <c r="A6" s="13" t="str">
        <f>unformatted!A6</f>
        <v>tariff_high</v>
      </c>
      <c r="B6" s="14">
        <f>unformatted!B6</f>
        <v>15</v>
      </c>
      <c r="C6" s="18" t="str">
        <f>unformatted!C6</f>
        <v>High tariff</v>
      </c>
      <c r="D6" s="17" t="str">
        <f>unformatted!D6</f>
        <v>Distance and tariff-differentiated variable costs, tariffs rates set to two times historic region median</v>
      </c>
      <c r="E6" s="8">
        <f>unformatted!E6</f>
        <v>2556370.6800000002</v>
      </c>
    </row>
    <row r="7" spans="1:7" ht="30" x14ac:dyDescent="0.25">
      <c r="A7" s="13" t="str">
        <f>unformatted!A7</f>
        <v>tariff_low</v>
      </c>
      <c r="B7" s="14">
        <f>unformatted!B7</f>
        <v>9</v>
      </c>
      <c r="C7" s="18" t="str">
        <f>unformatted!C7</f>
        <v>Low tariff</v>
      </c>
      <c r="D7" s="17" t="str">
        <f>unformatted!D7</f>
        <v>Distance and tariff-differentiated variable costs, tariffs rates set to 0% of historical region median</v>
      </c>
      <c r="E7" s="8">
        <f>unformatted!E7</f>
        <v>2515551.7000000002</v>
      </c>
    </row>
    <row r="8" spans="1:7" ht="45" x14ac:dyDescent="0.25">
      <c r="A8" s="13" t="str">
        <f>unformatted!A8</f>
        <v>NAM_CPA_sanction</v>
      </c>
      <c r="B8" s="14">
        <f>unformatted!B8</f>
        <v>9</v>
      </c>
      <c r="C8" s="18" t="str">
        <f>unformatted!C8</f>
        <v>Sanctions between North America and Centrally Planned Asia</v>
      </c>
      <c r="D8" s="17" t="str">
        <f>unformatted!D8</f>
        <v>Make trade between NAM and CPA prohibitively expensive, increase embodied cost by 20% for other regions' trade with NAM (CPA) if counterfactual has them trade with CPA (NAM)</v>
      </c>
      <c r="E8" s="8">
        <f>unformatted!E8</f>
        <v>0</v>
      </c>
    </row>
    <row r="9" spans="1:7" ht="45" x14ac:dyDescent="0.25">
      <c r="A9" s="13" t="str">
        <f>unformatted!A9</f>
        <v>CPA_PAO_sanction</v>
      </c>
      <c r="B9" s="14">
        <f>unformatted!B9</f>
        <v>7</v>
      </c>
      <c r="C9" s="18" t="str">
        <f>unformatted!C9</f>
        <v>Sanctions between Centrally Planned Asia and Pacific-Oceania</v>
      </c>
      <c r="D9" s="17" t="str">
        <f>unformatted!D9</f>
        <v>Make trade between CPA and PAO prohibitively expensive, increase embodied cost by 20% for other regions' trade with CPA (PAO) if counterfactual has them trade with PAO (CPA)</v>
      </c>
      <c r="E9" s="8">
        <f>unformatted!E9</f>
        <v>0</v>
      </c>
    </row>
    <row r="10" spans="1:7" ht="45" x14ac:dyDescent="0.25">
      <c r="A10" s="13" t="str">
        <f>unformatted!A10</f>
        <v>NAM_MEA_sanction</v>
      </c>
      <c r="B10" s="14">
        <f>unformatted!B10</f>
        <v>8</v>
      </c>
      <c r="C10" s="18" t="str">
        <f>unformatted!C10</f>
        <v>Sanctions between North America and Middle East</v>
      </c>
      <c r="D10" s="17" t="str">
        <f>unformatted!D10</f>
        <v>Make trade between NAM and MEA prohibitively expensive, increase embodied cost by 20% for other regions' trade with NAM (MEA) if counterfactual has them trade with CPA (MEA)</v>
      </c>
      <c r="E10" s="8">
        <f>unformatted!E10</f>
        <v>10591302.869999999</v>
      </c>
    </row>
    <row r="11" spans="1:7" ht="30" x14ac:dyDescent="0.25">
      <c r="A11" s="13" t="str">
        <f>unformatted!A11</f>
        <v>CO2_tax_baseline</v>
      </c>
      <c r="B11" s="14">
        <f>unformatted!B11</f>
        <v>25</v>
      </c>
      <c r="C11" s="18" t="str">
        <f>unformatted!C11</f>
        <v>Apply CO2 price, with baseline tariffs</v>
      </c>
      <c r="D11" s="17" t="str">
        <f>unformatted!D11</f>
        <v>Add $30/tCO2 tax on emissions, allowing increase of 5% per year from 2020, cap at $100/tCO2</v>
      </c>
      <c r="E11" s="8">
        <f>unformatted!E11</f>
        <v>0</v>
      </c>
    </row>
    <row r="12" spans="1:7" ht="30" x14ac:dyDescent="0.25">
      <c r="A12" s="13" t="str">
        <f>unformatted!A12</f>
        <v>CO2_tax_tariff_high</v>
      </c>
      <c r="B12" s="14">
        <f>unformatted!B12</f>
        <v>9</v>
      </c>
      <c r="C12" s="18" t="str">
        <f>unformatted!C12</f>
        <v>Apply CO2 price, with high tariff scenario</v>
      </c>
      <c r="D12" s="17" t="str">
        <f>unformatted!D12</f>
        <v>Add $30/tCO2 tax on emissions, allowing increase of 5% per year from 2020, cap at $100/tCO2</v>
      </c>
      <c r="E12" s="8">
        <f>unformatted!E12</f>
        <v>0</v>
      </c>
    </row>
    <row r="13" spans="1:7" ht="30" x14ac:dyDescent="0.25">
      <c r="A13" s="13" t="str">
        <f>unformatted!A13</f>
        <v>CO2_tax_tariff_low</v>
      </c>
      <c r="B13" s="14">
        <f>unformatted!B13</f>
        <v>6</v>
      </c>
      <c r="C13" s="18" t="str">
        <f>unformatted!C13</f>
        <v>Apply CO2 price, with low tariff scenario</v>
      </c>
      <c r="D13" s="17" t="str">
        <f>unformatted!D13</f>
        <v>Add $30/tCO2 tax on emissions, allowing increase of 5% per year from 2020, cap at $100/tCO2</v>
      </c>
      <c r="E13" s="8">
        <f>unformatted!E13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641-E7FB-4025-B4A1-8A24448BCDF4}">
  <dimension ref="A14:E21"/>
  <sheetViews>
    <sheetView workbookViewId="0">
      <selection activeCell="A22" sqref="A22"/>
    </sheetView>
  </sheetViews>
  <sheetFormatPr defaultRowHeight="15" x14ac:dyDescent="0.25"/>
  <sheetData>
    <row r="14" spans="1:4" x14ac:dyDescent="0.25">
      <c r="D14">
        <v>2035</v>
      </c>
    </row>
    <row r="15" spans="1:4" x14ac:dyDescent="0.25">
      <c r="A15" t="s">
        <v>20</v>
      </c>
      <c r="B15" t="s">
        <v>21</v>
      </c>
      <c r="C15" t="s">
        <v>22</v>
      </c>
      <c r="D15">
        <v>548</v>
      </c>
    </row>
    <row r="16" spans="1:4" x14ac:dyDescent="0.25">
      <c r="A16" t="s">
        <v>20</v>
      </c>
      <c r="B16" t="s">
        <v>23</v>
      </c>
      <c r="C16" t="s">
        <v>22</v>
      </c>
      <c r="D16">
        <v>353.8</v>
      </c>
    </row>
    <row r="17" spans="1:5" x14ac:dyDescent="0.25">
      <c r="A17" t="s">
        <v>20</v>
      </c>
      <c r="B17" t="s">
        <v>24</v>
      </c>
      <c r="C17" t="s">
        <v>22</v>
      </c>
      <c r="D17">
        <v>362.5</v>
      </c>
    </row>
    <row r="18" spans="1:5" x14ac:dyDescent="0.25">
      <c r="A18" t="s">
        <v>20</v>
      </c>
      <c r="B18" t="s">
        <v>25</v>
      </c>
      <c r="C18" t="s">
        <v>22</v>
      </c>
      <c r="D18">
        <v>525.29999999999995</v>
      </c>
    </row>
    <row r="19" spans="1:5" x14ac:dyDescent="0.25">
      <c r="A19" t="s">
        <v>20</v>
      </c>
      <c r="B19" t="s">
        <v>26</v>
      </c>
      <c r="C19" t="s">
        <v>22</v>
      </c>
      <c r="D19">
        <v>378.5</v>
      </c>
    </row>
    <row r="20" spans="1:5" x14ac:dyDescent="0.25">
      <c r="A20" t="s">
        <v>20</v>
      </c>
      <c r="B20" t="s">
        <v>27</v>
      </c>
      <c r="C20" t="s">
        <v>22</v>
      </c>
      <c r="D20">
        <v>596.6</v>
      </c>
    </row>
    <row r="21" spans="1:5" x14ac:dyDescent="0.25">
      <c r="A21" t="s">
        <v>20</v>
      </c>
      <c r="B21" t="s">
        <v>28</v>
      </c>
      <c r="C21" t="s">
        <v>22</v>
      </c>
      <c r="D21">
        <v>2764.9</v>
      </c>
      <c r="E21">
        <f>SUM(D15:D20)</f>
        <v>2764.7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2019-08-07T06:58:09Z</dcterms:created>
  <dcterms:modified xsi:type="dcterms:W3CDTF">2019-08-27T13:26:31Z</dcterms:modified>
</cp:coreProperties>
</file>