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\"/>
    </mc:Choice>
  </mc:AlternateContent>
  <bookViews>
    <workbookView xWindow="0" yWindow="0" windowWidth="23040" windowHeight="9408"/>
  </bookViews>
  <sheets>
    <sheet name="ir1" sheetId="1" r:id="rId1"/>
  </sheets>
  <calcPr calcId="0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14" i="1"/>
  <c r="E2" i="1"/>
  <c r="E3" i="1"/>
  <c r="E4" i="1"/>
  <c r="E5" i="1"/>
  <c r="E6" i="1"/>
  <c r="E7" i="1"/>
  <c r="E8" i="1"/>
  <c r="E1" i="1"/>
  <c r="K1" i="1" l="1"/>
  <c r="K2" i="1"/>
  <c r="K3" i="1"/>
  <c r="F2" i="1" l="1"/>
  <c r="G2" i="1" s="1"/>
  <c r="F4" i="1"/>
  <c r="G4" i="1" s="1"/>
  <c r="F5" i="1"/>
  <c r="G5" i="1" s="1"/>
  <c r="F3" i="1"/>
  <c r="G3" i="1" s="1"/>
  <c r="F6" i="1"/>
  <c r="G6" i="1" s="1"/>
  <c r="F7" i="1"/>
  <c r="G7" i="1" s="1"/>
  <c r="F8" i="1"/>
  <c r="G8" i="1" s="1"/>
  <c r="F1" i="1"/>
  <c r="G1" i="1" s="1"/>
</calcChain>
</file>

<file path=xl/sharedStrings.xml><?xml version="1.0" encoding="utf-8"?>
<sst xmlns="http://schemas.openxmlformats.org/spreadsheetml/2006/main" count="2" uniqueCount="2">
  <si>
    <t>a=3.45794402923354 b=1.18370146009805 c=138.074161250045 d=142.999864131132 e=2.04286648525646</t>
  </si>
  <si>
    <t>F(x) = A + (D/(1+(X/C)^B)^E)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</si>
</sst>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696969"/>
      <name val="Trebuchet MS"/>
      <family val="2"/>
    </font>
    <font>
      <sz val="8"/>
      <color rgb="FF343434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20" sqref="G20"/>
    </sheetView>
  </sheetViews>
  <sheetFormatPr defaultRowHeight="14.4" x14ac:dyDescent="0.3"/>
  <sheetData>
    <row r="1" spans="1:11" x14ac:dyDescent="0.3">
      <c r="A1">
        <v>10</v>
      </c>
      <c r="B1">
        <v>400.84</v>
      </c>
      <c r="C1">
        <v>10</v>
      </c>
      <c r="D1">
        <v>400.84</v>
      </c>
      <c r="E1">
        <f>1/(C1+$D$10)</f>
        <v>6.25E-2</v>
      </c>
      <c r="F1">
        <f>$K$2*D1+$K$1</f>
        <v>6.26804125519351E-2</v>
      </c>
      <c r="G1">
        <f>1/F1-$D$10</f>
        <v>9.9539473224020369</v>
      </c>
      <c r="K1">
        <f>INTERCEPT(E1:E8,D1:D8)</f>
        <v>2.3398662475936013E-3</v>
      </c>
    </row>
    <row r="2" spans="1:11" x14ac:dyDescent="0.3">
      <c r="A2">
        <v>20</v>
      </c>
      <c r="B2">
        <v>234.4</v>
      </c>
      <c r="C2">
        <v>20</v>
      </c>
      <c r="D2">
        <v>234.4</v>
      </c>
      <c r="E2">
        <f t="shared" ref="E2:E8" si="0">1/(C2+$D$10)</f>
        <v>3.8461538461538464E-2</v>
      </c>
      <c r="F2">
        <f t="shared" ref="F2:F8" si="1">$K$2*D2+$K$1</f>
        <v>3.7625326914537134E-2</v>
      </c>
      <c r="G2">
        <f t="shared" ref="G2:G8" si="2">1/F2-$D$10</f>
        <v>20.577842161250015</v>
      </c>
      <c r="K2">
        <f>SLOPE(E1:E8,D1:D8)</f>
        <v>1.5053524175317207E-4</v>
      </c>
    </row>
    <row r="3" spans="1:11" x14ac:dyDescent="0.3">
      <c r="A3">
        <v>30</v>
      </c>
      <c r="B3">
        <v>170.48</v>
      </c>
      <c r="C3">
        <v>30</v>
      </c>
      <c r="D3">
        <v>170.48</v>
      </c>
      <c r="E3">
        <f t="shared" si="0"/>
        <v>2.7777777777777776E-2</v>
      </c>
      <c r="F3">
        <f t="shared" si="1"/>
        <v>2.8003114261674376E-2</v>
      </c>
      <c r="G3">
        <f t="shared" si="2"/>
        <v>29.710313883503311</v>
      </c>
      <c r="K3">
        <f>RSQ(E1:E8,D1:D8)</f>
        <v>0.99917267747270022</v>
      </c>
    </row>
    <row r="4" spans="1:11" x14ac:dyDescent="0.3">
      <c r="A4">
        <v>40</v>
      </c>
      <c r="B4">
        <v>131.32</v>
      </c>
      <c r="C4">
        <v>40</v>
      </c>
      <c r="D4">
        <v>131.32</v>
      </c>
      <c r="E4">
        <f t="shared" si="0"/>
        <v>2.1739130434782608E-2</v>
      </c>
      <c r="F4">
        <f t="shared" si="1"/>
        <v>2.2108154194620155E-2</v>
      </c>
      <c r="G4">
        <f t="shared" si="2"/>
        <v>39.232179547731853</v>
      </c>
    </row>
    <row r="5" spans="1:11" x14ac:dyDescent="0.3">
      <c r="A5">
        <v>50</v>
      </c>
      <c r="B5">
        <v>107.56</v>
      </c>
      <c r="C5">
        <v>50</v>
      </c>
      <c r="D5">
        <v>107.56</v>
      </c>
      <c r="E5">
        <f t="shared" si="0"/>
        <v>1.7857142857142856E-2</v>
      </c>
      <c r="F5">
        <f t="shared" si="1"/>
        <v>1.8531436850564791E-2</v>
      </c>
      <c r="G5">
        <f t="shared" si="2"/>
        <v>47.962356403546906</v>
      </c>
    </row>
    <row r="6" spans="1:11" x14ac:dyDescent="0.3">
      <c r="A6">
        <v>60</v>
      </c>
      <c r="B6">
        <v>85.24</v>
      </c>
      <c r="C6">
        <v>60</v>
      </c>
      <c r="D6">
        <v>85.24</v>
      </c>
      <c r="E6">
        <f t="shared" si="0"/>
        <v>1.5151515151515152E-2</v>
      </c>
      <c r="F6">
        <f t="shared" si="1"/>
        <v>1.5171490254633989E-2</v>
      </c>
      <c r="G6">
        <f t="shared" si="2"/>
        <v>59.913103012049817</v>
      </c>
    </row>
    <row r="7" spans="1:11" x14ac:dyDescent="0.3">
      <c r="A7">
        <v>70</v>
      </c>
      <c r="B7">
        <v>71.48</v>
      </c>
      <c r="C7">
        <v>70</v>
      </c>
      <c r="D7">
        <v>71.48</v>
      </c>
      <c r="E7">
        <f t="shared" si="0"/>
        <v>1.3157894736842105E-2</v>
      </c>
      <c r="F7">
        <f t="shared" si="1"/>
        <v>1.3100125328110342E-2</v>
      </c>
      <c r="G7">
        <f t="shared" si="2"/>
        <v>70.335147561847592</v>
      </c>
    </row>
    <row r="8" spans="1:11" x14ac:dyDescent="0.3">
      <c r="A8">
        <v>80</v>
      </c>
      <c r="B8">
        <v>57.88</v>
      </c>
      <c r="C8">
        <v>80</v>
      </c>
      <c r="D8">
        <v>57.88</v>
      </c>
      <c r="E8">
        <f t="shared" si="0"/>
        <v>1.1627906976744186E-2</v>
      </c>
      <c r="F8">
        <f t="shared" si="1"/>
        <v>1.1052846040267201E-2</v>
      </c>
      <c r="G8">
        <f t="shared" si="2"/>
        <v>84.47443494253406</v>
      </c>
    </row>
    <row r="9" spans="1:11" x14ac:dyDescent="0.3">
      <c r="A9">
        <v>70</v>
      </c>
      <c r="B9">
        <v>69.88</v>
      </c>
    </row>
    <row r="10" spans="1:11" x14ac:dyDescent="0.3">
      <c r="D10">
        <v>6</v>
      </c>
    </row>
    <row r="11" spans="1:11" ht="30.6" x14ac:dyDescent="0.3">
      <c r="C11" s="2" t="s">
        <v>1</v>
      </c>
    </row>
    <row r="12" spans="1:11" x14ac:dyDescent="0.3">
      <c r="B12">
        <v>3.4579440292335399</v>
      </c>
      <c r="C12" s="1" t="s">
        <v>0</v>
      </c>
    </row>
    <row r="13" spans="1:11" x14ac:dyDescent="0.3">
      <c r="B13">
        <v>1.18370146009805</v>
      </c>
    </row>
    <row r="14" spans="1:11" x14ac:dyDescent="0.3">
      <c r="B14">
        <v>138.07416125004499</v>
      </c>
      <c r="D14">
        <v>400.84</v>
      </c>
      <c r="E14">
        <f>$B$12+$B$15/POWER(1+POWER(D14/$B$14,$B$13),$B$16)</f>
        <v>9.9867943026681409</v>
      </c>
    </row>
    <row r="15" spans="1:11" x14ac:dyDescent="0.3">
      <c r="B15">
        <v>142.999864131132</v>
      </c>
      <c r="D15">
        <v>234.4</v>
      </c>
      <c r="E15">
        <f t="shared" ref="E15:E21" si="3">$B$12+$B$15/POWER(1+POWER(D15/$B$14,$B$13),$B$16)</f>
        <v>20.040159349843304</v>
      </c>
    </row>
    <row r="16" spans="1:11" x14ac:dyDescent="0.3">
      <c r="B16">
        <v>2.04286648525646</v>
      </c>
      <c r="D16">
        <v>170.48</v>
      </c>
      <c r="E16">
        <f t="shared" si="3"/>
        <v>29.92945927463623</v>
      </c>
    </row>
    <row r="17" spans="4:5" x14ac:dyDescent="0.3">
      <c r="D17">
        <v>131.32</v>
      </c>
      <c r="E17">
        <f t="shared" si="3"/>
        <v>40.297651910097564</v>
      </c>
    </row>
    <row r="18" spans="4:5" x14ac:dyDescent="0.3">
      <c r="D18">
        <v>107.56</v>
      </c>
      <c r="E18">
        <f t="shared" si="3"/>
        <v>49.362181934305191</v>
      </c>
    </row>
    <row r="19" spans="4:5" x14ac:dyDescent="0.3">
      <c r="D19">
        <v>85.24</v>
      </c>
      <c r="E19">
        <f t="shared" si="3"/>
        <v>60.73315698164371</v>
      </c>
    </row>
    <row r="20" spans="4:5" x14ac:dyDescent="0.3">
      <c r="D20">
        <v>71.48</v>
      </c>
      <c r="E20">
        <f t="shared" si="3"/>
        <v>69.582601532271369</v>
      </c>
    </row>
    <row r="21" spans="4:5" x14ac:dyDescent="0.3">
      <c r="D21">
        <v>57.88</v>
      </c>
      <c r="E21">
        <f t="shared" si="3"/>
        <v>80.067971690712383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2015-03-05T16:00:58Z</dcterms:created>
  <dcterms:modified xsi:type="dcterms:W3CDTF">2015-03-05T17:16:11Z</dcterms:modified>
</cp:coreProperties>
</file>