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D:\00ExceleVBA\VBA基礎必修課\ch16\ch16程式\ch16習題\"/>
    </mc:Choice>
  </mc:AlternateContent>
  <bookViews>
    <workbookView xWindow="0" yWindow="0" windowWidth="20490" windowHeight="7575"/>
  </bookViews>
  <sheets>
    <sheet name="工作表1" sheetId="3" r:id="rId1"/>
    <sheet name="資料" sheetId="1" r:id="rId2"/>
  </sheets>
  <calcPr calcId="162913"/>
  <pivotCaches>
    <pivotCache cacheId="15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8" i="1" l="1"/>
  <c r="J18" i="1" s="1"/>
  <c r="I11" i="1"/>
  <c r="J11" i="1" s="1"/>
  <c r="I17" i="1"/>
  <c r="J17" i="1" s="1"/>
  <c r="I23" i="1"/>
  <c r="J23" i="1" s="1"/>
  <c r="I6" i="1"/>
  <c r="J6" i="1" s="1"/>
  <c r="I2" i="1"/>
  <c r="J2" i="1" s="1"/>
  <c r="I16" i="1"/>
  <c r="J16" i="1" s="1"/>
  <c r="I10" i="1"/>
  <c r="J10" i="1" s="1"/>
  <c r="I21" i="1"/>
  <c r="J21" i="1" s="1"/>
  <c r="I25" i="1"/>
  <c r="J25" i="1" s="1"/>
  <c r="I8" i="1"/>
  <c r="J8" i="1" s="1"/>
  <c r="I4" i="1"/>
  <c r="J4" i="1" s="1"/>
  <c r="I13" i="1"/>
  <c r="J13" i="1" s="1"/>
  <c r="I5" i="1"/>
  <c r="J5" i="1" s="1"/>
  <c r="I19" i="1"/>
  <c r="J19" i="1" s="1"/>
  <c r="I24" i="1"/>
  <c r="J24" i="1" s="1"/>
  <c r="I14" i="1" l="1"/>
  <c r="J14" i="1" s="1"/>
  <c r="I9" i="1"/>
  <c r="J9" i="1" s="1"/>
  <c r="I15" i="1"/>
  <c r="J15" i="1" s="1"/>
  <c r="I3" i="1"/>
  <c r="J3" i="1" s="1"/>
  <c r="I7" i="1"/>
  <c r="J7" i="1" s="1"/>
  <c r="I12" i="1"/>
  <c r="J12" i="1" s="1"/>
  <c r="I20" i="1"/>
  <c r="J20" i="1" s="1"/>
  <c r="I22" i="1"/>
  <c r="J22" i="1" s="1"/>
</calcChain>
</file>

<file path=xl/sharedStrings.xml><?xml version="1.0" encoding="utf-8"?>
<sst xmlns="http://schemas.openxmlformats.org/spreadsheetml/2006/main" count="122" uniqueCount="51">
  <si>
    <t>產品類別</t>
    <phoneticPr fontId="1" type="noConversion"/>
  </si>
  <si>
    <t>產品名稱</t>
    <phoneticPr fontId="1" type="noConversion"/>
  </si>
  <si>
    <t>進價</t>
    <phoneticPr fontId="1" type="noConversion"/>
  </si>
  <si>
    <t>售價</t>
    <phoneticPr fontId="1" type="noConversion"/>
  </si>
  <si>
    <t>數量</t>
    <phoneticPr fontId="1" type="noConversion"/>
  </si>
  <si>
    <t>日期</t>
    <phoneticPr fontId="1" type="noConversion"/>
  </si>
  <si>
    <t>公司</t>
    <phoneticPr fontId="1" type="noConversion"/>
  </si>
  <si>
    <t>員工姓名</t>
    <phoneticPr fontId="1" type="noConversion"/>
  </si>
  <si>
    <t>交易額</t>
    <phoneticPr fontId="1" type="noConversion"/>
  </si>
  <si>
    <t>毛利</t>
    <phoneticPr fontId="1" type="noConversion"/>
  </si>
  <si>
    <t>桌機</t>
    <phoneticPr fontId="1" type="noConversion"/>
  </si>
  <si>
    <t>筆電</t>
    <phoneticPr fontId="1" type="noConversion"/>
  </si>
  <si>
    <t>平板</t>
    <phoneticPr fontId="1" type="noConversion"/>
  </si>
  <si>
    <t>acer TC705</t>
    <phoneticPr fontId="1" type="noConversion"/>
  </si>
  <si>
    <t>ASUS K31CD</t>
    <phoneticPr fontId="1" type="noConversion"/>
  </si>
  <si>
    <t>ASUS M32BC</t>
    <phoneticPr fontId="1" type="noConversion"/>
  </si>
  <si>
    <t>acer E5-575G-56VD</t>
    <phoneticPr fontId="1" type="noConversion"/>
  </si>
  <si>
    <t>acer K50-20-575N</t>
    <phoneticPr fontId="1" type="noConversion"/>
  </si>
  <si>
    <t>ASUS X541UV</t>
    <phoneticPr fontId="1" type="noConversion"/>
  </si>
  <si>
    <t>acer TC220</t>
    <phoneticPr fontId="1" type="noConversion"/>
  </si>
  <si>
    <t>ASUS X556UV</t>
    <phoneticPr fontId="1" type="noConversion"/>
  </si>
  <si>
    <t>ASUS ZenPad 10</t>
    <phoneticPr fontId="1" type="noConversion"/>
  </si>
  <si>
    <t>acer Iconia One 10</t>
    <phoneticPr fontId="1" type="noConversion"/>
  </si>
  <si>
    <t>豐富公司</t>
    <phoneticPr fontId="1" type="noConversion"/>
  </si>
  <si>
    <t>張志成</t>
    <phoneticPr fontId="1" type="noConversion"/>
  </si>
  <si>
    <t>機鋒企業</t>
    <phoneticPr fontId="1" type="noConversion"/>
  </si>
  <si>
    <t>廖美昭</t>
    <phoneticPr fontId="1" type="noConversion"/>
  </si>
  <si>
    <t>和平商號</t>
    <phoneticPr fontId="1" type="noConversion"/>
  </si>
  <si>
    <t>日日好公司</t>
    <phoneticPr fontId="1" type="noConversion"/>
  </si>
  <si>
    <t>林珊珊</t>
    <phoneticPr fontId="1" type="noConversion"/>
  </si>
  <si>
    <t>遠東企業</t>
    <phoneticPr fontId="1" type="noConversion"/>
  </si>
  <si>
    <t>福氣工業社</t>
    <phoneticPr fontId="1" type="noConversion"/>
  </si>
  <si>
    <t>王志銘</t>
    <phoneticPr fontId="1" type="noConversion"/>
  </si>
  <si>
    <t>親親工業社</t>
    <phoneticPr fontId="1" type="noConversion"/>
  </si>
  <si>
    <t>豐原資訊</t>
    <phoneticPr fontId="1" type="noConversion"/>
  </si>
  <si>
    <t>大台北企業</t>
    <phoneticPr fontId="1" type="noConversion"/>
  </si>
  <si>
    <t>列標籤</t>
  </si>
  <si>
    <t>總計</t>
  </si>
  <si>
    <t>欄標籤</t>
  </si>
  <si>
    <t>產品類別</t>
  </si>
  <si>
    <t>acer TC220</t>
  </si>
  <si>
    <t>acer TC705</t>
  </si>
  <si>
    <t>ASUS K31CD</t>
  </si>
  <si>
    <t>ASUS M32BC</t>
  </si>
  <si>
    <t>日日好公司</t>
  </si>
  <si>
    <t>和平商號</t>
  </si>
  <si>
    <t>遠東企業</t>
  </si>
  <si>
    <t>機鋒企業</t>
  </si>
  <si>
    <t>豐富公司</t>
  </si>
  <si>
    <t>加總 - 毛利</t>
  </si>
  <si>
    <t>桌機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</si>
</sst>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[電腦銷售樞紐分析圖_p.xlsx]工作表1!樞紐分析表1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工作表1!$B$3:$B$4</c:f>
              <c:strCache>
                <c:ptCount val="1"/>
                <c:pt idx="0">
                  <c:v>日日好公司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工作表1!$A$5:$A$9</c:f>
              <c:strCache>
                <c:ptCount val="4"/>
                <c:pt idx="0">
                  <c:v>acer TC220</c:v>
                </c:pt>
                <c:pt idx="1">
                  <c:v>acer TC705</c:v>
                </c:pt>
                <c:pt idx="2">
                  <c:v>ASUS K31CD</c:v>
                </c:pt>
                <c:pt idx="3">
                  <c:v>ASUS M32BC</c:v>
                </c:pt>
              </c:strCache>
            </c:strRef>
          </c:cat>
          <c:val>
            <c:numRef>
              <c:f>工作表1!$B$5:$B$9</c:f>
              <c:numCache>
                <c:formatCode>General</c:formatCode>
                <c:ptCount val="4"/>
                <c:pt idx="3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21-449E-A647-C7BA05796156}"/>
            </c:ext>
          </c:extLst>
        </c:ser>
        <c:ser>
          <c:idx val="1"/>
          <c:order val="1"/>
          <c:tx>
            <c:strRef>
              <c:f>工作表1!$C$3:$C$4</c:f>
              <c:strCache>
                <c:ptCount val="1"/>
                <c:pt idx="0">
                  <c:v>和平商號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工作表1!$A$5:$A$9</c:f>
              <c:strCache>
                <c:ptCount val="4"/>
                <c:pt idx="0">
                  <c:v>acer TC220</c:v>
                </c:pt>
                <c:pt idx="1">
                  <c:v>acer TC705</c:v>
                </c:pt>
                <c:pt idx="2">
                  <c:v>ASUS K31CD</c:v>
                </c:pt>
                <c:pt idx="3">
                  <c:v>ASUS M32BC</c:v>
                </c:pt>
              </c:strCache>
            </c:strRef>
          </c:cat>
          <c:val>
            <c:numRef>
              <c:f>工作表1!$C$5:$C$9</c:f>
              <c:numCache>
                <c:formatCode>General</c:formatCode>
                <c:ptCount val="4"/>
                <c:pt idx="2">
                  <c:v>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21-449E-A647-C7BA05796156}"/>
            </c:ext>
          </c:extLst>
        </c:ser>
        <c:ser>
          <c:idx val="2"/>
          <c:order val="2"/>
          <c:tx>
            <c:strRef>
              <c:f>工作表1!$D$3:$D$4</c:f>
              <c:strCache>
                <c:ptCount val="1"/>
                <c:pt idx="0">
                  <c:v>遠東企業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工作表1!$A$5:$A$9</c:f>
              <c:strCache>
                <c:ptCount val="4"/>
                <c:pt idx="0">
                  <c:v>acer TC220</c:v>
                </c:pt>
                <c:pt idx="1">
                  <c:v>acer TC705</c:v>
                </c:pt>
                <c:pt idx="2">
                  <c:v>ASUS K31CD</c:v>
                </c:pt>
                <c:pt idx="3">
                  <c:v>ASUS M32BC</c:v>
                </c:pt>
              </c:strCache>
            </c:strRef>
          </c:cat>
          <c:val>
            <c:numRef>
              <c:f>工作表1!$D$5:$D$9</c:f>
              <c:numCache>
                <c:formatCode>General</c:formatCode>
                <c:ptCount val="4"/>
                <c:pt idx="1">
                  <c:v>16000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21-449E-A647-C7BA05796156}"/>
            </c:ext>
          </c:extLst>
        </c:ser>
        <c:ser>
          <c:idx val="3"/>
          <c:order val="3"/>
          <c:tx>
            <c:strRef>
              <c:f>工作表1!$E$3:$E$4</c:f>
              <c:strCache>
                <c:ptCount val="1"/>
                <c:pt idx="0">
                  <c:v>機鋒企業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工作表1!$A$5:$A$9</c:f>
              <c:strCache>
                <c:ptCount val="4"/>
                <c:pt idx="0">
                  <c:v>acer TC220</c:v>
                </c:pt>
                <c:pt idx="1">
                  <c:v>acer TC705</c:v>
                </c:pt>
                <c:pt idx="2">
                  <c:v>ASUS K31CD</c:v>
                </c:pt>
                <c:pt idx="3">
                  <c:v>ASUS M32BC</c:v>
                </c:pt>
              </c:strCache>
            </c:strRef>
          </c:cat>
          <c:val>
            <c:numRef>
              <c:f>工作表1!$E$5:$E$9</c:f>
              <c:numCache>
                <c:formatCode>General</c:formatCode>
                <c:ptCount val="4"/>
                <c:pt idx="0">
                  <c:v>3000</c:v>
                </c:pt>
                <c:pt idx="1">
                  <c:v>24000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121-449E-A647-C7BA05796156}"/>
            </c:ext>
          </c:extLst>
        </c:ser>
        <c:ser>
          <c:idx val="4"/>
          <c:order val="4"/>
          <c:tx>
            <c:strRef>
              <c:f>工作表1!$F$3:$F$4</c:f>
              <c:strCache>
                <c:ptCount val="1"/>
                <c:pt idx="0">
                  <c:v>豐富公司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工作表1!$A$5:$A$9</c:f>
              <c:strCache>
                <c:ptCount val="4"/>
                <c:pt idx="0">
                  <c:v>acer TC220</c:v>
                </c:pt>
                <c:pt idx="1">
                  <c:v>acer TC705</c:v>
                </c:pt>
                <c:pt idx="2">
                  <c:v>ASUS K31CD</c:v>
                </c:pt>
                <c:pt idx="3">
                  <c:v>ASUS M32BC</c:v>
                </c:pt>
              </c:strCache>
            </c:strRef>
          </c:cat>
          <c:val>
            <c:numRef>
              <c:f>工作表1!$F$5:$F$9</c:f>
              <c:numCache>
                <c:formatCode>General</c:formatCode>
                <c:ptCount val="4"/>
                <c:pt idx="0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121-449E-A647-C7BA057961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75246912"/>
        <c:axId val="475242648"/>
        <c:axId val="0"/>
      </c:bar3DChart>
      <c:catAx>
        <c:axId val="475246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75242648"/>
        <c:crosses val="autoZero"/>
        <c:auto val="1"/>
        <c:lblAlgn val="ctr"/>
        <c:lblOffset val="100"/>
        <c:noMultiLvlLbl val="0"/>
      </c:catAx>
      <c:valAx>
        <c:axId val="475242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75246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80962</xdr:colOff>
      <xdr:row>0</xdr:row>
      <xdr:rowOff>42862</xdr:rowOff>
    </xdr:from>
    <xdr:to>
      <xdr:col>13</xdr:col>
      <xdr:colOff>90487</xdr:colOff>
      <xdr:row>13</xdr:row>
      <xdr:rowOff>61912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2777.709656712963" createdVersion="6" refreshedVersion="6" minRefreshableVersion="3" recordCount="24">
  <cacheSource type="worksheet">
    <worksheetSource ref="A1:J25" sheet="資料"/>
  </cacheSource>
  <cacheFields count="10">
    <cacheField name="產品類別" numFmtId="0">
      <sharedItems count="3">
        <s v="平板"/>
        <s v="桌機"/>
        <s v="筆電"/>
      </sharedItems>
    </cacheField>
    <cacheField name="產品名稱" numFmtId="0">
      <sharedItems count="10">
        <s v="ASUS ZenPad 10"/>
        <s v="acer TC705"/>
        <s v="ASUS X556UV"/>
        <s v="acer K50-20-575N"/>
        <s v="acer Iconia One 10"/>
        <s v="acer TC220"/>
        <s v="acer E5-575G-56VD"/>
        <s v="ASUS M32BC"/>
        <s v="ASUS K31CD"/>
        <s v="ASUS X541UV"/>
      </sharedItems>
    </cacheField>
    <cacheField name="進價" numFmtId="0">
      <sharedItems containsSemiMixedTypes="0" containsString="0" containsNumber="1" containsInteger="1" minValue="5990" maxValue="25900"/>
    </cacheField>
    <cacheField name="售價" numFmtId="0">
      <sharedItems containsSemiMixedTypes="0" containsString="0" containsNumber="1" containsInteger="1" minValue="6990" maxValue="27900"/>
    </cacheField>
    <cacheField name="數量" numFmtId="0">
      <sharedItems containsSemiMixedTypes="0" containsString="0" containsNumber="1" containsInteger="1" minValue="1" maxValue="12"/>
    </cacheField>
    <cacheField name="日期" numFmtId="14">
      <sharedItems containsSemiMixedTypes="0" containsNonDate="0" containsDate="1" containsString="0" minDate="2016-07-07T00:00:00" maxDate="2016-12-15T00:00:00"/>
    </cacheField>
    <cacheField name="公司" numFmtId="0">
      <sharedItems count="9">
        <s v="大台北企業"/>
        <s v="遠東企業"/>
        <s v="機鋒企業"/>
        <s v="豐原資訊"/>
        <s v="日日好公司"/>
        <s v="親親工業社"/>
        <s v="和平商號"/>
        <s v="豐富公司"/>
        <s v="福氣工業社"/>
      </sharedItems>
    </cacheField>
    <cacheField name="員工姓名" numFmtId="0">
      <sharedItems/>
    </cacheField>
    <cacheField name="交易額" numFmtId="0">
      <sharedItems containsSemiMixedTypes="0" containsString="0" containsNumber="1" containsInteger="1" minValue="6990" maxValue="334800"/>
    </cacheField>
    <cacheField name="毛利" numFmtId="0">
      <sharedItems containsSemiMixedTypes="0" containsString="0" containsNumber="1" containsInteger="1" minValue="1000" maxValue="24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">
  <r>
    <x v="0"/>
    <x v="0"/>
    <n v="5990"/>
    <n v="6990"/>
    <n v="5"/>
    <d v="2016-07-07T00:00:00"/>
    <x v="0"/>
    <s v="張志成"/>
    <n v="34950"/>
    <n v="5000"/>
  </r>
  <r>
    <x v="1"/>
    <x v="1"/>
    <n v="15900"/>
    <n v="19900"/>
    <n v="4"/>
    <d v="2016-07-14T00:00:00"/>
    <x v="1"/>
    <s v="林珊珊"/>
    <n v="79600"/>
    <n v="16000"/>
  </r>
  <r>
    <x v="2"/>
    <x v="2"/>
    <n v="16900"/>
    <n v="18900"/>
    <n v="5"/>
    <d v="2016-07-17T00:00:00"/>
    <x v="1"/>
    <s v="林珊珊"/>
    <n v="94500"/>
    <n v="10000"/>
  </r>
  <r>
    <x v="2"/>
    <x v="3"/>
    <n v="19900"/>
    <n v="24900"/>
    <n v="4"/>
    <d v="2016-07-24T00:00:00"/>
    <x v="2"/>
    <s v="廖美昭"/>
    <n v="99600"/>
    <n v="20000"/>
  </r>
  <r>
    <x v="0"/>
    <x v="4"/>
    <n v="6990"/>
    <n v="7990"/>
    <n v="4"/>
    <d v="2016-08-12T00:00:00"/>
    <x v="1"/>
    <s v="林珊珊"/>
    <n v="31960"/>
    <n v="4000"/>
  </r>
  <r>
    <x v="1"/>
    <x v="5"/>
    <n v="12900"/>
    <n v="13900"/>
    <n v="3"/>
    <d v="2016-08-21T00:00:00"/>
    <x v="2"/>
    <s v="廖美昭"/>
    <n v="41700"/>
    <n v="3000"/>
  </r>
  <r>
    <x v="2"/>
    <x v="6"/>
    <n v="25900"/>
    <n v="27900"/>
    <n v="1"/>
    <d v="2016-08-21T00:00:00"/>
    <x v="3"/>
    <s v="廖美昭"/>
    <n v="27900"/>
    <n v="2000"/>
  </r>
  <r>
    <x v="1"/>
    <x v="7"/>
    <n v="17900"/>
    <n v="21900"/>
    <n v="5"/>
    <d v="2016-09-17T00:00:00"/>
    <x v="4"/>
    <s v="林珊珊"/>
    <n v="109500"/>
    <n v="20000"/>
  </r>
  <r>
    <x v="2"/>
    <x v="2"/>
    <n v="16900"/>
    <n v="18900"/>
    <n v="2"/>
    <d v="2016-09-19T00:00:00"/>
    <x v="5"/>
    <s v="王志銘"/>
    <n v="37800"/>
    <n v="4000"/>
  </r>
  <r>
    <x v="0"/>
    <x v="0"/>
    <n v="5990"/>
    <n v="6990"/>
    <n v="4"/>
    <d v="2016-09-29T00:00:00"/>
    <x v="4"/>
    <s v="林珊珊"/>
    <n v="27960"/>
    <n v="4000"/>
  </r>
  <r>
    <x v="1"/>
    <x v="8"/>
    <n v="19900"/>
    <n v="24900"/>
    <n v="1"/>
    <d v="2016-10-05T00:00:00"/>
    <x v="6"/>
    <s v="廖美昭"/>
    <n v="24900"/>
    <n v="5000"/>
  </r>
  <r>
    <x v="2"/>
    <x v="9"/>
    <n v="18900"/>
    <n v="20900"/>
    <n v="7"/>
    <d v="2016-10-05T00:00:00"/>
    <x v="7"/>
    <s v="張志成"/>
    <n v="146300"/>
    <n v="14000"/>
  </r>
  <r>
    <x v="2"/>
    <x v="3"/>
    <n v="19900"/>
    <n v="24900"/>
    <n v="4"/>
    <d v="2016-10-19T00:00:00"/>
    <x v="7"/>
    <s v="張志成"/>
    <n v="99600"/>
    <n v="20000"/>
  </r>
  <r>
    <x v="2"/>
    <x v="6"/>
    <n v="25900"/>
    <n v="27900"/>
    <n v="12"/>
    <d v="2016-10-25T00:00:00"/>
    <x v="6"/>
    <s v="廖美昭"/>
    <n v="334800"/>
    <n v="24000"/>
  </r>
  <r>
    <x v="0"/>
    <x v="4"/>
    <n v="6990"/>
    <n v="7990"/>
    <n v="6"/>
    <d v="2016-10-25T00:00:00"/>
    <x v="3"/>
    <s v="廖美昭"/>
    <n v="47940"/>
    <n v="6000"/>
  </r>
  <r>
    <x v="0"/>
    <x v="4"/>
    <n v="6990"/>
    <n v="7990"/>
    <n v="6"/>
    <d v="2016-11-05T00:00:00"/>
    <x v="5"/>
    <s v="王志銘"/>
    <n v="47940"/>
    <n v="6000"/>
  </r>
  <r>
    <x v="0"/>
    <x v="4"/>
    <n v="6990"/>
    <n v="7990"/>
    <n v="5"/>
    <d v="2016-11-16T00:00:00"/>
    <x v="2"/>
    <s v="廖美昭"/>
    <n v="39950"/>
    <n v="5000"/>
  </r>
  <r>
    <x v="2"/>
    <x v="6"/>
    <n v="25900"/>
    <n v="27900"/>
    <n v="6"/>
    <d v="2016-11-21T00:00:00"/>
    <x v="4"/>
    <s v="林珊珊"/>
    <n v="167400"/>
    <n v="12000"/>
  </r>
  <r>
    <x v="1"/>
    <x v="1"/>
    <n v="15900"/>
    <n v="19900"/>
    <n v="6"/>
    <d v="2016-11-24T00:00:00"/>
    <x v="2"/>
    <s v="廖美昭"/>
    <n v="119400"/>
    <n v="24000"/>
  </r>
  <r>
    <x v="2"/>
    <x v="6"/>
    <n v="25900"/>
    <n v="27900"/>
    <n v="9"/>
    <d v="2016-11-25T00:00:00"/>
    <x v="6"/>
    <s v="廖美昭"/>
    <n v="251100"/>
    <n v="18000"/>
  </r>
  <r>
    <x v="1"/>
    <x v="5"/>
    <n v="12900"/>
    <n v="13900"/>
    <n v="2"/>
    <d v="2016-12-01T00:00:00"/>
    <x v="7"/>
    <s v="張志成"/>
    <n v="27800"/>
    <n v="2000"/>
  </r>
  <r>
    <x v="0"/>
    <x v="0"/>
    <n v="5990"/>
    <n v="6990"/>
    <n v="1"/>
    <d v="2016-12-04T00:00:00"/>
    <x v="6"/>
    <s v="廖美昭"/>
    <n v="6990"/>
    <n v="1000"/>
  </r>
  <r>
    <x v="2"/>
    <x v="9"/>
    <n v="18900"/>
    <n v="20900"/>
    <n v="8"/>
    <d v="2016-12-05T00:00:00"/>
    <x v="8"/>
    <s v="林珊珊"/>
    <n v="167200"/>
    <n v="16000"/>
  </r>
  <r>
    <x v="2"/>
    <x v="3"/>
    <n v="19900"/>
    <n v="24900"/>
    <n v="3"/>
    <d v="2016-12-14T00:00:00"/>
    <x v="0"/>
    <s v="張志成"/>
    <n v="74700"/>
    <n v="15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樞紐分析表1" cacheId="15" applyNumberFormats="0" applyBorderFormats="0" applyFontFormats="0" applyPatternFormats="0" applyAlignmentFormats="0" applyWidthHeightFormats="1" dataCaption="數值" updatedVersion="6" minRefreshableVersion="3" useAutoFormatting="1" itemPrintTitles="1" createdVersion="6" indent="0" outline="1" outlineData="1" multipleFieldFilters="0" chartFormat="2">
  <location ref="A3:G9" firstHeaderRow="1" firstDataRow="2" firstDataCol="1" rowPageCount="1" colPageCount="1"/>
  <pivotFields count="10">
    <pivotField axis="axisPage" showAll="0">
      <items count="4">
        <item x="0"/>
        <item x="1"/>
        <item x="2"/>
        <item t="default"/>
      </items>
    </pivotField>
    <pivotField axis="axisRow" showAll="0">
      <items count="11">
        <item x="6"/>
        <item x="4"/>
        <item x="3"/>
        <item x="5"/>
        <item x="1"/>
        <item x="8"/>
        <item x="7"/>
        <item x="9"/>
        <item x="2"/>
        <item x="0"/>
        <item t="default"/>
      </items>
    </pivotField>
    <pivotField showAll="0"/>
    <pivotField showAll="0"/>
    <pivotField showAll="0"/>
    <pivotField numFmtId="14" showAll="0"/>
    <pivotField axis="axisCol" showAll="0">
      <items count="10">
        <item x="0"/>
        <item x="4"/>
        <item x="6"/>
        <item x="8"/>
        <item x="1"/>
        <item x="2"/>
        <item x="5"/>
        <item x="3"/>
        <item x="7"/>
        <item t="default"/>
      </items>
    </pivotField>
    <pivotField showAll="0"/>
    <pivotField showAll="0"/>
    <pivotField dataField="1" showAll="0"/>
  </pivotFields>
  <rowFields count="1">
    <field x="1"/>
  </rowFields>
  <rowItems count="5">
    <i>
      <x v="3"/>
    </i>
    <i>
      <x v="4"/>
    </i>
    <i>
      <x v="5"/>
    </i>
    <i>
      <x v="6"/>
    </i>
    <i t="grand">
      <x/>
    </i>
  </rowItems>
  <colFields count="1">
    <field x="6"/>
  </colFields>
  <colItems count="6">
    <i>
      <x v="1"/>
    </i>
    <i>
      <x v="2"/>
    </i>
    <i>
      <x v="4"/>
    </i>
    <i>
      <x v="5"/>
    </i>
    <i>
      <x v="8"/>
    </i>
    <i t="grand">
      <x/>
    </i>
  </colItems>
  <pageFields count="1">
    <pageField fld="0" item="1" hier="-1"/>
  </pageFields>
  <dataFields count="1">
    <dataField name="加總 - 毛利" fld="9" baseField="0" baseItem="0"/>
  </dataFields>
  <chartFormats count="18"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8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6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7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8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1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" format="1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6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7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tabSelected="1" workbookViewId="0">
      <selection activeCell="F20" sqref="F20"/>
    </sheetView>
  </sheetViews>
  <sheetFormatPr defaultRowHeight="16.5" x14ac:dyDescent="0.25"/>
  <cols>
    <col min="1" max="1" width="13.125" customWidth="1"/>
    <col min="2" max="2" width="12.625" bestFit="1" customWidth="1"/>
    <col min="3" max="3" width="10.25" customWidth="1"/>
    <col min="4" max="4" width="10.25" bestFit="1" customWidth="1"/>
    <col min="5" max="5" width="10.25" customWidth="1"/>
    <col min="6" max="6" width="10.25" bestFit="1" customWidth="1"/>
    <col min="7" max="7" width="7.375" customWidth="1"/>
    <col min="8" max="8" width="10.25" customWidth="1"/>
    <col min="9" max="9" width="7.375" customWidth="1"/>
    <col min="10" max="10" width="10.25" bestFit="1" customWidth="1"/>
    <col min="11" max="11" width="8.5" customWidth="1"/>
  </cols>
  <sheetData>
    <row r="1" spans="1:7" x14ac:dyDescent="0.25">
      <c r="A1" s="2" t="s">
        <v>39</v>
      </c>
      <c r="B1" t="s">
        <v>50</v>
      </c>
    </row>
    <row r="3" spans="1:7" x14ac:dyDescent="0.25">
      <c r="A3" s="2" t="s">
        <v>49</v>
      </c>
      <c r="B3" s="2" t="s">
        <v>38</v>
      </c>
    </row>
    <row r="4" spans="1:7" x14ac:dyDescent="0.25">
      <c r="A4" s="2" t="s">
        <v>36</v>
      </c>
      <c r="B4" t="s">
        <v>44</v>
      </c>
      <c r="C4" t="s">
        <v>45</v>
      </c>
      <c r="D4" t="s">
        <v>46</v>
      </c>
      <c r="E4" t="s">
        <v>47</v>
      </c>
      <c r="F4" t="s">
        <v>48</v>
      </c>
      <c r="G4" t="s">
        <v>37</v>
      </c>
    </row>
    <row r="5" spans="1:7" x14ac:dyDescent="0.25">
      <c r="A5" s="3" t="s">
        <v>40</v>
      </c>
      <c r="B5" s="4"/>
      <c r="C5" s="4"/>
      <c r="D5" s="4"/>
      <c r="E5" s="4">
        <v>3000</v>
      </c>
      <c r="F5" s="4">
        <v>2000</v>
      </c>
      <c r="G5" s="4">
        <v>5000</v>
      </c>
    </row>
    <row r="6" spans="1:7" x14ac:dyDescent="0.25">
      <c r="A6" s="3" t="s">
        <v>41</v>
      </c>
      <c r="B6" s="4"/>
      <c r="C6" s="4"/>
      <c r="D6" s="4">
        <v>16000</v>
      </c>
      <c r="E6" s="4">
        <v>24000</v>
      </c>
      <c r="F6" s="4"/>
      <c r="G6" s="4">
        <v>40000</v>
      </c>
    </row>
    <row r="7" spans="1:7" x14ac:dyDescent="0.25">
      <c r="A7" s="3" t="s">
        <v>42</v>
      </c>
      <c r="B7" s="4"/>
      <c r="C7" s="4">
        <v>5000</v>
      </c>
      <c r="D7" s="4"/>
      <c r="E7" s="4"/>
      <c r="F7" s="4"/>
      <c r="G7" s="4">
        <v>5000</v>
      </c>
    </row>
    <row r="8" spans="1:7" x14ac:dyDescent="0.25">
      <c r="A8" s="3" t="s">
        <v>43</v>
      </c>
      <c r="B8" s="4">
        <v>20000</v>
      </c>
      <c r="C8" s="4"/>
      <c r="D8" s="4"/>
      <c r="E8" s="4"/>
      <c r="F8" s="4"/>
      <c r="G8" s="4">
        <v>20000</v>
      </c>
    </row>
    <row r="9" spans="1:7" x14ac:dyDescent="0.25">
      <c r="A9" s="3" t="s">
        <v>37</v>
      </c>
      <c r="B9" s="4">
        <v>20000</v>
      </c>
      <c r="C9" s="4">
        <v>5000</v>
      </c>
      <c r="D9" s="4">
        <v>16000</v>
      </c>
      <c r="E9" s="4">
        <v>27000</v>
      </c>
      <c r="F9" s="4">
        <v>2000</v>
      </c>
      <c r="G9" s="4">
        <v>70000</v>
      </c>
    </row>
  </sheetData>
  <phoneticPr fontId="1" type="noConversion"/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K20" sqref="K20"/>
    </sheetView>
  </sheetViews>
  <sheetFormatPr defaultRowHeight="16.5" x14ac:dyDescent="0.25"/>
  <cols>
    <col min="1" max="1" width="9.5" bestFit="1" customWidth="1"/>
    <col min="2" max="2" width="18.625" bestFit="1" customWidth="1"/>
    <col min="3" max="4" width="6.5" bestFit="1" customWidth="1"/>
    <col min="5" max="5" width="5.5" bestFit="1" customWidth="1"/>
    <col min="6" max="6" width="10.5" customWidth="1"/>
    <col min="7" max="7" width="11.625" bestFit="1" customWidth="1"/>
    <col min="8" max="8" width="9.5" bestFit="1" customWidth="1"/>
    <col min="9" max="9" width="7.5" bestFit="1" customWidth="1"/>
    <col min="10" max="10" width="6.5" bestFit="1" customWidth="1"/>
    <col min="12" max="13" width="8.125" customWidth="1"/>
    <col min="14" max="14" width="8.5" customWidth="1"/>
    <col min="15" max="15" width="10.25" customWidth="1"/>
    <col min="16" max="16" width="12.625" customWidth="1"/>
    <col min="17" max="18" width="10.25" customWidth="1"/>
    <col min="19" max="20" width="8.5" customWidth="1"/>
    <col min="21" max="21" width="9.5" customWidth="1"/>
    <col min="22" max="22" width="7.375" customWidth="1"/>
    <col min="23" max="23" width="12.5" bestFit="1" customWidth="1"/>
    <col min="24" max="24" width="9.5" bestFit="1" customWidth="1"/>
    <col min="25" max="25" width="7.375" customWidth="1"/>
    <col min="26" max="26" width="12.5" bestFit="1" customWidth="1"/>
    <col min="27" max="27" width="9.5" customWidth="1"/>
    <col min="28" max="28" width="7.375" customWidth="1"/>
    <col min="29" max="29" width="12.5" customWidth="1"/>
    <col min="30" max="30" width="9.5" customWidth="1"/>
    <col min="31" max="31" width="12.5" bestFit="1" customWidth="1"/>
    <col min="32" max="32" width="9.5" bestFit="1" customWidth="1"/>
    <col min="33" max="34" width="7.375" customWidth="1"/>
    <col min="35" max="35" width="12.5" bestFit="1" customWidth="1"/>
    <col min="36" max="36" width="9.5" customWidth="1"/>
    <col min="37" max="39" width="7.375" customWidth="1"/>
    <col min="40" max="40" width="12.5" customWidth="1"/>
    <col min="41" max="41" width="8.5" customWidth="1"/>
    <col min="42" max="43" width="12.5" bestFit="1" customWidth="1"/>
    <col min="44" max="44" width="9.5" bestFit="1" customWidth="1"/>
    <col min="45" max="47" width="7.375" customWidth="1"/>
    <col min="48" max="49" width="12.5" bestFit="1" customWidth="1"/>
    <col min="50" max="50" width="8.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12</v>
      </c>
      <c r="B2" t="s">
        <v>21</v>
      </c>
      <c r="C2">
        <v>5990</v>
      </c>
      <c r="D2">
        <v>6990</v>
      </c>
      <c r="E2">
        <v>5</v>
      </c>
      <c r="F2" s="1">
        <v>42558</v>
      </c>
      <c r="G2" t="s">
        <v>35</v>
      </c>
      <c r="H2" t="s">
        <v>24</v>
      </c>
      <c r="I2">
        <f t="shared" ref="I2:I25" si="0">D2*E2</f>
        <v>34950</v>
      </c>
      <c r="J2">
        <f t="shared" ref="J2:J25" si="1">I2-(C2*E2)</f>
        <v>5000</v>
      </c>
    </row>
    <row r="3" spans="1:10" x14ac:dyDescent="0.25">
      <c r="A3" t="s">
        <v>10</v>
      </c>
      <c r="B3" t="s">
        <v>13</v>
      </c>
      <c r="C3">
        <v>15900</v>
      </c>
      <c r="D3">
        <v>19900</v>
      </c>
      <c r="E3">
        <v>4</v>
      </c>
      <c r="F3" s="1">
        <v>42565</v>
      </c>
      <c r="G3" t="s">
        <v>30</v>
      </c>
      <c r="H3" t="s">
        <v>29</v>
      </c>
      <c r="I3">
        <f t="shared" si="0"/>
        <v>79600</v>
      </c>
      <c r="J3">
        <f t="shared" si="1"/>
        <v>16000</v>
      </c>
    </row>
    <row r="4" spans="1:10" x14ac:dyDescent="0.25">
      <c r="A4" t="s">
        <v>11</v>
      </c>
      <c r="B4" t="s">
        <v>20</v>
      </c>
      <c r="C4">
        <v>16900</v>
      </c>
      <c r="D4">
        <v>18900</v>
      </c>
      <c r="E4">
        <v>5</v>
      </c>
      <c r="F4" s="1">
        <v>42568</v>
      </c>
      <c r="G4" t="s">
        <v>30</v>
      </c>
      <c r="H4" t="s">
        <v>29</v>
      </c>
      <c r="I4">
        <f t="shared" si="0"/>
        <v>94500</v>
      </c>
      <c r="J4">
        <f t="shared" si="1"/>
        <v>10000</v>
      </c>
    </row>
    <row r="5" spans="1:10" x14ac:dyDescent="0.25">
      <c r="A5" t="s">
        <v>11</v>
      </c>
      <c r="B5" t="s">
        <v>17</v>
      </c>
      <c r="C5">
        <v>19900</v>
      </c>
      <c r="D5">
        <v>24900</v>
      </c>
      <c r="E5">
        <v>4</v>
      </c>
      <c r="F5" s="1">
        <v>42575</v>
      </c>
      <c r="G5" t="s">
        <v>25</v>
      </c>
      <c r="H5" t="s">
        <v>26</v>
      </c>
      <c r="I5">
        <f t="shared" si="0"/>
        <v>99600</v>
      </c>
      <c r="J5">
        <f t="shared" si="1"/>
        <v>20000</v>
      </c>
    </row>
    <row r="6" spans="1:10" x14ac:dyDescent="0.25">
      <c r="A6" t="s">
        <v>12</v>
      </c>
      <c r="B6" t="s">
        <v>22</v>
      </c>
      <c r="C6">
        <v>6990</v>
      </c>
      <c r="D6">
        <v>7990</v>
      </c>
      <c r="E6">
        <v>4</v>
      </c>
      <c r="F6" s="1">
        <v>42594</v>
      </c>
      <c r="G6" t="s">
        <v>30</v>
      </c>
      <c r="H6" t="s">
        <v>29</v>
      </c>
      <c r="I6">
        <f t="shared" si="0"/>
        <v>31960</v>
      </c>
      <c r="J6">
        <f t="shared" si="1"/>
        <v>4000</v>
      </c>
    </row>
    <row r="7" spans="1:10" x14ac:dyDescent="0.25">
      <c r="A7" t="s">
        <v>10</v>
      </c>
      <c r="B7" t="s">
        <v>19</v>
      </c>
      <c r="C7">
        <v>12900</v>
      </c>
      <c r="D7">
        <v>13900</v>
      </c>
      <c r="E7">
        <v>3</v>
      </c>
      <c r="F7" s="1">
        <v>42603</v>
      </c>
      <c r="G7" t="s">
        <v>25</v>
      </c>
      <c r="H7" t="s">
        <v>26</v>
      </c>
      <c r="I7">
        <f t="shared" si="0"/>
        <v>41700</v>
      </c>
      <c r="J7">
        <f t="shared" si="1"/>
        <v>3000</v>
      </c>
    </row>
    <row r="8" spans="1:10" x14ac:dyDescent="0.25">
      <c r="A8" t="s">
        <v>11</v>
      </c>
      <c r="B8" t="s">
        <v>16</v>
      </c>
      <c r="C8">
        <v>25900</v>
      </c>
      <c r="D8">
        <v>27900</v>
      </c>
      <c r="E8">
        <v>1</v>
      </c>
      <c r="F8" s="1">
        <v>42603</v>
      </c>
      <c r="G8" t="s">
        <v>34</v>
      </c>
      <c r="H8" t="s">
        <v>26</v>
      </c>
      <c r="I8">
        <f t="shared" si="0"/>
        <v>27900</v>
      </c>
      <c r="J8">
        <f t="shared" si="1"/>
        <v>2000</v>
      </c>
    </row>
    <row r="9" spans="1:10" x14ac:dyDescent="0.25">
      <c r="A9" t="s">
        <v>10</v>
      </c>
      <c r="B9" t="s">
        <v>15</v>
      </c>
      <c r="C9">
        <v>17900</v>
      </c>
      <c r="D9">
        <v>21900</v>
      </c>
      <c r="E9">
        <v>5</v>
      </c>
      <c r="F9" s="1">
        <v>42630</v>
      </c>
      <c r="G9" t="s">
        <v>28</v>
      </c>
      <c r="H9" t="s">
        <v>29</v>
      </c>
      <c r="I9">
        <f t="shared" si="0"/>
        <v>109500</v>
      </c>
      <c r="J9">
        <f t="shared" si="1"/>
        <v>20000</v>
      </c>
    </row>
    <row r="10" spans="1:10" x14ac:dyDescent="0.25">
      <c r="A10" t="s">
        <v>11</v>
      </c>
      <c r="B10" t="s">
        <v>20</v>
      </c>
      <c r="C10">
        <v>16900</v>
      </c>
      <c r="D10">
        <v>18900</v>
      </c>
      <c r="E10">
        <v>2</v>
      </c>
      <c r="F10" s="1">
        <v>42632</v>
      </c>
      <c r="G10" t="s">
        <v>33</v>
      </c>
      <c r="H10" t="s">
        <v>32</v>
      </c>
      <c r="I10">
        <f t="shared" si="0"/>
        <v>37800</v>
      </c>
      <c r="J10">
        <f t="shared" si="1"/>
        <v>4000</v>
      </c>
    </row>
    <row r="11" spans="1:10" x14ac:dyDescent="0.25">
      <c r="A11" t="s">
        <v>12</v>
      </c>
      <c r="B11" t="s">
        <v>21</v>
      </c>
      <c r="C11">
        <v>5990</v>
      </c>
      <c r="D11">
        <v>6990</v>
      </c>
      <c r="E11">
        <v>4</v>
      </c>
      <c r="F11" s="1">
        <v>42642</v>
      </c>
      <c r="G11" t="s">
        <v>28</v>
      </c>
      <c r="H11" t="s">
        <v>29</v>
      </c>
      <c r="I11">
        <f t="shared" si="0"/>
        <v>27960</v>
      </c>
      <c r="J11">
        <f t="shared" si="1"/>
        <v>4000</v>
      </c>
    </row>
    <row r="12" spans="1:10" x14ac:dyDescent="0.25">
      <c r="A12" t="s">
        <v>10</v>
      </c>
      <c r="B12" t="s">
        <v>14</v>
      </c>
      <c r="C12">
        <v>19900</v>
      </c>
      <c r="D12">
        <v>24900</v>
      </c>
      <c r="E12">
        <v>1</v>
      </c>
      <c r="F12" s="1">
        <v>42648</v>
      </c>
      <c r="G12" t="s">
        <v>27</v>
      </c>
      <c r="H12" t="s">
        <v>26</v>
      </c>
      <c r="I12">
        <f t="shared" si="0"/>
        <v>24900</v>
      </c>
      <c r="J12">
        <f t="shared" si="1"/>
        <v>5000</v>
      </c>
    </row>
    <row r="13" spans="1:10" x14ac:dyDescent="0.25">
      <c r="A13" t="s">
        <v>11</v>
      </c>
      <c r="B13" t="s">
        <v>18</v>
      </c>
      <c r="C13">
        <v>18900</v>
      </c>
      <c r="D13">
        <v>20900</v>
      </c>
      <c r="E13">
        <v>7</v>
      </c>
      <c r="F13" s="1">
        <v>42648</v>
      </c>
      <c r="G13" t="s">
        <v>23</v>
      </c>
      <c r="H13" t="s">
        <v>24</v>
      </c>
      <c r="I13">
        <f t="shared" si="0"/>
        <v>146300</v>
      </c>
      <c r="J13">
        <f t="shared" si="1"/>
        <v>14000</v>
      </c>
    </row>
    <row r="14" spans="1:10" x14ac:dyDescent="0.25">
      <c r="A14" t="s">
        <v>11</v>
      </c>
      <c r="B14" t="s">
        <v>17</v>
      </c>
      <c r="C14">
        <v>19900</v>
      </c>
      <c r="D14">
        <v>24900</v>
      </c>
      <c r="E14">
        <v>4</v>
      </c>
      <c r="F14" s="1">
        <v>42662</v>
      </c>
      <c r="G14" t="s">
        <v>23</v>
      </c>
      <c r="H14" t="s">
        <v>24</v>
      </c>
      <c r="I14">
        <f t="shared" si="0"/>
        <v>99600</v>
      </c>
      <c r="J14">
        <f t="shared" si="1"/>
        <v>20000</v>
      </c>
    </row>
    <row r="15" spans="1:10" x14ac:dyDescent="0.25">
      <c r="A15" t="s">
        <v>11</v>
      </c>
      <c r="B15" t="s">
        <v>16</v>
      </c>
      <c r="C15">
        <v>25900</v>
      </c>
      <c r="D15">
        <v>27900</v>
      </c>
      <c r="E15">
        <v>12</v>
      </c>
      <c r="F15" s="1">
        <v>42668</v>
      </c>
      <c r="G15" t="s">
        <v>27</v>
      </c>
      <c r="H15" t="s">
        <v>26</v>
      </c>
      <c r="I15">
        <f t="shared" si="0"/>
        <v>334800</v>
      </c>
      <c r="J15">
        <f t="shared" si="1"/>
        <v>24000</v>
      </c>
    </row>
    <row r="16" spans="1:10" x14ac:dyDescent="0.25">
      <c r="A16" t="s">
        <v>12</v>
      </c>
      <c r="B16" t="s">
        <v>22</v>
      </c>
      <c r="C16">
        <v>6990</v>
      </c>
      <c r="D16">
        <v>7990</v>
      </c>
      <c r="E16">
        <v>6</v>
      </c>
      <c r="F16" s="1">
        <v>42668</v>
      </c>
      <c r="G16" t="s">
        <v>34</v>
      </c>
      <c r="H16" t="s">
        <v>26</v>
      </c>
      <c r="I16">
        <f t="shared" si="0"/>
        <v>47940</v>
      </c>
      <c r="J16">
        <f t="shared" si="1"/>
        <v>6000</v>
      </c>
    </row>
    <row r="17" spans="1:10" x14ac:dyDescent="0.25">
      <c r="A17" t="s">
        <v>12</v>
      </c>
      <c r="B17" t="s">
        <v>22</v>
      </c>
      <c r="C17">
        <v>6990</v>
      </c>
      <c r="D17">
        <v>7990</v>
      </c>
      <c r="E17">
        <v>6</v>
      </c>
      <c r="F17" s="1">
        <v>42679</v>
      </c>
      <c r="G17" t="s">
        <v>33</v>
      </c>
      <c r="H17" t="s">
        <v>32</v>
      </c>
      <c r="I17">
        <f t="shared" si="0"/>
        <v>47940</v>
      </c>
      <c r="J17">
        <f t="shared" si="1"/>
        <v>6000</v>
      </c>
    </row>
    <row r="18" spans="1:10" x14ac:dyDescent="0.25">
      <c r="A18" t="s">
        <v>12</v>
      </c>
      <c r="B18" t="s">
        <v>22</v>
      </c>
      <c r="C18">
        <v>6990</v>
      </c>
      <c r="D18">
        <v>7990</v>
      </c>
      <c r="E18">
        <v>5</v>
      </c>
      <c r="F18" s="1">
        <v>42690</v>
      </c>
      <c r="G18" t="s">
        <v>25</v>
      </c>
      <c r="H18" t="s">
        <v>26</v>
      </c>
      <c r="I18">
        <f t="shared" si="0"/>
        <v>39950</v>
      </c>
      <c r="J18">
        <f t="shared" si="1"/>
        <v>5000</v>
      </c>
    </row>
    <row r="19" spans="1:10" x14ac:dyDescent="0.25">
      <c r="A19" t="s">
        <v>11</v>
      </c>
      <c r="B19" t="s">
        <v>16</v>
      </c>
      <c r="C19">
        <v>25900</v>
      </c>
      <c r="D19">
        <v>27900</v>
      </c>
      <c r="E19">
        <v>6</v>
      </c>
      <c r="F19" s="1">
        <v>42695</v>
      </c>
      <c r="G19" t="s">
        <v>28</v>
      </c>
      <c r="H19" t="s">
        <v>29</v>
      </c>
      <c r="I19">
        <f t="shared" si="0"/>
        <v>167400</v>
      </c>
      <c r="J19">
        <f t="shared" si="1"/>
        <v>12000</v>
      </c>
    </row>
    <row r="20" spans="1:10" x14ac:dyDescent="0.25">
      <c r="A20" t="s">
        <v>10</v>
      </c>
      <c r="B20" t="s">
        <v>13</v>
      </c>
      <c r="C20">
        <v>15900</v>
      </c>
      <c r="D20">
        <v>19900</v>
      </c>
      <c r="E20">
        <v>6</v>
      </c>
      <c r="F20" s="1">
        <v>42698</v>
      </c>
      <c r="G20" t="s">
        <v>25</v>
      </c>
      <c r="H20" t="s">
        <v>26</v>
      </c>
      <c r="I20">
        <f t="shared" si="0"/>
        <v>119400</v>
      </c>
      <c r="J20">
        <f t="shared" si="1"/>
        <v>24000</v>
      </c>
    </row>
    <row r="21" spans="1:10" x14ac:dyDescent="0.25">
      <c r="A21" t="s">
        <v>11</v>
      </c>
      <c r="B21" t="s">
        <v>16</v>
      </c>
      <c r="C21">
        <v>25900</v>
      </c>
      <c r="D21">
        <v>27900</v>
      </c>
      <c r="E21">
        <v>9</v>
      </c>
      <c r="F21" s="1">
        <v>42699</v>
      </c>
      <c r="G21" t="s">
        <v>27</v>
      </c>
      <c r="H21" t="s">
        <v>26</v>
      </c>
      <c r="I21">
        <f t="shared" si="0"/>
        <v>251100</v>
      </c>
      <c r="J21">
        <f t="shared" si="1"/>
        <v>18000</v>
      </c>
    </row>
    <row r="22" spans="1:10" x14ac:dyDescent="0.25">
      <c r="A22" t="s">
        <v>10</v>
      </c>
      <c r="B22" t="s">
        <v>19</v>
      </c>
      <c r="C22">
        <v>12900</v>
      </c>
      <c r="D22">
        <v>13900</v>
      </c>
      <c r="E22">
        <v>2</v>
      </c>
      <c r="F22" s="1">
        <v>42705</v>
      </c>
      <c r="G22" t="s">
        <v>23</v>
      </c>
      <c r="H22" t="s">
        <v>24</v>
      </c>
      <c r="I22">
        <f t="shared" si="0"/>
        <v>27800</v>
      </c>
      <c r="J22">
        <f t="shared" si="1"/>
        <v>2000</v>
      </c>
    </row>
    <row r="23" spans="1:10" x14ac:dyDescent="0.25">
      <c r="A23" t="s">
        <v>12</v>
      </c>
      <c r="B23" t="s">
        <v>21</v>
      </c>
      <c r="C23">
        <v>5990</v>
      </c>
      <c r="D23">
        <v>6990</v>
      </c>
      <c r="E23">
        <v>1</v>
      </c>
      <c r="F23" s="1">
        <v>42708</v>
      </c>
      <c r="G23" t="s">
        <v>27</v>
      </c>
      <c r="H23" t="s">
        <v>26</v>
      </c>
      <c r="I23">
        <f t="shared" si="0"/>
        <v>6990</v>
      </c>
      <c r="J23">
        <f t="shared" si="1"/>
        <v>1000</v>
      </c>
    </row>
    <row r="24" spans="1:10" x14ac:dyDescent="0.25">
      <c r="A24" t="s">
        <v>11</v>
      </c>
      <c r="B24" t="s">
        <v>18</v>
      </c>
      <c r="C24">
        <v>18900</v>
      </c>
      <c r="D24">
        <v>20900</v>
      </c>
      <c r="E24">
        <v>8</v>
      </c>
      <c r="F24" s="1">
        <v>42709</v>
      </c>
      <c r="G24" t="s">
        <v>31</v>
      </c>
      <c r="H24" t="s">
        <v>29</v>
      </c>
      <c r="I24">
        <f t="shared" si="0"/>
        <v>167200</v>
      </c>
      <c r="J24">
        <f t="shared" si="1"/>
        <v>16000</v>
      </c>
    </row>
    <row r="25" spans="1:10" x14ac:dyDescent="0.25">
      <c r="A25" t="s">
        <v>11</v>
      </c>
      <c r="B25" t="s">
        <v>17</v>
      </c>
      <c r="C25">
        <v>19900</v>
      </c>
      <c r="D25">
        <v>24900</v>
      </c>
      <c r="E25">
        <v>3</v>
      </c>
      <c r="F25" s="1">
        <v>42718</v>
      </c>
      <c r="G25" t="s">
        <v>35</v>
      </c>
      <c r="H25" t="s">
        <v>24</v>
      </c>
      <c r="I25">
        <f t="shared" si="0"/>
        <v>74700</v>
      </c>
      <c r="J25">
        <f t="shared" si="1"/>
        <v>15000</v>
      </c>
    </row>
    <row r="26" spans="1:10" x14ac:dyDescent="0.25">
      <c r="F26" s="1"/>
    </row>
  </sheetData>
  <sortState ref="A2:J25">
    <sortCondition ref="F1"/>
  </sortState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資料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2017-02-10T03:22:11Z</dcterms:created>
  <dcterms:modified xsi:type="dcterms:W3CDTF">2017-02-11T10:07:43Z</dcterms:modified>
</cp:coreProperties>
</file>