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jiao.zhang\Desktop\DLABTeam\02.INTRA\App Biz Processing-B\40.対応中\【EMxxxxxx】新NISA\25.単体テスト\01.単体テスト仕様書\"/>
    </mc:Choice>
  </mc:AlternateContent>
  <xr:revisionPtr revIDLastSave="0" documentId="13_ncr:1_{18E62E4E-FF67-4265-A6C6-C3A792224B6A}" xr6:coauthVersionLast="36" xr6:coauthVersionMax="36" xr10:uidLastSave="{00000000-0000-0000-0000-000000000000}"/>
  <bookViews>
    <workbookView xWindow="6255" yWindow="435" windowWidth="17745" windowHeight="7875" tabRatio="712" activeTab="4" xr2:uid="{00000000-000D-0000-FFFF-FFFF00000000}"/>
  </bookViews>
  <sheets>
    <sheet name="単体テスト方針" sheetId="38" r:id="rId1"/>
    <sheet name="表紙" sheetId="37" r:id="rId2"/>
    <sheet name="変更履歴" sheetId="29" r:id="rId3"/>
    <sheet name="単体テストケース" sheetId="15" r:id="rId4"/>
    <sheet name="データ準備" sheetId="41" r:id="rId5"/>
    <sheet name="エビデンス" sheetId="40" r:id="rId6"/>
  </sheets>
  <definedNames>
    <definedName name="_xlnm._FilterDatabase" localSheetId="3" hidden="1">単体テストケース!$A$5:$CC$16</definedName>
    <definedName name="_xlnm.Print_Area" localSheetId="3">単体テストケース!$A$1:$CC$28</definedName>
    <definedName name="_xlnm.Print_Area" localSheetId="1">表紙!$A$1:$BU$34</definedName>
  </definedNames>
  <calcPr calcId="191029"/>
</workbook>
</file>

<file path=xl/calcChain.xml><?xml version="1.0" encoding="utf-8"?>
<calcChain xmlns="http://schemas.openxmlformats.org/spreadsheetml/2006/main">
  <c r="K27" i="15" l="1"/>
  <c r="K26" i="15"/>
  <c r="K25" i="15"/>
  <c r="K24" i="15"/>
  <c r="K23" i="15"/>
  <c r="K22" i="15"/>
  <c r="K21" i="15"/>
  <c r="K20" i="15"/>
  <c r="K19" i="15"/>
  <c r="K18" i="15"/>
  <c r="K17" i="15"/>
  <c r="K15" i="15"/>
  <c r="K13" i="15"/>
  <c r="K14" i="15"/>
  <c r="K8" i="15"/>
  <c r="K7" i="15"/>
  <c r="K10" i="15"/>
  <c r="K9" i="15"/>
  <c r="K11" i="15"/>
  <c r="K16" i="15" l="1"/>
  <c r="K12" i="15"/>
  <c r="K6" i="15"/>
  <c r="B19" i="38" l="1"/>
  <c r="B18" i="38"/>
  <c r="B17" i="38"/>
  <c r="BC1" i="15" l="1"/>
  <c r="BB1" i="29"/>
  <c r="BB2" i="29"/>
  <c r="BV3" i="15" l="1"/>
  <c r="BM3" i="15"/>
  <c r="BD3" i="15"/>
  <c r="AU3" i="15"/>
  <c r="AL3" i="15"/>
  <c r="AC3" i="15"/>
  <c r="E3" i="15"/>
  <c r="BX3" i="15" l="1"/>
  <c r="AW3" i="15"/>
  <c r="BO3" i="15"/>
  <c r="AN3" i="15"/>
  <c r="BF3" i="15"/>
  <c r="T3" i="15" l="1"/>
  <c r="V3" i="15" s="1"/>
  <c r="K3" i="15"/>
  <c r="M3" i="15" s="1"/>
  <c r="BB1" i="37" l="1"/>
  <c r="N19" i="37" l="1"/>
  <c r="BJ1" i="15" l="1"/>
  <c r="I2" i="37"/>
  <c r="I2" i="29" s="1"/>
  <c r="I1" i="37"/>
  <c r="I1" i="29" s="1"/>
  <c r="BN2" i="29"/>
  <c r="BN2" i="37" s="1"/>
  <c r="BN1" i="29"/>
  <c r="BB2" i="37" l="1"/>
  <c r="AB1" i="15"/>
</calcChain>
</file>

<file path=xl/sharedStrings.xml><?xml version="1.0" encoding="utf-8"?>
<sst xmlns="http://schemas.openxmlformats.org/spreadsheetml/2006/main" count="2240" uniqueCount="989">
  <si>
    <t>備考</t>
  </si>
  <si>
    <t>システム名</t>
  </si>
  <si>
    <t>Ver</t>
  </si>
  <si>
    <t>仕様書
作成者</t>
  </si>
  <si>
    <t>仕様書
作成日</t>
  </si>
  <si>
    <t>仕様書
ﾚﾋﾞｭｰ者</t>
  </si>
  <si>
    <t>ﾚﾋﾞｭｰ
完了日</t>
  </si>
  <si>
    <t>単体テスト</t>
  </si>
  <si>
    <t>テスト結果ﾚﾋﾞｭｰ者</t>
  </si>
  <si>
    <t>テスト結果ﾚﾋﾞｭｰ完了日</t>
  </si>
  <si>
    <t>テスト項目数</t>
  </si>
  <si>
    <t>OK数/率</t>
  </si>
  <si>
    <t>NG数/率</t>
  </si>
  <si>
    <t>NG対応件数</t>
  </si>
  <si>
    <t>項目不備/率</t>
  </si>
  <si>
    <t>仕様不備/率</t>
  </si>
  <si>
    <t>コード不備</t>
  </si>
  <si>
    <t>環境不備/率</t>
  </si>
  <si>
    <t>その他</t>
  </si>
  <si>
    <t>NO</t>
  </si>
  <si>
    <t>中項目</t>
  </si>
  <si>
    <t>目的</t>
  </si>
  <si>
    <t>実施日</t>
  </si>
  <si>
    <t>実施者</t>
  </si>
  <si>
    <t>OK/NG</t>
  </si>
  <si>
    <t>NG
内訳</t>
  </si>
  <si>
    <t>再ﾃｽﾄ
結果</t>
  </si>
  <si>
    <t>確認者</t>
  </si>
  <si>
    <t>プロジェクト名</t>
    <rPh sb="6" eb="7">
      <t>メイ</t>
    </rPh>
    <phoneticPr fontId="29"/>
  </si>
  <si>
    <t>作成者</t>
    <rPh sb="0" eb="3">
      <t>サクセイシャ</t>
    </rPh>
    <phoneticPr fontId="29"/>
  </si>
  <si>
    <t>フェーズ</t>
    <phoneticPr fontId="29"/>
  </si>
  <si>
    <t>機能</t>
    <rPh sb="0" eb="2">
      <t>キノウ</t>
    </rPh>
    <phoneticPr fontId="29"/>
  </si>
  <si>
    <t>テ ス ト 項 目（操作内容）</t>
    <phoneticPr fontId="29"/>
  </si>
  <si>
    <t>再ﾃｽﾄ
実施日</t>
    <phoneticPr fontId="29"/>
  </si>
  <si>
    <t>単体・結合・総合仕様書</t>
    <phoneticPr fontId="29"/>
  </si>
  <si>
    <t>作成日</t>
    <rPh sb="0" eb="3">
      <t>サクセイビ</t>
    </rPh>
    <phoneticPr fontId="29"/>
  </si>
  <si>
    <t>ドキュメント名</t>
    <rPh sb="6" eb="7">
      <t>メイ</t>
    </rPh>
    <phoneticPr fontId="29"/>
  </si>
  <si>
    <t>更新者</t>
    <rPh sb="0" eb="3">
      <t>コウシンシャ</t>
    </rPh>
    <phoneticPr fontId="29"/>
  </si>
  <si>
    <t>更新日</t>
    <rPh sb="0" eb="3">
      <t>コウシンビ</t>
    </rPh>
    <phoneticPr fontId="29"/>
  </si>
  <si>
    <t>変更履歴</t>
    <rPh sb="0" eb="2">
      <t>ヘンコウ</t>
    </rPh>
    <rPh sb="2" eb="4">
      <t>リレキ</t>
    </rPh>
    <phoneticPr fontId="29"/>
  </si>
  <si>
    <t>№</t>
    <phoneticPr fontId="29"/>
  </si>
  <si>
    <t>Ver.</t>
    <phoneticPr fontId="29"/>
  </si>
  <si>
    <t>変更内容</t>
    <rPh sb="0" eb="2">
      <t>ヘンコウ</t>
    </rPh>
    <rPh sb="2" eb="4">
      <t>ナイヨウ</t>
    </rPh>
    <phoneticPr fontId="29"/>
  </si>
  <si>
    <t>担当者</t>
    <rPh sb="0" eb="3">
      <t>タントウシャ</t>
    </rPh>
    <phoneticPr fontId="29"/>
  </si>
  <si>
    <t>修正日</t>
    <rPh sb="0" eb="2">
      <t>シュウセイ</t>
    </rPh>
    <rPh sb="2" eb="3">
      <t>ビ</t>
    </rPh>
    <phoneticPr fontId="29"/>
  </si>
  <si>
    <t>001</t>
    <phoneticPr fontId="29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</si>
  <si>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</si>
  <si>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</si>
  <si>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</si>
  <si>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</si>
  <si>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</si>
  <si>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</si>
  <si>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</si>
  <si>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</si>
  <si>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</si>
  <si>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</si>
  <si>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</si>
  <si>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</si>
  <si>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</si>
  <si>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</si>
  <si>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</si>
  <si>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</si>
  <si>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</si>
  <si>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</si>
  <si>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</si>
  <si>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</si>
  <si>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</si>
  <si>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</si>
  <si>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</si>
  <si>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</si>
  <si>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</si>
  <si>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</si>
  <si>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</si>
  <si>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</si>
  <si>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</si>
  <si>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新規</t>
    <rPh sb="0" eb="2">
      <t>シンキ</t>
    </rPh>
    <phoneticPr fontId="29"/>
  </si>
  <si>
    <t>大項目</t>
    <phoneticPr fontId="29"/>
  </si>
  <si>
    <t>適用</t>
    <rPh sb="0" eb="2">
      <t>テキヨウ</t>
    </rPh>
    <phoneticPr fontId="29"/>
  </si>
  <si>
    <t>イントラ</t>
    <phoneticPr fontId="29"/>
  </si>
  <si>
    <t>前提：</t>
    <rPh sb="0" eb="2">
      <t>ゼンテイ</t>
    </rPh>
    <phoneticPr fontId="29"/>
  </si>
  <si>
    <t>単体テスト方針一覧：</t>
    <rPh sb="7" eb="9">
      <t>イチラン</t>
    </rPh>
    <phoneticPr fontId="29"/>
  </si>
  <si>
    <t>テスト分類（大）</t>
  </si>
  <si>
    <t>テスト分類（小）</t>
  </si>
  <si>
    <t>No.</t>
    <phoneticPr fontId="29"/>
  </si>
  <si>
    <t>修正箇所の確認</t>
    <phoneticPr fontId="29"/>
  </si>
  <si>
    <t>■単体テスト</t>
    <phoneticPr fontId="29"/>
  </si>
  <si>
    <t>■ポイント</t>
    <phoneticPr fontId="29"/>
  </si>
  <si>
    <t>〇</t>
    <phoneticPr fontId="29"/>
  </si>
  <si>
    <t>出　力　／　結　果（予  定  結  果）</t>
  </si>
  <si>
    <r>
      <t>・単体テストで、影響箇所をすべてテストして</t>
    </r>
    <r>
      <rPr>
        <sz val="11"/>
        <rFont val="ＭＳ Ｐゴシック"/>
        <family val="3"/>
        <charset val="128"/>
      </rPr>
      <t>クリアにする</t>
    </r>
    <phoneticPr fontId="29"/>
  </si>
  <si>
    <t>１）修正した箇所を確認する</t>
    <phoneticPr fontId="29"/>
  </si>
  <si>
    <t>２）テスト実施は、dev環境で行い、バッチの起動は手動</t>
    <phoneticPr fontId="29"/>
  </si>
  <si>
    <t>　　手動の場合、起動シェル　perlモジュール　パラメータでテストを実施する</t>
    <phoneticPr fontId="29"/>
  </si>
  <si>
    <t>改修</t>
  </si>
  <si>
    <t>修正前のロジックの確認</t>
    <rPh sb="0" eb="2">
      <t>シュウセイ</t>
    </rPh>
    <rPh sb="2" eb="3">
      <t>マエ</t>
    </rPh>
    <rPh sb="9" eb="11">
      <t>カクニン</t>
    </rPh>
    <phoneticPr fontId="29"/>
  </si>
  <si>
    <t>バリュー値より、ロジック変更の場合、バリュー値の変化より各パターンのロジックの確認</t>
    <rPh sb="4" eb="5">
      <t>アタイ</t>
    </rPh>
    <rPh sb="12" eb="14">
      <t>ヘンコウ</t>
    </rPh>
    <rPh sb="15" eb="17">
      <t>バアイ</t>
    </rPh>
    <rPh sb="22" eb="23">
      <t>アタイ</t>
    </rPh>
    <rPh sb="24" eb="26">
      <t>ヘンカ</t>
    </rPh>
    <rPh sb="28" eb="29">
      <t>カク</t>
    </rPh>
    <rPh sb="39" eb="41">
      <t>カクニン</t>
    </rPh>
    <phoneticPr fontId="29"/>
  </si>
  <si>
    <t>バリュー値が変更される場合、全バリュー値の確認（ファイル＆テーブル）</t>
    <rPh sb="4" eb="5">
      <t>アタイ</t>
    </rPh>
    <rPh sb="6" eb="8">
      <t>ヘンコウ</t>
    </rPh>
    <rPh sb="11" eb="13">
      <t>バアイ</t>
    </rPh>
    <rPh sb="14" eb="15">
      <t>ゼン</t>
    </rPh>
    <rPh sb="19" eb="20">
      <t>アタイ</t>
    </rPh>
    <rPh sb="21" eb="23">
      <t>カクニン</t>
    </rPh>
    <phoneticPr fontId="29"/>
  </si>
  <si>
    <t>【EM003047】新NISA（開発フェーズ）</t>
    <phoneticPr fontId="29"/>
  </si>
  <si>
    <t>張艶嬌</t>
    <rPh sb="0" eb="3">
      <t>チョウエンキョウ</t>
    </rPh>
    <phoneticPr fontId="29"/>
  </si>
  <si>
    <r>
      <t>分配金・償還金明細履歴（国内投信）.特定預り区分が「4：NISA預り」の場合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5" eb="37">
      <t>バアイ</t>
    </rPh>
    <phoneticPr fontId="29"/>
  </si>
  <si>
    <t>【投信TR明細テーブル登録用】国内投信CSV作成して、投信TR明細テーブル登録</t>
    <rPh sb="1" eb="3">
      <t>トウシン</t>
    </rPh>
    <rPh sb="5" eb="7">
      <t>メイサイ</t>
    </rPh>
    <rPh sb="11" eb="13">
      <t>トウロク</t>
    </rPh>
    <rPh sb="13" eb="14">
      <t>ヨウ</t>
    </rPh>
    <rPh sb="15" eb="17">
      <t>コクナイ</t>
    </rPh>
    <rPh sb="17" eb="19">
      <t>トウシン</t>
    </rPh>
    <rPh sb="22" eb="24">
      <t>サクセイ</t>
    </rPh>
    <phoneticPr fontId="29"/>
  </si>
  <si>
    <t>分配金・償還金明細履歴（国内投信）.特定預り区分の設定値</t>
    <phoneticPr fontId="29"/>
  </si>
  <si>
    <r>
      <t>分配金・償還金明細履歴（国内投信）.特定預り区分が「8：つみたてNISA預り」の場合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9" eb="41">
      <t>バアイ</t>
    </rPh>
    <phoneticPr fontId="29"/>
  </si>
  <si>
    <r>
      <t>分配金・償還金明細履歴（国内投信）.特定預り区分が「1：特定預り売買」の場合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5" eb="37">
      <t>バアイ</t>
    </rPh>
    <phoneticPr fontId="29"/>
  </si>
  <si>
    <r>
      <t>分配金・償還金明細履歴（国内投信）.特定預り区分が「△：特定預り売買以外」の場合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7" eb="39">
      <t>バアイ</t>
    </rPh>
    <phoneticPr fontId="29"/>
  </si>
  <si>
    <r>
      <t>分配金・償還金明細履歴（国内投信）.特定預り区分が「5：特定(特例)預り売買」の場合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9" eb="41">
      <t>バアイ</t>
    </rPh>
    <phoneticPr fontId="29"/>
  </si>
  <si>
    <r>
      <t>分配金・償還金明細履歴（国内投信）.特定預り区分が「7：ジュニアNISA」の場合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7" eb="39">
      <t>バアイ</t>
    </rPh>
    <phoneticPr fontId="29"/>
  </si>
  <si>
    <r>
      <t>分配金・償還金明細履歴（国内投信）.特定預り区分が「9：特定(特例)預り売買以外」の場合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41" eb="43">
      <t>バアイ</t>
    </rPh>
    <phoneticPr fontId="29"/>
  </si>
  <si>
    <r>
      <t>分配金・償還金明細履歴（国内投信）.特定預り区分が「2」の場合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28" eb="30">
      <t>バアイ</t>
    </rPh>
    <phoneticPr fontId="29"/>
  </si>
  <si>
    <t xml:space="preserve">分配金・償還金明細履歴（国内投信）.特定預り区分が「4：NISA預り」の場合 かつ
分配金・償還金明細履歴（国内投信）.特定預り区分 ≠ 投信預り当日(マテビュー).非特定預り区分
コマンド：
/export1/home/etjbatch/bin/fund_tr/fund_tr.sh fund_tr_divid.pl
</t>
    <rPh sb="35" eb="37">
      <t>バアイ</t>
    </rPh>
    <phoneticPr fontId="29"/>
  </si>
  <si>
    <t xml:space="preserve">分配金・償還金明細履歴（国内投信）.特定預り区分が「8：つみたてNISA預り」の場合 かつ
分配金・償還金明細履歴（国内投信）.特定預り区分 ≠ 投信預り当日(マテビュー).非特定預り区分
コマンド：
/export1/home/etjbatch/bin/fund_tr/fund_tr.sh fund_tr_divid.pl
</t>
    <rPh sb="38" eb="40">
      <t>バアイ</t>
    </rPh>
    <phoneticPr fontId="29"/>
  </si>
  <si>
    <t xml:space="preserve">分配金・償還金明細履歴（国内投信）.特定預り区分が「1：特定預り売買」の場合 かつ
分配金・償還金明細履歴（国内投信）.特定預り区分 ≠ 投信預り当日(マテビュー).非特定預り区分
コマンド：
/export1/home/etjbatch/bin/fund_tr/fund_tr.sh fund_tr_divid.pl
</t>
    <rPh sb="34" eb="36">
      <t>バアイ</t>
    </rPh>
    <phoneticPr fontId="29"/>
  </si>
  <si>
    <t xml:space="preserve">分配金・償還金明細履歴（国内投信）.特定預り区分が「△：特定預り売買以外」の場合 かつ
分配金・償還金明細履歴（国内投信）.特定預り区分 ≠ 投信預り当日(マテビュー).非特定預り区分
コマンド：
/export1/home/etjbatch/bin/fund_tr/fund_tr.sh fund_tr_divid.pl
</t>
    <rPh sb="36" eb="38">
      <t>バアイ</t>
    </rPh>
    <phoneticPr fontId="29"/>
  </si>
  <si>
    <t xml:space="preserve">分配金・償還金明細履歴（国内投信）.特定預り区分が「5：特定(特例)預り売買」の場合 かつ
分配金・償還金明細履歴（国内投信）.特定預り区分 ≠ 投信預り当日(マテビュー).非特定預り区分
コマンド：
/export1/home/etjbatch/bin/fund_tr/fund_tr.sh fund_tr_divid.pl
</t>
    <rPh sb="38" eb="40">
      <t>バアイ</t>
    </rPh>
    <phoneticPr fontId="29"/>
  </si>
  <si>
    <t xml:space="preserve">分配金・償還金明細履歴（国内投信）.特定預り区分が「7：ジュニアNISA」の場合 かつ
分配金・償還金明細履歴（国内投信）.特定預り区分 ≠ 投信預り当日(マテビュー).非特定預り区分
コマンド：
/export1/home/etjbatch/bin/fund_tr/fund_tr.sh fund_tr_divid.pl
</t>
    <rPh sb="36" eb="38">
      <t>バアイ</t>
    </rPh>
    <phoneticPr fontId="29"/>
  </si>
  <si>
    <t xml:space="preserve">分配金・償還金明細履歴（国内投信）.特定預り区分が「9：特定(特例)預り売買以外」の場合 かつ
分配金・償還金明細履歴（国内投信）.特定預り区分 ≠ 投信預り当日(マテビュー).非特定預り区分
コマンド：
/export1/home/etjbatch/bin/fund_tr/fund_tr.sh fund_tr_divid.pl
</t>
    <rPh sb="40" eb="42">
      <t>バアイ</t>
    </rPh>
    <phoneticPr fontId="29"/>
  </si>
  <si>
    <t xml:space="preserve">分配金・償還金明細履歴（国内投信）.特定預り区分が「2」の場合 かつ
分配金・償還金明細履歴（国内投信）.特定預り区分 ≠ 投信預り当日(マテビュー).非特定預り区分
コマンド：
/export1/home/etjbatch/bin/fund_tr/fund_tr.sh fund_tr_divid.pl
</t>
    <rPh sb="27" eb="29">
      <t>バアイ</t>
    </rPh>
    <phoneticPr fontId="29"/>
  </si>
  <si>
    <r>
      <t>分配金・償還金明細履歴（国内投信）.特定預り区分が「H：総合NISA（成長投資枠）」の場合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42" eb="44">
      <t>バアイ</t>
    </rPh>
    <phoneticPr fontId="29"/>
  </si>
  <si>
    <r>
      <t>分配金・償還金明細履歴（国内投信）.特定預り区分が「I：総合NISA（つみたて）」の場合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41" eb="43">
      <t>バアイ</t>
    </rPh>
    <phoneticPr fontId="29"/>
  </si>
  <si>
    <r>
      <t>分配金・償還金明細履歴（国内投信）.特定預り区分が「J：継続管理勘定」の場合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＝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5" eb="37">
      <t>バアイ</t>
    </rPh>
    <phoneticPr fontId="29"/>
  </si>
  <si>
    <r>
      <t>分配金・償還金明細履歴（国内投信）.特定預り区分が「J：継続管理勘定」の場合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≠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35" eb="37">
      <t>バアイ</t>
    </rPh>
    <phoneticPr fontId="29"/>
  </si>
  <si>
    <r>
      <t>分配金・償還金明細履歴（国内投信）.特定預り区分が「I：総合NISA（つみたて）」の場合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≠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41" eb="43">
      <t>バアイ</t>
    </rPh>
    <phoneticPr fontId="29"/>
  </si>
  <si>
    <r>
      <t>分配金・償還金明細履歴（国内投信）.特定預り区分が「H：総合NISA（成長投資枠）」の場合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かつ
分配金・償還金明細履歴（国内投信）.特定預り区分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>≠</t>
    </r>
    <r>
      <rPr>
        <sz val="9"/>
        <rFont val="Microsoft YaHei"/>
        <family val="3"/>
        <charset val="134"/>
      </rPr>
      <t xml:space="preserve"> </t>
    </r>
    <r>
      <rPr>
        <sz val="9"/>
        <rFont val="ＭＳ ゴシック"/>
        <family val="3"/>
        <charset val="128"/>
      </rPr>
      <t xml:space="preserve">投信預り当日(マテビュー).非特定預り区分
コマンド：
/export1/home/etjbatch/bin/fund_tr/fund_tr.sh fund_tr_divid.pl
</t>
    </r>
    <rPh sb="42" eb="44">
      <t>バアイ</t>
    </rPh>
    <phoneticPr fontId="29"/>
  </si>
  <si>
    <t>①ログを確認して、ジョブ正常終了を確認する。
②投信TR取引明細(FUND_TR_STOCK)の「非特定預り区分」が"4"「NISA預り」で設定されること
③投信TR取引明細(FUND_TR_STOCK)の「預り移送_残高T1」「預り移送_個別元本」「預り移送_時価評価金額」が設定されること</t>
    <rPh sb="65" eb="66">
      <t>アズカ</t>
    </rPh>
    <rPh sb="69" eb="71">
      <t>セッテイ</t>
    </rPh>
    <phoneticPr fontId="29"/>
  </si>
  <si>
    <t>①ログを確認して、ジョブ正常終了を確認する。
②投信TR取引明細(FUND_TR_STOCK)の「非特定預り区分」が"8"「つみたてNISA預り」で設定されること
③投信TR取引明細(FUND_TR_STOCK)の「預り移送_残高T1」「預り移送_個別元本」「預り移送_時価評価金額」が設定されること</t>
    <rPh sb="73" eb="75">
      <t>セッテイ</t>
    </rPh>
    <phoneticPr fontId="29"/>
  </si>
  <si>
    <t>①ログを確認して、ジョブ正常終了を確認する。
②投信TR取引明細(FUND_TR_STOCK)の「非特定預り区分」が"0"「NISA預り以外」で設定されること
③投信TR取引明細(FUND_TR_STOCK)の「預り移送_残高T1」「預り移送_個別元本」「預り移送_時価評価金額」が設定されること</t>
    <rPh sb="71" eb="73">
      <t>セッテイ</t>
    </rPh>
    <phoneticPr fontId="29"/>
  </si>
  <si>
    <t>①ログを確認して、ジョブ正常終了を確認する。
②投信TR取引明細(FUND_TR_STOCK)の「非特定預り区分」が"5"「NISA預り以外(第2口座)」で設定されること
③投信TR取引明細(FUND_TR_STOCK)の「預り移送_残高T1」「預り移送_個別元本」「預り移送_時価評価金額」が設定されること</t>
    <rPh sb="77" eb="79">
      <t>セッテイ</t>
    </rPh>
    <phoneticPr fontId="29"/>
  </si>
  <si>
    <t>①ログを確認して、ジョブ正常終了を確認する。
②投信TR取引明細(FUND_TR_STOCK)の「非特定預り区分」が"7"「NISA預り(第2口座)」で設定されること
③投信TR取引明細(FUND_TR_STOCK)の「預り移送_残高T1」「預り移送_個別元本」「預り移送_時価評価金額」が設定されること</t>
    <rPh sb="75" eb="77">
      <t>セッテイ</t>
    </rPh>
    <phoneticPr fontId="29"/>
  </si>
  <si>
    <t>①ログを確認して、ジョブ正常終了を確認する。
②投信TR取引明細(FUND_TR_STOCK)の「非特定預り区分」が"H"「総合NISA（成長投資枠）」で設定されること
③投信TR取引明細(FUND_TR_STOCK)の「預り移送_残高T1」「預り移送_個別元本」「預り移送_時価評価金額」が設定されること</t>
    <rPh sb="76" eb="78">
      <t>セッテイ</t>
    </rPh>
    <phoneticPr fontId="29"/>
  </si>
  <si>
    <t>①ログを確認して、ジョブ正常終了を確認する。
②投信TR取引明細(FUND_TR_STOCK)の「非特定預り区分」が"I"「総合NISA（つみたて）」で設定されること
③投信TR取引明細(FUND_TR_STOCK)の「預り移送_残高T1」「預り移送_個別元本」「預り移送_時価評価金額」が設定されること</t>
    <rPh sb="75" eb="77">
      <t>セッテイ</t>
    </rPh>
    <phoneticPr fontId="29"/>
  </si>
  <si>
    <t>①ログを確認して、ジョブ正常終了を確認する。
②投信TR取引明細(FUND_TR_STOCK)の「非特定預り区分」が"J"「継続管理勘定」で設定されること
③投信TR取引明細(FUND_TR_STOCK)の「預り移送_残高T1」「預り移送_個別元本」「預り移送_時価評価金額」が設定されること</t>
    <rPh sb="69" eb="71">
      <t>セッテイ</t>
    </rPh>
    <phoneticPr fontId="29"/>
  </si>
  <si>
    <t>①ログを確認して、ジョブ正常終了を確認する。
②投信TR取引明細(FUND_TR_STOCK)の「非特定預り区分」が"0"「NISA預り以外」で設定されること
③投信TR取引明細(FUND_TR_STOCK)の「預り移送_残高T1」「預り移送_個別元本」「預り移送_時価評価金額」がNULLで設定されること</t>
    <rPh sb="71" eb="73">
      <t>セッテイ</t>
    </rPh>
    <phoneticPr fontId="29"/>
  </si>
  <si>
    <t>①ログを確認して、ジョブ正常終了を確認する。
②投信TR取引明細(FUND_TR_STOCK)の「非特定預り区分」が"4"「NISA預り」で設定されること
③投信TR取引明細(FUND_TR_STOCK)の「預り移送_残高T1」「預り移送_個別元本」「預り移送_時価評価金額」がNULLで設定されること</t>
    <rPh sb="65" eb="66">
      <t>アズカ</t>
    </rPh>
    <rPh sb="69" eb="71">
      <t>セッテイ</t>
    </rPh>
    <phoneticPr fontId="29"/>
  </si>
  <si>
    <t>①ログを確認して、ジョブ正常終了を確認する。
②投信TR取引明細(FUND_TR_STOCK)の「非特定預り区分」が"8"「つみたてNISA預り」で設定されること
③投信TR取引明細(FUND_TR_STOCK)の「預り移送_残高T1」「預り移送_個別元本」「預り移送_時価評価金額」がNULLで設定されること</t>
    <rPh sb="73" eb="75">
      <t>セッテイ</t>
    </rPh>
    <phoneticPr fontId="29"/>
  </si>
  <si>
    <t>①ログを確認して、ジョブ正常終了を確認する。
②投信TR取引明細(FUND_TR_STOCK)の「非特定預り区分」が"5"「NISA預り以外(第2口座)」で設定されること
③投信TR取引明細(FUND_TR_STOCK)の「預り移送_残高T1」「預り移送_個別元本」「預り移送_時価評価金額」がNULLで設定されること</t>
    <rPh sb="77" eb="79">
      <t>セッテイ</t>
    </rPh>
    <phoneticPr fontId="29"/>
  </si>
  <si>
    <t>①ログを確認して、ジョブ正常終了を確認する。
②投信TR取引明細(FUND_TR_STOCK)の「非特定預り区分」が"7"「NISA預り(第2口座)」で設定されること
③投信TR取引明細(FUND_TR_STOCK)の「預り移送_残高T1」「預り移送_個別元本」「預り移送_時価評価金額」がNULLで設定されること</t>
    <rPh sb="75" eb="77">
      <t>セッテイ</t>
    </rPh>
    <phoneticPr fontId="29"/>
  </si>
  <si>
    <t>①ログを確認して、ジョブ正常終了を確認する。
②投信TR取引明細(FUND_TR_STOCK)の「非特定預り区分」が"H"「総合NISA（成長投資枠）」で設定されること
③投信TR取引明細(FUND_TR_STOCK)の「預り移送_残高T1」「預り移送_個別元本」「預り移送_時価評価金額」がNULLで設定されること</t>
    <rPh sb="76" eb="78">
      <t>セッテイ</t>
    </rPh>
    <phoneticPr fontId="29"/>
  </si>
  <si>
    <t>①ログを確認して、ジョブ正常終了を確認する。
②投信TR取引明細(FUND_TR_STOCK)の「非特定預り区分」が"I"「総合NISA（つみたて）」で設定されること
③投信TR取引明細(FUND_TR_STOCK)の「預り移送_残高T1」「預り移送_個別元本」「預り移送_時価評価金額」がNULLで設定されること</t>
    <rPh sb="75" eb="77">
      <t>セッテイ</t>
    </rPh>
    <phoneticPr fontId="29"/>
  </si>
  <si>
    <t>①ログを確認して、ジョブ正常終了を確認する。
②投信TR取引明細(FUND_TR_STOCK)の「非特定預り区分」が"J"「継続管理勘定」で設定されること
③投信TR取引明細(FUND_TR_STOCK)の「預り移送_残高T1」「預り移送_個別元本」「預り移送_時価評価金額」がNULLで設定されること</t>
    <rPh sb="69" eb="71">
      <t>セッテイ</t>
    </rPh>
    <phoneticPr fontId="29"/>
  </si>
  <si>
    <t>ETINTRA.FUND_DIVID_PROF_HIST</t>
    <phoneticPr fontId="29"/>
  </si>
  <si>
    <t>FUND_CD_CON</t>
  </si>
  <si>
    <t>KOUBO_KBN</t>
  </si>
  <si>
    <t>JUTAKU_BANK_CD</t>
  </si>
  <si>
    <t>GAIZEI_KJ_KBN</t>
  </si>
  <si>
    <t>M_BUN_KBN</t>
  </si>
  <si>
    <t>SAKUJO_HYOUJI</t>
  </si>
  <si>
    <t>SAKUSEI_NICHIJI</t>
  </si>
  <si>
    <t>KENPAI_JOUHOU_TSUUBAN</t>
  </si>
  <si>
    <t>KUNI_KBN</t>
  </si>
  <si>
    <t>SHOHN_KBN</t>
  </si>
  <si>
    <t>MEIGARA_CD</t>
  </si>
  <si>
    <t>KAISU</t>
  </si>
  <si>
    <t>GOU2</t>
  </si>
  <si>
    <t>BTN_CD</t>
  </si>
  <si>
    <t>NEW_KOZA_NO</t>
  </si>
  <si>
    <t>KOZA_NO</t>
  </si>
  <si>
    <t>KENPAI_KEISAN_NO</t>
  </si>
  <si>
    <t>ATSUKAISHA</t>
  </si>
  <si>
    <t>KOKYK_MEI_KJ</t>
  </si>
  <si>
    <t>PRINC_AGENT</t>
  </si>
  <si>
    <t>SUURYOU</t>
  </si>
  <si>
    <t>ZEI_KBN_KOKUNAI</t>
  </si>
  <si>
    <t>TOKUAZU_KBN</t>
  </si>
  <si>
    <t>HOJIN_KBN</t>
  </si>
  <si>
    <t>IDOU_RIYUU</t>
  </si>
  <si>
    <t>KAZEI_KEISANN_KBN</t>
  </si>
  <si>
    <t>WAKACHI_KEISAN_KBN</t>
  </si>
  <si>
    <t>WAKACHI_KEISAN_KIJUN_YMD</t>
  </si>
  <si>
    <t>WAKACHI_KIJUNZEN</t>
  </si>
  <si>
    <t>SAITOUSHI_TEISHI_KBN</t>
  </si>
  <si>
    <t>KENPAI_KBN</t>
  </si>
  <si>
    <t>KENRI_KBN</t>
  </si>
  <si>
    <t>TRADE_CD</t>
  </si>
  <si>
    <t>MEG_MEI_KJ</t>
  </si>
  <si>
    <t>SHOHN_CD1</t>
  </si>
  <si>
    <t>SHOHN_CD2</t>
  </si>
  <si>
    <t>SHOHN_CD3</t>
  </si>
  <si>
    <t>SHOHN_CD4</t>
  </si>
  <si>
    <t>SHIN_SYOKEN_CDD</t>
  </si>
  <si>
    <t>SHIHARAI_TUUKA</t>
  </si>
  <si>
    <t>KISUU</t>
  </si>
  <si>
    <t>SUURYOU_TANI</t>
  </si>
  <si>
    <t>HIKITORI_SHOBUN_KBN</t>
  </si>
  <si>
    <t>HAKKOU_YMD</t>
  </si>
  <si>
    <t>SHOUKAN_YMD</t>
  </si>
  <si>
    <t>KIJUN_YMD</t>
  </si>
  <si>
    <t>GENCHI_RIBARAI_YMD</t>
  </si>
  <si>
    <t>GENCHI_SHIHARAI_YMD</t>
  </si>
  <si>
    <t>KOKUNAI_SHIHARAI_YMD</t>
  </si>
  <si>
    <t>ZENKAI_GENCHI_RIBARAI_YMD</t>
  </si>
  <si>
    <t>HAITOU_RIRITSU1</t>
  </si>
  <si>
    <t>HAITOU_RIRITSU2</t>
  </si>
  <si>
    <t>HAITOU_RIRITSU3</t>
  </si>
  <si>
    <t>HAITOU_RIRITSU4</t>
  </si>
  <si>
    <t>HAITOU_RIRITSU5</t>
  </si>
  <si>
    <t>HAITOU_RIRITSU6</t>
  </si>
  <si>
    <t>HAITOU_RIRITSU7</t>
  </si>
  <si>
    <t>HAITOU_RIRITSU8</t>
  </si>
  <si>
    <t>HAITOU_RIRITSU9</t>
  </si>
  <si>
    <t>TAIKYAKU_SHIHARAI_TUUKA</t>
  </si>
  <si>
    <t>SHOTOKU_ZEIRITSU</t>
  </si>
  <si>
    <t>JUUMIN_ZEIRITSU</t>
  </si>
  <si>
    <t>KAZEIBUN_KIKAN</t>
  </si>
  <si>
    <t>KEISAN_KIKAN</t>
  </si>
  <si>
    <t>KAZEITAISHOU_KIN_EN</t>
  </si>
  <si>
    <t>KAZEITAISHOU_TERM_KIN_EN</t>
  </si>
  <si>
    <t>HIKAZEITAISHOU_KIN_EN</t>
  </si>
  <si>
    <t>SHOTOKUZEI_EN</t>
  </si>
  <si>
    <t>JUUMINZEI_EN</t>
  </si>
  <si>
    <t>SHIHARAI_KIN_EN</t>
  </si>
  <si>
    <t>GEN_HON</t>
  </si>
  <si>
    <t>PREMIUM</t>
  </si>
  <si>
    <t>SA_DIV_ACC_ID</t>
  </si>
  <si>
    <t>KEISAN_KUSU</t>
  </si>
  <si>
    <t>TOUROKU_DATE</t>
  </si>
  <si>
    <t xml:space="preserve">371110 </t>
  </si>
  <si>
    <t>« NULL »</t>
  </si>
  <si>
    <t>0</t>
  </si>
  <si>
    <t>20230607163929</t>
  </si>
  <si>
    <t>000000000000000</t>
  </si>
  <si>
    <t xml:space="preserve">3 </t>
  </si>
  <si>
    <t xml:space="preserve">000520000136  </t>
  </si>
  <si>
    <t>136</t>
  </si>
  <si>
    <t>52</t>
  </si>
  <si>
    <t xml:space="preserve"> Z63</t>
  </si>
  <si>
    <t>00050211063</t>
  </si>
  <si>
    <t>0050211</t>
  </si>
  <si>
    <t>0000101101</t>
  </si>
  <si>
    <t xml:space="preserve">   030</t>
  </si>
  <si>
    <t>5</t>
  </si>
  <si>
    <t>2</t>
  </si>
  <si>
    <t>000</t>
  </si>
  <si>
    <t xml:space="preserve"> 0</t>
  </si>
  <si>
    <t>05</t>
  </si>
  <si>
    <t>D0106</t>
  </si>
  <si>
    <t xml:space="preserve">みずほＵＳハイイールドオープン（年１回決算型）為替ヘッジあり                              </t>
  </si>
  <si>
    <t>1</t>
  </si>
  <si>
    <t>0010</t>
  </si>
  <si>
    <t>20130906</t>
  </si>
  <si>
    <t>20280607</t>
  </si>
  <si>
    <t>20230606</t>
  </si>
  <si>
    <t>20230607</t>
  </si>
  <si>
    <t>20230613</t>
  </si>
  <si>
    <t>20220607</t>
  </si>
  <si>
    <t xml:space="preserve">ハイロン　テスト０２３                         </t>
  </si>
  <si>
    <t>接続用ファンドコード</t>
  </si>
  <si>
    <t>公募非公募区分</t>
  </si>
  <si>
    <t>受託銀行コード</t>
  </si>
  <si>
    <t>外税控除対象区分</t>
  </si>
  <si>
    <t>無分配区分</t>
  </si>
  <si>
    <t>削除表示</t>
  </si>
  <si>
    <t>作成日時</t>
  </si>
  <si>
    <t>権配情報通番</t>
  </si>
  <si>
    <t>国内外国区分</t>
  </si>
  <si>
    <t>商品区分</t>
  </si>
  <si>
    <t>回数</t>
  </si>
  <si>
    <t>銘柄コード</t>
  </si>
  <si>
    <t>部店コード</t>
  </si>
  <si>
    <t>新口座番号</t>
  </si>
  <si>
    <t>口座番号</t>
  </si>
  <si>
    <t>権配計算番号</t>
  </si>
  <si>
    <t>扱者</t>
  </si>
  <si>
    <t>顧客名</t>
  </si>
  <si>
    <t>自己委託</t>
  </si>
  <si>
    <t>数量</t>
  </si>
  <si>
    <t>税区分</t>
  </si>
  <si>
    <t>法人区分</t>
  </si>
  <si>
    <t>移動理由</t>
  </si>
  <si>
    <t>課税計算区分</t>
  </si>
  <si>
    <t>分かち計算区分</t>
  </si>
  <si>
    <t>分かち計算基準日</t>
  </si>
  <si>
    <t>相続前管理口</t>
  </si>
  <si>
    <t>再投資停止区分</t>
  </si>
  <si>
    <t>権配区分</t>
  </si>
  <si>
    <t>権利区分</t>
  </si>
  <si>
    <t>取引コード</t>
  </si>
  <si>
    <t>銘柄名</t>
  </si>
  <si>
    <t>商品コード１</t>
  </si>
  <si>
    <t>商品コード２</t>
  </si>
  <si>
    <t>商品コード３</t>
  </si>
  <si>
    <t>商品コード４</t>
  </si>
  <si>
    <t>ISINコード</t>
  </si>
  <si>
    <t>支払通貨</t>
  </si>
  <si>
    <t>期数</t>
  </si>
  <si>
    <t xml:space="preserve"> 数量単位</t>
  </si>
  <si>
    <t>引取処分区分</t>
  </si>
  <si>
    <t>発行年月日</t>
  </si>
  <si>
    <t>償還年月日</t>
  </si>
  <si>
    <t>基準日</t>
  </si>
  <si>
    <t>現地利払日</t>
  </si>
  <si>
    <t>現地支払日</t>
  </si>
  <si>
    <t>国内支払日</t>
  </si>
  <si>
    <t>前回現地利払日</t>
  </si>
  <si>
    <t>配当利率（１）</t>
  </si>
  <si>
    <t>配当利率（２）符号+配当利率（２）</t>
  </si>
  <si>
    <t>配当利率（３）</t>
  </si>
  <si>
    <t>配当利率（４）</t>
  </si>
  <si>
    <t>配当利率（５）</t>
  </si>
  <si>
    <t>配当利率（６）</t>
  </si>
  <si>
    <t>配当利率（７）</t>
  </si>
  <si>
    <t>配当利率（８）</t>
  </si>
  <si>
    <t>配当利率（９）</t>
  </si>
  <si>
    <t>対客支払通貨</t>
  </si>
  <si>
    <t>所得税率</t>
  </si>
  <si>
    <t>住民税率</t>
  </si>
  <si>
    <t>課税分期間</t>
  </si>
  <si>
    <t>計算期間</t>
  </si>
  <si>
    <t>国内課税対象金額（円貨）</t>
  </si>
  <si>
    <t>課税期間国内課税対象金額（円貨）</t>
  </si>
  <si>
    <t>非課税期間国内課税対象金額（円貨）</t>
  </si>
  <si>
    <t>所得税（円貨）</t>
  </si>
  <si>
    <t>住民税（円貨）</t>
  </si>
  <si>
    <t>支払金額（円貨）符号+支払金額（円貨）</t>
  </si>
  <si>
    <t>元本</t>
  </si>
  <si>
    <t>プレミアム符号+プレミアム</t>
  </si>
  <si>
    <t>特定口座配当受入区分</t>
  </si>
  <si>
    <t>計算口数</t>
  </si>
  <si>
    <t>登録日</t>
  </si>
  <si>
    <t>特定預り区分</t>
  </si>
  <si>
    <t>M_F_TYPE</t>
  </si>
  <si>
    <t>M_F_CODE</t>
  </si>
  <si>
    <t>M_F_NAME</t>
  </si>
  <si>
    <t>M_F_KANA</t>
  </si>
  <si>
    <t>M_F_RYAKU</t>
  </si>
  <si>
    <t>M_F_ENGLISH</t>
  </si>
  <si>
    <t>M_F_ITAKU_CMP</t>
  </si>
  <si>
    <t>M_F_GAKUMEN</t>
  </si>
  <si>
    <t>M_F_END_DATE</t>
  </si>
  <si>
    <t>M_F_TANI</t>
  </si>
  <si>
    <t>M_F_MARUYU_ID</t>
  </si>
  <si>
    <t>M_F_SYOKAN_DATE</t>
  </si>
  <si>
    <t>M_F_NRICODE</t>
  </si>
  <si>
    <t>M_F_SHIMEKIRI</t>
  </si>
  <si>
    <t>M_F_RR</t>
  </si>
  <si>
    <t>M_F_H_KUBUN</t>
  </si>
  <si>
    <t>M_F_H_TANIKUCHI</t>
  </si>
  <si>
    <t>M_F_H_MINKUCHI</t>
  </si>
  <si>
    <t>M_F_H_KUCHISU</t>
  </si>
  <si>
    <t>M_F_H_MINTANI</t>
  </si>
  <si>
    <t>M_F_H_MINTANI2</t>
  </si>
  <si>
    <t>M_F_H_BSTANI</t>
  </si>
  <si>
    <t>M_F_H_BSTANI2</t>
  </si>
  <si>
    <t>M_F_H_UPPER1</t>
  </si>
  <si>
    <t>M_F_H_GAKU1</t>
  </si>
  <si>
    <t>M_F_H_RITSU1</t>
  </si>
  <si>
    <t>M_F_H_UPPER2</t>
  </si>
  <si>
    <t>M_F_H_GAKU2</t>
  </si>
  <si>
    <t>M_F_H_RITSU2</t>
  </si>
  <si>
    <t>M_F_H_UPPER3</t>
  </si>
  <si>
    <t>M_F_H_GAKU3</t>
  </si>
  <si>
    <t>M_F_H_RITSU3</t>
  </si>
  <si>
    <t>M_F_H_UPPER4</t>
  </si>
  <si>
    <t>M_F_H_GAKU4</t>
  </si>
  <si>
    <t>M_F_H_RITSU4</t>
  </si>
  <si>
    <t>M_F_H_UPPER5</t>
  </si>
  <si>
    <t>M_F_H_GAKU5</t>
  </si>
  <si>
    <t>M_F_H_RITSU5</t>
  </si>
  <si>
    <t>M_F_H_UPPER6</t>
  </si>
  <si>
    <t>M_F_H_GAKU6</t>
  </si>
  <si>
    <t>M_F_H_RITSU6</t>
  </si>
  <si>
    <t>M_F_H_UPPER7</t>
  </si>
  <si>
    <t>M_F_H_GAKU7</t>
  </si>
  <si>
    <t>M_F_H_RITSU7</t>
  </si>
  <si>
    <t>M_F_K_KUBUN</t>
  </si>
  <si>
    <t>M_F_K_TANIKUCHI</t>
  </si>
  <si>
    <t>M_F_K_MINKUCHI</t>
  </si>
  <si>
    <t>M_F_K_KUCHISU</t>
  </si>
  <si>
    <t>M_F_K_MINTANI</t>
  </si>
  <si>
    <t>M_F_K_MINTANI2</t>
  </si>
  <si>
    <t>M_F_K_BSTANI</t>
  </si>
  <si>
    <t>M_F_K_BSTANI2</t>
  </si>
  <si>
    <t>M_F_K_UPPER1</t>
  </si>
  <si>
    <t>M_F_K_GAKU1</t>
  </si>
  <si>
    <t>M_F_K_RITSU1</t>
  </si>
  <si>
    <t>M_F_K_UPPER2</t>
  </si>
  <si>
    <t>M_F_K_GAKU2</t>
  </si>
  <si>
    <t>M_F_K_RITSU2</t>
  </si>
  <si>
    <t>M_F_K_UPPER3</t>
  </si>
  <si>
    <t>M_F_K_GAKU3</t>
  </si>
  <si>
    <t>M_F_K_RITSU3</t>
  </si>
  <si>
    <t>M_F_K_UPPER4</t>
  </si>
  <si>
    <t>M_F_K_GAKU4</t>
  </si>
  <si>
    <t>M_F_K_RITSU4</t>
  </si>
  <si>
    <t>M_F_K_UPPER5</t>
  </si>
  <si>
    <t>M_F_K_GAKU5</t>
  </si>
  <si>
    <t>M_F_K_RITSU5</t>
  </si>
  <si>
    <t>M_F_K_UPPER6</t>
  </si>
  <si>
    <t>M_F_K_GAKU6</t>
  </si>
  <si>
    <t>M_F_K_RITSU6</t>
  </si>
  <si>
    <t>M_F_K_UPPER7</t>
  </si>
  <si>
    <t>M_F_K_GAKU7</t>
  </si>
  <si>
    <t>M_F_K_RITSU7</t>
  </si>
  <si>
    <t>M_F_TOKUSYU</t>
  </si>
  <si>
    <t>M_F_H_YAKUJYODATE</t>
  </si>
  <si>
    <t>M_F_H_OPENDATE</t>
  </si>
  <si>
    <t>M_F_H_CLOSEDATE</t>
  </si>
  <si>
    <t>M_F_K_YAKUJYODATE</t>
  </si>
  <si>
    <t>M_F_K_OPENDATE</t>
  </si>
  <si>
    <t>M_F_K_CLOSEDATE</t>
  </si>
  <si>
    <t>M_F_SWITCH</t>
  </si>
  <si>
    <t>M_F_SWITCHRITSU</t>
  </si>
  <si>
    <t>M_F_YKUJYOKUBUN</t>
  </si>
  <si>
    <t>M_F_UKEWATASHI</t>
  </si>
  <si>
    <t>M_F_LINK_URL</t>
  </si>
  <si>
    <t>M_F_ET_KUBUN</t>
  </si>
  <si>
    <t>M_F_DELFLG</t>
  </si>
  <si>
    <t>M_F_UPDATE</t>
  </si>
  <si>
    <t>YUGU_RITU_BUNBO</t>
  </si>
  <si>
    <t>YUGU_RITU_BUNSI</t>
  </si>
  <si>
    <t>M_F_KAISU</t>
  </si>
  <si>
    <t>M_F_GO</t>
  </si>
  <si>
    <t>M_F_SYOHIN_CD</t>
  </si>
  <si>
    <t>M_F_FW_OUT_KBN</t>
  </si>
  <si>
    <t>M_F_ET_START_DATE</t>
  </si>
  <si>
    <t>M_F_MD_BUY_KUBUN</t>
  </si>
  <si>
    <t>M_F_MD_SEARCH_KUBUN</t>
  </si>
  <si>
    <t>M_F_TUMITATE_KUBUN</t>
  </si>
  <si>
    <t>M_F_SELL_WAY</t>
  </si>
  <si>
    <t>M_F_RESERVED_ASSET</t>
  </si>
  <si>
    <t>M_F_KAIYAKU_TEXT</t>
  </si>
  <si>
    <t>M_F_CANCEL_CONT_DAY</t>
  </si>
  <si>
    <t>M_F_SALE_POS_LASTDAY</t>
  </si>
  <si>
    <t>M_F_NEXT_SALE_POS_LASTDAY</t>
  </si>
  <si>
    <t>M_F_CONT_PLAN_DAY</t>
  </si>
  <si>
    <t>M_F_NEXT_CONT_PLAN_DAY</t>
  </si>
  <si>
    <t>M_F_TRANCE_DAY</t>
  </si>
  <si>
    <t>M_F_PAPER_CD</t>
  </si>
  <si>
    <t>M_F_TEIKI_SELL_KUBUN</t>
  </si>
  <si>
    <t>M_F_SAITOUSHI_KUBUN</t>
  </si>
  <si>
    <t>M_F_H_UPPER_ISA1</t>
  </si>
  <si>
    <t>M_F_H_GAKU_ISA1</t>
  </si>
  <si>
    <t>M_F_H_RITSU_ISA1</t>
  </si>
  <si>
    <t>M_F_H_UPPER_ISA2</t>
  </si>
  <si>
    <t>M_F_H_GAKU_ISA2</t>
  </si>
  <si>
    <t>M_F_H_RITSU_ISA2</t>
  </si>
  <si>
    <t>M_F_H_UPPER_ISA3</t>
  </si>
  <si>
    <t>M_F_H_GAKU_ISA3</t>
  </si>
  <si>
    <t>M_F_H_RITSU_ISA3</t>
  </si>
  <si>
    <t>M_F_H_UPPER_ISA4</t>
  </si>
  <si>
    <t>M_F_H_GAKU_ISA4</t>
  </si>
  <si>
    <t>M_F_H_RITSU_ISA4</t>
  </si>
  <si>
    <t>M_F_H_UPPER_ISA5</t>
  </si>
  <si>
    <t>M_F_H_GAKU_ISA5</t>
  </si>
  <si>
    <t>M_F_H_RITSU_ISA5</t>
  </si>
  <si>
    <t>M_F_H_UPPER_ISA6</t>
  </si>
  <si>
    <t>M_F_H_GAKU_ISA6</t>
  </si>
  <si>
    <t>M_F_H_RITSU_ISA6</t>
  </si>
  <si>
    <t>M_F_H_UPPER_ISA7</t>
  </si>
  <si>
    <t>M_F_H_GAKU_ISA7</t>
  </si>
  <si>
    <t>M_F_H_RITSU_ISA7</t>
  </si>
  <si>
    <t>YUGU_RITU_BUNBO_ISA</t>
  </si>
  <si>
    <t>YUGU_RITU_BUNSI_ISA</t>
  </si>
  <si>
    <t>ISA_SERVICE_KBN</t>
  </si>
  <si>
    <t>M_F_ISA_TESURYO_SETTING</t>
  </si>
  <si>
    <t>M_F_K_UPPER_ISA1</t>
  </si>
  <si>
    <t>M_F_K_GAKU_ISA1</t>
  </si>
  <si>
    <t>M_F_K_RITSU_ISA1</t>
  </si>
  <si>
    <t>M_F_K_UPPER_ISA2</t>
  </si>
  <si>
    <t>M_F_K_GAKU_ISA2</t>
  </si>
  <si>
    <t>M_F_K_RITSU_ISA2</t>
  </si>
  <si>
    <t>M_F_K_UPPER_ISA3</t>
  </si>
  <si>
    <t>M_F_K_GAKU_ISA3</t>
  </si>
  <si>
    <t>M_F_K_RITSU_ISA3</t>
  </si>
  <si>
    <t>M_F_K_UPPER_ISA4</t>
  </si>
  <si>
    <t>M_F_K_GAKU_ISA4</t>
  </si>
  <si>
    <t>M_F_K_RITSU_ISA4</t>
  </si>
  <si>
    <t>M_F_K_UPPER_ISA5</t>
  </si>
  <si>
    <t>M_F_K_GAKU_ISA5</t>
  </si>
  <si>
    <t>M_F_K_RITSU_ISA5</t>
  </si>
  <si>
    <t>M_F_K_UPPER_ISA6</t>
  </si>
  <si>
    <t>M_F_K_GAKU_ISA6</t>
  </si>
  <si>
    <t>M_F_K_RITSU_ISA6</t>
  </si>
  <si>
    <t>M_F_K_UPPER_ISA7</t>
  </si>
  <si>
    <t>M_F_K_GAKU_ISA7</t>
  </si>
  <si>
    <t>M_F_K_RITSU_ISA7</t>
  </si>
  <si>
    <t>M_F_K_ISA_TESURYO_SETTING</t>
  </si>
  <si>
    <t>M_F_FUND_AISYO</t>
  </si>
  <si>
    <t>M_F_FUND_AISYO_KANA</t>
  </si>
  <si>
    <t>M_F_H_UPPER_JNISA1</t>
  </si>
  <si>
    <t>M_F_H_GAKU_JNISA1</t>
  </si>
  <si>
    <t>M_F_H_RITSU_JNISA1</t>
  </si>
  <si>
    <t>M_F_H_UPPER_JNISA2</t>
  </si>
  <si>
    <t>M_F_H_GAKU_JNISA2</t>
  </si>
  <si>
    <t>M_F_H_RITSU_JNISA2</t>
  </si>
  <si>
    <t>M_F_H_UPPER_JNISA3</t>
  </si>
  <si>
    <t>M_F_H_GAKU_JNISA3</t>
  </si>
  <si>
    <t>M_F_H_RITSU_JNISA3</t>
  </si>
  <si>
    <t>M_F_H_UPPER_JNISA4</t>
  </si>
  <si>
    <t>M_F_H_GAKU_JNISA4</t>
  </si>
  <si>
    <t>M_F_H_RITSU_JNISA4</t>
  </si>
  <si>
    <t>M_F_H_UPPER_JNISA5</t>
  </si>
  <si>
    <t>M_F_H_GAKU_JNISA5</t>
  </si>
  <si>
    <t>M_F_H_RITSU_JNISA5</t>
  </si>
  <si>
    <t>M_F_H_UPPER_JNISA6</t>
  </si>
  <si>
    <t>M_F_H_GAKU_JNISA6</t>
  </si>
  <si>
    <t>M_F_H_RITSU_JNISA6</t>
  </si>
  <si>
    <t>M_F_H_UPPER_JNISA7</t>
  </si>
  <si>
    <t>M_F_H_GAKU_JNISA7</t>
  </si>
  <si>
    <t>M_F_H_RITSU_JNISA7</t>
  </si>
  <si>
    <t>YUGU_RITU_BUNBO_JNISA</t>
  </si>
  <si>
    <t>YUGU_RITU_BUNSI_JNISA</t>
  </si>
  <si>
    <t>JNISA_SERVICE_KBN</t>
  </si>
  <si>
    <t>M_F_H_SETTING_JNISA</t>
  </si>
  <si>
    <t>M_F_K_UPPER_JNISA1</t>
  </si>
  <si>
    <t>M_F_K_GAKU_JNISA1</t>
  </si>
  <si>
    <t>M_F_K_RITSU_JNISA1</t>
  </si>
  <si>
    <t>M_F_K_UPPER_JNISA2</t>
  </si>
  <si>
    <t>M_F_K_GAKU_JNISA2</t>
  </si>
  <si>
    <t>M_F_K_RITSU_JNISA2</t>
  </si>
  <si>
    <t>M_F_K_UPPER_JNISA3</t>
  </si>
  <si>
    <t>M_F_K_GAKU_JNISA3</t>
  </si>
  <si>
    <t>M_F_K_RITSU_JNISA3</t>
  </si>
  <si>
    <t>M_F_K_UPPER_JNISA4</t>
  </si>
  <si>
    <t>M_F_K_GAKU_JNISA4</t>
  </si>
  <si>
    <t>M_F_K_RITSU_JNISA4</t>
  </si>
  <si>
    <t>M_F_K_UPPER_JNISA5</t>
  </si>
  <si>
    <t>M_F_K_GAKU_JNISA5</t>
  </si>
  <si>
    <t>M_F_K_RITSU_JNISA5</t>
  </si>
  <si>
    <t>M_F_K_UPPER_JNISA6</t>
  </si>
  <si>
    <t>M_F_K_GAKU_JNISA6</t>
  </si>
  <si>
    <t>M_F_K_RITSU_JNISA6</t>
  </si>
  <si>
    <t>M_F_K_UPPER_JNISA7</t>
  </si>
  <si>
    <t>M_F_K_GAKU_JNISA7</t>
  </si>
  <si>
    <t>M_F_K_RITSU_JNISA7</t>
  </si>
  <si>
    <t>M_F_K_SETTING_JNISA</t>
  </si>
  <si>
    <t>M_F_H_UPPER_TOKU1</t>
  </si>
  <si>
    <t>M_F_H_GAKU_TOKU1</t>
  </si>
  <si>
    <t>M_F_H_RITSU_TOKU1</t>
  </si>
  <si>
    <t>M_F_H_UPPER_TOKU2</t>
  </si>
  <si>
    <t>M_F_H_GAKU_TOKU2</t>
  </si>
  <si>
    <t>M_F_H_RITSU_TOKU2</t>
  </si>
  <si>
    <t>M_F_H_UPPER_TOKU3</t>
  </si>
  <si>
    <t>M_F_H_GAKU_TOKU3</t>
  </si>
  <si>
    <t>M_F_H_RITSU_TOKU3</t>
  </si>
  <si>
    <t>M_F_H_UPPER_TOKU4</t>
  </si>
  <si>
    <t>M_F_H_GAKU_TOKU4</t>
  </si>
  <si>
    <t>M_F_H_RITSU_TOKU4</t>
  </si>
  <si>
    <t>M_F_H_UPPER_TOKU5</t>
  </si>
  <si>
    <t>M_F_H_GAKU_TOKU5</t>
  </si>
  <si>
    <t>M_F_H_RITSU_TOKU5</t>
  </si>
  <si>
    <t>M_F_H_UPPER_TOKU6</t>
  </si>
  <si>
    <t>M_F_H_GAKU_TOKU6</t>
  </si>
  <si>
    <t>M_F_H_RITSU_TOKU6</t>
  </si>
  <si>
    <t>M_F_H_UPPER_TOKU7</t>
  </si>
  <si>
    <t>M_F_H_GAKU_TOKU7</t>
  </si>
  <si>
    <t>M_F_H_RITSU_TOKU7</t>
  </si>
  <si>
    <t>YUGU_RITU_BUNBO_TOKU</t>
  </si>
  <si>
    <t>YUGU_RITU_BUNSI_TOKU</t>
  </si>
  <si>
    <t>M_F_H_SETTING_TOKU</t>
  </si>
  <si>
    <t>M_F_K_UPPER_TOKU1</t>
  </si>
  <si>
    <t>M_F_K_GAKU_TOKU1</t>
  </si>
  <si>
    <t>M_F_K_RITSU_TOKU1</t>
  </si>
  <si>
    <t>M_F_K_UPPER_TOKU2</t>
  </si>
  <si>
    <t>M_F_K_GAKU_TOKU2</t>
  </si>
  <si>
    <t>M_F_K_RITSU_TOKU2</t>
  </si>
  <si>
    <t>M_F_K_UPPER_TOKU3</t>
  </si>
  <si>
    <t>M_F_K_GAKU_TOKU3</t>
  </si>
  <si>
    <t>M_F_K_RITSU_TOKU3</t>
  </si>
  <si>
    <t>M_F_K_UPPER_TOKU4</t>
  </si>
  <si>
    <t>M_F_K_GAKU_TOKU4</t>
  </si>
  <si>
    <t>M_F_K_RITSU_TOKU4</t>
  </si>
  <si>
    <t>M_F_K_UPPER_TOKU5</t>
  </si>
  <si>
    <t>M_F_K_GAKU_TOKU5</t>
  </si>
  <si>
    <t>M_F_K_RITSU_TOKU5</t>
  </si>
  <si>
    <t>M_F_K_UPPER_TOKU6</t>
  </si>
  <si>
    <t>M_F_K_GAKU_TOKU6</t>
  </si>
  <si>
    <t>M_F_K_RITSU_TOKU6</t>
  </si>
  <si>
    <t>M_F_K_UPPER_TOKU7</t>
  </si>
  <si>
    <t>M_F_K_GAKU_TOKU7</t>
  </si>
  <si>
    <t>M_F_K_RITSU_TOKU7</t>
  </si>
  <si>
    <t>M_F_K_SETTING_TOKU</t>
  </si>
  <si>
    <t>M_F_TUMITATE_NISA_KBN</t>
  </si>
  <si>
    <t>M_F_TOSHIICHININ_KBN</t>
  </si>
  <si>
    <t>1500</t>
  </si>
  <si>
    <t xml:space="preserve"> </t>
  </si>
  <si>
    <t xml:space="preserve">1 </t>
  </si>
  <si>
    <t>00100</t>
  </si>
  <si>
    <t>なし</t>
  </si>
  <si>
    <t xml:space="preserve">4 </t>
  </si>
  <si>
    <t>分配金・償還金明細履歴（国内投信）</t>
    <phoneticPr fontId="29"/>
  </si>
  <si>
    <t>解約手数料上限1(ISA)</t>
  </si>
  <si>
    <t>解約手数料額1(ISA)</t>
  </si>
  <si>
    <t>解約手数料率1(ISA)</t>
  </si>
  <si>
    <t>解約手数料上限2(ISA)</t>
  </si>
  <si>
    <t>解約手数料額2(ISA)</t>
  </si>
  <si>
    <t>解約手数料率2(ISA)</t>
  </si>
  <si>
    <t>解約手数料上限3(ISA)</t>
  </si>
  <si>
    <t>解約手数料額3(ISA)</t>
  </si>
  <si>
    <t>解約手数料率3(ISA)</t>
  </si>
  <si>
    <t>解約手数料上限4(ISA)</t>
  </si>
  <si>
    <t>解約手数料額4(ISA)</t>
  </si>
  <si>
    <t>解約手数料率4(ISA)</t>
  </si>
  <si>
    <t>解約手数料上限5(ISA)</t>
  </si>
  <si>
    <t>解約手数料額5(ISA)</t>
  </si>
  <si>
    <t>解約手数料率5(ISA)</t>
  </si>
  <si>
    <t>解約手数料上限6(ISA)</t>
  </si>
  <si>
    <t>解約手数料額6(ISA)</t>
  </si>
  <si>
    <t>解約手数料率6(ISA)</t>
  </si>
  <si>
    <t>解約手数料上限7(ISA)</t>
  </si>
  <si>
    <t>解約手数料額7(ISA)</t>
  </si>
  <si>
    <t>解約手数料率7(ISA)</t>
  </si>
  <si>
    <t>ISA解約手数料個別設定有無</t>
    <rPh sb="3" eb="5">
      <t>カイヤク</t>
    </rPh>
    <phoneticPr fontId="118"/>
  </si>
  <si>
    <t>ファンド愛称</t>
  </si>
  <si>
    <t>ファンド愛称（カナ）</t>
  </si>
  <si>
    <t>販売手数料上限1(ジュニアNISA)</t>
  </si>
  <si>
    <t>販売手数料額1(ジュニアNISA)</t>
  </si>
  <si>
    <t>販売手数料率1(ジュニアNISA)</t>
  </si>
  <si>
    <t>販売手数料上限2(ジュニアNISA)</t>
  </si>
  <si>
    <t>販売手数料額2(ジュニアNISA)</t>
  </si>
  <si>
    <t>販売手数料率2(ジュニアNISA)</t>
  </si>
  <si>
    <t>販売手数料上限3(ジュニアNISA)</t>
  </si>
  <si>
    <t>販売手数料額3(ジュニアNISA)</t>
  </si>
  <si>
    <t>販売手数料率3(ジュニアNISA)</t>
  </si>
  <si>
    <t>販売手数料上限4(ジュニアNISA)</t>
  </si>
  <si>
    <t>販売手数料額4(ジュニアNISA)</t>
  </si>
  <si>
    <t>販売手数料率4(ジュニアNISA)</t>
  </si>
  <si>
    <t>販売手数料上限5(ジュニアNISA)</t>
  </si>
  <si>
    <t>販売手数料額5(ジュニアNISA)</t>
  </si>
  <si>
    <t>販売手数料率5(ジュニアNISA)</t>
  </si>
  <si>
    <t>販売手数料上限6(ジュニアNISA)</t>
  </si>
  <si>
    <t>販売手数料額6(ジュニアNISA)</t>
  </si>
  <si>
    <t>販売手数料率6(ジュニアNISA)</t>
  </si>
  <si>
    <t>販売手数料上限7(ジュニアNISA)</t>
  </si>
  <si>
    <t>販売手数料額7(ジュニアNISA)</t>
  </si>
  <si>
    <t>販売手数料率7(ジュニアNISA)</t>
  </si>
  <si>
    <t>乗換優遇率・分母(ジュニアNISA)</t>
  </si>
  <si>
    <t>乗換優遇率・分子(ジュニアNISA)</t>
  </si>
  <si>
    <t>ジュニアNISA取扱区分</t>
  </si>
  <si>
    <t>販売手数料個別設定有無(ジュニアNISA)</t>
  </si>
  <si>
    <t>解約手数料上限1(ジュニアNISA)</t>
  </si>
  <si>
    <t>解約手数料額1(ジュニアNISA)</t>
  </si>
  <si>
    <t>解約手数料率1(ジュニアNISA)</t>
  </si>
  <si>
    <t>解約手数料上限2(ジュニアNISA)</t>
  </si>
  <si>
    <t>解約手数料額2(ジュニアNISA)</t>
  </si>
  <si>
    <t>解約手数料率2(ジュニアNISA)</t>
  </si>
  <si>
    <t>解約手数料上限3(ジュニアNISA)</t>
  </si>
  <si>
    <t>解約手数料額3(ジュニアNISA)</t>
  </si>
  <si>
    <t>解約手数料率3(ジュニアNISA)</t>
  </si>
  <si>
    <t>解約手数料上限4(ジュニアNISA)</t>
  </si>
  <si>
    <t>解約手数料額4(ジュニアNISA)</t>
  </si>
  <si>
    <t>解約手数料率4(ジュニアNISA)</t>
  </si>
  <si>
    <t>解約手数料上限5(ジュニアNISA)</t>
  </si>
  <si>
    <t>解約手数料額5(ジュニアNISA)</t>
  </si>
  <si>
    <t>解約手数料率5(ジュニアNISA)</t>
  </si>
  <si>
    <t>解約手数料上限6(ジュニアNISA)</t>
  </si>
  <si>
    <t>解約手数料額6(ジュニアNISA)</t>
  </si>
  <si>
    <t>解約手数料率6(ジュニアNISA)</t>
  </si>
  <si>
    <t>解約手数料上限7(ジュニアNISA)</t>
  </si>
  <si>
    <t>解約手数料額7(ジュニアNISA)</t>
  </si>
  <si>
    <t>解約手数料率7(ジュニアNISA)</t>
  </si>
  <si>
    <t>解約手数料個別設定有無(ジュニアNISA)</t>
  </si>
  <si>
    <t>販売手数料上限1(特例特定/一般)</t>
  </si>
  <si>
    <t>販売手数料額1(特例特定/一般)</t>
  </si>
  <si>
    <t>販売手数料率1(特例特定/一般)</t>
  </si>
  <si>
    <t>販売手数料上限2(特例特定/一般)</t>
  </si>
  <si>
    <t>販売手数料額2(特例特定/一般)</t>
  </si>
  <si>
    <t>販売手数料率2(特例特定/一般)</t>
  </si>
  <si>
    <t>販売手数料上限3(特例特定/一般)</t>
  </si>
  <si>
    <t>販売手数料額3(特例特定/一般)</t>
  </si>
  <si>
    <t>販売手数料率3(特例特定/一般)</t>
  </si>
  <si>
    <t>販売手数料上限4(特例特定/一般)</t>
  </si>
  <si>
    <t>販売手数料額4(特例特定/一般)</t>
  </si>
  <si>
    <t>販売手数料率4(特例特定/一般)</t>
  </si>
  <si>
    <t>販売手数料上限5(特例特定/一般)</t>
  </si>
  <si>
    <t>販売手数料額5(特例特定/一般)</t>
  </si>
  <si>
    <t>販売手数料率5(特例特定/一般)</t>
  </si>
  <si>
    <t>販売手数料上限6(特例特定/一般)</t>
  </si>
  <si>
    <t>販売手数料額6(特例特定/一般)</t>
  </si>
  <si>
    <t>販売手数料率6(特例特定/一般)</t>
  </si>
  <si>
    <t>販売手数料上限7(特例特定/一般)</t>
  </si>
  <si>
    <t>販売手数料額7(特例特定/一般)</t>
  </si>
  <si>
    <t>販売手数料率7(特例特定/一般)</t>
  </si>
  <si>
    <t>乗換優遇率・分母(特例特定/一般)</t>
  </si>
  <si>
    <t>乗換優遇率・分子(特例特定/一般)</t>
  </si>
  <si>
    <t>販売手数料個別設定有無(特例特定/一般)</t>
  </si>
  <si>
    <t>解約手数料上限1(特例特定/一般)</t>
  </si>
  <si>
    <t>解約手数料額1(特例特定/一般)</t>
  </si>
  <si>
    <t>解約手数料率1(特例特定/一般)</t>
  </si>
  <si>
    <t>解約手数料上限2(特例特定/一般)</t>
  </si>
  <si>
    <t>解約手数料額2(特例特定/一般)</t>
  </si>
  <si>
    <t>解約手数料率2(特例特定/一般)</t>
  </si>
  <si>
    <t>解約手数料上限3(特例特定/一般)</t>
  </si>
  <si>
    <t>解約手数料額3(特例特定/一般)</t>
  </si>
  <si>
    <t>解約手数料率3(特例特定/一般)</t>
  </si>
  <si>
    <t>解約手数料上限4(特例特定/一般)</t>
  </si>
  <si>
    <t>解約手数料額4(特例特定/一般)</t>
  </si>
  <si>
    <t>解約手数料率4(特例特定/一般)</t>
  </si>
  <si>
    <t>解約手数料上限5(特例特定/一般)</t>
  </si>
  <si>
    <t>解約手数料額5(特例特定/一般)</t>
  </si>
  <si>
    <t>解約手数料率5(特例特定/一般)</t>
  </si>
  <si>
    <t>解約手数料上限6(特例特定/一般)</t>
  </si>
  <si>
    <t>解約手数料額6(特例特定/一般)</t>
  </si>
  <si>
    <t>解約手数料率6(特例特定/一般)</t>
  </si>
  <si>
    <t>解約手数料上限7(特例特定/一般)</t>
  </si>
  <si>
    <t>解約手数料額7(特例特定/一般)</t>
  </si>
  <si>
    <t>解約手数料率7(特例特定/一般)</t>
  </si>
  <si>
    <t>解約手数料個別設定有無(特例特定/一般)</t>
  </si>
  <si>
    <t>つみたてNISA区分</t>
    <rPh sb="8" eb="10">
      <t>クブン</t>
    </rPh>
    <phoneticPr fontId="118"/>
  </si>
  <si>
    <t>投資一任サービス専用銘柄区分</t>
    <rPh sb="0" eb="2">
      <t>トウシ</t>
    </rPh>
    <rPh sb="2" eb="4">
      <t>イチニン</t>
    </rPh>
    <rPh sb="8" eb="10">
      <t>センヨウ</t>
    </rPh>
    <rPh sb="10" eb="12">
      <t>メイガラ</t>
    </rPh>
    <rPh sb="12" eb="14">
      <t>クブン</t>
    </rPh>
    <phoneticPr fontId="118"/>
  </si>
  <si>
    <t>ファンドタイプ</t>
  </si>
  <si>
    <t>協会コード</t>
  </si>
  <si>
    <t>ファンド正式名</t>
  </si>
  <si>
    <t>ファンド名カナ</t>
  </si>
  <si>
    <t>ファンド名略称</t>
  </si>
  <si>
    <t>投信英語名称</t>
  </si>
  <si>
    <t>委託会社コード</t>
  </si>
  <si>
    <t>一口当たり額面</t>
  </si>
  <si>
    <t>信託期間終了年月日</t>
  </si>
  <si>
    <t>基準価額単位</t>
  </si>
  <si>
    <t>マル優価格ID</t>
  </si>
  <si>
    <t>NRIコード</t>
  </si>
  <si>
    <t>注文締切時間</t>
  </si>
  <si>
    <t>リスクリターン</t>
  </si>
  <si>
    <t>手数料区分</t>
  </si>
  <si>
    <t>販売手数料単位口数</t>
  </si>
  <si>
    <t>販売最低口数</t>
  </si>
  <si>
    <t>販売単位口数</t>
  </si>
  <si>
    <t>販売最小単位金額(初回)</t>
  </si>
  <si>
    <t>販売最小単位金額(2回目以降)</t>
  </si>
  <si>
    <t>販売売買単位金額(初回)</t>
  </si>
  <si>
    <t>販売売買単位金額(2回目以降)</t>
  </si>
  <si>
    <t>販売手数料上限1</t>
  </si>
  <si>
    <t>販売手数料額1</t>
  </si>
  <si>
    <t>販売手数料率１</t>
  </si>
  <si>
    <t>販売手数料上限2</t>
  </si>
  <si>
    <t>販売手数料額2</t>
  </si>
  <si>
    <t>販売手数料率2</t>
  </si>
  <si>
    <t>販売手数料上限3</t>
  </si>
  <si>
    <t>販売手数料額3</t>
  </si>
  <si>
    <t>販売手数料率3</t>
  </si>
  <si>
    <t>販売手数料上限4</t>
  </si>
  <si>
    <t>販売手数料額4</t>
  </si>
  <si>
    <t>販売手数料率4</t>
  </si>
  <si>
    <t>販売手数料上限5</t>
  </si>
  <si>
    <t>販売手数料額5</t>
  </si>
  <si>
    <t>販売手数料率5</t>
  </si>
  <si>
    <t>販売手数料上限6</t>
  </si>
  <si>
    <t>販売手数料額6</t>
  </si>
  <si>
    <t>販売手数料率6</t>
  </si>
  <si>
    <t>販売手数料上限7</t>
  </si>
  <si>
    <t>販売手数料額7</t>
  </si>
  <si>
    <t>販売手数料率7</t>
  </si>
  <si>
    <t>解約単位口数</t>
  </si>
  <si>
    <t>解約最小単位口数</t>
  </si>
  <si>
    <t>解約売買単位口数</t>
  </si>
  <si>
    <t>解約最小単位金額(初回)</t>
  </si>
  <si>
    <t>解約最小単位金額(2回目以降)</t>
  </si>
  <si>
    <t>解約売買単位金額(初回)</t>
  </si>
  <si>
    <t>解約売買単位金額(2回目以降)</t>
  </si>
  <si>
    <t>解約手数料上限1</t>
  </si>
  <si>
    <t>解約手数料額1</t>
  </si>
  <si>
    <t>解約手数料率1</t>
  </si>
  <si>
    <t>解約手数料上限2</t>
  </si>
  <si>
    <t>解約手数料額2</t>
  </si>
  <si>
    <t>解約手数料率2</t>
  </si>
  <si>
    <t>解約手数料上限3</t>
  </si>
  <si>
    <t>解約手数料額3</t>
  </si>
  <si>
    <t>解約手数料率3</t>
  </si>
  <si>
    <t>解約手数料上限4</t>
  </si>
  <si>
    <t>解約手数料額4</t>
  </si>
  <si>
    <t>解約手数料率4</t>
  </si>
  <si>
    <t>解約手数料上限5</t>
  </si>
  <si>
    <t>解約手数料額5</t>
  </si>
  <si>
    <t>解約手数料率5</t>
  </si>
  <si>
    <t>解約手数料上限6</t>
  </si>
  <si>
    <t>解約手数料額6</t>
  </si>
  <si>
    <t>解約手数料率6</t>
  </si>
  <si>
    <t>解約手数料上限7</t>
  </si>
  <si>
    <t>解約手数料額7</t>
  </si>
  <si>
    <t>解約手数料率7</t>
  </si>
  <si>
    <t>特殊区分</t>
  </si>
  <si>
    <t>販売日</t>
  </si>
  <si>
    <t>販売開始日</t>
  </si>
  <si>
    <t>販売終了日</t>
  </si>
  <si>
    <t>解約日</t>
  </si>
  <si>
    <t>解約開始日</t>
  </si>
  <si>
    <t>解約終了日</t>
  </si>
  <si>
    <t>SWITCH</t>
  </si>
  <si>
    <t>SWITCH率</t>
  </si>
  <si>
    <t>約定日区分</t>
  </si>
  <si>
    <t>受渡日区分</t>
  </si>
  <si>
    <t>リンク先URL</t>
  </si>
  <si>
    <t>E*TRADE扱い区分</t>
  </si>
  <si>
    <t>削除フラグ</t>
  </si>
  <si>
    <t>更新日</t>
  </si>
  <si>
    <t>償還優遇率・分母</t>
  </si>
  <si>
    <t>償還優遇率・分子</t>
  </si>
  <si>
    <t>号</t>
  </si>
  <si>
    <t>商品コード</t>
  </si>
  <si>
    <t>FundWeb出力区分</t>
  </si>
  <si>
    <t>ET取扱開始日</t>
  </si>
  <si>
    <t>購入可否判定区分</t>
  </si>
  <si>
    <t>検索可否判定区分</t>
  </si>
  <si>
    <t>積立買付可否区分</t>
  </si>
  <si>
    <t>売却方法</t>
  </si>
  <si>
    <t>信託財産留保額</t>
  </si>
  <si>
    <t>解約手数料</t>
  </si>
  <si>
    <t>設定解約連絡日</t>
  </si>
  <si>
    <t>売買可能最終日</t>
  </si>
  <si>
    <t>次回売買可能最終日</t>
  </si>
  <si>
    <t>約定予定日</t>
  </si>
  <si>
    <t>次回約定予定日</t>
  </si>
  <si>
    <t>受渡日日数</t>
  </si>
  <si>
    <t>書類コード</t>
  </si>
  <si>
    <t>定期売却可否区分</t>
  </si>
  <si>
    <t>再投資区分</t>
  </si>
  <si>
    <t>販売手数料上限1(ISA)</t>
  </si>
  <si>
    <t>販売手数料額1(ISA)</t>
  </si>
  <si>
    <t>販売手数料率1(ISA)</t>
  </si>
  <si>
    <t>販売手数料上限2(ISA)</t>
  </si>
  <si>
    <t>販売手数料額2(ISA)</t>
  </si>
  <si>
    <t>販売手数料率2(ISA)</t>
  </si>
  <si>
    <t>販売手数料上限3(ISA)</t>
  </si>
  <si>
    <t>販売手数料額3(ISA)</t>
  </si>
  <si>
    <t>販売手数料率3(ISA)</t>
  </si>
  <si>
    <t>販売手数料上限4(ISA)</t>
  </si>
  <si>
    <t>販売手数料額4(ISA)</t>
  </si>
  <si>
    <t>販売手数料率4(ISA)</t>
  </si>
  <si>
    <t>販売手数料上限5(ISA)</t>
  </si>
  <si>
    <t>販売手数料額5(ISA)</t>
  </si>
  <si>
    <t>販売手数料率5(ISA)</t>
  </si>
  <si>
    <t>販売手数料上限6(ISA)</t>
  </si>
  <si>
    <t>販売手数料額6(ISA)</t>
  </si>
  <si>
    <t>販売手数料率6(ISA)</t>
  </si>
  <si>
    <t>販売手数料上限7(ISA)</t>
  </si>
  <si>
    <t>販売手数料額7(ISA)</t>
  </si>
  <si>
    <t>販売手数料率7(ISA)</t>
  </si>
  <si>
    <t>乗換優遇率・分母(ISA)</t>
  </si>
  <si>
    <t>乗換優遇率・分子(ISA)</t>
  </si>
  <si>
    <t>ISA取扱区分</t>
  </si>
  <si>
    <t>ISA手数料個別設定有無</t>
  </si>
  <si>
    <t>ETRADE.FUND</t>
    <phoneticPr fontId="29"/>
  </si>
  <si>
    <t>投信銘柄マスタ</t>
  </si>
  <si>
    <t>ACCOUNT_NO</t>
  </si>
  <si>
    <t>BASE_DATE</t>
  </si>
  <si>
    <t>KYOKAI_CODE</t>
  </si>
  <si>
    <t>HITOKUTEI_AZ_KUBUN</t>
  </si>
  <si>
    <t>KAITSUKE_HOUHOU</t>
  </si>
  <si>
    <t>M_F_NRICOD</t>
  </si>
  <si>
    <t>FPH_DATE</t>
  </si>
  <si>
    <t>FPH_PRICE</t>
  </si>
  <si>
    <t>AZ_SURYO_SUMMARY</t>
  </si>
  <si>
    <t>AZ_KOBETSU_GANPON</t>
  </si>
  <si>
    <t>AZ_JIKA_HYOKA_KINGAKU</t>
  </si>
  <si>
    <t>NRI_AZ_JIKA_HYOKA_KINGAKU</t>
  </si>
  <si>
    <t>NRI_JIKA</t>
  </si>
  <si>
    <t>NRI_HYOUKAJIKA</t>
  </si>
  <si>
    <t>NRI_TANKA_SYUSEI</t>
  </si>
  <si>
    <t>NRI_KIJUN_RATE</t>
  </si>
  <si>
    <t>NRI_KIJUN_RATE_SYUSEI</t>
  </si>
  <si>
    <t>Z37</t>
  </si>
  <si>
    <t>0310557</t>
  </si>
  <si>
    <t>01311889</t>
  </si>
  <si>
    <t>4</t>
  </si>
  <si>
    <t xml:space="preserve">0202 07 </t>
  </si>
  <si>
    <t>野村−トピックス・インデックス・オープン</t>
  </si>
  <si>
    <t>20100422</t>
  </si>
  <si>
    <t>20210325</t>
  </si>
  <si>
    <t>0310565</t>
  </si>
  <si>
    <t>0310573</t>
  </si>
  <si>
    <t>0310581</t>
  </si>
  <si>
    <t>0310590</t>
  </si>
  <si>
    <t>投信預り当日(マテビュー)</t>
    <phoneticPr fontId="29"/>
  </si>
  <si>
    <t>4731C139</t>
  </si>
  <si>
    <t>ミズＵＳＨＹ年１為H有</t>
  </si>
  <si>
    <t>90027</t>
  </si>
  <si>
    <t xml:space="preserve">0136 52 </t>
  </si>
  <si>
    <t>20190920</t>
  </si>
  <si>
    <t>0136</t>
  </si>
  <si>
    <t>20160427</t>
  </si>
  <si>
    <t>0.2％</t>
  </si>
  <si>
    <t>Ｏｎｅ?みずほＵＳハイイールドオープン（年１回決算型）為替ヘッジあり</t>
  </si>
  <si>
    <t>Ｏｎｅ?ミズホＵＳハイイールドオープン（ネン１カイケッサンカタ）カワセヘッジアリ</t>
  </si>
  <si>
    <t>4</t>
    <phoneticPr fontId="29"/>
  </si>
  <si>
    <t>8</t>
    <phoneticPr fontId="29"/>
  </si>
  <si>
    <t>1</t>
    <phoneticPr fontId="29"/>
  </si>
  <si>
    <t xml:space="preserve"> </t>
    <phoneticPr fontId="29"/>
  </si>
  <si>
    <t>5</t>
    <phoneticPr fontId="29"/>
  </si>
  <si>
    <t>7</t>
    <phoneticPr fontId="29"/>
  </si>
  <si>
    <t>9</t>
    <phoneticPr fontId="29"/>
  </si>
  <si>
    <t>H</t>
    <phoneticPr fontId="29"/>
  </si>
  <si>
    <t>I</t>
    <phoneticPr fontId="29"/>
  </si>
  <si>
    <t>J</t>
    <phoneticPr fontId="29"/>
  </si>
  <si>
    <t>2</t>
    <phoneticPr fontId="29"/>
  </si>
  <si>
    <t>00050211064</t>
  </si>
  <si>
    <t>00050211065</t>
  </si>
  <si>
    <t>00050211066</t>
  </si>
  <si>
    <t>00050211067</t>
  </si>
  <si>
    <t>00050211068</t>
  </si>
  <si>
    <t>00050211069</t>
  </si>
  <si>
    <t>00050211070</t>
  </si>
  <si>
    <t>00050211071</t>
  </si>
  <si>
    <t>00050211072</t>
  </si>
  <si>
    <t>00050211073</t>
  </si>
  <si>
    <t>0050212</t>
  </si>
  <si>
    <t>0050213</t>
  </si>
  <si>
    <t>0050214</t>
  </si>
  <si>
    <t>0050215</t>
  </si>
  <si>
    <t>0050216</t>
  </si>
  <si>
    <t>0050217</t>
  </si>
  <si>
    <t>0050218</t>
  </si>
  <si>
    <t>0050219</t>
  </si>
  <si>
    <t>0050220</t>
  </si>
  <si>
    <t>0050221</t>
  </si>
  <si>
    <t>0000101102</t>
  </si>
  <si>
    <t>0000101103</t>
  </si>
  <si>
    <t>0000101104</t>
  </si>
  <si>
    <t>0000101105</t>
  </si>
  <si>
    <t>0000101106</t>
  </si>
  <si>
    <t>0000101107</t>
  </si>
  <si>
    <t>0000101108</t>
  </si>
  <si>
    <t>0000101109</t>
  </si>
  <si>
    <t>0000101110</t>
  </si>
  <si>
    <t>0000101111</t>
  </si>
  <si>
    <t>ハイロン　テスト０２４</t>
  </si>
  <si>
    <t>ハイロン　テスト０２５</t>
  </si>
  <si>
    <t>ハイロン　テスト０２６</t>
  </si>
  <si>
    <t>ハイロン　テスト０２７</t>
  </si>
  <si>
    <t>ハイロン　テスト０２８</t>
  </si>
  <si>
    <t>ハイロン　テスト０２９</t>
  </si>
  <si>
    <t>ハイロン　テスト０３０</t>
  </si>
  <si>
    <t>ハイロン　テスト０３１</t>
  </si>
  <si>
    <t>ハイロン　テスト０３２</t>
  </si>
  <si>
    <t>ハイロン　テスト０３３</t>
  </si>
  <si>
    <t>00050211074</t>
  </si>
  <si>
    <t>00050211075</t>
  </si>
  <si>
    <t>00050211076</t>
  </si>
  <si>
    <t>00050211077</t>
  </si>
  <si>
    <t>00050211078</t>
  </si>
  <si>
    <t>00050211079</t>
  </si>
  <si>
    <t>00050211080</t>
  </si>
  <si>
    <t>00050211081</t>
  </si>
  <si>
    <t>00050211082</t>
  </si>
  <si>
    <t>00050211083</t>
  </si>
  <si>
    <t>00050211084</t>
  </si>
  <si>
    <t>0050222</t>
  </si>
  <si>
    <t>0050223</t>
  </si>
  <si>
    <t>0050224</t>
  </si>
  <si>
    <t>0050225</t>
  </si>
  <si>
    <t>0050226</t>
  </si>
  <si>
    <t>0050227</t>
  </si>
  <si>
    <t>0050228</t>
  </si>
  <si>
    <t>0050229</t>
  </si>
  <si>
    <t>0050230</t>
  </si>
  <si>
    <t>0050231</t>
  </si>
  <si>
    <t>0050232</t>
  </si>
  <si>
    <t>0000101112</t>
  </si>
  <si>
    <t>0000101113</t>
  </si>
  <si>
    <t>0000101114</t>
  </si>
  <si>
    <t>0000101115</t>
  </si>
  <si>
    <t>0000101116</t>
  </si>
  <si>
    <t>0000101117</t>
  </si>
  <si>
    <t>0000101118</t>
  </si>
  <si>
    <t>0000101119</t>
  </si>
  <si>
    <t>0000101120</t>
  </si>
  <si>
    <t>0000101121</t>
  </si>
  <si>
    <t>0000101122</t>
  </si>
  <si>
    <t>ハイロン　テスト０３４</t>
  </si>
  <si>
    <t>ハイロン　テスト０３５</t>
  </si>
  <si>
    <t>ハイロン　テスト０３６</t>
  </si>
  <si>
    <t>ハイロン　テスト０３７</t>
  </si>
  <si>
    <t>ハイロン　テスト０３８</t>
  </si>
  <si>
    <t>ハイロン　テスト０３９</t>
  </si>
  <si>
    <t>ハイロン　テスト０４０</t>
  </si>
  <si>
    <t>ハイロン　テスト０４１</t>
  </si>
  <si>
    <t>ハイロン　テスト０４２</t>
  </si>
  <si>
    <t>ハイロン　テスト０４３</t>
  </si>
  <si>
    <t>ハイロン　テスト０４４</t>
  </si>
  <si>
    <t>ETRADE.TMP_TRAN_FUND_NOSUM_MV</t>
    <phoneticPr fontId="29"/>
  </si>
  <si>
    <t>部店</t>
  </si>
  <si>
    <t>買付方法区分</t>
  </si>
  <si>
    <t>ファンド名</t>
  </si>
  <si>
    <t>償還設定日</t>
  </si>
  <si>
    <t>設定日</t>
  </si>
  <si>
    <t>単位口数</t>
  </si>
  <si>
    <t>基準価額</t>
  </si>
  <si>
    <t>預り移送_残高T1</t>
  </si>
  <si>
    <t>預り移送_個別元本</t>
  </si>
  <si>
    <t>預り移送_時価評価金額</t>
  </si>
  <si>
    <t>NRI_評価金額</t>
  </si>
  <si>
    <t>NRI_計算用項目_時価</t>
  </si>
  <si>
    <t>NRI_計算用項目_評価用時価</t>
  </si>
  <si>
    <t>NRI_計算用項目_単価修正</t>
  </si>
  <si>
    <t>NRI_計算用項目_基準レート</t>
  </si>
  <si>
    <t>NRI_計算用項目_基準レート修正</t>
  </si>
  <si>
    <t>非特定預り区分</t>
  </si>
  <si>
    <t>BRANCH_NO</t>
    <phoneticPr fontId="29"/>
  </si>
  <si>
    <t>Z37</t>
    <phoneticPr fontId="29"/>
  </si>
  <si>
    <t xml:space="preserve"> Z63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</si>
</sst>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m/d;@"/>
    <numFmt numFmtId="177" formatCode="0.0%"/>
    <numFmt numFmtId="178" formatCode="0.00_ "/>
    <numFmt numFmtId="179" formatCode="#,##0;\-#,##0;&quot;-&quot;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_);_(* \(#,##0.0\);_(* &quot;-&quot;??_);_(@_)"/>
    <numFmt numFmtId="188" formatCode="_-* #,##0\ _E_s_c_._-;\-* #,##0\ _E_s_c_._-;_-* &quot;-&quot;\ _E_s_c_._-;_-@_-"/>
    <numFmt numFmtId="189" formatCode="General_)"/>
    <numFmt numFmtId="190" formatCode="_(&quot;$&quot;* #,##0.0_);_(&quot;$&quot;* \(#,##0.0\);_(&quot;$&quot;* &quot;-&quot;??_);_(@_)"/>
    <numFmt numFmtId="191" formatCode="&quot;$&quot;#,##0.00;[Red]&quot;$&quot;\-#,##0.00"/>
    <numFmt numFmtId="192" formatCode="#,##0.0_);\(#,##0.0\)"/>
    <numFmt numFmtId="193" formatCode="####"/>
    <numFmt numFmtId="194" formatCode="#,##0&quot; &quot;;[Red]&quot;▲&quot;#,##0&quot; &quot;"/>
    <numFmt numFmtId="195" formatCode="#,##0.0&quot;人月&quot;"/>
    <numFmt numFmtId="196" formatCode="d&quot;¥&quot;&quot;¥&quot;\.mmm&quot;¥&quot;&quot;¥&quot;\.yy"/>
    <numFmt numFmtId="197" formatCode="0_ "/>
    <numFmt numFmtId="198" formatCode="0.00_)"/>
    <numFmt numFmtId="203" formatCode="yyyy/mm/dd\ h:mm:ss"/>
    <numFmt numFmtId="204" formatCode="yyyy/mm/dd"/>
  </numFmts>
  <fonts count="119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ｺﾞｼｯｸ"/>
      <family val="3"/>
      <charset val="128"/>
    </font>
    <font>
      <sz val="10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sz val="13"/>
      <name val="Tms Rmn"/>
      <family val="1"/>
    </font>
    <font>
      <sz val="11"/>
      <name val="標準明朝"/>
      <family val="1"/>
      <charset val="128"/>
    </font>
    <font>
      <sz val="18"/>
      <name val="明朝"/>
      <family val="1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9"/>
      <color indexed="10"/>
      <name val="Geneva"/>
      <family val="2"/>
    </font>
    <font>
      <b/>
      <sz val="13"/>
      <name val="Tms Rmn"/>
      <family val="1"/>
    </font>
    <font>
      <b/>
      <sz val="12"/>
      <name val="Helv"/>
      <family val="2"/>
    </font>
    <font>
      <sz val="12"/>
      <name val="Helv"/>
      <family val="2"/>
    </font>
    <font>
      <sz val="12"/>
      <name val="Arial"/>
      <family val="2"/>
    </font>
    <font>
      <sz val="10"/>
      <name val="MS Sans Serif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14"/>
      <name val="明朝"/>
      <family val="1"/>
      <charset val="128"/>
    </font>
    <font>
      <sz val="10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1"/>
      <name val="Arial"/>
      <family val="2"/>
    </font>
    <font>
      <b/>
      <sz val="12"/>
      <name val="Arial"/>
      <family val="2"/>
    </font>
    <font>
      <sz val="7"/>
      <name val="Small Fonts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1"/>
      <name val="lr SVbN"/>
      <family val="3"/>
    </font>
    <font>
      <sz val="12"/>
      <name val="細明朝体"/>
      <family val="3"/>
      <charset val="128"/>
    </font>
    <font>
      <sz val="12"/>
      <name val="ｺﾞｼｯｸ"/>
      <family val="3"/>
      <charset val="128"/>
    </font>
    <font>
      <sz val="10"/>
      <name val="ＭＳ 明朝"/>
      <family val="1"/>
      <charset val="128"/>
    </font>
    <font>
      <sz val="11"/>
      <name val="・団"/>
      <family val="1"/>
      <charset val="128"/>
    </font>
    <font>
      <sz val="8"/>
      <name val="ＭＳ 明朝"/>
      <family val="1"/>
      <charset val="128"/>
    </font>
    <font>
      <sz val="10"/>
      <name val="MS UI Gothic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sz val="12"/>
      <name val="Osaka"/>
      <family val="3"/>
      <charset val="128"/>
    </font>
    <font>
      <sz val="12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b/>
      <sz val="12"/>
      <name val="楲污澂厃嚃"/>
      <family val="3"/>
      <charset val="128"/>
    </font>
    <font>
      <sz val="11"/>
      <name val="돋움"/>
      <family val="2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b/>
      <i/>
      <sz val="16"/>
      <name val="Helv"/>
      <family val="2"/>
    </font>
    <font>
      <sz val="12"/>
      <name val="ＭＳ 明朝"/>
      <family val="1"/>
      <charset val="128"/>
    </font>
    <font>
      <sz val="2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9"/>
      <color theme="10"/>
      <name val="ＭＳ Ｐ明朝"/>
      <family val="1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2"/>
      <color rgb="FF333333"/>
      <name val="Microsoft YaHei"/>
      <family val="2"/>
      <charset val="134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9"/>
      <name val="Microsoft YaHei"/>
      <family val="3"/>
      <charset val="134"/>
    </font>
    <font>
      <b/>
      <sz val="11"/>
      <color rgb="FF000000"/>
      <name val="ＭＳ Ｐゴシック"/>
      <family val="3"/>
      <charset val="128"/>
    </font>
    <font>
      <sz val="11"/>
      <color rgb="FF7F878F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gray0625">
        <fgColor indexed="23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55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indexed="55"/>
      </bottom>
      <diagonal/>
    </border>
    <border>
      <left style="thin">
        <color theme="1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1"/>
      </top>
      <bottom style="thin">
        <color indexed="55"/>
      </bottom>
      <diagonal/>
    </border>
    <border>
      <left style="thin">
        <color indexed="55"/>
      </left>
      <right/>
      <top style="thin">
        <color theme="1"/>
      </top>
      <bottom style="thin">
        <color indexed="55"/>
      </bottom>
      <diagonal/>
    </border>
    <border>
      <left/>
      <right/>
      <top style="thin">
        <color theme="1"/>
      </top>
      <bottom style="thin">
        <color indexed="55"/>
      </bottom>
      <diagonal/>
    </border>
    <border>
      <left/>
      <right style="thin">
        <color indexed="55"/>
      </right>
      <top style="thin">
        <color theme="1"/>
      </top>
      <bottom style="thin">
        <color indexed="55"/>
      </bottom>
      <diagonal/>
    </border>
    <border>
      <left/>
      <right style="thin">
        <color theme="1"/>
      </right>
      <top style="thin">
        <color indexed="55"/>
      </top>
      <bottom style="thin">
        <color indexed="55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11">
    <xf numFmtId="0" fontId="0" fillId="0" borderId="0"/>
    <xf numFmtId="9" fontId="20" fillId="0" borderId="0" applyFont="0" applyFill="0" applyBorder="0" applyAlignment="0" applyProtection="0"/>
    <xf numFmtId="49" fontId="30" fillId="0" borderId="0"/>
    <xf numFmtId="0" fontId="31" fillId="0" borderId="1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66" fillId="0" borderId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36" fillId="0" borderId="0" applyFont="0"/>
    <xf numFmtId="196" fontId="34" fillId="0" borderId="2">
      <alignment horizontal="right"/>
    </xf>
    <xf numFmtId="196" fontId="34" fillId="0" borderId="2">
      <alignment horizontal="right"/>
    </xf>
    <xf numFmtId="196" fontId="34" fillId="0" borderId="2">
      <alignment horizontal="right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0" fillId="6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0" fillId="6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0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0" fillId="6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0" fillId="6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0" fillId="6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0" fillId="6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0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0" fillId="6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0" fillId="6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0" fillId="6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1" fillId="7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1" fillId="7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1" fillId="7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1" fillId="7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1" fillId="7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1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1" fillId="7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1" fillId="7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1" fillId="7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1" fillId="75" borderId="0" applyNumberFormat="0" applyBorder="0" applyAlignment="0" applyProtection="0">
      <alignment vertical="center"/>
    </xf>
    <xf numFmtId="0" fontId="37" fillId="0" borderId="0" applyProtection="0">
      <alignment horizontal="right" vertical="center"/>
    </xf>
    <xf numFmtId="0" fontId="37" fillId="0" borderId="0" applyProtection="0">
      <alignment horizontal="right" vertical="center"/>
    </xf>
    <xf numFmtId="0" fontId="37" fillId="0" borderId="0" applyProtection="0">
      <alignment horizontal="right" vertical="center"/>
    </xf>
    <xf numFmtId="188" fontId="34" fillId="0" borderId="0" applyFont="0" applyFill="0" applyBorder="0" applyAlignment="0" applyProtection="0">
      <alignment horizontal="right"/>
    </xf>
    <xf numFmtId="188" fontId="34" fillId="0" borderId="0" applyFont="0" applyFill="0" applyBorder="0" applyAlignment="0" applyProtection="0">
      <alignment horizontal="right"/>
    </xf>
    <xf numFmtId="188" fontId="34" fillId="0" borderId="0" applyFont="0" applyFill="0" applyBorder="0" applyAlignment="0" applyProtection="0">
      <alignment horizontal="right"/>
    </xf>
    <xf numFmtId="188" fontId="34" fillId="0" borderId="0" applyFont="0" applyFill="0" applyBorder="0" applyAlignment="0" applyProtection="0">
      <alignment horizontal="right"/>
    </xf>
    <xf numFmtId="188" fontId="34" fillId="0" borderId="0" applyFont="0" applyFill="0" applyBorder="0" applyAlignment="0" applyProtection="0">
      <alignment horizontal="right"/>
    </xf>
    <xf numFmtId="0" fontId="38" fillId="0" borderId="0" applyNumberFormat="0" applyFill="0" applyBorder="0" applyAlignment="0" applyProtection="0"/>
    <xf numFmtId="180" fontId="55" fillId="0" borderId="3" applyAlignment="0" applyProtection="0"/>
    <xf numFmtId="179" fontId="39" fillId="0" borderId="0" applyFill="0" applyBorder="0" applyAlignment="0"/>
    <xf numFmtId="0" fontId="40" fillId="0" borderId="0"/>
    <xf numFmtId="0" fontId="41" fillId="0" borderId="4" applyNumberFormat="0" applyFill="0" applyProtection="0">
      <alignment horizontal="center"/>
    </xf>
    <xf numFmtId="189" fontId="42" fillId="0" borderId="0"/>
    <xf numFmtId="189" fontId="43" fillId="0" borderId="0"/>
    <xf numFmtId="189" fontId="43" fillId="0" borderId="0"/>
    <xf numFmtId="189" fontId="43" fillId="0" borderId="0"/>
    <xf numFmtId="189" fontId="43" fillId="0" borderId="0"/>
    <xf numFmtId="189" fontId="43" fillId="0" borderId="0"/>
    <xf numFmtId="189" fontId="43" fillId="0" borderId="0"/>
    <xf numFmtId="189" fontId="43" fillId="0" borderId="0"/>
    <xf numFmtId="185" fontId="44" fillId="0" borderId="0" applyFont="0" applyFill="0" applyBorder="0" applyAlignment="0" applyProtection="0"/>
    <xf numFmtId="37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39" fontId="35" fillId="0" borderId="0" applyFont="0" applyFill="0" applyBorder="0" applyAlignment="0" applyProtection="0"/>
    <xf numFmtId="40" fontId="45" fillId="0" borderId="0" applyFont="0" applyFill="0" applyBorder="0" applyAlignment="0" applyProtection="0"/>
    <xf numFmtId="0" fontId="46" fillId="0" borderId="0" applyNumberFormat="0" applyFont="0" applyBorder="0" applyAlignment="0" applyProtection="0"/>
    <xf numFmtId="184" fontId="44" fillId="0" borderId="0" applyFont="0" applyFill="0" applyBorder="0" applyAlignment="0" applyProtection="0"/>
    <xf numFmtId="180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45" fillId="0" borderId="0" applyFont="0" applyFill="0" applyBorder="0" applyAlignment="0" applyProtection="0"/>
    <xf numFmtId="0" fontId="47" fillId="0" borderId="0">
      <alignment horizontal="left"/>
    </xf>
    <xf numFmtId="0" fontId="48" fillId="0" borderId="0" applyFont="0" applyBorder="0"/>
    <xf numFmtId="0" fontId="48" fillId="0" borderId="0" applyFont="0" applyBorder="0"/>
    <xf numFmtId="0" fontId="48" fillId="0" borderId="0" applyFont="0" applyBorder="0"/>
    <xf numFmtId="0" fontId="49" fillId="0" borderId="0">
      <alignment vertical="center"/>
    </xf>
    <xf numFmtId="38" fontId="50" fillId="30" borderId="0" applyNumberFormat="0" applyBorder="0" applyAlignment="0" applyProtection="0"/>
    <xf numFmtId="0" fontId="51" fillId="31" borderId="0"/>
    <xf numFmtId="0" fontId="51" fillId="31" borderId="0"/>
    <xf numFmtId="190" fontId="52" fillId="0" borderId="0" applyNumberFormat="0" applyFill="0" applyBorder="0" applyProtection="0">
      <alignment horizontal="right"/>
    </xf>
    <xf numFmtId="0" fontId="53" fillId="0" borderId="5" applyNumberFormat="0" applyAlignment="0" applyProtection="0">
      <alignment horizontal="left" vertical="center"/>
    </xf>
    <xf numFmtId="0" fontId="53" fillId="0" borderId="5" applyNumberFormat="0" applyAlignment="0" applyProtection="0">
      <alignment horizontal="left" vertical="center"/>
    </xf>
    <xf numFmtId="0" fontId="53" fillId="0" borderId="6">
      <alignment horizontal="left" vertical="center"/>
    </xf>
    <xf numFmtId="0" fontId="53" fillId="0" borderId="6">
      <alignment horizontal="left" vertical="center"/>
    </xf>
    <xf numFmtId="0" fontId="23" fillId="0" borderId="0" applyBorder="0"/>
    <xf numFmtId="10" fontId="50" fillId="32" borderId="2" applyNumberFormat="0" applyBorder="0" applyAlignment="0" applyProtection="0"/>
    <xf numFmtId="10" fontId="50" fillId="32" borderId="2" applyNumberFormat="0" applyBorder="0" applyAlignment="0" applyProtection="0"/>
    <xf numFmtId="0" fontId="23" fillId="0" borderId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37" fontId="54" fillId="0" borderId="0"/>
    <xf numFmtId="187" fontId="30" fillId="0" borderId="0"/>
    <xf numFmtId="193" fontId="34" fillId="0" borderId="0"/>
    <xf numFmtId="193" fontId="34" fillId="0" borderId="0"/>
    <xf numFmtId="198" fontId="87" fillId="0" borderId="0"/>
    <xf numFmtId="193" fontId="34" fillId="0" borderId="0"/>
    <xf numFmtId="0" fontId="32" fillId="0" borderId="0"/>
    <xf numFmtId="177" fontId="32" fillId="0" borderId="0" applyFont="0" applyFill="0" applyBorder="0" applyAlignment="0" applyProtection="0"/>
    <xf numFmtId="10" fontId="32" fillId="0" borderId="0" applyFont="0" applyFill="0" applyBorder="0" applyAlignment="0" applyProtection="0"/>
    <xf numFmtId="4" fontId="47" fillId="0" borderId="0">
      <alignment horizontal="right"/>
    </xf>
    <xf numFmtId="0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55" fillId="0" borderId="7">
      <alignment horizontal="center"/>
    </xf>
    <xf numFmtId="3" fontId="45" fillId="0" borderId="0" applyFont="0" applyFill="0" applyBorder="0" applyAlignment="0" applyProtection="0"/>
    <xf numFmtId="0" fontId="45" fillId="33" borderId="0" applyNumberFormat="0" applyFont="0" applyBorder="0" applyAlignment="0" applyProtection="0"/>
    <xf numFmtId="4" fontId="56" fillId="0" borderId="0">
      <alignment horizontal="right"/>
    </xf>
    <xf numFmtId="4" fontId="57" fillId="34" borderId="8" applyNumberFormat="0" applyProtection="0">
      <alignment vertical="center"/>
    </xf>
    <xf numFmtId="4" fontId="58" fillId="35" borderId="8" applyNumberFormat="0" applyProtection="0">
      <alignment vertical="center"/>
    </xf>
    <xf numFmtId="4" fontId="57" fillId="35" borderId="8" applyNumberFormat="0" applyProtection="0">
      <alignment horizontal="left" vertical="center" indent="1"/>
    </xf>
    <xf numFmtId="0" fontId="57" fillId="35" borderId="8" applyNumberFormat="0" applyProtection="0">
      <alignment horizontal="left" vertical="top" indent="1"/>
    </xf>
    <xf numFmtId="4" fontId="57" fillId="36" borderId="0" applyNumberFormat="0" applyProtection="0">
      <alignment horizontal="left" vertical="center" indent="1"/>
    </xf>
    <xf numFmtId="4" fontId="39" fillId="5" borderId="8" applyNumberFormat="0" applyProtection="0">
      <alignment horizontal="right" vertical="center"/>
    </xf>
    <xf numFmtId="4" fontId="39" fillId="17" borderId="8" applyNumberFormat="0" applyProtection="0">
      <alignment horizontal="right" vertical="center"/>
    </xf>
    <xf numFmtId="4" fontId="39" fillId="37" borderId="8" applyNumberFormat="0" applyProtection="0">
      <alignment horizontal="right" vertical="center"/>
    </xf>
    <xf numFmtId="4" fontId="39" fillId="21" borderId="8" applyNumberFormat="0" applyProtection="0">
      <alignment horizontal="right" vertical="center"/>
    </xf>
    <xf numFmtId="4" fontId="39" fillId="29" borderId="8" applyNumberFormat="0" applyProtection="0">
      <alignment horizontal="right" vertical="center"/>
    </xf>
    <xf numFmtId="4" fontId="39" fillId="38" borderId="8" applyNumberFormat="0" applyProtection="0">
      <alignment horizontal="right" vertical="center"/>
    </xf>
    <xf numFmtId="4" fontId="39" fillId="39" borderId="8" applyNumberFormat="0" applyProtection="0">
      <alignment horizontal="right" vertical="center"/>
    </xf>
    <xf numFmtId="4" fontId="39" fillId="40" borderId="8" applyNumberFormat="0" applyProtection="0">
      <alignment horizontal="right" vertical="center"/>
    </xf>
    <xf numFmtId="4" fontId="39" fillId="19" borderId="8" applyNumberFormat="0" applyProtection="0">
      <alignment horizontal="right" vertical="center"/>
    </xf>
    <xf numFmtId="4" fontId="57" fillId="41" borderId="9" applyNumberFormat="0" applyProtection="0">
      <alignment horizontal="left" vertical="center" indent="1"/>
    </xf>
    <xf numFmtId="4" fontId="39" fillId="42" borderId="0" applyNumberFormat="0" applyProtection="0">
      <alignment horizontal="left" vertical="center" indent="1"/>
    </xf>
    <xf numFmtId="4" fontId="59" fillId="43" borderId="0" applyNumberFormat="0" applyProtection="0">
      <alignment horizontal="left" vertical="center" indent="1"/>
    </xf>
    <xf numFmtId="4" fontId="39" fillId="44" borderId="8" applyNumberFormat="0" applyProtection="0">
      <alignment horizontal="right" vertical="center"/>
    </xf>
    <xf numFmtId="4" fontId="39" fillId="42" borderId="0" applyNumberFormat="0" applyProtection="0">
      <alignment horizontal="left" vertical="center" indent="1"/>
    </xf>
    <xf numFmtId="4" fontId="39" fillId="36" borderId="0" applyNumberFormat="0" applyProtection="0">
      <alignment horizontal="left" vertical="center" indent="1"/>
    </xf>
    <xf numFmtId="0" fontId="32" fillId="43" borderId="8" applyNumberFormat="0" applyProtection="0">
      <alignment horizontal="left" vertical="center" indent="1"/>
    </xf>
    <xf numFmtId="0" fontId="32" fillId="43" borderId="8" applyNumberFormat="0" applyProtection="0">
      <alignment horizontal="left" vertical="top" indent="1"/>
    </xf>
    <xf numFmtId="0" fontId="32" fillId="36" borderId="8" applyNumberFormat="0" applyProtection="0">
      <alignment horizontal="left" vertical="center" indent="1"/>
    </xf>
    <xf numFmtId="0" fontId="32" fillId="36" borderId="8" applyNumberFormat="0" applyProtection="0">
      <alignment horizontal="left" vertical="top" indent="1"/>
    </xf>
    <xf numFmtId="0" fontId="32" fillId="14" borderId="8" applyNumberFormat="0" applyProtection="0">
      <alignment horizontal="left" vertical="center" indent="1"/>
    </xf>
    <xf numFmtId="0" fontId="32" fillId="14" borderId="8" applyNumberFormat="0" applyProtection="0">
      <alignment horizontal="left" vertical="top" indent="1"/>
    </xf>
    <xf numFmtId="0" fontId="32" fillId="45" borderId="8" applyNumberFormat="0" applyProtection="0">
      <alignment horizontal="left" vertical="center" indent="1"/>
    </xf>
    <xf numFmtId="0" fontId="32" fillId="45" borderId="8" applyNumberFormat="0" applyProtection="0">
      <alignment horizontal="left" vertical="top" indent="1"/>
    </xf>
    <xf numFmtId="4" fontId="39" fillId="32" borderId="8" applyNumberFormat="0" applyProtection="0">
      <alignment vertical="center"/>
    </xf>
    <xf numFmtId="4" fontId="60" fillId="32" borderId="8" applyNumberFormat="0" applyProtection="0">
      <alignment vertical="center"/>
    </xf>
    <xf numFmtId="4" fontId="39" fillId="32" borderId="8" applyNumberFormat="0" applyProtection="0">
      <alignment horizontal="left" vertical="center" indent="1"/>
    </xf>
    <xf numFmtId="0" fontId="39" fillId="32" borderId="8" applyNumberFormat="0" applyProtection="0">
      <alignment horizontal="left" vertical="top" indent="1"/>
    </xf>
    <xf numFmtId="4" fontId="39" fillId="42" borderId="8" applyNumberFormat="0" applyProtection="0">
      <alignment horizontal="right" vertical="center"/>
    </xf>
    <xf numFmtId="4" fontId="60" fillId="42" borderId="8" applyNumberFormat="0" applyProtection="0">
      <alignment horizontal="right" vertical="center"/>
    </xf>
    <xf numFmtId="4" fontId="39" fillId="44" borderId="8" applyNumberFormat="0" applyProtection="0">
      <alignment horizontal="left" vertical="center" indent="1"/>
    </xf>
    <xf numFmtId="0" fontId="39" fillId="36" borderId="8" applyNumberFormat="0" applyProtection="0">
      <alignment horizontal="left" vertical="top" indent="1"/>
    </xf>
    <xf numFmtId="4" fontId="61" fillId="46" borderId="0" applyNumberFormat="0" applyProtection="0">
      <alignment horizontal="left" vertical="center" indent="1"/>
    </xf>
    <xf numFmtId="4" fontId="62" fillId="42" borderId="8" applyNumberFormat="0" applyProtection="0">
      <alignment horizontal="right" vertical="center"/>
    </xf>
    <xf numFmtId="0" fontId="86" fillId="0" borderId="0" applyNumberFormat="0" applyAlignment="0"/>
    <xf numFmtId="0" fontId="63" fillId="0" borderId="0">
      <alignment horizontal="left"/>
    </xf>
    <xf numFmtId="0" fontId="64" fillId="0" borderId="0"/>
    <xf numFmtId="0" fontId="65" fillId="0" borderId="0">
      <alignment horizont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91" fillId="76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91" fillId="7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91" fillId="7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91" fillId="7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91" fillId="7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91" fillId="7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1" fillId="7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1" fillId="7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1" fillId="8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1" fillId="8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91" fillId="81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91" fillId="81" borderId="0" applyNumberFormat="0" applyBorder="0" applyAlignment="0" applyProtection="0">
      <alignment vertical="center"/>
    </xf>
    <xf numFmtId="0" fontId="33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5" fillId="52" borderId="10" applyNumberFormat="0" applyAlignment="0" applyProtection="0">
      <alignment vertical="center"/>
    </xf>
    <xf numFmtId="0" fontId="5" fillId="53" borderId="10" applyNumberFormat="0" applyAlignment="0" applyProtection="0">
      <alignment vertical="center"/>
    </xf>
    <xf numFmtId="0" fontId="5" fillId="53" borderId="10" applyNumberFormat="0" applyAlignment="0" applyProtection="0">
      <alignment vertical="center"/>
    </xf>
    <xf numFmtId="0" fontId="5" fillId="53" borderId="10" applyNumberFormat="0" applyAlignment="0" applyProtection="0">
      <alignment vertical="center"/>
    </xf>
    <xf numFmtId="0" fontId="93" fillId="82" borderId="40" applyNumberFormat="0" applyAlignment="0" applyProtection="0">
      <alignment vertical="center"/>
    </xf>
    <xf numFmtId="0" fontId="5" fillId="53" borderId="10" applyNumberFormat="0" applyAlignment="0" applyProtection="0">
      <alignment vertical="center"/>
    </xf>
    <xf numFmtId="0" fontId="93" fillId="82" borderId="40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4" fillId="8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4" fillId="83" borderId="0" applyNumberFormat="0" applyBorder="0" applyAlignment="0" applyProtection="0">
      <alignment vertical="center"/>
    </xf>
    <xf numFmtId="14" fontId="29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34" fillId="32" borderId="11" applyNumberFormat="0" applyFont="0" applyAlignment="0" applyProtection="0">
      <alignment vertical="center"/>
    </xf>
    <xf numFmtId="0" fontId="1" fillId="54" borderId="11" applyNumberFormat="0" applyFont="0" applyAlignment="0" applyProtection="0">
      <alignment vertical="center"/>
    </xf>
    <xf numFmtId="0" fontId="1" fillId="54" borderId="11" applyNumberFormat="0" applyFont="0" applyAlignment="0" applyProtection="0">
      <alignment vertical="center"/>
    </xf>
    <xf numFmtId="0" fontId="1" fillId="54" borderId="11" applyNumberFormat="0" applyFont="0" applyAlignment="0" applyProtection="0">
      <alignment vertical="center"/>
    </xf>
    <xf numFmtId="0" fontId="1" fillId="84" borderId="41" applyNumberFormat="0" applyFont="0" applyAlignment="0" applyProtection="0">
      <alignment vertical="center"/>
    </xf>
    <xf numFmtId="0" fontId="85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34" fillId="54" borderId="11" applyNumberFormat="0" applyFont="0" applyAlignment="0" applyProtection="0">
      <alignment vertical="center"/>
    </xf>
    <xf numFmtId="0" fontId="1" fillId="54" borderId="11" applyNumberFormat="0" applyFont="0" applyAlignment="0" applyProtection="0">
      <alignment vertical="center"/>
    </xf>
    <xf numFmtId="0" fontId="1" fillId="54" borderId="11" applyNumberFormat="0" applyFon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7" fillId="0" borderId="4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7" fillId="0" borderId="42" applyNumberFormat="0" applyFill="0" applyAlignment="0" applyProtection="0">
      <alignment vertical="center"/>
    </xf>
    <xf numFmtId="0" fontId="78" fillId="0" borderId="0"/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8" fillId="8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8" fillId="85" borderId="0" applyNumberFormat="0" applyBorder="0" applyAlignment="0" applyProtection="0">
      <alignment vertical="center"/>
    </xf>
    <xf numFmtId="0" fontId="34" fillId="0" borderId="13"/>
    <xf numFmtId="0" fontId="34" fillId="0" borderId="13"/>
    <xf numFmtId="0" fontId="34" fillId="0" borderId="13"/>
    <xf numFmtId="0" fontId="34" fillId="0" borderId="13"/>
    <xf numFmtId="0" fontId="34" fillId="0" borderId="13"/>
    <xf numFmtId="0" fontId="67" fillId="0" borderId="14" applyNumberFormat="0" applyFont="0" applyFill="0" applyBorder="0" applyProtection="0">
      <alignment vertical="top" wrapText="1"/>
    </xf>
    <xf numFmtId="0" fontId="67" fillId="0" borderId="14" applyNumberFormat="0" applyFont="0" applyFill="0" applyBorder="0" applyProtection="0">
      <alignment vertical="center" wrapText="1"/>
    </xf>
    <xf numFmtId="0" fontId="68" fillId="0" borderId="0"/>
    <xf numFmtId="49" fontId="34" fillId="0" borderId="0">
      <alignment vertical="center"/>
    </xf>
    <xf numFmtId="0" fontId="69" fillId="0" borderId="0">
      <alignment vertical="center"/>
    </xf>
    <xf numFmtId="0" fontId="19" fillId="30" borderId="15" applyNumberFormat="0" applyAlignment="0" applyProtection="0">
      <alignment vertical="center"/>
    </xf>
    <xf numFmtId="0" fontId="19" fillId="55" borderId="15" applyNumberFormat="0" applyAlignment="0" applyProtection="0">
      <alignment vertical="center"/>
    </xf>
    <xf numFmtId="0" fontId="19" fillId="55" borderId="15" applyNumberFormat="0" applyAlignment="0" applyProtection="0">
      <alignment vertical="center"/>
    </xf>
    <xf numFmtId="0" fontId="19" fillId="55" borderId="15" applyNumberFormat="0" applyAlignment="0" applyProtection="0">
      <alignment vertical="center"/>
    </xf>
    <xf numFmtId="0" fontId="99" fillId="86" borderId="43" applyNumberFormat="0" applyAlignment="0" applyProtection="0">
      <alignment vertical="center"/>
    </xf>
    <xf numFmtId="0" fontId="19" fillId="55" borderId="15" applyNumberFormat="0" applyAlignment="0" applyProtection="0">
      <alignment vertical="center"/>
    </xf>
    <xf numFmtId="0" fontId="99" fillId="86" borderId="4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43" fontId="32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75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75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75" fillId="0" borderId="0" applyFont="0" applyFill="0" applyBorder="0" applyAlignment="0" applyProtection="0"/>
    <xf numFmtId="38" fontId="90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/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2" fillId="0" borderId="4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2" fillId="0" borderId="45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03" fillId="0" borderId="46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03" fillId="0" borderId="4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1" fillId="0" borderId="0"/>
    <xf numFmtId="0" fontId="69" fillId="0" borderId="0">
      <alignment vertical="center"/>
    </xf>
    <xf numFmtId="0" fontId="86" fillId="0" borderId="0"/>
    <xf numFmtId="0" fontId="10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4" fillId="0" borderId="47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4" fillId="0" borderId="47" applyNumberFormat="0" applyFill="0" applyAlignment="0" applyProtection="0">
      <alignment vertical="center"/>
    </xf>
    <xf numFmtId="0" fontId="16" fillId="30" borderId="20" applyNumberFormat="0" applyAlignment="0" applyProtection="0">
      <alignment vertical="center"/>
    </xf>
    <xf numFmtId="0" fontId="16" fillId="55" borderId="20" applyNumberFormat="0" applyAlignment="0" applyProtection="0">
      <alignment vertical="center"/>
    </xf>
    <xf numFmtId="0" fontId="16" fillId="55" borderId="20" applyNumberFormat="0" applyAlignment="0" applyProtection="0">
      <alignment vertical="center"/>
    </xf>
    <xf numFmtId="0" fontId="16" fillId="55" borderId="20" applyNumberFormat="0" applyAlignment="0" applyProtection="0">
      <alignment vertical="center"/>
    </xf>
    <xf numFmtId="0" fontId="105" fillId="86" borderId="48" applyNumberFormat="0" applyAlignment="0" applyProtection="0">
      <alignment vertical="center"/>
    </xf>
    <xf numFmtId="0" fontId="16" fillId="55" borderId="20" applyNumberFormat="0" applyAlignment="0" applyProtection="0">
      <alignment vertical="center"/>
    </xf>
    <xf numFmtId="0" fontId="105" fillId="86" borderId="48" applyNumberFormat="0" applyAlignment="0" applyProtection="0">
      <alignment vertical="center"/>
    </xf>
    <xf numFmtId="0" fontId="69" fillId="0" borderId="0"/>
    <xf numFmtId="0" fontId="72" fillId="0" borderId="0"/>
    <xf numFmtId="0" fontId="34" fillId="0" borderId="0"/>
    <xf numFmtId="195" fontId="30" fillId="0" borderId="0"/>
    <xf numFmtId="194" fontId="34" fillId="0" borderId="0" applyFont="0" applyFill="0" applyBorder="0" applyProtection="0">
      <alignment vertical="center"/>
    </xf>
    <xf numFmtId="194" fontId="34" fillId="0" borderId="0" applyFont="0" applyFill="0" applyBorder="0" applyProtection="0">
      <alignment vertical="center"/>
    </xf>
    <xf numFmtId="0" fontId="73" fillId="0" borderId="0">
      <alignment vertical="top"/>
    </xf>
    <xf numFmtId="0" fontId="74" fillId="0" borderId="0" applyFill="0" applyAlignment="0">
      <alignment vertical="top"/>
    </xf>
    <xf numFmtId="0" fontId="86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75" fillId="0" borderId="21" applyBorder="0"/>
    <xf numFmtId="186" fontId="32" fillId="0" borderId="0" applyFont="0" applyFill="0" applyBorder="0" applyAlignment="0" applyProtection="0"/>
    <xf numFmtId="6" fontId="3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8" fontId="23" fillId="0" borderId="0" applyFont="0" applyFill="0" applyBorder="0" applyAlignment="0" applyProtection="0"/>
    <xf numFmtId="6" fontId="34" fillId="0" borderId="0" applyFont="0" applyFill="0" applyBorder="0" applyAlignment="0" applyProtection="0">
      <alignment vertical="center"/>
    </xf>
    <xf numFmtId="6" fontId="69" fillId="0" borderId="0" applyFont="0" applyFill="0" applyBorder="0" applyAlignment="0" applyProtection="0"/>
    <xf numFmtId="6" fontId="34" fillId="0" borderId="0" applyFont="0" applyFill="0" applyBorder="0" applyAlignment="0" applyProtection="0">
      <alignment vertical="center"/>
    </xf>
    <xf numFmtId="6" fontId="34" fillId="0" borderId="0" applyFont="0" applyFill="0" applyBorder="0" applyAlignment="0" applyProtection="0">
      <alignment vertical="center"/>
    </xf>
    <xf numFmtId="0" fontId="4" fillId="12" borderId="15" applyNumberFormat="0" applyAlignment="0" applyProtection="0">
      <alignment vertical="center"/>
    </xf>
    <xf numFmtId="0" fontId="4" fillId="13" borderId="15" applyNumberFormat="0" applyAlignment="0" applyProtection="0">
      <alignment vertical="center"/>
    </xf>
    <xf numFmtId="0" fontId="4" fillId="13" borderId="15" applyNumberFormat="0" applyAlignment="0" applyProtection="0">
      <alignment vertical="center"/>
    </xf>
    <xf numFmtId="0" fontId="4" fillId="13" borderId="15" applyNumberFormat="0" applyAlignment="0" applyProtection="0">
      <alignment vertical="center"/>
    </xf>
    <xf numFmtId="0" fontId="107" fillId="87" borderId="43" applyNumberFormat="0" applyAlignment="0" applyProtection="0">
      <alignment vertical="center"/>
    </xf>
    <xf numFmtId="0" fontId="4" fillId="13" borderId="15" applyNumberFormat="0" applyAlignment="0" applyProtection="0">
      <alignment vertical="center"/>
    </xf>
    <xf numFmtId="0" fontId="107" fillId="87" borderId="43" applyNumberFormat="0" applyAlignment="0" applyProtection="0">
      <alignment vertical="center"/>
    </xf>
    <xf numFmtId="197" fontId="76" fillId="0" borderId="22" applyNumberFormat="0" applyFont="0" applyAlignment="0" applyProtection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90" fillId="0" borderId="0">
      <alignment vertical="center"/>
    </xf>
    <xf numFmtId="0" fontId="34" fillId="0" borderId="0"/>
    <xf numFmtId="0" fontId="34" fillId="0" borderId="0"/>
    <xf numFmtId="0" fontId="1" fillId="0" borderId="0">
      <alignment vertical="center"/>
    </xf>
    <xf numFmtId="0" fontId="34" fillId="0" borderId="0"/>
    <xf numFmtId="0" fontId="85" fillId="0" borderId="0">
      <alignment vertical="center"/>
    </xf>
    <xf numFmtId="0" fontId="34" fillId="0" borderId="0"/>
    <xf numFmtId="0" fontId="85" fillId="0" borderId="0"/>
    <xf numFmtId="0" fontId="85" fillId="0" borderId="0"/>
    <xf numFmtId="0" fontId="8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25" fillId="0" borderId="0"/>
    <xf numFmtId="0" fontId="34" fillId="0" borderId="0"/>
    <xf numFmtId="0" fontId="34" fillId="0" borderId="0"/>
    <xf numFmtId="0" fontId="108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108" fillId="0" borderId="0">
      <alignment vertical="center"/>
    </xf>
    <xf numFmtId="0" fontId="90" fillId="0" borderId="0">
      <alignment vertical="center"/>
    </xf>
    <xf numFmtId="0" fontId="75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7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86" fillId="0" borderId="0"/>
    <xf numFmtId="0" fontId="90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>
      <alignment vertical="center"/>
    </xf>
    <xf numFmtId="0" fontId="34" fillId="0" borderId="0"/>
    <xf numFmtId="0" fontId="46" fillId="0" borderId="0"/>
    <xf numFmtId="0" fontId="86" fillId="0" borderId="0"/>
    <xf numFmtId="0" fontId="9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6" fillId="0" borderId="0"/>
    <xf numFmtId="0" fontId="86" fillId="0" borderId="0"/>
    <xf numFmtId="0" fontId="86" fillId="0" borderId="0"/>
    <xf numFmtId="0" fontId="86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9" fillId="0" borderId="0"/>
    <xf numFmtId="0" fontId="90" fillId="0" borderId="0">
      <alignment vertical="center"/>
    </xf>
    <xf numFmtId="0" fontId="34" fillId="0" borderId="0"/>
    <xf numFmtId="0" fontId="90" fillId="0" borderId="0">
      <alignment vertical="center"/>
    </xf>
    <xf numFmtId="0" fontId="69" fillId="0" borderId="0"/>
    <xf numFmtId="0" fontId="7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7" fillId="0" borderId="0">
      <alignment vertical="center"/>
    </xf>
    <xf numFmtId="0" fontId="34" fillId="0" borderId="0"/>
    <xf numFmtId="0" fontId="34" fillId="0" borderId="0"/>
    <xf numFmtId="0" fontId="110" fillId="0" borderId="0">
      <alignment vertical="center"/>
    </xf>
    <xf numFmtId="0" fontId="34" fillId="0" borderId="0"/>
    <xf numFmtId="0" fontId="90" fillId="0" borderId="0">
      <alignment vertical="center"/>
    </xf>
    <xf numFmtId="0" fontId="34" fillId="0" borderId="0"/>
    <xf numFmtId="0" fontId="23" fillId="0" borderId="0">
      <alignment vertical="center"/>
    </xf>
    <xf numFmtId="0" fontId="90" fillId="0" borderId="0">
      <alignment vertical="center"/>
    </xf>
    <xf numFmtId="0" fontId="34" fillId="0" borderId="0"/>
    <xf numFmtId="0" fontId="20" fillId="0" borderId="0"/>
    <xf numFmtId="0" fontId="34" fillId="0" borderId="0">
      <alignment vertical="center"/>
    </xf>
    <xf numFmtId="0" fontId="34" fillId="0" borderId="0">
      <alignment vertical="center"/>
    </xf>
    <xf numFmtId="0" fontId="110" fillId="0" borderId="0">
      <alignment vertical="center"/>
    </xf>
    <xf numFmtId="0" fontId="34" fillId="0" borderId="0"/>
    <xf numFmtId="0" fontId="34" fillId="0" borderId="0">
      <alignment vertical="center"/>
    </xf>
    <xf numFmtId="0" fontId="9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0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88" fillId="0" borderId="0"/>
    <xf numFmtId="0" fontId="90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/>
    <xf numFmtId="0" fontId="34" fillId="0" borderId="0"/>
    <xf numFmtId="0" fontId="90" fillId="0" borderId="0">
      <alignment vertical="center"/>
    </xf>
    <xf numFmtId="0" fontId="90" fillId="0" borderId="0">
      <alignment vertical="center"/>
    </xf>
    <xf numFmtId="0" fontId="75" fillId="0" borderId="0"/>
    <xf numFmtId="0" fontId="34" fillId="0" borderId="0"/>
    <xf numFmtId="0" fontId="27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/>
    <xf numFmtId="0" fontId="90" fillId="0" borderId="0">
      <alignment vertical="center"/>
    </xf>
    <xf numFmtId="0" fontId="34" fillId="0" borderId="0"/>
    <xf numFmtId="0" fontId="9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0" fillId="0" borderId="0"/>
    <xf numFmtId="0" fontId="90" fillId="0" borderId="0">
      <alignment vertical="center"/>
    </xf>
    <xf numFmtId="0" fontId="90" fillId="0" borderId="0"/>
    <xf numFmtId="0" fontId="90" fillId="0" borderId="0">
      <alignment vertical="center"/>
    </xf>
    <xf numFmtId="0" fontId="90" fillId="0" borderId="0"/>
    <xf numFmtId="0" fontId="34" fillId="0" borderId="0">
      <alignment vertical="center"/>
    </xf>
    <xf numFmtId="0" fontId="109" fillId="0" borderId="0">
      <alignment vertical="center"/>
    </xf>
    <xf numFmtId="0" fontId="34" fillId="0" borderId="0">
      <alignment vertical="center"/>
    </xf>
    <xf numFmtId="0" fontId="45" fillId="0" borderId="0"/>
    <xf numFmtId="0" fontId="34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9" fillId="0" borderId="0"/>
    <xf numFmtId="0" fontId="90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88" fillId="0" borderId="0" applyNumberFormat="0" applyFill="0" applyBorder="0" applyProtection="0"/>
    <xf numFmtId="0" fontId="85" fillId="0" borderId="0">
      <alignment vertical="center"/>
    </xf>
    <xf numFmtId="0" fontId="78" fillId="0" borderId="0"/>
    <xf numFmtId="0" fontId="78" fillId="0" borderId="23"/>
    <xf numFmtId="0" fontId="69" fillId="0" borderId="0">
      <alignment vertical="center"/>
    </xf>
    <xf numFmtId="0" fontId="79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0" fillId="0" borderId="0"/>
    <xf numFmtId="1" fontId="80" fillId="0" borderId="0"/>
    <xf numFmtId="0" fontId="67" fillId="0" borderId="0" applyNumberFormat="0" applyFont="0" applyBorder="0" applyAlignment="0" applyProtection="0"/>
    <xf numFmtId="0" fontId="67" fillId="56" borderId="0" applyNumberFormat="0" applyFont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1" fillId="8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1" fillId="88" borderId="0" applyNumberFormat="0" applyBorder="0" applyAlignment="0" applyProtection="0">
      <alignment vertical="center"/>
    </xf>
    <xf numFmtId="0" fontId="81" fillId="0" borderId="6">
      <alignment horizontal="left" vertical="center"/>
    </xf>
    <xf numFmtId="0" fontId="81" fillId="0" borderId="6">
      <alignment horizontal="left" vertical="center"/>
    </xf>
    <xf numFmtId="0" fontId="82" fillId="0" borderId="0">
      <alignment vertical="center"/>
    </xf>
    <xf numFmtId="0" fontId="78" fillId="0" borderId="0"/>
    <xf numFmtId="0" fontId="83" fillId="0" borderId="0" applyFill="0" applyBorder="0" applyAlignment="0"/>
    <xf numFmtId="0" fontId="81" fillId="0" borderId="5" applyNumberFormat="0" applyAlignment="0" applyProtection="0">
      <alignment horizontal="left" vertical="center"/>
    </xf>
    <xf numFmtId="0" fontId="84" fillId="0" borderId="0"/>
    <xf numFmtId="0" fontId="34" fillId="0" borderId="0"/>
  </cellStyleXfs>
  <cellXfs count="192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/>
    <xf numFmtId="0" fontId="23" fillId="0" borderId="0" xfId="0" applyFont="1"/>
    <xf numFmtId="0" fontId="24" fillId="0" borderId="0" xfId="0" applyFont="1"/>
    <xf numFmtId="14" fontId="20" fillId="0" borderId="0" xfId="0" applyNumberFormat="1" applyFont="1"/>
    <xf numFmtId="0" fontId="0" fillId="0" borderId="0" xfId="0" applyFont="1" applyAlignment="1">
      <alignment vertical="center"/>
    </xf>
    <xf numFmtId="0" fontId="85" fillId="0" borderId="0" xfId="886" applyAlignment="1">
      <alignment vertical="top"/>
    </xf>
    <xf numFmtId="0" fontId="34" fillId="45" borderId="24" xfId="886" applyFont="1" applyFill="1" applyBorder="1" applyAlignment="1">
      <alignment vertical="top"/>
    </xf>
    <xf numFmtId="0" fontId="34" fillId="45" borderId="6" xfId="886" applyFont="1" applyFill="1" applyBorder="1" applyAlignment="1">
      <alignment vertical="top"/>
    </xf>
    <xf numFmtId="0" fontId="34" fillId="45" borderId="25" xfId="886" applyFont="1" applyFill="1" applyBorder="1" applyAlignment="1">
      <alignment vertical="top"/>
    </xf>
    <xf numFmtId="0" fontId="85" fillId="0" borderId="0" xfId="886">
      <alignment vertical="center"/>
    </xf>
    <xf numFmtId="0" fontId="34" fillId="45" borderId="26" xfId="886" applyFont="1" applyFill="1" applyBorder="1" applyAlignment="1">
      <alignment vertical="top"/>
    </xf>
    <xf numFmtId="0" fontId="34" fillId="45" borderId="4" xfId="886" applyFont="1" applyFill="1" applyBorder="1" applyAlignment="1">
      <alignment vertical="top"/>
    </xf>
    <xf numFmtId="0" fontId="34" fillId="45" borderId="27" xfId="886" applyFont="1" applyFill="1" applyBorder="1" applyAlignment="1">
      <alignment vertical="top"/>
    </xf>
    <xf numFmtId="14" fontId="85" fillId="0" borderId="0" xfId="886" applyNumberFormat="1" applyBorder="1" applyAlignment="1">
      <alignment horizontal="center" vertical="top"/>
    </xf>
    <xf numFmtId="0" fontId="21" fillId="0" borderId="0" xfId="0" applyFont="1" applyBorder="1"/>
    <xf numFmtId="0" fontId="22" fillId="0" borderId="0" xfId="0" applyFont="1" applyBorder="1"/>
    <xf numFmtId="14" fontId="22" fillId="0" borderId="0" xfId="0" applyNumberFormat="1" applyFont="1" applyBorder="1"/>
    <xf numFmtId="0" fontId="21" fillId="0" borderId="49" xfId="0" applyFont="1" applyBorder="1"/>
    <xf numFmtId="0" fontId="22" fillId="0" borderId="50" xfId="0" applyFont="1" applyBorder="1"/>
    <xf numFmtId="49" fontId="22" fillId="0" borderId="0" xfId="0" applyNumberFormat="1" applyFont="1" applyBorder="1"/>
    <xf numFmtId="49" fontId="20" fillId="0" borderId="0" xfId="0" applyNumberFormat="1" applyFont="1"/>
    <xf numFmtId="0" fontId="24" fillId="89" borderId="0" xfId="0" applyFont="1" applyFill="1"/>
    <xf numFmtId="0" fontId="20" fillId="89" borderId="0" xfId="0" applyFont="1" applyFill="1"/>
    <xf numFmtId="49" fontId="20" fillId="89" borderId="0" xfId="0" applyNumberFormat="1" applyFont="1" applyFill="1"/>
    <xf numFmtId="14" fontId="20" fillId="89" borderId="0" xfId="0" applyNumberFormat="1" applyFont="1" applyFill="1"/>
    <xf numFmtId="0" fontId="24" fillId="89" borderId="0" xfId="0" applyFont="1" applyFill="1" applyBorder="1" applyAlignment="1">
      <alignment vertical="top" wrapText="1"/>
    </xf>
    <xf numFmtId="0" fontId="24" fillId="89" borderId="28" xfId="0" applyFont="1" applyFill="1" applyBorder="1" applyAlignment="1">
      <alignment vertical="top"/>
    </xf>
    <xf numFmtId="0" fontId="112" fillId="0" borderId="0" xfId="0" applyFont="1"/>
    <xf numFmtId="0" fontId="113" fillId="90" borderId="2" xfId="0" applyFont="1" applyFill="1" applyBorder="1" applyAlignment="1">
      <alignment vertical="center"/>
    </xf>
    <xf numFmtId="0" fontId="0" fillId="0" borderId="2" xfId="0" applyBorder="1"/>
    <xf numFmtId="0" fontId="26" fillId="52" borderId="32" xfId="0" applyFont="1" applyFill="1" applyBorder="1" applyAlignment="1">
      <alignment horizontal="center" vertical="center" wrapText="1"/>
    </xf>
    <xf numFmtId="0" fontId="24" fillId="89" borderId="28" xfId="0" applyFont="1" applyFill="1" applyBorder="1" applyAlignment="1">
      <alignment horizontal="left" vertical="top" wrapText="1"/>
    </xf>
    <xf numFmtId="0" fontId="24" fillId="89" borderId="0" xfId="0" applyFont="1" applyFill="1" applyBorder="1" applyAlignment="1">
      <alignment horizontal="left" vertical="top" wrapText="1"/>
    </xf>
    <xf numFmtId="0" fontId="24" fillId="89" borderId="29" xfId="0" applyFont="1" applyFill="1" applyBorder="1" applyAlignment="1">
      <alignment horizontal="left" vertical="top" wrapText="1"/>
    </xf>
    <xf numFmtId="0" fontId="24" fillId="89" borderId="26" xfId="0" applyFont="1" applyFill="1" applyBorder="1" applyAlignment="1">
      <alignment horizontal="left" vertical="top" wrapText="1"/>
    </xf>
    <xf numFmtId="0" fontId="24" fillId="89" borderId="4" xfId="0" applyFont="1" applyFill="1" applyBorder="1" applyAlignment="1">
      <alignment horizontal="left" vertical="top" wrapText="1"/>
    </xf>
    <xf numFmtId="0" fontId="24" fillId="89" borderId="27" xfId="0" applyFont="1" applyFill="1" applyBorder="1" applyAlignment="1">
      <alignment horizontal="left" vertical="top" wrapText="1"/>
    </xf>
    <xf numFmtId="0" fontId="114" fillId="0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2" xfId="0" applyFill="1" applyBorder="1"/>
    <xf numFmtId="0" fontId="24" fillId="89" borderId="4" xfId="0" applyFont="1" applyFill="1" applyBorder="1" applyAlignment="1">
      <alignment vertical="top" wrapText="1"/>
    </xf>
    <xf numFmtId="0" fontId="24" fillId="89" borderId="26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89" fillId="0" borderId="28" xfId="886" applyFont="1" applyBorder="1" applyAlignment="1">
      <alignment horizontal="center" vertical="center" wrapText="1"/>
    </xf>
    <xf numFmtId="0" fontId="89" fillId="0" borderId="0" xfId="886" applyFont="1" applyBorder="1" applyAlignment="1">
      <alignment horizontal="center" vertical="center" wrapText="1"/>
    </xf>
    <xf numFmtId="0" fontId="89" fillId="0" borderId="29" xfId="886" applyFont="1" applyBorder="1" applyAlignment="1">
      <alignment horizontal="center" vertical="center" wrapText="1"/>
    </xf>
    <xf numFmtId="0" fontId="89" fillId="0" borderId="26" xfId="886" applyFont="1" applyBorder="1" applyAlignment="1">
      <alignment horizontal="center" vertical="center" wrapText="1"/>
    </xf>
    <xf numFmtId="0" fontId="89" fillId="0" borderId="4" xfId="886" applyFont="1" applyBorder="1" applyAlignment="1">
      <alignment horizontal="center" vertical="center" wrapText="1"/>
    </xf>
    <xf numFmtId="0" fontId="89" fillId="0" borderId="27" xfId="886" applyFont="1" applyBorder="1" applyAlignment="1">
      <alignment horizontal="center" vertical="center" wrapText="1"/>
    </xf>
    <xf numFmtId="0" fontId="89" fillId="0" borderId="30" xfId="886" applyFont="1" applyBorder="1" applyAlignment="1">
      <alignment horizontal="center" vertical="center" wrapText="1"/>
    </xf>
    <xf numFmtId="0" fontId="89" fillId="0" borderId="3" xfId="886" applyFont="1" applyBorder="1" applyAlignment="1">
      <alignment horizontal="center" vertical="center" wrapText="1"/>
    </xf>
    <xf numFmtId="0" fontId="89" fillId="0" borderId="31" xfId="886" applyFont="1" applyBorder="1" applyAlignment="1">
      <alignment horizontal="center" vertical="center" wrapText="1"/>
    </xf>
    <xf numFmtId="0" fontId="2" fillId="57" borderId="24" xfId="886" applyFont="1" applyFill="1" applyBorder="1" applyAlignment="1">
      <alignment horizontal="center" vertical="center"/>
    </xf>
    <xf numFmtId="0" fontId="2" fillId="57" borderId="6" xfId="886" applyFont="1" applyFill="1" applyBorder="1" applyAlignment="1">
      <alignment horizontal="center" vertical="center"/>
    </xf>
    <xf numFmtId="0" fontId="2" fillId="57" borderId="25" xfId="886" applyFont="1" applyFill="1" applyBorder="1" applyAlignment="1">
      <alignment horizontal="center" vertical="center"/>
    </xf>
    <xf numFmtId="0" fontId="85" fillId="0" borderId="24" xfId="886" applyBorder="1" applyAlignment="1">
      <alignment vertical="center" shrinkToFit="1"/>
    </xf>
    <xf numFmtId="0" fontId="85" fillId="0" borderId="6" xfId="886" applyBorder="1" applyAlignment="1">
      <alignment vertical="center" shrinkToFit="1"/>
    </xf>
    <xf numFmtId="0" fontId="85" fillId="0" borderId="25" xfId="886" applyBorder="1" applyAlignment="1">
      <alignment vertical="center" shrinkToFit="1"/>
    </xf>
    <xf numFmtId="0" fontId="2" fillId="57" borderId="2" xfId="886" applyFont="1" applyFill="1" applyBorder="1" applyAlignment="1">
      <alignment horizontal="center" vertical="center"/>
    </xf>
    <xf numFmtId="0" fontId="85" fillId="0" borderId="2" xfId="886" applyBorder="1" applyAlignment="1">
      <alignment horizontal="center" vertical="center"/>
    </xf>
    <xf numFmtId="14" fontId="85" fillId="0" borderId="2" xfId="886" applyNumberFormat="1" applyBorder="1" applyAlignment="1">
      <alignment horizontal="center" vertical="center"/>
    </xf>
    <xf numFmtId="0" fontId="85" fillId="0" borderId="24" xfId="886" applyBorder="1" applyAlignment="1">
      <alignment vertical="center"/>
    </xf>
    <xf numFmtId="0" fontId="85" fillId="0" borderId="6" xfId="886" applyBorder="1" applyAlignment="1">
      <alignment vertical="center"/>
    </xf>
    <xf numFmtId="0" fontId="85" fillId="0" borderId="25" xfId="886" applyBorder="1" applyAlignment="1">
      <alignment vertical="center"/>
    </xf>
    <xf numFmtId="49" fontId="85" fillId="0" borderId="2" xfId="886" applyNumberFormat="1" applyBorder="1" applyAlignment="1">
      <alignment horizontal="right" vertical="top"/>
    </xf>
    <xf numFmtId="178" fontId="85" fillId="0" borderId="2" xfId="886" applyNumberFormat="1" applyBorder="1" applyAlignment="1">
      <alignment horizontal="center" vertical="top"/>
    </xf>
    <xf numFmtId="0" fontId="85" fillId="0" borderId="24" xfId="886" applyFont="1" applyBorder="1" applyAlignment="1">
      <alignment vertical="top" wrapText="1"/>
    </xf>
    <xf numFmtId="0" fontId="85" fillId="0" borderId="6" xfId="886" applyFont="1" applyBorder="1" applyAlignment="1">
      <alignment vertical="top" wrapText="1"/>
    </xf>
    <xf numFmtId="0" fontId="85" fillId="0" borderId="25" xfId="886" applyFont="1" applyBorder="1" applyAlignment="1">
      <alignment vertical="top" wrapText="1"/>
    </xf>
    <xf numFmtId="0" fontId="85" fillId="0" borderId="24" xfId="886" applyFont="1" applyBorder="1" applyAlignment="1">
      <alignment horizontal="center" vertical="top"/>
    </xf>
    <xf numFmtId="0" fontId="85" fillId="0" borderId="6" xfId="886" applyFont="1" applyBorder="1" applyAlignment="1">
      <alignment horizontal="center" vertical="top"/>
    </xf>
    <xf numFmtId="0" fontId="85" fillId="0" borderId="25" xfId="886" applyFont="1" applyBorder="1" applyAlignment="1">
      <alignment horizontal="center" vertical="top"/>
    </xf>
    <xf numFmtId="14" fontId="85" fillId="0" borderId="24" xfId="886" applyNumberFormat="1" applyFont="1" applyBorder="1" applyAlignment="1">
      <alignment horizontal="center" vertical="top"/>
    </xf>
    <xf numFmtId="14" fontId="85" fillId="0" borderId="6" xfId="886" applyNumberFormat="1" applyFont="1" applyBorder="1" applyAlignment="1">
      <alignment horizontal="center" vertical="top"/>
    </xf>
    <xf numFmtId="14" fontId="85" fillId="0" borderId="25" xfId="886" applyNumberFormat="1" applyFont="1" applyBorder="1" applyAlignment="1">
      <alignment horizontal="center" vertical="top"/>
    </xf>
    <xf numFmtId="0" fontId="85" fillId="0" borderId="24" xfId="886" applyBorder="1" applyAlignment="1">
      <alignment vertical="top" wrapText="1"/>
    </xf>
    <xf numFmtId="0" fontId="85" fillId="0" borderId="6" xfId="886" applyBorder="1" applyAlignment="1">
      <alignment vertical="top" wrapText="1"/>
    </xf>
    <xf numFmtId="0" fontId="85" fillId="0" borderId="25" xfId="886" applyBorder="1" applyAlignment="1">
      <alignment vertical="top" wrapText="1"/>
    </xf>
    <xf numFmtId="0" fontId="25" fillId="52" borderId="32" xfId="0" applyFont="1" applyFill="1" applyBorder="1" applyAlignment="1">
      <alignment horizontal="center" vertical="center" wrapText="1"/>
    </xf>
    <xf numFmtId="0" fontId="0" fillId="52" borderId="33" xfId="0" applyFill="1" applyBorder="1" applyAlignment="1">
      <alignment vertical="center" wrapText="1"/>
    </xf>
    <xf numFmtId="2" fontId="1" fillId="0" borderId="32" xfId="0" applyNumberFormat="1" applyFon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2" fontId="0" fillId="0" borderId="36" xfId="0" applyNumberFormat="1" applyBorder="1" applyAlignment="1">
      <alignment horizontal="center" vertical="center" shrinkToFit="1"/>
    </xf>
    <xf numFmtId="0" fontId="26" fillId="30" borderId="2" xfId="0" applyFont="1" applyFill="1" applyBorder="1" applyAlignment="1">
      <alignment horizontal="center" vertical="center" shrinkToFit="1"/>
    </xf>
    <xf numFmtId="49" fontId="26" fillId="30" borderId="2" xfId="0" applyNumberFormat="1" applyFont="1" applyFill="1" applyBorder="1" applyAlignment="1">
      <alignment horizontal="center" vertical="center" wrapText="1" shrinkToFit="1"/>
    </xf>
    <xf numFmtId="49" fontId="26" fillId="30" borderId="2" xfId="0" applyNumberFormat="1" applyFont="1" applyFill="1" applyBorder="1" applyAlignment="1">
      <alignment horizontal="center" vertical="center" shrinkToFit="1"/>
    </xf>
    <xf numFmtId="0" fontId="26" fillId="30" borderId="24" xfId="0" applyFont="1" applyFill="1" applyBorder="1" applyAlignment="1">
      <alignment horizontal="center" vertical="center" shrinkToFit="1"/>
    </xf>
    <xf numFmtId="0" fontId="26" fillId="30" borderId="6" xfId="0" applyFont="1" applyFill="1" applyBorder="1" applyAlignment="1">
      <alignment horizontal="center" vertical="center" shrinkToFit="1"/>
    </xf>
    <xf numFmtId="0" fontId="26" fillId="30" borderId="25" xfId="0" applyFont="1" applyFill="1" applyBorder="1" applyAlignment="1">
      <alignment horizontal="center" vertical="center" shrinkToFit="1"/>
    </xf>
    <xf numFmtId="0" fontId="24" fillId="89" borderId="30" xfId="0" quotePrefix="1" applyNumberFormat="1" applyFont="1" applyFill="1" applyBorder="1" applyAlignment="1">
      <alignment horizontal="center" vertical="top" shrinkToFit="1"/>
    </xf>
    <xf numFmtId="0" fontId="24" fillId="89" borderId="31" xfId="0" applyNumberFormat="1" applyFont="1" applyFill="1" applyBorder="1" applyAlignment="1">
      <alignment horizontal="center" vertical="top" shrinkToFit="1"/>
    </xf>
    <xf numFmtId="0" fontId="24" fillId="89" borderId="24" xfId="0" quotePrefix="1" applyFont="1" applyFill="1" applyBorder="1" applyAlignment="1">
      <alignment horizontal="left" vertical="top" wrapText="1"/>
    </xf>
    <xf numFmtId="0" fontId="24" fillId="89" borderId="6" xfId="0" quotePrefix="1" applyFont="1" applyFill="1" applyBorder="1" applyAlignment="1">
      <alignment horizontal="left" vertical="top" wrapText="1"/>
    </xf>
    <xf numFmtId="0" fontId="24" fillId="89" borderId="25" xfId="0" quotePrefix="1" applyFont="1" applyFill="1" applyBorder="1" applyAlignment="1">
      <alignment horizontal="left" vertical="top" wrapText="1"/>
    </xf>
    <xf numFmtId="0" fontId="24" fillId="89" borderId="30" xfId="0" applyFont="1" applyFill="1" applyBorder="1" applyAlignment="1">
      <alignment horizontal="left" vertical="top" wrapText="1"/>
    </xf>
    <xf numFmtId="0" fontId="24" fillId="89" borderId="3" xfId="0" applyFont="1" applyFill="1" applyBorder="1" applyAlignment="1">
      <alignment horizontal="left" vertical="top" wrapText="1"/>
    </xf>
    <xf numFmtId="0" fontId="24" fillId="89" borderId="31" xfId="0" applyFont="1" applyFill="1" applyBorder="1" applyAlignment="1">
      <alignment horizontal="left" vertical="top" wrapText="1"/>
    </xf>
    <xf numFmtId="0" fontId="24" fillId="89" borderId="24" xfId="0" applyFont="1" applyFill="1" applyBorder="1" applyAlignment="1">
      <alignment horizontal="center" vertical="top" wrapText="1"/>
    </xf>
    <xf numFmtId="0" fontId="24" fillId="89" borderId="25" xfId="0" applyFont="1" applyFill="1" applyBorder="1" applyAlignment="1">
      <alignment horizontal="center" vertical="top" wrapText="1"/>
    </xf>
    <xf numFmtId="0" fontId="26" fillId="52" borderId="32" xfId="0" applyFont="1" applyFill="1" applyBorder="1" applyAlignment="1">
      <alignment horizontal="center" vertical="center" wrapText="1"/>
    </xf>
    <xf numFmtId="0" fontId="26" fillId="52" borderId="33" xfId="0" applyFont="1" applyFill="1" applyBorder="1" applyAlignment="1">
      <alignment horizontal="center" vertical="center" wrapText="1"/>
    </xf>
    <xf numFmtId="0" fontId="26" fillId="52" borderId="36" xfId="0" applyFont="1" applyFill="1" applyBorder="1" applyAlignment="1">
      <alignment horizontal="center" vertical="center" wrapText="1"/>
    </xf>
    <xf numFmtId="0" fontId="27" fillId="52" borderId="56" xfId="0" applyFont="1" applyFill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20" fillId="52" borderId="33" xfId="0" applyFont="1" applyFill="1" applyBorder="1" applyAlignment="1">
      <alignment horizontal="center" vertical="center" wrapText="1"/>
    </xf>
    <xf numFmtId="0" fontId="22" fillId="52" borderId="32" xfId="0" applyFont="1" applyFill="1" applyBorder="1" applyAlignment="1">
      <alignment horizontal="center" vertical="center"/>
    </xf>
    <xf numFmtId="0" fontId="22" fillId="52" borderId="36" xfId="0" applyFont="1" applyFill="1" applyBorder="1" applyAlignment="1">
      <alignment horizontal="center" vertical="center"/>
    </xf>
    <xf numFmtId="0" fontId="20" fillId="52" borderId="33" xfId="0" applyFont="1" applyFill="1" applyBorder="1" applyAlignment="1">
      <alignment horizontal="center" vertical="center"/>
    </xf>
    <xf numFmtId="0" fontId="26" fillId="30" borderId="55" xfId="0" applyFont="1" applyFill="1" applyBorder="1" applyAlignment="1">
      <alignment horizontal="center" vertical="center" wrapText="1"/>
    </xf>
    <xf numFmtId="0" fontId="26" fillId="30" borderId="33" xfId="0" applyFont="1" applyFill="1" applyBorder="1" applyAlignment="1">
      <alignment horizontal="center" vertical="center" wrapText="1"/>
    </xf>
    <xf numFmtId="0" fontId="26" fillId="30" borderId="36" xfId="0" applyFont="1" applyFill="1" applyBorder="1" applyAlignment="1">
      <alignment horizontal="center" vertical="center" wrapText="1"/>
    </xf>
    <xf numFmtId="177" fontId="22" fillId="52" borderId="32" xfId="0" applyNumberFormat="1" applyFont="1" applyFill="1" applyBorder="1" applyAlignment="1">
      <alignment horizontal="center" vertical="center"/>
    </xf>
    <xf numFmtId="0" fontId="20" fillId="52" borderId="36" xfId="0" applyFont="1" applyFill="1" applyBorder="1" applyAlignment="1">
      <alignment horizontal="center" vertical="center"/>
    </xf>
    <xf numFmtId="0" fontId="25" fillId="52" borderId="33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1" fillId="0" borderId="58" xfId="0" applyNumberFormat="1" applyFont="1" applyBorder="1" applyAlignment="1">
      <alignment horizontal="center" vertical="center"/>
    </xf>
    <xf numFmtId="14" fontId="1" fillId="0" borderId="59" xfId="0" applyNumberFormat="1" applyFont="1" applyBorder="1" applyAlignment="1">
      <alignment horizontal="center" vertical="center"/>
    </xf>
    <xf numFmtId="0" fontId="25" fillId="52" borderId="56" xfId="0" applyFont="1" applyFill="1" applyBorder="1" applyAlignment="1">
      <alignment horizontal="center" vertical="center" shrinkToFit="1"/>
    </xf>
    <xf numFmtId="0" fontId="1" fillId="0" borderId="57" xfId="0" applyFont="1" applyBorder="1" applyAlignment="1">
      <alignment horizontal="center" vertical="center" shrinkToFit="1"/>
    </xf>
    <xf numFmtId="0" fontId="0" fillId="0" borderId="58" xfId="0" applyFont="1" applyBorder="1" applyAlignment="1">
      <alignment horizontal="center" shrinkToFit="1"/>
    </xf>
    <xf numFmtId="0" fontId="0" fillId="0" borderId="59" xfId="0" applyFont="1" applyBorder="1" applyAlignment="1">
      <alignment horizontal="center" shrinkToFit="1"/>
    </xf>
    <xf numFmtId="0" fontId="25" fillId="52" borderId="57" xfId="0" applyFont="1" applyFill="1" applyBorder="1" applyAlignment="1">
      <alignment horizontal="center" vertical="center" wrapText="1"/>
    </xf>
    <xf numFmtId="0" fontId="0" fillId="52" borderId="58" xfId="0" applyFill="1" applyBorder="1" applyAlignment="1"/>
    <xf numFmtId="0" fontId="27" fillId="52" borderId="32" xfId="0" applyFont="1" applyFill="1" applyBorder="1" applyAlignment="1">
      <alignment horizontal="center" vertical="center" shrinkToFit="1"/>
    </xf>
    <xf numFmtId="0" fontId="0" fillId="52" borderId="33" xfId="0" applyFill="1" applyBorder="1" applyAlignment="1">
      <alignment vertical="center" shrinkToFit="1"/>
    </xf>
    <xf numFmtId="0" fontId="0" fillId="52" borderId="36" xfId="0" applyFill="1" applyBorder="1" applyAlignment="1">
      <alignment vertical="center" shrinkToFit="1"/>
    </xf>
    <xf numFmtId="0" fontId="21" fillId="30" borderId="2" xfId="0" applyFont="1" applyFill="1" applyBorder="1" applyAlignment="1">
      <alignment horizontal="center" vertical="center" wrapText="1" shrinkToFit="1"/>
    </xf>
    <xf numFmtId="0" fontId="21" fillId="30" borderId="2" xfId="0" applyFont="1" applyFill="1" applyBorder="1" applyAlignment="1">
      <alignment horizontal="center" vertical="center" shrinkToFit="1"/>
    </xf>
    <xf numFmtId="177" fontId="22" fillId="52" borderId="39" xfId="0" applyNumberFormat="1" applyFont="1" applyFill="1" applyBorder="1" applyAlignment="1">
      <alignment horizontal="center" vertical="center"/>
    </xf>
    <xf numFmtId="0" fontId="20" fillId="52" borderId="39" xfId="0" applyFont="1" applyFill="1" applyBorder="1" applyAlignment="1">
      <alignment vertical="center"/>
    </xf>
    <xf numFmtId="0" fontId="1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7" fillId="52" borderId="32" xfId="0" applyFont="1" applyFill="1" applyBorder="1" applyAlignment="1">
      <alignment horizontal="center" vertical="center" wrapText="1"/>
    </xf>
    <xf numFmtId="0" fontId="0" fillId="52" borderId="36" xfId="0" applyFill="1" applyBorder="1" applyAlignment="1">
      <alignment vertical="center" wrapText="1"/>
    </xf>
    <xf numFmtId="14" fontId="1" fillId="0" borderId="57" xfId="0" applyNumberFormat="1" applyFont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0" borderId="59" xfId="0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/>
    </xf>
    <xf numFmtId="177" fontId="22" fillId="52" borderId="33" xfId="0" applyNumberFormat="1" applyFont="1" applyFill="1" applyBorder="1" applyAlignment="1">
      <alignment horizontal="center" vertical="center"/>
    </xf>
    <xf numFmtId="177" fontId="22" fillId="52" borderId="36" xfId="0" applyNumberFormat="1" applyFont="1" applyFill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176" fontId="24" fillId="89" borderId="2" xfId="0" applyNumberFormat="1" applyFont="1" applyFill="1" applyBorder="1" applyAlignment="1">
      <alignment horizontal="center" vertical="top" wrapText="1"/>
    </xf>
    <xf numFmtId="0" fontId="24" fillId="89" borderId="2" xfId="0" applyFont="1" applyFill="1" applyBorder="1" applyAlignment="1">
      <alignment horizontal="center" vertical="top" shrinkToFit="1"/>
    </xf>
    <xf numFmtId="0" fontId="26" fillId="30" borderId="24" xfId="0" applyFont="1" applyFill="1" applyBorder="1" applyAlignment="1">
      <alignment horizontal="center" vertical="center" wrapText="1" shrinkToFit="1"/>
    </xf>
    <xf numFmtId="0" fontId="26" fillId="30" borderId="6" xfId="0" applyFont="1" applyFill="1" applyBorder="1" applyAlignment="1">
      <alignment horizontal="center" vertical="center" wrapText="1" shrinkToFit="1"/>
    </xf>
    <xf numFmtId="0" fontId="26" fillId="30" borderId="25" xfId="0" applyFont="1" applyFill="1" applyBorder="1" applyAlignment="1">
      <alignment horizontal="center" vertical="center" wrapText="1" shrinkToFit="1"/>
    </xf>
    <xf numFmtId="0" fontId="26" fillId="91" borderId="2" xfId="0" applyFont="1" applyFill="1" applyBorder="1" applyAlignment="1">
      <alignment horizontal="center" vertical="center" wrapText="1" shrinkToFit="1"/>
    </xf>
    <xf numFmtId="0" fontId="26" fillId="30" borderId="2" xfId="0" applyFont="1" applyFill="1" applyBorder="1" applyAlignment="1">
      <alignment horizontal="center" vertical="center" wrapText="1" shrinkToFit="1"/>
    </xf>
    <xf numFmtId="0" fontId="26" fillId="30" borderId="61" xfId="0" applyFont="1" applyFill="1" applyBorder="1" applyAlignment="1">
      <alignment horizontal="center" vertical="center" wrapText="1" shrinkToFit="1"/>
    </xf>
    <xf numFmtId="0" fontId="24" fillId="89" borderId="24" xfId="0" applyFont="1" applyFill="1" applyBorder="1" applyAlignment="1">
      <alignment horizontal="center" vertical="center" wrapText="1"/>
    </xf>
    <xf numFmtId="0" fontId="24" fillId="89" borderId="6" xfId="0" applyFont="1" applyFill="1" applyBorder="1" applyAlignment="1">
      <alignment horizontal="center" vertical="center" wrapText="1"/>
    </xf>
    <xf numFmtId="0" fontId="24" fillId="89" borderId="25" xfId="0" applyFont="1" applyFill="1" applyBorder="1" applyAlignment="1">
      <alignment horizontal="center" vertical="center" wrapText="1"/>
    </xf>
    <xf numFmtId="0" fontId="24" fillId="89" borderId="24" xfId="0" quotePrefix="1" applyNumberFormat="1" applyFont="1" applyFill="1" applyBorder="1" applyAlignment="1">
      <alignment horizontal="center" vertical="top" shrinkToFit="1"/>
    </xf>
    <xf numFmtId="0" fontId="24" fillId="89" borderId="25" xfId="0" applyNumberFormat="1" applyFont="1" applyFill="1" applyBorder="1" applyAlignment="1">
      <alignment horizontal="center" vertical="top" shrinkToFit="1"/>
    </xf>
    <xf numFmtId="0" fontId="24" fillId="92" borderId="24" xfId="0" quotePrefix="1" applyFont="1" applyFill="1" applyBorder="1" applyAlignment="1">
      <alignment horizontal="left" vertical="top" wrapText="1"/>
    </xf>
    <xf numFmtId="0" fontId="24" fillId="92" borderId="6" xfId="0" quotePrefix="1" applyFont="1" applyFill="1" applyBorder="1" applyAlignment="1">
      <alignment horizontal="left" vertical="top" wrapText="1"/>
    </xf>
    <xf numFmtId="0" fontId="24" fillId="92" borderId="25" xfId="0" quotePrefix="1" applyFont="1" applyFill="1" applyBorder="1" applyAlignment="1">
      <alignment horizontal="left" vertical="top" wrapText="1"/>
    </xf>
    <xf numFmtId="49" fontId="116" fillId="93" borderId="62" xfId="0" applyNumberFormat="1" applyFont="1" applyFill="1" applyBorder="1" applyAlignment="1">
      <alignment horizontal="left" vertical="center" wrapText="1"/>
    </xf>
    <xf numFmtId="49" fontId="0" fillId="0" borderId="62" xfId="0" applyNumberFormat="1" applyBorder="1" applyAlignment="1">
      <alignment vertical="center"/>
    </xf>
    <xf numFmtId="0" fontId="117" fillId="0" borderId="62" xfId="0" applyFont="1" applyBorder="1" applyAlignment="1">
      <alignment vertical="center"/>
    </xf>
    <xf numFmtId="1" fontId="0" fillId="0" borderId="62" xfId="0" applyNumberFormat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203" fontId="0" fillId="0" borderId="62" xfId="0" applyNumberFormat="1" applyBorder="1" applyAlignment="1">
      <alignment horizontal="right" vertical="center"/>
    </xf>
    <xf numFmtId="49" fontId="116" fillId="93" borderId="63" xfId="0" applyNumberFormat="1" applyFont="1" applyFill="1" applyBorder="1" applyAlignment="1">
      <alignment horizontal="left" vertical="center" wrapText="1"/>
    </xf>
    <xf numFmtId="49" fontId="116" fillId="93" borderId="2" xfId="0" applyNumberFormat="1" applyFont="1" applyFill="1" applyBorder="1" applyAlignment="1">
      <alignment horizontal="left" vertical="center" wrapText="1"/>
    </xf>
    <xf numFmtId="49" fontId="116" fillId="94" borderId="2" xfId="0" applyNumberFormat="1" applyFont="1" applyFill="1" applyBorder="1" applyAlignment="1">
      <alignment horizontal="left" vertical="center" wrapText="1"/>
    </xf>
    <xf numFmtId="49" fontId="116" fillId="94" borderId="63" xfId="0" applyNumberFormat="1" applyFont="1" applyFill="1" applyBorder="1" applyAlignment="1">
      <alignment horizontal="left" vertical="center" wrapText="1"/>
    </xf>
    <xf numFmtId="49" fontId="116" fillId="95" borderId="2" xfId="0" applyNumberFormat="1" applyFont="1" applyFill="1" applyBorder="1" applyAlignment="1">
      <alignment horizontal="left" vertical="center" wrapText="1"/>
    </xf>
    <xf numFmtId="49" fontId="116" fillId="95" borderId="63" xfId="0" applyNumberFormat="1" applyFont="1" applyFill="1" applyBorder="1" applyAlignment="1">
      <alignment horizontal="left" vertical="center" wrapText="1"/>
    </xf>
    <xf numFmtId="204" fontId="0" fillId="0" borderId="62" xfId="0" applyNumberFormat="1" applyBorder="1" applyAlignment="1">
      <alignment horizontal="right" vertical="center"/>
    </xf>
    <xf numFmtId="49" fontId="0" fillId="0" borderId="0" xfId="0" applyNumberFormat="1" applyFill="1" applyBorder="1" applyAlignment="1">
      <alignment vertical="center"/>
    </xf>
    <xf numFmtId="49" fontId="116" fillId="95" borderId="62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vertical="center"/>
    </xf>
    <xf numFmtId="0" fontId="117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116" fillId="92" borderId="63" xfId="0" applyNumberFormat="1" applyFont="1" applyFill="1" applyBorder="1" applyAlignment="1">
      <alignment horizontal="left" vertical="center" wrapText="1"/>
    </xf>
    <xf numFmtId="49" fontId="116" fillId="92" borderId="2" xfId="0" applyNumberFormat="1" applyFont="1" applyFill="1" applyBorder="1" applyAlignment="1">
      <alignment horizontal="left" vertical="center" wrapText="1"/>
    </xf>
  </cellXfs>
  <cellStyles count="911">
    <cellStyle name="_x000c_ーセン_x000c_" xfId="1" xr:uid="{00000000-0005-0000-0000-000000000000}"/>
    <cellStyle name="####" xfId="2" xr:uid="{00000000-0005-0000-0000-000001000000}"/>
    <cellStyle name="#,##0&quot; &quot;;-#,##0&quot; &quot;;;" xfId="3" xr:uid="{00000000-0005-0000-0000-000002000000}"/>
    <cellStyle name="_~8837871" xfId="4" xr:uid="{00000000-0005-0000-0000-000003000000}"/>
    <cellStyle name="_~9224422" xfId="5" xr:uid="{00000000-0005-0000-0000-000004000000}"/>
    <cellStyle name="_10システム鳥瞰図（総勘定_決算）V1.1" xfId="6" xr:uid="{00000000-0005-0000-0000-000005000000}"/>
    <cellStyle name="_2.スコープ" xfId="7" xr:uid="{00000000-0005-0000-0000-000006000000}"/>
    <cellStyle name="_200608以降の見積サマリー_20060718" xfId="8" xr:uid="{00000000-0005-0000-0000-000007000000}"/>
    <cellStyle name="_９月稼動案工数見積り（法定帳票）V1.0" xfId="9" xr:uid="{00000000-0005-0000-0000-000008000000}"/>
    <cellStyle name="_９月稼動案工数見積り（法定帳票）V1.1" xfId="10" xr:uid="{00000000-0005-0000-0000-000009000000}"/>
    <cellStyle name="_ＤＢ参照内容" xfId="11" xr:uid="{00000000-0005-0000-0000-00000A000000}"/>
    <cellStyle name="_EAIインターフェイス編集仕様" xfId="12" xr:uid="{00000000-0005-0000-0000-00000B000000}"/>
    <cellStyle name="_EAIインターフェイス編集仕様(（SBILM）口座開設)" xfId="13" xr:uid="{00000000-0005-0000-0000-00000C000000}"/>
    <cellStyle name="_EAIインターフェイス編集仕様（リンク決済）" xfId="14" xr:uid="{00000000-0005-0000-0000-00000D000000}"/>
    <cellStyle name="_EAIインターフェイス編集仕様(公営競技精算)" xfId="15" xr:uid="{00000000-0005-0000-0000-00000E000000}"/>
    <cellStyle name="_EAIインターフェイス編集仕様（口座内容照会）" xfId="16" xr:uid="{00000000-0005-0000-0000-00000F000000}"/>
    <cellStyle name="_EAIインターフェイス編集仕様（預金者情報登録・解除）" xfId="17" xr:uid="{00000000-0005-0000-0000-000010000000}"/>
    <cellStyle name="_インターフェース一覧_v3.0" xfId="18" xr:uid="{00000000-0005-0000-0000-000011000000}"/>
    <cellStyle name="_システム間ＩＦ定義（受信）_口座振替情報　設定・解除" xfId="19" xr:uid="{00000000-0005-0000-0000-000012000000}"/>
    <cellStyle name="_システム鳥瞰図（総勘定_決算）V1.7" xfId="20" xr:uid="{00000000-0005-0000-0000-000013000000}"/>
    <cellStyle name="_工数見積り20060823V1.5" xfId="21" xr:uid="{00000000-0005-0000-0000-000014000000}"/>
    <cellStyle name="_新ネット銀行インターフェース一覧_20060619_V0.2" xfId="22" xr:uid="{00000000-0005-0000-0000-000015000000}"/>
    <cellStyle name="_新ネット銀行見積り根拠_基盤_20060628" xfId="23" xr:uid="{00000000-0005-0000-0000-000016000000}"/>
    <cellStyle name="_別紙No.14" xfId="24" xr:uid="{00000000-0005-0000-0000-000017000000}"/>
    <cellStyle name="_要件定義書【途上与信】_ver1.3" xfId="25" xr:uid="{00000000-0005-0000-0000-000018000000}"/>
    <cellStyle name="W_h­(¾°Ù½Ó°ÄÞON)" xfId="26" xr:uid="{00000000-0005-0000-0000-000019000000}"/>
    <cellStyle name="0%" xfId="27" xr:uid="{00000000-0005-0000-0000-00001A000000}"/>
    <cellStyle name="0% 2" xfId="28" xr:uid="{00000000-0005-0000-0000-00001B000000}"/>
    <cellStyle name="0% 3" xfId="29" xr:uid="{00000000-0005-0000-0000-00001C000000}"/>
    <cellStyle name="0% 4" xfId="30" xr:uid="{00000000-0005-0000-0000-00001D000000}"/>
    <cellStyle name="0.0%" xfId="31" xr:uid="{00000000-0005-0000-0000-00001E000000}"/>
    <cellStyle name="0.00%" xfId="32" xr:uid="{00000000-0005-0000-0000-00001F000000}"/>
    <cellStyle name="0000" xfId="33" xr:uid="{00000000-0005-0000-0000-000020000000}"/>
    <cellStyle name="11.5" xfId="34" xr:uid="{00000000-0005-0000-0000-000021000000}"/>
    <cellStyle name="11.5 2" xfId="35" xr:uid="{00000000-0005-0000-0000-000022000000}"/>
    <cellStyle name="11.5_回答待ち_詳細設計書_【EM001143】投信積立WEB口座振替サービス（口座振替申込結果BM配信）" xfId="36" xr:uid="{00000000-0005-0000-0000-000023000000}"/>
    <cellStyle name="20% - アクセント 1" xfId="37" builtinId="30" customBuiltin="1"/>
    <cellStyle name="20% - アクセント 1 2" xfId="38" xr:uid="{00000000-0005-0000-0000-000025000000}"/>
    <cellStyle name="20% - アクセント 1 2 2" xfId="39" xr:uid="{00000000-0005-0000-0000-000026000000}"/>
    <cellStyle name="20% - アクセント 1 2 2 2" xfId="40" xr:uid="{00000000-0005-0000-0000-000027000000}"/>
    <cellStyle name="20% - アクセント 1 2 2 3" xfId="41" xr:uid="{00000000-0005-0000-0000-000028000000}"/>
    <cellStyle name="20% - アクセント 1 3" xfId="42" xr:uid="{00000000-0005-0000-0000-000029000000}"/>
    <cellStyle name="20% - アクセント 1 3 2" xfId="43" xr:uid="{00000000-0005-0000-0000-00002A000000}"/>
    <cellStyle name="20% - アクセント 1 4" xfId="44" xr:uid="{00000000-0005-0000-0000-00002B000000}"/>
    <cellStyle name="20% - アクセント 2" xfId="45" builtinId="34" customBuiltin="1"/>
    <cellStyle name="20% - アクセント 2 2" xfId="46" xr:uid="{00000000-0005-0000-0000-00002D000000}"/>
    <cellStyle name="20% - アクセント 2 2 2" xfId="47" xr:uid="{00000000-0005-0000-0000-00002E000000}"/>
    <cellStyle name="20% - アクセント 2 2 2 2" xfId="48" xr:uid="{00000000-0005-0000-0000-00002F000000}"/>
    <cellStyle name="20% - アクセント 2 2 2 3" xfId="49" xr:uid="{00000000-0005-0000-0000-000030000000}"/>
    <cellStyle name="20% - アクセント 2 3" xfId="50" xr:uid="{00000000-0005-0000-0000-000031000000}"/>
    <cellStyle name="20% - アクセント 2 3 2" xfId="51" xr:uid="{00000000-0005-0000-0000-000032000000}"/>
    <cellStyle name="20% - アクセント 2 4" xfId="52" xr:uid="{00000000-0005-0000-0000-000033000000}"/>
    <cellStyle name="20% - アクセント 3" xfId="53" builtinId="38" customBuiltin="1"/>
    <cellStyle name="20% - アクセント 3 2" xfId="54" xr:uid="{00000000-0005-0000-0000-000035000000}"/>
    <cellStyle name="20% - アクセント 3 2 2" xfId="55" xr:uid="{00000000-0005-0000-0000-000036000000}"/>
    <cellStyle name="20% - アクセント 3 2 2 2" xfId="56" xr:uid="{00000000-0005-0000-0000-000037000000}"/>
    <cellStyle name="20% - アクセント 3 2 2 3" xfId="57" xr:uid="{00000000-0005-0000-0000-000038000000}"/>
    <cellStyle name="20% - アクセント 3 3" xfId="58" xr:uid="{00000000-0005-0000-0000-000039000000}"/>
    <cellStyle name="20% - アクセント 3 3 2" xfId="59" xr:uid="{00000000-0005-0000-0000-00003A000000}"/>
    <cellStyle name="20% - アクセント 3 4" xfId="60" xr:uid="{00000000-0005-0000-0000-00003B000000}"/>
    <cellStyle name="20% - アクセント 4" xfId="61" builtinId="42" customBuiltin="1"/>
    <cellStyle name="20% - アクセント 4 2" xfId="62" xr:uid="{00000000-0005-0000-0000-00003D000000}"/>
    <cellStyle name="20% - アクセント 4 2 2" xfId="63" xr:uid="{00000000-0005-0000-0000-00003E000000}"/>
    <cellStyle name="20% - アクセント 4 2 2 2" xfId="64" xr:uid="{00000000-0005-0000-0000-00003F000000}"/>
    <cellStyle name="20% - アクセント 4 2 2 3" xfId="65" xr:uid="{00000000-0005-0000-0000-000040000000}"/>
    <cellStyle name="20% - アクセント 4 3" xfId="66" xr:uid="{00000000-0005-0000-0000-000041000000}"/>
    <cellStyle name="20% - アクセント 4 3 2" xfId="67" xr:uid="{00000000-0005-0000-0000-000042000000}"/>
    <cellStyle name="20% - アクセント 4 4" xfId="68" xr:uid="{00000000-0005-0000-0000-000043000000}"/>
    <cellStyle name="20% - アクセント 5" xfId="69" builtinId="46" customBuiltin="1"/>
    <cellStyle name="20% - アクセント 5 2" xfId="70" xr:uid="{00000000-0005-0000-0000-000045000000}"/>
    <cellStyle name="20% - アクセント 5 2 2" xfId="71" xr:uid="{00000000-0005-0000-0000-000046000000}"/>
    <cellStyle name="20% - アクセント 5 2 2 2" xfId="72" xr:uid="{00000000-0005-0000-0000-000047000000}"/>
    <cellStyle name="20% - アクセント 5 2 2 3" xfId="73" xr:uid="{00000000-0005-0000-0000-000048000000}"/>
    <cellStyle name="20% - アクセント 5 3" xfId="74" xr:uid="{00000000-0005-0000-0000-000049000000}"/>
    <cellStyle name="20% - アクセント 5 3 2" xfId="75" xr:uid="{00000000-0005-0000-0000-00004A000000}"/>
    <cellStyle name="20% - アクセント 5 4" xfId="76" xr:uid="{00000000-0005-0000-0000-00004B000000}"/>
    <cellStyle name="20% - アクセント 6" xfId="77" builtinId="50" customBuiltin="1"/>
    <cellStyle name="20% - アクセント 6 2" xfId="78" xr:uid="{00000000-0005-0000-0000-00004D000000}"/>
    <cellStyle name="20% - アクセント 6 2 2" xfId="79" xr:uid="{00000000-0005-0000-0000-00004E000000}"/>
    <cellStyle name="20% - アクセント 6 2 2 2" xfId="80" xr:uid="{00000000-0005-0000-0000-00004F000000}"/>
    <cellStyle name="20% - アクセント 6 2 2 3" xfId="81" xr:uid="{00000000-0005-0000-0000-000050000000}"/>
    <cellStyle name="20% - アクセント 6 3" xfId="82" xr:uid="{00000000-0005-0000-0000-000051000000}"/>
    <cellStyle name="20% - アクセント 6 3 2" xfId="83" xr:uid="{00000000-0005-0000-0000-000052000000}"/>
    <cellStyle name="20% - アクセント 6 4" xfId="84" xr:uid="{00000000-0005-0000-0000-000053000000}"/>
    <cellStyle name="40% - アクセント 1" xfId="85" builtinId="31" customBuiltin="1"/>
    <cellStyle name="40% - アクセント 1 2" xfId="86" xr:uid="{00000000-0005-0000-0000-000055000000}"/>
    <cellStyle name="40% - アクセント 1 2 2" xfId="87" xr:uid="{00000000-0005-0000-0000-000056000000}"/>
    <cellStyle name="40% - アクセント 1 2 2 2" xfId="88" xr:uid="{00000000-0005-0000-0000-000057000000}"/>
    <cellStyle name="40% - アクセント 1 2 2 3" xfId="89" xr:uid="{00000000-0005-0000-0000-000058000000}"/>
    <cellStyle name="40% - アクセント 1 3" xfId="90" xr:uid="{00000000-0005-0000-0000-000059000000}"/>
    <cellStyle name="40% - アクセント 1 3 2" xfId="91" xr:uid="{00000000-0005-0000-0000-00005A000000}"/>
    <cellStyle name="40% - アクセント 1 4" xfId="92" xr:uid="{00000000-0005-0000-0000-00005B000000}"/>
    <cellStyle name="40% - アクセント 2" xfId="93" builtinId="35" customBuiltin="1"/>
    <cellStyle name="40% - アクセント 2 2" xfId="94" xr:uid="{00000000-0005-0000-0000-00005D000000}"/>
    <cellStyle name="40% - アクセント 2 2 2" xfId="95" xr:uid="{00000000-0005-0000-0000-00005E000000}"/>
    <cellStyle name="40% - アクセント 2 2 2 2" xfId="96" xr:uid="{00000000-0005-0000-0000-00005F000000}"/>
    <cellStyle name="40% - アクセント 2 2 2 3" xfId="97" xr:uid="{00000000-0005-0000-0000-000060000000}"/>
    <cellStyle name="40% - アクセント 2 3" xfId="98" xr:uid="{00000000-0005-0000-0000-000061000000}"/>
    <cellStyle name="40% - アクセント 2 3 2" xfId="99" xr:uid="{00000000-0005-0000-0000-000062000000}"/>
    <cellStyle name="40% - アクセント 2 4" xfId="100" xr:uid="{00000000-0005-0000-0000-000063000000}"/>
    <cellStyle name="40% - アクセント 3" xfId="101" builtinId="39" customBuiltin="1"/>
    <cellStyle name="40% - アクセント 3 2" xfId="102" xr:uid="{00000000-0005-0000-0000-000065000000}"/>
    <cellStyle name="40% - アクセント 3 2 2" xfId="103" xr:uid="{00000000-0005-0000-0000-000066000000}"/>
    <cellStyle name="40% - アクセント 3 2 2 2" xfId="104" xr:uid="{00000000-0005-0000-0000-000067000000}"/>
    <cellStyle name="40% - アクセント 3 2 2 3" xfId="105" xr:uid="{00000000-0005-0000-0000-000068000000}"/>
    <cellStyle name="40% - アクセント 3 3" xfId="106" xr:uid="{00000000-0005-0000-0000-000069000000}"/>
    <cellStyle name="40% - アクセント 3 3 2" xfId="107" xr:uid="{00000000-0005-0000-0000-00006A000000}"/>
    <cellStyle name="40% - アクセント 3 4" xfId="108" xr:uid="{00000000-0005-0000-0000-00006B000000}"/>
    <cellStyle name="40% - アクセント 4" xfId="109" builtinId="43" customBuiltin="1"/>
    <cellStyle name="40% - アクセント 4 2" xfId="110" xr:uid="{00000000-0005-0000-0000-00006D000000}"/>
    <cellStyle name="40% - アクセント 4 2 2" xfId="111" xr:uid="{00000000-0005-0000-0000-00006E000000}"/>
    <cellStyle name="40% - アクセント 4 2 2 2" xfId="112" xr:uid="{00000000-0005-0000-0000-00006F000000}"/>
    <cellStyle name="40% - アクセント 4 2 2 3" xfId="113" xr:uid="{00000000-0005-0000-0000-000070000000}"/>
    <cellStyle name="40% - アクセント 4 3" xfId="114" xr:uid="{00000000-0005-0000-0000-000071000000}"/>
    <cellStyle name="40% - アクセント 4 3 2" xfId="115" xr:uid="{00000000-0005-0000-0000-000072000000}"/>
    <cellStyle name="40% - アクセント 4 4" xfId="116" xr:uid="{00000000-0005-0000-0000-000073000000}"/>
    <cellStyle name="40% - アクセント 5" xfId="117" builtinId="47" customBuiltin="1"/>
    <cellStyle name="40% - アクセント 5 2" xfId="118" xr:uid="{00000000-0005-0000-0000-000075000000}"/>
    <cellStyle name="40% - アクセント 5 2 2" xfId="119" xr:uid="{00000000-0005-0000-0000-000076000000}"/>
    <cellStyle name="40% - アクセント 5 2 2 2" xfId="120" xr:uid="{00000000-0005-0000-0000-000077000000}"/>
    <cellStyle name="40% - アクセント 5 2 2 3" xfId="121" xr:uid="{00000000-0005-0000-0000-000078000000}"/>
    <cellStyle name="40% - アクセント 5 3" xfId="122" xr:uid="{00000000-0005-0000-0000-000079000000}"/>
    <cellStyle name="40% - アクセント 5 3 2" xfId="123" xr:uid="{00000000-0005-0000-0000-00007A000000}"/>
    <cellStyle name="40% - アクセント 5 4" xfId="124" xr:uid="{00000000-0005-0000-0000-00007B000000}"/>
    <cellStyle name="40% - アクセント 6" xfId="125" builtinId="51" customBuiltin="1"/>
    <cellStyle name="40% - アクセント 6 2" xfId="126" xr:uid="{00000000-0005-0000-0000-00007D000000}"/>
    <cellStyle name="40% - アクセント 6 2 2" xfId="127" xr:uid="{00000000-0005-0000-0000-00007E000000}"/>
    <cellStyle name="40% - アクセント 6 2 2 2" xfId="128" xr:uid="{00000000-0005-0000-0000-00007F000000}"/>
    <cellStyle name="40% - アクセント 6 2 2 3" xfId="129" xr:uid="{00000000-0005-0000-0000-000080000000}"/>
    <cellStyle name="40% - アクセント 6 3" xfId="130" xr:uid="{00000000-0005-0000-0000-000081000000}"/>
    <cellStyle name="40% - アクセント 6 3 2" xfId="131" xr:uid="{00000000-0005-0000-0000-000082000000}"/>
    <cellStyle name="40% - アクセント 6 3 3" xfId="132" xr:uid="{00000000-0005-0000-0000-000083000000}"/>
    <cellStyle name="40% - アクセント 6 4" xfId="133" xr:uid="{00000000-0005-0000-0000-000084000000}"/>
    <cellStyle name="60% - アクセント 1" xfId="134" builtinId="32" customBuiltin="1"/>
    <cellStyle name="60% - アクセント 1 2" xfId="135" xr:uid="{00000000-0005-0000-0000-000086000000}"/>
    <cellStyle name="60% - アクセント 1 2 2" xfId="136" xr:uid="{00000000-0005-0000-0000-000087000000}"/>
    <cellStyle name="60% - アクセント 1 2 2 2" xfId="137" xr:uid="{00000000-0005-0000-0000-000088000000}"/>
    <cellStyle name="60% - アクセント 1 2 2 3" xfId="138" xr:uid="{00000000-0005-0000-0000-000089000000}"/>
    <cellStyle name="60% - アクセント 1 3" xfId="139" xr:uid="{00000000-0005-0000-0000-00008A000000}"/>
    <cellStyle name="60% - アクセント 1 4" xfId="140" xr:uid="{00000000-0005-0000-0000-00008B000000}"/>
    <cellStyle name="60% - アクセント 2" xfId="141" builtinId="36" customBuiltin="1"/>
    <cellStyle name="60% - アクセント 2 2" xfId="142" xr:uid="{00000000-0005-0000-0000-00008D000000}"/>
    <cellStyle name="60% - アクセント 2 2 2" xfId="143" xr:uid="{00000000-0005-0000-0000-00008E000000}"/>
    <cellStyle name="60% - アクセント 2 2 2 2" xfId="144" xr:uid="{00000000-0005-0000-0000-00008F000000}"/>
    <cellStyle name="60% - アクセント 2 2 2 3" xfId="145" xr:uid="{00000000-0005-0000-0000-000090000000}"/>
    <cellStyle name="60% - アクセント 2 3" xfId="146" xr:uid="{00000000-0005-0000-0000-000091000000}"/>
    <cellStyle name="60% - アクセント 2 4" xfId="147" xr:uid="{00000000-0005-0000-0000-000092000000}"/>
    <cellStyle name="60% - アクセント 3" xfId="148" builtinId="40" customBuiltin="1"/>
    <cellStyle name="60% - アクセント 3 2" xfId="149" xr:uid="{00000000-0005-0000-0000-000094000000}"/>
    <cellStyle name="60% - アクセント 3 2 2" xfId="150" xr:uid="{00000000-0005-0000-0000-000095000000}"/>
    <cellStyle name="60% - アクセント 3 2 2 2" xfId="151" xr:uid="{00000000-0005-0000-0000-000096000000}"/>
    <cellStyle name="60% - アクセント 3 2 2 3" xfId="152" xr:uid="{00000000-0005-0000-0000-000097000000}"/>
    <cellStyle name="60% - アクセント 3 3" xfId="153" xr:uid="{00000000-0005-0000-0000-000098000000}"/>
    <cellStyle name="60% - アクセント 3 4" xfId="154" xr:uid="{00000000-0005-0000-0000-000099000000}"/>
    <cellStyle name="60% - アクセント 4" xfId="155" builtinId="44" customBuiltin="1"/>
    <cellStyle name="60% - アクセント 4 2" xfId="156" xr:uid="{00000000-0005-0000-0000-00009B000000}"/>
    <cellStyle name="60% - アクセント 4 2 2" xfId="157" xr:uid="{00000000-0005-0000-0000-00009C000000}"/>
    <cellStyle name="60% - アクセント 4 2 2 2" xfId="158" xr:uid="{00000000-0005-0000-0000-00009D000000}"/>
    <cellStyle name="60% - アクセント 4 2 2 3" xfId="159" xr:uid="{00000000-0005-0000-0000-00009E000000}"/>
    <cellStyle name="60% - アクセント 4 3" xfId="160" xr:uid="{00000000-0005-0000-0000-00009F000000}"/>
    <cellStyle name="60% - アクセント 4 4" xfId="161" xr:uid="{00000000-0005-0000-0000-0000A0000000}"/>
    <cellStyle name="60% - アクセント 5" xfId="162" builtinId="48" customBuiltin="1"/>
    <cellStyle name="60% - アクセント 5 2" xfId="163" xr:uid="{00000000-0005-0000-0000-0000A2000000}"/>
    <cellStyle name="60% - アクセント 5 2 2" xfId="164" xr:uid="{00000000-0005-0000-0000-0000A3000000}"/>
    <cellStyle name="60% - アクセント 5 2 2 2" xfId="165" xr:uid="{00000000-0005-0000-0000-0000A4000000}"/>
    <cellStyle name="60% - アクセント 5 2 2 3" xfId="166" xr:uid="{00000000-0005-0000-0000-0000A5000000}"/>
    <cellStyle name="60% - アクセント 5 3" xfId="167" xr:uid="{00000000-0005-0000-0000-0000A6000000}"/>
    <cellStyle name="60% - アクセント 5 4" xfId="168" xr:uid="{00000000-0005-0000-0000-0000A7000000}"/>
    <cellStyle name="60% - アクセント 6" xfId="169" builtinId="52" customBuiltin="1"/>
    <cellStyle name="60% - アクセント 6 2" xfId="170" xr:uid="{00000000-0005-0000-0000-0000A9000000}"/>
    <cellStyle name="60% - アクセント 6 2 2" xfId="171" xr:uid="{00000000-0005-0000-0000-0000AA000000}"/>
    <cellStyle name="60% - アクセント 6 2 2 2" xfId="172" xr:uid="{00000000-0005-0000-0000-0000AB000000}"/>
    <cellStyle name="60% - アクセント 6 2 2 3" xfId="173" xr:uid="{00000000-0005-0000-0000-0000AC000000}"/>
    <cellStyle name="60% - アクセント 6 3" xfId="174" xr:uid="{00000000-0005-0000-0000-0000AD000000}"/>
    <cellStyle name="60% - アクセント 6 4" xfId="175" xr:uid="{00000000-0005-0000-0000-0000AE000000}"/>
    <cellStyle name="AAA" xfId="176" xr:uid="{00000000-0005-0000-0000-0000AF000000}"/>
    <cellStyle name="AAA 2" xfId="177" xr:uid="{00000000-0005-0000-0000-0000B0000000}"/>
    <cellStyle name="AAA 3" xfId="178" xr:uid="{00000000-0005-0000-0000-0000B1000000}"/>
    <cellStyle name="blank" xfId="179" xr:uid="{00000000-0005-0000-0000-0000B2000000}"/>
    <cellStyle name="blank 2" xfId="180" xr:uid="{00000000-0005-0000-0000-0000B3000000}"/>
    <cellStyle name="blank 3" xfId="181" xr:uid="{00000000-0005-0000-0000-0000B4000000}"/>
    <cellStyle name="blank 4" xfId="182" xr:uid="{00000000-0005-0000-0000-0000B5000000}"/>
    <cellStyle name="blank 5" xfId="183" xr:uid="{00000000-0005-0000-0000-0000B6000000}"/>
    <cellStyle name="Body" xfId="184" xr:uid="{00000000-0005-0000-0000-0000B7000000}"/>
    <cellStyle name="Border" xfId="185" xr:uid="{00000000-0005-0000-0000-0000B8000000}"/>
    <cellStyle name="Calc Currency (0)" xfId="186" xr:uid="{00000000-0005-0000-0000-0000B9000000}"/>
    <cellStyle name="Cancel" xfId="187" xr:uid="{00000000-0005-0000-0000-0000BA000000}"/>
    <cellStyle name="Col Heads" xfId="188" xr:uid="{00000000-0005-0000-0000-0000BB000000}"/>
    <cellStyle name="Comma  - Style1" xfId="189" xr:uid="{00000000-0005-0000-0000-0000BC000000}"/>
    <cellStyle name="Comma  - Style2" xfId="190" xr:uid="{00000000-0005-0000-0000-0000BD000000}"/>
    <cellStyle name="Comma  - Style3" xfId="191" xr:uid="{00000000-0005-0000-0000-0000BE000000}"/>
    <cellStyle name="Comma  - Style4" xfId="192" xr:uid="{00000000-0005-0000-0000-0000BF000000}"/>
    <cellStyle name="Comma  - Style5" xfId="193" xr:uid="{00000000-0005-0000-0000-0000C0000000}"/>
    <cellStyle name="Comma  - Style6" xfId="194" xr:uid="{00000000-0005-0000-0000-0000C1000000}"/>
    <cellStyle name="Comma  - Style7" xfId="195" xr:uid="{00000000-0005-0000-0000-0000C2000000}"/>
    <cellStyle name="Comma  - Style8" xfId="196" xr:uid="{00000000-0005-0000-0000-0000C3000000}"/>
    <cellStyle name="Comma [0]" xfId="197" xr:uid="{00000000-0005-0000-0000-0000C4000000}"/>
    <cellStyle name="Comma,0" xfId="198" xr:uid="{00000000-0005-0000-0000-0000C5000000}"/>
    <cellStyle name="Comma,1" xfId="199" xr:uid="{00000000-0005-0000-0000-0000C6000000}"/>
    <cellStyle name="Comma,2" xfId="200" xr:uid="{00000000-0005-0000-0000-0000C7000000}"/>
    <cellStyle name="Comma_Boards" xfId="201" xr:uid="{00000000-0005-0000-0000-0000C8000000}"/>
    <cellStyle name="COMP定番表書式" xfId="202" xr:uid="{00000000-0005-0000-0000-0000C9000000}"/>
    <cellStyle name="Currency [0]" xfId="203" xr:uid="{00000000-0005-0000-0000-0000CA000000}"/>
    <cellStyle name="Currency,0" xfId="204" xr:uid="{00000000-0005-0000-0000-0000CB000000}"/>
    <cellStyle name="Currency,2" xfId="205" xr:uid="{00000000-0005-0000-0000-0000CC000000}"/>
    <cellStyle name="Currency_Boards" xfId="206" xr:uid="{00000000-0005-0000-0000-0000CD000000}"/>
    <cellStyle name="entry" xfId="207" xr:uid="{00000000-0005-0000-0000-0000CE000000}"/>
    <cellStyle name="g/標準" xfId="208" xr:uid="{00000000-0005-0000-0000-0000CF000000}"/>
    <cellStyle name="g/標準 2" xfId="209" xr:uid="{00000000-0005-0000-0000-0000D0000000}"/>
    <cellStyle name="g/標準 3" xfId="210" xr:uid="{00000000-0005-0000-0000-0000D1000000}"/>
    <cellStyle name="GBS Files" xfId="211" xr:uid="{00000000-0005-0000-0000-0000D2000000}"/>
    <cellStyle name="Grey" xfId="212" xr:uid="{00000000-0005-0000-0000-0000D3000000}"/>
    <cellStyle name="Head 1" xfId="213" xr:uid="{00000000-0005-0000-0000-0000D4000000}"/>
    <cellStyle name="Head 1 2" xfId="214" xr:uid="{00000000-0005-0000-0000-0000D5000000}"/>
    <cellStyle name="Header" xfId="215" xr:uid="{00000000-0005-0000-0000-0000D6000000}"/>
    <cellStyle name="Header1" xfId="216" xr:uid="{00000000-0005-0000-0000-0000D7000000}"/>
    <cellStyle name="Header1 2" xfId="217" xr:uid="{00000000-0005-0000-0000-0000D8000000}"/>
    <cellStyle name="Header2" xfId="218" xr:uid="{00000000-0005-0000-0000-0000D9000000}"/>
    <cellStyle name="Header2 2" xfId="219" xr:uid="{00000000-0005-0000-0000-0000DA000000}"/>
    <cellStyle name="IBM(401K)" xfId="220" xr:uid="{00000000-0005-0000-0000-0000DB000000}"/>
    <cellStyle name="Input [yellow]" xfId="221" xr:uid="{00000000-0005-0000-0000-0000DC000000}"/>
    <cellStyle name="Input [yellow] 2" xfId="222" xr:uid="{00000000-0005-0000-0000-0000DD000000}"/>
    <cellStyle name="J401K" xfId="223" xr:uid="{00000000-0005-0000-0000-0000DE000000}"/>
    <cellStyle name="Milliers [0]_AR1194" xfId="224" xr:uid="{00000000-0005-0000-0000-0000DF000000}"/>
    <cellStyle name="Milliers_AR1194" xfId="225" xr:uid="{00000000-0005-0000-0000-0000E0000000}"/>
    <cellStyle name="Mon騁aire [0]_AR1194" xfId="226" xr:uid="{00000000-0005-0000-0000-0000E1000000}"/>
    <cellStyle name="Mon騁aire_AR1194" xfId="227" xr:uid="{00000000-0005-0000-0000-0000E2000000}"/>
    <cellStyle name="no dec" xfId="228" xr:uid="{00000000-0005-0000-0000-0000E3000000}"/>
    <cellStyle name="Normal - Style1" xfId="229" xr:uid="{00000000-0005-0000-0000-0000E4000000}"/>
    <cellStyle name="Normal - Style1 2" xfId="230" xr:uid="{00000000-0005-0000-0000-0000E5000000}"/>
    <cellStyle name="Normal - Style1 2 2" xfId="231" xr:uid="{00000000-0005-0000-0000-0000E6000000}"/>
    <cellStyle name="Normal - Style1 3" xfId="232" xr:uid="{00000000-0005-0000-0000-0000E7000000}"/>
    <cellStyle name="Normal - Style1_ib992" xfId="233" xr:uid="{00000000-0005-0000-0000-0000E8000000}"/>
    <cellStyle name="Normal 2" xfId="910" xr:uid="{805F6830-9842-473E-BD4C-08D1A5D13325}"/>
    <cellStyle name="Normal_#18-Internet" xfId="234" xr:uid="{00000000-0005-0000-0000-0000E9000000}"/>
    <cellStyle name="Percent (0)" xfId="235" xr:uid="{00000000-0005-0000-0000-0000EA000000}"/>
    <cellStyle name="Percent [2]" xfId="236" xr:uid="{00000000-0005-0000-0000-0000EB000000}"/>
    <cellStyle name="price" xfId="237" xr:uid="{00000000-0005-0000-0000-0000EC000000}"/>
    <cellStyle name="PSChar" xfId="238" xr:uid="{00000000-0005-0000-0000-0000ED000000}"/>
    <cellStyle name="PSDate" xfId="239" xr:uid="{00000000-0005-0000-0000-0000EE000000}"/>
    <cellStyle name="PSDec" xfId="240" xr:uid="{00000000-0005-0000-0000-0000EF000000}"/>
    <cellStyle name="PSHeading" xfId="241" xr:uid="{00000000-0005-0000-0000-0000F0000000}"/>
    <cellStyle name="PSInt" xfId="242" xr:uid="{00000000-0005-0000-0000-0000F1000000}"/>
    <cellStyle name="PSSpacer" xfId="243" xr:uid="{00000000-0005-0000-0000-0000F2000000}"/>
    <cellStyle name="revised" xfId="244" xr:uid="{00000000-0005-0000-0000-0000F3000000}"/>
    <cellStyle name="SAPBEXaggData" xfId="245" xr:uid="{00000000-0005-0000-0000-0000F4000000}"/>
    <cellStyle name="SAPBEXaggDataEmph" xfId="246" xr:uid="{00000000-0005-0000-0000-0000F5000000}"/>
    <cellStyle name="SAPBEXaggItem" xfId="247" xr:uid="{00000000-0005-0000-0000-0000F6000000}"/>
    <cellStyle name="SAPBEXaggItemX" xfId="248" xr:uid="{00000000-0005-0000-0000-0000F7000000}"/>
    <cellStyle name="SAPBEXchaText" xfId="249" xr:uid="{00000000-0005-0000-0000-0000F8000000}"/>
    <cellStyle name="SAPBEXexcBad7" xfId="250" xr:uid="{00000000-0005-0000-0000-0000F9000000}"/>
    <cellStyle name="SAPBEXexcBad8" xfId="251" xr:uid="{00000000-0005-0000-0000-0000FA000000}"/>
    <cellStyle name="SAPBEXexcBad9" xfId="252" xr:uid="{00000000-0005-0000-0000-0000FB000000}"/>
    <cellStyle name="SAPBEXexcCritical4" xfId="253" xr:uid="{00000000-0005-0000-0000-0000FC000000}"/>
    <cellStyle name="SAPBEXexcCritical5" xfId="254" xr:uid="{00000000-0005-0000-0000-0000FD000000}"/>
    <cellStyle name="SAPBEXexcCritical6" xfId="255" xr:uid="{00000000-0005-0000-0000-0000FE000000}"/>
    <cellStyle name="SAPBEXexcGood1" xfId="256" xr:uid="{00000000-0005-0000-0000-0000FF000000}"/>
    <cellStyle name="SAPBEXexcGood2" xfId="257" xr:uid="{00000000-0005-0000-0000-000000010000}"/>
    <cellStyle name="SAPBEXexcGood3" xfId="258" xr:uid="{00000000-0005-0000-0000-000001010000}"/>
    <cellStyle name="SAPBEXfilterDrill" xfId="259" xr:uid="{00000000-0005-0000-0000-000002010000}"/>
    <cellStyle name="SAPBEXfilterItem" xfId="260" xr:uid="{00000000-0005-0000-0000-000003010000}"/>
    <cellStyle name="SAPBEXfilterText" xfId="261" xr:uid="{00000000-0005-0000-0000-000004010000}"/>
    <cellStyle name="SAPBEXformats" xfId="262" xr:uid="{00000000-0005-0000-0000-000005010000}"/>
    <cellStyle name="SAPBEXheaderItem" xfId="263" xr:uid="{00000000-0005-0000-0000-000006010000}"/>
    <cellStyle name="SAPBEXheaderText" xfId="264" xr:uid="{00000000-0005-0000-0000-000007010000}"/>
    <cellStyle name="SAPBEXHLevel0" xfId="265" xr:uid="{00000000-0005-0000-0000-000008010000}"/>
    <cellStyle name="SAPBEXHLevel0X" xfId="266" xr:uid="{00000000-0005-0000-0000-000009010000}"/>
    <cellStyle name="SAPBEXHLevel1" xfId="267" xr:uid="{00000000-0005-0000-0000-00000A010000}"/>
    <cellStyle name="SAPBEXHLevel1X" xfId="268" xr:uid="{00000000-0005-0000-0000-00000B010000}"/>
    <cellStyle name="SAPBEXHLevel2" xfId="269" xr:uid="{00000000-0005-0000-0000-00000C010000}"/>
    <cellStyle name="SAPBEXHLevel2X" xfId="270" xr:uid="{00000000-0005-0000-0000-00000D010000}"/>
    <cellStyle name="SAPBEXHLevel3" xfId="271" xr:uid="{00000000-0005-0000-0000-00000E010000}"/>
    <cellStyle name="SAPBEXHLevel3X" xfId="272" xr:uid="{00000000-0005-0000-0000-00000F010000}"/>
    <cellStyle name="SAPBEXresData" xfId="273" xr:uid="{00000000-0005-0000-0000-000010010000}"/>
    <cellStyle name="SAPBEXresDataEmph" xfId="274" xr:uid="{00000000-0005-0000-0000-000011010000}"/>
    <cellStyle name="SAPBEXresItem" xfId="275" xr:uid="{00000000-0005-0000-0000-000012010000}"/>
    <cellStyle name="SAPBEXresItemX" xfId="276" xr:uid="{00000000-0005-0000-0000-000013010000}"/>
    <cellStyle name="SAPBEXstdData" xfId="277" xr:uid="{00000000-0005-0000-0000-000014010000}"/>
    <cellStyle name="SAPBEXstdDataEmph" xfId="278" xr:uid="{00000000-0005-0000-0000-000015010000}"/>
    <cellStyle name="SAPBEXstdItem" xfId="279" xr:uid="{00000000-0005-0000-0000-000016010000}"/>
    <cellStyle name="SAPBEXstdItemX" xfId="280" xr:uid="{00000000-0005-0000-0000-000017010000}"/>
    <cellStyle name="SAPBEXtitle" xfId="281" xr:uid="{00000000-0005-0000-0000-000018010000}"/>
    <cellStyle name="SAPBEXundefined" xfId="282" xr:uid="{00000000-0005-0000-0000-000019010000}"/>
    <cellStyle name="SCOPE詳細設計書" xfId="283" xr:uid="{00000000-0005-0000-0000-00001A010000}"/>
    <cellStyle name="section" xfId="284" xr:uid="{00000000-0005-0000-0000-00001B010000}"/>
    <cellStyle name="subhead" xfId="285" xr:uid="{00000000-0005-0000-0000-00001C010000}"/>
    <cellStyle name="title" xfId="286" xr:uid="{00000000-0005-0000-0000-00001D010000}"/>
    <cellStyle name="アクセント 1" xfId="287" builtinId="29" customBuiltin="1"/>
    <cellStyle name="アクセント 1 2" xfId="288" xr:uid="{00000000-0005-0000-0000-00001F010000}"/>
    <cellStyle name="アクセント 1 2 2" xfId="289" xr:uid="{00000000-0005-0000-0000-000020010000}"/>
    <cellStyle name="アクセント 1 2 2 2" xfId="290" xr:uid="{00000000-0005-0000-0000-000021010000}"/>
    <cellStyle name="アクセント 1 2 2 3" xfId="291" xr:uid="{00000000-0005-0000-0000-000022010000}"/>
    <cellStyle name="アクセント 1 3" xfId="292" xr:uid="{00000000-0005-0000-0000-000023010000}"/>
    <cellStyle name="アクセント 1 4" xfId="293" xr:uid="{00000000-0005-0000-0000-000024010000}"/>
    <cellStyle name="アクセント 2" xfId="294" builtinId="33" customBuiltin="1"/>
    <cellStyle name="アクセント 2 2" xfId="295" xr:uid="{00000000-0005-0000-0000-000026010000}"/>
    <cellStyle name="アクセント 2 2 2" xfId="296" xr:uid="{00000000-0005-0000-0000-000027010000}"/>
    <cellStyle name="アクセント 2 2 2 2" xfId="297" xr:uid="{00000000-0005-0000-0000-000028010000}"/>
    <cellStyle name="アクセント 2 2 2 3" xfId="298" xr:uid="{00000000-0005-0000-0000-000029010000}"/>
    <cellStyle name="アクセント 2 3" xfId="299" xr:uid="{00000000-0005-0000-0000-00002A010000}"/>
    <cellStyle name="アクセント 2 4" xfId="300" xr:uid="{00000000-0005-0000-0000-00002B010000}"/>
    <cellStyle name="アクセント 3" xfId="301" builtinId="37" customBuiltin="1"/>
    <cellStyle name="アクセント 3 2" xfId="302" xr:uid="{00000000-0005-0000-0000-00002D010000}"/>
    <cellStyle name="アクセント 3 2 2" xfId="303" xr:uid="{00000000-0005-0000-0000-00002E010000}"/>
    <cellStyle name="アクセント 3 2 2 2" xfId="304" xr:uid="{00000000-0005-0000-0000-00002F010000}"/>
    <cellStyle name="アクセント 3 2 2 3" xfId="305" xr:uid="{00000000-0005-0000-0000-000030010000}"/>
    <cellStyle name="アクセント 3 3" xfId="306" xr:uid="{00000000-0005-0000-0000-000031010000}"/>
    <cellStyle name="アクセント 3 3 2" xfId="307" xr:uid="{00000000-0005-0000-0000-000032010000}"/>
    <cellStyle name="アクセント 3 4" xfId="308" xr:uid="{00000000-0005-0000-0000-000033010000}"/>
    <cellStyle name="アクセント 4" xfId="309" builtinId="41" customBuiltin="1"/>
    <cellStyle name="アクセント 4 2" xfId="310" xr:uid="{00000000-0005-0000-0000-000035010000}"/>
    <cellStyle name="アクセント 4 2 2" xfId="311" xr:uid="{00000000-0005-0000-0000-000036010000}"/>
    <cellStyle name="アクセント 4 2 2 2" xfId="312" xr:uid="{00000000-0005-0000-0000-000037010000}"/>
    <cellStyle name="アクセント 4 2 2 3" xfId="313" xr:uid="{00000000-0005-0000-0000-000038010000}"/>
    <cellStyle name="アクセント 4 3" xfId="314" xr:uid="{00000000-0005-0000-0000-000039010000}"/>
    <cellStyle name="アクセント 4 4" xfId="315" xr:uid="{00000000-0005-0000-0000-00003A010000}"/>
    <cellStyle name="アクセント 5" xfId="316" builtinId="45" customBuiltin="1"/>
    <cellStyle name="アクセント 5 2" xfId="317" xr:uid="{00000000-0005-0000-0000-00003C010000}"/>
    <cellStyle name="アクセント 5 2 2" xfId="318" xr:uid="{00000000-0005-0000-0000-00003D010000}"/>
    <cellStyle name="アクセント 5 2 2 2" xfId="319" xr:uid="{00000000-0005-0000-0000-00003E010000}"/>
    <cellStyle name="アクセント 5 2 2 3" xfId="320" xr:uid="{00000000-0005-0000-0000-00003F010000}"/>
    <cellStyle name="アクセント 5 3" xfId="321" xr:uid="{00000000-0005-0000-0000-000040010000}"/>
    <cellStyle name="アクセント 5 3 2" xfId="322" xr:uid="{00000000-0005-0000-0000-000041010000}"/>
    <cellStyle name="アクセント 5 4" xfId="323" xr:uid="{00000000-0005-0000-0000-000042010000}"/>
    <cellStyle name="アクセント 6" xfId="324" builtinId="49" customBuiltin="1"/>
    <cellStyle name="アクセント 6 2" xfId="325" xr:uid="{00000000-0005-0000-0000-000044010000}"/>
    <cellStyle name="アクセント 6 2 2" xfId="326" xr:uid="{00000000-0005-0000-0000-000045010000}"/>
    <cellStyle name="アクセント 6 2 2 2" xfId="327" xr:uid="{00000000-0005-0000-0000-000046010000}"/>
    <cellStyle name="アクセント 6 2 2 3" xfId="328" xr:uid="{00000000-0005-0000-0000-000047010000}"/>
    <cellStyle name="アクセント 6 3" xfId="329" xr:uid="{00000000-0005-0000-0000-000048010000}"/>
    <cellStyle name="アクセント 6 3 2" xfId="330" xr:uid="{00000000-0005-0000-0000-000049010000}"/>
    <cellStyle name="アクセント 6 4" xfId="331" xr:uid="{00000000-0005-0000-0000-00004A010000}"/>
    <cellStyle name="スタイル 1" xfId="332" xr:uid="{00000000-0005-0000-0000-00004B010000}"/>
    <cellStyle name="タイトル" xfId="333" builtinId="15" customBuiltin="1"/>
    <cellStyle name="タイトル 2" xfId="334" xr:uid="{00000000-0005-0000-0000-00004D010000}"/>
    <cellStyle name="タイトル 2 2" xfId="335" xr:uid="{00000000-0005-0000-0000-00004E010000}"/>
    <cellStyle name="タイトル 2 2 2" xfId="336" xr:uid="{00000000-0005-0000-0000-00004F010000}"/>
    <cellStyle name="タイトル 2 2 3" xfId="337" xr:uid="{00000000-0005-0000-0000-000050010000}"/>
    <cellStyle name="タイトル 3" xfId="338" xr:uid="{00000000-0005-0000-0000-000051010000}"/>
    <cellStyle name="タイトル 4" xfId="339" xr:uid="{00000000-0005-0000-0000-000052010000}"/>
    <cellStyle name="チェック セル" xfId="340" builtinId="23" customBuiltin="1"/>
    <cellStyle name="チェック セル 2" xfId="341" xr:uid="{00000000-0005-0000-0000-000054010000}"/>
    <cellStyle name="チェック セル 2 2" xfId="342" xr:uid="{00000000-0005-0000-0000-000055010000}"/>
    <cellStyle name="チェック セル 2 2 2" xfId="343" xr:uid="{00000000-0005-0000-0000-000056010000}"/>
    <cellStyle name="チェック セル 2 2 3" xfId="344" xr:uid="{00000000-0005-0000-0000-000057010000}"/>
    <cellStyle name="チェック セル 3" xfId="345" xr:uid="{00000000-0005-0000-0000-000058010000}"/>
    <cellStyle name="チェック セル 4" xfId="346" xr:uid="{00000000-0005-0000-0000-000059010000}"/>
    <cellStyle name="どちらでもない" xfId="347" builtinId="28" customBuiltin="1"/>
    <cellStyle name="どちらでもない 2" xfId="348" xr:uid="{00000000-0005-0000-0000-00005B010000}"/>
    <cellStyle name="どちらでもない 2 2" xfId="349" xr:uid="{00000000-0005-0000-0000-00005C010000}"/>
    <cellStyle name="どちらでもない 2 2 2" xfId="350" xr:uid="{00000000-0005-0000-0000-00005D010000}"/>
    <cellStyle name="どちらでもない 2 2 3" xfId="351" xr:uid="{00000000-0005-0000-0000-00005E010000}"/>
    <cellStyle name="どちらでもない 3" xfId="352" xr:uid="{00000000-0005-0000-0000-00005F010000}"/>
    <cellStyle name="どちらでもない 4" xfId="353" xr:uid="{00000000-0005-0000-0000-000060010000}"/>
    <cellStyle name="なし" xfId="354" xr:uid="{00000000-0005-0000-0000-000061010000}"/>
    <cellStyle name="ハイパーリンク 2" xfId="355" xr:uid="{00000000-0005-0000-0000-000062010000}"/>
    <cellStyle name="ハイパーリンク 2 2" xfId="356" xr:uid="{00000000-0005-0000-0000-000063010000}"/>
    <cellStyle name="ハイパーリンク 3" xfId="357" xr:uid="{00000000-0005-0000-0000-000064010000}"/>
    <cellStyle name="ハイパーリンク 4" xfId="358" xr:uid="{00000000-0005-0000-0000-000065010000}"/>
    <cellStyle name="ハイパーリンク 5" xfId="359" xr:uid="{00000000-0005-0000-0000-000066010000}"/>
    <cellStyle name="メモ" xfId="360" builtinId="10" customBuiltin="1"/>
    <cellStyle name="メモ 2" xfId="361" xr:uid="{00000000-0005-0000-0000-000068010000}"/>
    <cellStyle name="メモ 2 2" xfId="362" xr:uid="{00000000-0005-0000-0000-000069010000}"/>
    <cellStyle name="メモ 2 2 2" xfId="363" xr:uid="{00000000-0005-0000-0000-00006A010000}"/>
    <cellStyle name="メモ 2 2 3" xfId="364" xr:uid="{00000000-0005-0000-0000-00006B010000}"/>
    <cellStyle name="メモ 2 3" xfId="365" xr:uid="{00000000-0005-0000-0000-00006C010000}"/>
    <cellStyle name="メモ 2 4" xfId="366" xr:uid="{00000000-0005-0000-0000-00006D010000}"/>
    <cellStyle name="メモ 3" xfId="367" xr:uid="{00000000-0005-0000-0000-00006E010000}"/>
    <cellStyle name="メモ 3 2" xfId="368" xr:uid="{00000000-0005-0000-0000-00006F010000}"/>
    <cellStyle name="メモ 3 3" xfId="369" xr:uid="{00000000-0005-0000-0000-000070010000}"/>
    <cellStyle name="メモ 3 4" xfId="370" xr:uid="{00000000-0005-0000-0000-000071010000}"/>
    <cellStyle name="メモ 4" xfId="371" xr:uid="{00000000-0005-0000-0000-000072010000}"/>
    <cellStyle name="メモ 4 2" xfId="372" xr:uid="{00000000-0005-0000-0000-000073010000}"/>
    <cellStyle name="メモ 4 3" xfId="373" xr:uid="{00000000-0005-0000-0000-000074010000}"/>
    <cellStyle name="リンク セル" xfId="374" builtinId="24" customBuiltin="1"/>
    <cellStyle name="リンク セル 2" xfId="375" xr:uid="{00000000-0005-0000-0000-000076010000}"/>
    <cellStyle name="リンク セル 2 2" xfId="376" xr:uid="{00000000-0005-0000-0000-000077010000}"/>
    <cellStyle name="リンク セル 2 2 2" xfId="377" xr:uid="{00000000-0005-0000-0000-000078010000}"/>
    <cellStyle name="リンク セル 2 2 3" xfId="378" xr:uid="{00000000-0005-0000-0000-000079010000}"/>
    <cellStyle name="リンク セル 3" xfId="379" xr:uid="{00000000-0005-0000-0000-00007A010000}"/>
    <cellStyle name="リンク セル 4" xfId="380" xr:uid="{00000000-0005-0000-0000-00007B010000}"/>
    <cellStyle name="・'_x000c_・・・V_x0001_ｳ_x0018_ﾘ0_x0007__x0001__x0001_" xfId="381" xr:uid="{00000000-0005-0000-0000-00007C010000}"/>
    <cellStyle name="悪い" xfId="382" builtinId="27" customBuiltin="1"/>
    <cellStyle name="悪い 2" xfId="383" xr:uid="{00000000-0005-0000-0000-00007E010000}"/>
    <cellStyle name="悪い 2 2" xfId="384" xr:uid="{00000000-0005-0000-0000-00007F010000}"/>
    <cellStyle name="悪い 2 2 2" xfId="385" xr:uid="{00000000-0005-0000-0000-000080010000}"/>
    <cellStyle name="悪い 2 2 3" xfId="386" xr:uid="{00000000-0005-0000-0000-000081010000}"/>
    <cellStyle name="悪い 3" xfId="387" xr:uid="{00000000-0005-0000-0000-000082010000}"/>
    <cellStyle name="悪い 3 2" xfId="388" xr:uid="{00000000-0005-0000-0000-000083010000}"/>
    <cellStyle name="悪い 4" xfId="389" xr:uid="{00000000-0005-0000-0000-000084010000}"/>
    <cellStyle name="下点線" xfId="390" xr:uid="{00000000-0005-0000-0000-000085010000}"/>
    <cellStyle name="下点線 2" xfId="391" xr:uid="{00000000-0005-0000-0000-000086010000}"/>
    <cellStyle name="下点線 3" xfId="392" xr:uid="{00000000-0005-0000-0000-000087010000}"/>
    <cellStyle name="下点線 4" xfId="393" xr:uid="{00000000-0005-0000-0000-000088010000}"/>
    <cellStyle name="下点線_詳細設計書_【EM001220】信用貸株サービス対応_国内株式銘柄マスタファイルに貸株情報を付与する" xfId="394" xr:uid="{00000000-0005-0000-0000-000089010000}"/>
    <cellStyle name="改行(上)" xfId="395" xr:uid="{00000000-0005-0000-0000-00008A010000}"/>
    <cellStyle name="改行(中)" xfId="396" xr:uid="{00000000-0005-0000-0000-00008B010000}"/>
    <cellStyle name="格子付" xfId="397" xr:uid="{00000000-0005-0000-0000-00008C010000}"/>
    <cellStyle name="競馬スタイル" xfId="398" xr:uid="{00000000-0005-0000-0000-00008D010000}"/>
    <cellStyle name="型番" xfId="399" xr:uid="{00000000-0005-0000-0000-00008E010000}"/>
    <cellStyle name="計算" xfId="400" builtinId="22" customBuiltin="1"/>
    <cellStyle name="計算 2" xfId="401" xr:uid="{00000000-0005-0000-0000-000090010000}"/>
    <cellStyle name="計算 2 2" xfId="402" xr:uid="{00000000-0005-0000-0000-000091010000}"/>
    <cellStyle name="計算 2 2 2" xfId="403" xr:uid="{00000000-0005-0000-0000-000092010000}"/>
    <cellStyle name="計算 2 2 3" xfId="404" xr:uid="{00000000-0005-0000-0000-000093010000}"/>
    <cellStyle name="計算 3" xfId="405" xr:uid="{00000000-0005-0000-0000-000094010000}"/>
    <cellStyle name="計算 4" xfId="406" xr:uid="{00000000-0005-0000-0000-000095010000}"/>
    <cellStyle name="警告文" xfId="407" builtinId="11" customBuiltin="1"/>
    <cellStyle name="警告文 2" xfId="408" xr:uid="{00000000-0005-0000-0000-000097010000}"/>
    <cellStyle name="警告文 2 2" xfId="409" xr:uid="{00000000-0005-0000-0000-000098010000}"/>
    <cellStyle name="警告文 2 2 2" xfId="410" xr:uid="{00000000-0005-0000-0000-000099010000}"/>
    <cellStyle name="警告文 2 2 3" xfId="411" xr:uid="{00000000-0005-0000-0000-00009A010000}"/>
    <cellStyle name="警告文 3" xfId="412" xr:uid="{00000000-0005-0000-0000-00009B010000}"/>
    <cellStyle name="警告文 4" xfId="413" xr:uid="{00000000-0005-0000-0000-00009C010000}"/>
    <cellStyle name="桁蟻唇Ｆ [0.00]_laroux" xfId="414" xr:uid="{00000000-0005-0000-0000-00009D010000}"/>
    <cellStyle name="桁蟻唇Ｆ_A°DAU±ATIsA" xfId="415" xr:uid="{00000000-0005-0000-0000-00009E010000}"/>
    <cellStyle name="桁区切り 10" xfId="416" xr:uid="{00000000-0005-0000-0000-00009F010000}"/>
    <cellStyle name="桁区切り 2" xfId="417" xr:uid="{00000000-0005-0000-0000-0000A0010000}"/>
    <cellStyle name="桁区切り 2 2" xfId="418" xr:uid="{00000000-0005-0000-0000-0000A1010000}"/>
    <cellStyle name="桁区切り 2 2 2" xfId="419" xr:uid="{00000000-0005-0000-0000-0000A2010000}"/>
    <cellStyle name="桁区切り 2 2 2 2" xfId="420" xr:uid="{00000000-0005-0000-0000-0000A3010000}"/>
    <cellStyle name="桁区切り 2 2 2 2 2" xfId="421" xr:uid="{00000000-0005-0000-0000-0000A4010000}"/>
    <cellStyle name="桁区切り 2 2 2 3" xfId="422" xr:uid="{00000000-0005-0000-0000-0000A5010000}"/>
    <cellStyle name="桁区切り 2 2 3" xfId="423" xr:uid="{00000000-0005-0000-0000-0000A6010000}"/>
    <cellStyle name="桁区切り 2 2 3 2" xfId="424" xr:uid="{00000000-0005-0000-0000-0000A7010000}"/>
    <cellStyle name="桁区切り 2 2 4" xfId="425" xr:uid="{00000000-0005-0000-0000-0000A8010000}"/>
    <cellStyle name="桁区切り 2 2 5" xfId="426" xr:uid="{00000000-0005-0000-0000-0000A9010000}"/>
    <cellStyle name="桁区切り 2 3" xfId="427" xr:uid="{00000000-0005-0000-0000-0000AA010000}"/>
    <cellStyle name="桁区切り 2 3 2" xfId="428" xr:uid="{00000000-0005-0000-0000-0000AB010000}"/>
    <cellStyle name="桁区切り 2 3 2 2" xfId="429" xr:uid="{00000000-0005-0000-0000-0000AC010000}"/>
    <cellStyle name="桁区切り 2 3 2 2 2" xfId="430" xr:uid="{00000000-0005-0000-0000-0000AD010000}"/>
    <cellStyle name="桁区切り 2 3 2 3" xfId="431" xr:uid="{00000000-0005-0000-0000-0000AE010000}"/>
    <cellStyle name="桁区切り 2 3 3" xfId="432" xr:uid="{00000000-0005-0000-0000-0000AF010000}"/>
    <cellStyle name="桁区切り 2 3 3 2" xfId="433" xr:uid="{00000000-0005-0000-0000-0000B0010000}"/>
    <cellStyle name="桁区切り 2 3 4" xfId="434" xr:uid="{00000000-0005-0000-0000-0000B1010000}"/>
    <cellStyle name="桁区切り 2 3 5" xfId="435" xr:uid="{00000000-0005-0000-0000-0000B2010000}"/>
    <cellStyle name="桁区切り 2 4" xfId="436" xr:uid="{00000000-0005-0000-0000-0000B3010000}"/>
    <cellStyle name="桁区切り 2 4 2" xfId="437" xr:uid="{00000000-0005-0000-0000-0000B4010000}"/>
    <cellStyle name="桁区切り 2 4 2 2" xfId="438" xr:uid="{00000000-0005-0000-0000-0000B5010000}"/>
    <cellStyle name="桁区切り 2 4 2 2 2" xfId="439" xr:uid="{00000000-0005-0000-0000-0000B6010000}"/>
    <cellStyle name="桁区切り 2 4 2 3" xfId="440" xr:uid="{00000000-0005-0000-0000-0000B7010000}"/>
    <cellStyle name="桁区切り 2 4 3" xfId="441" xr:uid="{00000000-0005-0000-0000-0000B8010000}"/>
    <cellStyle name="桁区切り 2 4 3 2" xfId="442" xr:uid="{00000000-0005-0000-0000-0000B9010000}"/>
    <cellStyle name="桁区切り 2 4 4" xfId="443" xr:uid="{00000000-0005-0000-0000-0000BA010000}"/>
    <cellStyle name="桁区切り 2 4 5" xfId="444" xr:uid="{00000000-0005-0000-0000-0000BB010000}"/>
    <cellStyle name="桁区切り 2 5" xfId="445" xr:uid="{00000000-0005-0000-0000-0000BC010000}"/>
    <cellStyle name="桁区切り 2 5 2" xfId="446" xr:uid="{00000000-0005-0000-0000-0000BD010000}"/>
    <cellStyle name="桁区切り 2 5 2 2" xfId="447" xr:uid="{00000000-0005-0000-0000-0000BE010000}"/>
    <cellStyle name="桁区切り 2 5 2 2 2" xfId="448" xr:uid="{00000000-0005-0000-0000-0000BF010000}"/>
    <cellStyle name="桁区切り 2 5 2 3" xfId="449" xr:uid="{00000000-0005-0000-0000-0000C0010000}"/>
    <cellStyle name="桁区切り 2 5 3" xfId="450" xr:uid="{00000000-0005-0000-0000-0000C1010000}"/>
    <cellStyle name="桁区切り 2 5 3 2" xfId="451" xr:uid="{00000000-0005-0000-0000-0000C2010000}"/>
    <cellStyle name="桁区切り 2 5 4" xfId="452" xr:uid="{00000000-0005-0000-0000-0000C3010000}"/>
    <cellStyle name="桁区切り 2 6" xfId="453" xr:uid="{00000000-0005-0000-0000-0000C4010000}"/>
    <cellStyle name="桁区切り 2 6 2" xfId="454" xr:uid="{00000000-0005-0000-0000-0000C5010000}"/>
    <cellStyle name="桁区切り 2 6 2 2" xfId="455" xr:uid="{00000000-0005-0000-0000-0000C6010000}"/>
    <cellStyle name="桁区切り 2 6 2 2 2" xfId="456" xr:uid="{00000000-0005-0000-0000-0000C7010000}"/>
    <cellStyle name="桁区切り 2 6 2 3" xfId="457" xr:uid="{00000000-0005-0000-0000-0000C8010000}"/>
    <cellStyle name="桁区切り 2 6 3" xfId="458" xr:uid="{00000000-0005-0000-0000-0000C9010000}"/>
    <cellStyle name="桁区切り 2 7" xfId="459" xr:uid="{00000000-0005-0000-0000-0000CA010000}"/>
    <cellStyle name="桁区切り 2 7 2" xfId="460" xr:uid="{00000000-0005-0000-0000-0000CB010000}"/>
    <cellStyle name="桁区切り 2 8" xfId="461" xr:uid="{00000000-0005-0000-0000-0000CC010000}"/>
    <cellStyle name="桁区切り 2 9" xfId="462" xr:uid="{00000000-0005-0000-0000-0000CD010000}"/>
    <cellStyle name="桁区切り 3" xfId="463" xr:uid="{00000000-0005-0000-0000-0000CE010000}"/>
    <cellStyle name="桁区切り 3 2" xfId="464" xr:uid="{00000000-0005-0000-0000-0000CF010000}"/>
    <cellStyle name="桁区切り 3 2 2" xfId="465" xr:uid="{00000000-0005-0000-0000-0000D0010000}"/>
    <cellStyle name="桁区切り 3 2 2 2" xfId="466" xr:uid="{00000000-0005-0000-0000-0000D1010000}"/>
    <cellStyle name="桁区切り 3 2 2 2 2" xfId="467" xr:uid="{00000000-0005-0000-0000-0000D2010000}"/>
    <cellStyle name="桁区切り 3 2 2 3" xfId="468" xr:uid="{00000000-0005-0000-0000-0000D3010000}"/>
    <cellStyle name="桁区切り 3 2 3" xfId="469" xr:uid="{00000000-0005-0000-0000-0000D4010000}"/>
    <cellStyle name="桁区切り 3 3" xfId="470" xr:uid="{00000000-0005-0000-0000-0000D5010000}"/>
    <cellStyle name="桁区切り 3 3 2" xfId="471" xr:uid="{00000000-0005-0000-0000-0000D6010000}"/>
    <cellStyle name="桁区切り 3 3 2 2" xfId="472" xr:uid="{00000000-0005-0000-0000-0000D7010000}"/>
    <cellStyle name="桁区切り 3 3 3" xfId="473" xr:uid="{00000000-0005-0000-0000-0000D8010000}"/>
    <cellStyle name="桁区切り 3 4" xfId="474" xr:uid="{00000000-0005-0000-0000-0000D9010000}"/>
    <cellStyle name="桁区切り 3 4 2" xfId="475" xr:uid="{00000000-0005-0000-0000-0000DA010000}"/>
    <cellStyle name="桁区切り 3 5" xfId="476" xr:uid="{00000000-0005-0000-0000-0000DB010000}"/>
    <cellStyle name="桁区切り 3 6" xfId="477" xr:uid="{00000000-0005-0000-0000-0000DC010000}"/>
    <cellStyle name="桁区切り 3 7" xfId="478" xr:uid="{00000000-0005-0000-0000-0000DD010000}"/>
    <cellStyle name="桁区切り 4" xfId="479" xr:uid="{00000000-0005-0000-0000-0000DE010000}"/>
    <cellStyle name="桁区切り 4 2" xfId="480" xr:uid="{00000000-0005-0000-0000-0000DF010000}"/>
    <cellStyle name="桁区切り 4 2 2" xfId="481" xr:uid="{00000000-0005-0000-0000-0000E0010000}"/>
    <cellStyle name="桁区切り 4 2 2 2" xfId="482" xr:uid="{00000000-0005-0000-0000-0000E1010000}"/>
    <cellStyle name="桁区切り 4 2 3" xfId="483" xr:uid="{00000000-0005-0000-0000-0000E2010000}"/>
    <cellStyle name="桁区切り 4 3" xfId="484" xr:uid="{00000000-0005-0000-0000-0000E3010000}"/>
    <cellStyle name="桁区切り 5" xfId="485" xr:uid="{00000000-0005-0000-0000-0000E4010000}"/>
    <cellStyle name="桁区切り 5 2" xfId="486" xr:uid="{00000000-0005-0000-0000-0000E5010000}"/>
    <cellStyle name="桁区切り 5 2 2" xfId="487" xr:uid="{00000000-0005-0000-0000-0000E6010000}"/>
    <cellStyle name="桁区切り 5 3" xfId="488" xr:uid="{00000000-0005-0000-0000-0000E7010000}"/>
    <cellStyle name="桁区切り 6" xfId="489" xr:uid="{00000000-0005-0000-0000-0000E8010000}"/>
    <cellStyle name="桁区切り 6 2" xfId="490" xr:uid="{00000000-0005-0000-0000-0000E9010000}"/>
    <cellStyle name="桁区切り 6 2 2" xfId="491" xr:uid="{00000000-0005-0000-0000-0000EA010000}"/>
    <cellStyle name="桁区切り 6 3" xfId="492" xr:uid="{00000000-0005-0000-0000-0000EB010000}"/>
    <cellStyle name="桁区切り 7" xfId="493" xr:uid="{00000000-0005-0000-0000-0000EC010000}"/>
    <cellStyle name="桁区切り 7 2" xfId="494" xr:uid="{00000000-0005-0000-0000-0000ED010000}"/>
    <cellStyle name="桁区切り 8" xfId="495" xr:uid="{00000000-0005-0000-0000-0000EE010000}"/>
    <cellStyle name="桁区切り 9" xfId="496" xr:uid="{00000000-0005-0000-0000-0000EF010000}"/>
    <cellStyle name="見出し 1" xfId="497" builtinId="16" customBuiltin="1"/>
    <cellStyle name="見出し 1 2" xfId="498" xr:uid="{00000000-0005-0000-0000-0000F1010000}"/>
    <cellStyle name="見出し 1 2 2" xfId="499" xr:uid="{00000000-0005-0000-0000-0000F2010000}"/>
    <cellStyle name="見出し 1 2 2 2" xfId="500" xr:uid="{00000000-0005-0000-0000-0000F3010000}"/>
    <cellStyle name="見出し 1 2 2 3" xfId="501" xr:uid="{00000000-0005-0000-0000-0000F4010000}"/>
    <cellStyle name="見出し 1 3" xfId="502" xr:uid="{00000000-0005-0000-0000-0000F5010000}"/>
    <cellStyle name="見出し 1 4" xfId="503" xr:uid="{00000000-0005-0000-0000-0000F6010000}"/>
    <cellStyle name="見出し 2" xfId="504" builtinId="17" customBuiltin="1"/>
    <cellStyle name="見出し 2 2" xfId="505" xr:uid="{00000000-0005-0000-0000-0000F8010000}"/>
    <cellStyle name="見出し 2 2 2" xfId="506" xr:uid="{00000000-0005-0000-0000-0000F9010000}"/>
    <cellStyle name="見出し 2 2 2 2" xfId="507" xr:uid="{00000000-0005-0000-0000-0000FA010000}"/>
    <cellStyle name="見出し 2 2 2 3" xfId="508" xr:uid="{00000000-0005-0000-0000-0000FB010000}"/>
    <cellStyle name="見出し 2 3" xfId="509" xr:uid="{00000000-0005-0000-0000-0000FC010000}"/>
    <cellStyle name="見出し 2 4" xfId="510" xr:uid="{00000000-0005-0000-0000-0000FD010000}"/>
    <cellStyle name="見出し 3" xfId="511" builtinId="18" customBuiltin="1"/>
    <cellStyle name="見出し 3 2" xfId="512" xr:uid="{00000000-0005-0000-0000-0000FF010000}"/>
    <cellStyle name="見出し 3 2 2" xfId="513" xr:uid="{00000000-0005-0000-0000-000000020000}"/>
    <cellStyle name="見出し 3 2 2 2" xfId="514" xr:uid="{00000000-0005-0000-0000-000001020000}"/>
    <cellStyle name="見出し 3 2 2 3" xfId="515" xr:uid="{00000000-0005-0000-0000-000002020000}"/>
    <cellStyle name="見出し 3 3" xfId="516" xr:uid="{00000000-0005-0000-0000-000003020000}"/>
    <cellStyle name="見出し 3 4" xfId="517" xr:uid="{00000000-0005-0000-0000-000004020000}"/>
    <cellStyle name="見出し 4" xfId="518" builtinId="19" customBuiltin="1"/>
    <cellStyle name="見出し 4 2" xfId="519" xr:uid="{00000000-0005-0000-0000-000006020000}"/>
    <cellStyle name="見出し 4 2 2" xfId="520" xr:uid="{00000000-0005-0000-0000-000007020000}"/>
    <cellStyle name="見出し 4 2 2 2" xfId="521" xr:uid="{00000000-0005-0000-0000-000008020000}"/>
    <cellStyle name="見出し 4 2 2 3" xfId="522" xr:uid="{00000000-0005-0000-0000-000009020000}"/>
    <cellStyle name="見出し 4 3" xfId="523" xr:uid="{00000000-0005-0000-0000-00000A020000}"/>
    <cellStyle name="見出し 4 4" xfId="524" xr:uid="{00000000-0005-0000-0000-00000B020000}"/>
    <cellStyle name="構成図作成用" xfId="525" xr:uid="{00000000-0005-0000-0000-00000C020000}"/>
    <cellStyle name="作業手順ﾌﾛｰ" xfId="526" xr:uid="{00000000-0005-0000-0000-00000D020000}"/>
    <cellStyle name="仕様書" xfId="527" xr:uid="{00000000-0005-0000-0000-00000E020000}"/>
    <cellStyle name="集計" xfId="528" builtinId="25" customBuiltin="1"/>
    <cellStyle name="集計 2" xfId="529" xr:uid="{00000000-0005-0000-0000-000010020000}"/>
    <cellStyle name="集計 2 2" xfId="530" xr:uid="{00000000-0005-0000-0000-000011020000}"/>
    <cellStyle name="集計 2 2 2" xfId="531" xr:uid="{00000000-0005-0000-0000-000012020000}"/>
    <cellStyle name="集計 2 2 3" xfId="532" xr:uid="{00000000-0005-0000-0000-000013020000}"/>
    <cellStyle name="集計 3" xfId="533" xr:uid="{00000000-0005-0000-0000-000014020000}"/>
    <cellStyle name="集計 4" xfId="534" xr:uid="{00000000-0005-0000-0000-000015020000}"/>
    <cellStyle name="出力" xfId="535" builtinId="21" customBuiltin="1"/>
    <cellStyle name="出力 2" xfId="536" xr:uid="{00000000-0005-0000-0000-000017020000}"/>
    <cellStyle name="出力 2 2" xfId="537" xr:uid="{00000000-0005-0000-0000-000018020000}"/>
    <cellStyle name="出力 2 2 2" xfId="538" xr:uid="{00000000-0005-0000-0000-000019020000}"/>
    <cellStyle name="出力 2 2 3" xfId="539" xr:uid="{00000000-0005-0000-0000-00001A020000}"/>
    <cellStyle name="出力 3" xfId="540" xr:uid="{00000000-0005-0000-0000-00001B020000}"/>
    <cellStyle name="出力 4" xfId="541" xr:uid="{00000000-0005-0000-0000-00001C020000}"/>
    <cellStyle name="症例一覧用" xfId="542" xr:uid="{00000000-0005-0000-0000-00001D020000}"/>
    <cellStyle name="常?_3.RICコード_検索コード対応一覧" xfId="543" xr:uid="{00000000-0005-0000-0000-00001E020000}"/>
    <cellStyle name="常规_12 未精算ＤＢ 項目定義書" xfId="544" xr:uid="{00000000-0005-0000-0000-00001F020000}"/>
    <cellStyle name="人月" xfId="545" xr:uid="{00000000-0005-0000-0000-000020020000}"/>
    <cellStyle name="整数値" xfId="546" xr:uid="{00000000-0005-0000-0000-000021020000}"/>
    <cellStyle name="整数値 2" xfId="547" xr:uid="{00000000-0005-0000-0000-000022020000}"/>
    <cellStyle name="青" xfId="548" xr:uid="{00000000-0005-0000-0000-000023020000}"/>
    <cellStyle name="赤" xfId="549" xr:uid="{00000000-0005-0000-0000-000024020000}"/>
    <cellStyle name="設計書" xfId="550" xr:uid="{00000000-0005-0000-0000-000025020000}"/>
    <cellStyle name="説明文" xfId="551" builtinId="53" customBuiltin="1"/>
    <cellStyle name="説明文 2" xfId="552" xr:uid="{00000000-0005-0000-0000-000027020000}"/>
    <cellStyle name="説明文 2 2" xfId="553" xr:uid="{00000000-0005-0000-0000-000028020000}"/>
    <cellStyle name="説明文 2 2 2" xfId="554" xr:uid="{00000000-0005-0000-0000-000029020000}"/>
    <cellStyle name="説明文 2 2 3" xfId="555" xr:uid="{00000000-0005-0000-0000-00002A020000}"/>
    <cellStyle name="説明文 3" xfId="556" xr:uid="{00000000-0005-0000-0000-00002B020000}"/>
    <cellStyle name="説明文 4" xfId="557" xr:uid="{00000000-0005-0000-0000-00002C020000}"/>
    <cellStyle name="大分類境界" xfId="558" xr:uid="{00000000-0005-0000-0000-00002D020000}"/>
    <cellStyle name="脱浦 [0.00]_laroux" xfId="559" xr:uid="{00000000-0005-0000-0000-00002E020000}"/>
    <cellStyle name="脱浦_，×2±YAO￣?°?T" xfId="560" xr:uid="{00000000-0005-0000-0000-00002F020000}"/>
    <cellStyle name="超链接_Javaクラス仕様書（ユーティリティ）" xfId="561" xr:uid="{00000000-0005-0000-0000-000030020000}"/>
    <cellStyle name="通貨 [0.00" xfId="562" xr:uid="{00000000-0005-0000-0000-000031020000}"/>
    <cellStyle name="通貨 2" xfId="563" xr:uid="{00000000-0005-0000-0000-000032020000}"/>
    <cellStyle name="通貨 2 2" xfId="564" xr:uid="{00000000-0005-0000-0000-000033020000}"/>
    <cellStyle name="通貨 2 3" xfId="565" xr:uid="{00000000-0005-0000-0000-000034020000}"/>
    <cellStyle name="通貨 2 4" xfId="566" xr:uid="{00000000-0005-0000-0000-000035020000}"/>
    <cellStyle name="入力" xfId="567" builtinId="20" customBuiltin="1"/>
    <cellStyle name="入力 2" xfId="568" xr:uid="{00000000-0005-0000-0000-000037020000}"/>
    <cellStyle name="入力 2 2" xfId="569" xr:uid="{00000000-0005-0000-0000-000038020000}"/>
    <cellStyle name="入力 2 2 2" xfId="570" xr:uid="{00000000-0005-0000-0000-000039020000}"/>
    <cellStyle name="入力 2 2 3" xfId="571" xr:uid="{00000000-0005-0000-0000-00003A020000}"/>
    <cellStyle name="入力 3" xfId="572" xr:uid="{00000000-0005-0000-0000-00003B020000}"/>
    <cellStyle name="入力 4" xfId="573" xr:uid="{00000000-0005-0000-0000-00003C020000}"/>
    <cellStyle name="破線" xfId="574" xr:uid="{00000000-0005-0000-0000-00003D020000}"/>
    <cellStyle name="標準" xfId="0" builtinId="0"/>
    <cellStyle name="標準 10" xfId="575" xr:uid="{00000000-0005-0000-0000-00003F020000}"/>
    <cellStyle name="標準 10 2" xfId="576" xr:uid="{00000000-0005-0000-0000-000040020000}"/>
    <cellStyle name="標準 10 2 2" xfId="577" xr:uid="{00000000-0005-0000-0000-000041020000}"/>
    <cellStyle name="標準 10 3" xfId="578" xr:uid="{00000000-0005-0000-0000-000042020000}"/>
    <cellStyle name="標準 10 3 2" xfId="579" xr:uid="{00000000-0005-0000-0000-000043020000}"/>
    <cellStyle name="標準 10 4" xfId="580" xr:uid="{00000000-0005-0000-0000-000044020000}"/>
    <cellStyle name="標準 11" xfId="581" xr:uid="{00000000-0005-0000-0000-000045020000}"/>
    <cellStyle name="標準 11 2" xfId="582" xr:uid="{00000000-0005-0000-0000-000046020000}"/>
    <cellStyle name="標準 11 2 2" xfId="583" xr:uid="{00000000-0005-0000-0000-000047020000}"/>
    <cellStyle name="標準 11 3" xfId="584" xr:uid="{00000000-0005-0000-0000-000048020000}"/>
    <cellStyle name="標準 11 4" xfId="585" xr:uid="{00000000-0005-0000-0000-000049020000}"/>
    <cellStyle name="標準 12" xfId="586" xr:uid="{00000000-0005-0000-0000-00004A020000}"/>
    <cellStyle name="標準 12 2" xfId="587" xr:uid="{00000000-0005-0000-0000-00004B020000}"/>
    <cellStyle name="標準 12 3" xfId="588" xr:uid="{00000000-0005-0000-0000-00004C020000}"/>
    <cellStyle name="標準 12 3 2" xfId="589" xr:uid="{00000000-0005-0000-0000-00004D020000}"/>
    <cellStyle name="標準 12 4" xfId="590" xr:uid="{00000000-0005-0000-0000-00004E020000}"/>
    <cellStyle name="標準 13" xfId="591" xr:uid="{00000000-0005-0000-0000-00004F020000}"/>
    <cellStyle name="標準 13 10" xfId="592" xr:uid="{00000000-0005-0000-0000-000050020000}"/>
    <cellStyle name="標準 13 11" xfId="593" xr:uid="{00000000-0005-0000-0000-000051020000}"/>
    <cellStyle name="標準 13 12" xfId="594" xr:uid="{00000000-0005-0000-0000-000052020000}"/>
    <cellStyle name="標準 13 13" xfId="595" xr:uid="{00000000-0005-0000-0000-000053020000}"/>
    <cellStyle name="標準 13 14" xfId="596" xr:uid="{00000000-0005-0000-0000-000054020000}"/>
    <cellStyle name="標準 13 15" xfId="597" xr:uid="{00000000-0005-0000-0000-000055020000}"/>
    <cellStyle name="標準 13 16" xfId="598" xr:uid="{00000000-0005-0000-0000-000056020000}"/>
    <cellStyle name="標準 13 17" xfId="599" xr:uid="{00000000-0005-0000-0000-000057020000}"/>
    <cellStyle name="標準 13 18" xfId="600" xr:uid="{00000000-0005-0000-0000-000058020000}"/>
    <cellStyle name="標準 13 19" xfId="601" xr:uid="{00000000-0005-0000-0000-000059020000}"/>
    <cellStyle name="標準 13 2" xfId="602" xr:uid="{00000000-0005-0000-0000-00005A020000}"/>
    <cellStyle name="標準 13 2 2" xfId="603" xr:uid="{00000000-0005-0000-0000-00005B020000}"/>
    <cellStyle name="標準 13 20" xfId="604" xr:uid="{00000000-0005-0000-0000-00005C020000}"/>
    <cellStyle name="標準 13 21" xfId="605" xr:uid="{00000000-0005-0000-0000-00005D020000}"/>
    <cellStyle name="標準 13 22" xfId="606" xr:uid="{00000000-0005-0000-0000-00005E020000}"/>
    <cellStyle name="標準 13 3" xfId="607" xr:uid="{00000000-0005-0000-0000-00005F020000}"/>
    <cellStyle name="標準 13 4" xfId="608" xr:uid="{00000000-0005-0000-0000-000060020000}"/>
    <cellStyle name="標準 13 5" xfId="609" xr:uid="{00000000-0005-0000-0000-000061020000}"/>
    <cellStyle name="標準 13 6" xfId="610" xr:uid="{00000000-0005-0000-0000-000062020000}"/>
    <cellStyle name="標準 13 7" xfId="611" xr:uid="{00000000-0005-0000-0000-000063020000}"/>
    <cellStyle name="標準 13 8" xfId="612" xr:uid="{00000000-0005-0000-0000-000064020000}"/>
    <cellStyle name="標準 13 9" xfId="613" xr:uid="{00000000-0005-0000-0000-000065020000}"/>
    <cellStyle name="標準 14" xfId="614" xr:uid="{00000000-0005-0000-0000-000066020000}"/>
    <cellStyle name="標準 14 10" xfId="615" xr:uid="{00000000-0005-0000-0000-000067020000}"/>
    <cellStyle name="標準 14 11" xfId="616" xr:uid="{00000000-0005-0000-0000-000068020000}"/>
    <cellStyle name="標準 14 12" xfId="617" xr:uid="{00000000-0005-0000-0000-000069020000}"/>
    <cellStyle name="標準 14 13" xfId="618" xr:uid="{00000000-0005-0000-0000-00006A020000}"/>
    <cellStyle name="標準 14 14" xfId="619" xr:uid="{00000000-0005-0000-0000-00006B020000}"/>
    <cellStyle name="標準 14 15" xfId="620" xr:uid="{00000000-0005-0000-0000-00006C020000}"/>
    <cellStyle name="標準 14 16" xfId="621" xr:uid="{00000000-0005-0000-0000-00006D020000}"/>
    <cellStyle name="標準 14 17" xfId="622" xr:uid="{00000000-0005-0000-0000-00006E020000}"/>
    <cellStyle name="標準 14 18" xfId="623" xr:uid="{00000000-0005-0000-0000-00006F020000}"/>
    <cellStyle name="標準 14 19" xfId="624" xr:uid="{00000000-0005-0000-0000-000070020000}"/>
    <cellStyle name="標準 14 2" xfId="625" xr:uid="{00000000-0005-0000-0000-000071020000}"/>
    <cellStyle name="標準 14 20" xfId="626" xr:uid="{00000000-0005-0000-0000-000072020000}"/>
    <cellStyle name="標準 14 21" xfId="627" xr:uid="{00000000-0005-0000-0000-000073020000}"/>
    <cellStyle name="標準 14 22" xfId="628" xr:uid="{00000000-0005-0000-0000-000074020000}"/>
    <cellStyle name="標準 14 3" xfId="629" xr:uid="{00000000-0005-0000-0000-000075020000}"/>
    <cellStyle name="標準 14 4" xfId="630" xr:uid="{00000000-0005-0000-0000-000076020000}"/>
    <cellStyle name="標準 14 5" xfId="631" xr:uid="{00000000-0005-0000-0000-000077020000}"/>
    <cellStyle name="標準 14 6" xfId="632" xr:uid="{00000000-0005-0000-0000-000078020000}"/>
    <cellStyle name="標準 14 7" xfId="633" xr:uid="{00000000-0005-0000-0000-000079020000}"/>
    <cellStyle name="標準 14 8" xfId="634" xr:uid="{00000000-0005-0000-0000-00007A020000}"/>
    <cellStyle name="標準 14 9" xfId="635" xr:uid="{00000000-0005-0000-0000-00007B020000}"/>
    <cellStyle name="標準 15" xfId="636" xr:uid="{00000000-0005-0000-0000-00007C020000}"/>
    <cellStyle name="標準 15 10" xfId="637" xr:uid="{00000000-0005-0000-0000-00007D020000}"/>
    <cellStyle name="標準 15 11" xfId="638" xr:uid="{00000000-0005-0000-0000-00007E020000}"/>
    <cellStyle name="標準 15 12" xfId="639" xr:uid="{00000000-0005-0000-0000-00007F020000}"/>
    <cellStyle name="標準 15 13" xfId="640" xr:uid="{00000000-0005-0000-0000-000080020000}"/>
    <cellStyle name="標準 15 14" xfId="641" xr:uid="{00000000-0005-0000-0000-000081020000}"/>
    <cellStyle name="標準 15 15" xfId="642" xr:uid="{00000000-0005-0000-0000-000082020000}"/>
    <cellStyle name="標準 15 16" xfId="643" xr:uid="{00000000-0005-0000-0000-000083020000}"/>
    <cellStyle name="標準 15 17" xfId="644" xr:uid="{00000000-0005-0000-0000-000084020000}"/>
    <cellStyle name="標準 15 18" xfId="645" xr:uid="{00000000-0005-0000-0000-000085020000}"/>
    <cellStyle name="標準 15 19" xfId="646" xr:uid="{00000000-0005-0000-0000-000086020000}"/>
    <cellStyle name="標準 15 2" xfId="647" xr:uid="{00000000-0005-0000-0000-000087020000}"/>
    <cellStyle name="標準 15 20" xfId="648" xr:uid="{00000000-0005-0000-0000-000088020000}"/>
    <cellStyle name="標準 15 21" xfId="649" xr:uid="{00000000-0005-0000-0000-000089020000}"/>
    <cellStyle name="標準 15 22" xfId="650" xr:uid="{00000000-0005-0000-0000-00008A020000}"/>
    <cellStyle name="標準 15 3" xfId="651" xr:uid="{00000000-0005-0000-0000-00008B020000}"/>
    <cellStyle name="標準 15 4" xfId="652" xr:uid="{00000000-0005-0000-0000-00008C020000}"/>
    <cellStyle name="標準 15 5" xfId="653" xr:uid="{00000000-0005-0000-0000-00008D020000}"/>
    <cellStyle name="標準 15 6" xfId="654" xr:uid="{00000000-0005-0000-0000-00008E020000}"/>
    <cellStyle name="標準 15 7" xfId="655" xr:uid="{00000000-0005-0000-0000-00008F020000}"/>
    <cellStyle name="標準 15 8" xfId="656" xr:uid="{00000000-0005-0000-0000-000090020000}"/>
    <cellStyle name="標準 15 9" xfId="657" xr:uid="{00000000-0005-0000-0000-000091020000}"/>
    <cellStyle name="標準 16" xfId="658" xr:uid="{00000000-0005-0000-0000-000092020000}"/>
    <cellStyle name="標準 17" xfId="659" xr:uid="{00000000-0005-0000-0000-000093020000}"/>
    <cellStyle name="標準 18" xfId="660" xr:uid="{00000000-0005-0000-0000-000094020000}"/>
    <cellStyle name="標準 18 2" xfId="661" xr:uid="{00000000-0005-0000-0000-000095020000}"/>
    <cellStyle name="標準 18 3" xfId="662" xr:uid="{00000000-0005-0000-0000-000096020000}"/>
    <cellStyle name="標準 19" xfId="663" xr:uid="{00000000-0005-0000-0000-000097020000}"/>
    <cellStyle name="標準 2" xfId="664" xr:uid="{00000000-0005-0000-0000-000098020000}"/>
    <cellStyle name="標準 2 10" xfId="665" xr:uid="{00000000-0005-0000-0000-000099020000}"/>
    <cellStyle name="標準 2 10 2" xfId="666" xr:uid="{00000000-0005-0000-0000-00009A020000}"/>
    <cellStyle name="標準 2 11" xfId="667" xr:uid="{00000000-0005-0000-0000-00009B020000}"/>
    <cellStyle name="標準 2 11 2" xfId="668" xr:uid="{00000000-0005-0000-0000-00009C020000}"/>
    <cellStyle name="標準 2 12" xfId="669" xr:uid="{00000000-0005-0000-0000-00009D020000}"/>
    <cellStyle name="標準 2 12 2" xfId="670" xr:uid="{00000000-0005-0000-0000-00009E020000}"/>
    <cellStyle name="標準 2 13" xfId="671" xr:uid="{00000000-0005-0000-0000-00009F020000}"/>
    <cellStyle name="標準 2 13 2" xfId="672" xr:uid="{00000000-0005-0000-0000-0000A0020000}"/>
    <cellStyle name="標準 2 14" xfId="673" xr:uid="{00000000-0005-0000-0000-0000A1020000}"/>
    <cellStyle name="標準 2 14 2" xfId="674" xr:uid="{00000000-0005-0000-0000-0000A2020000}"/>
    <cellStyle name="標準 2 15" xfId="675" xr:uid="{00000000-0005-0000-0000-0000A3020000}"/>
    <cellStyle name="標準 2 15 2" xfId="676" xr:uid="{00000000-0005-0000-0000-0000A4020000}"/>
    <cellStyle name="標準 2 16" xfId="677" xr:uid="{00000000-0005-0000-0000-0000A5020000}"/>
    <cellStyle name="標準 2 16 2" xfId="678" xr:uid="{00000000-0005-0000-0000-0000A6020000}"/>
    <cellStyle name="標準 2 17" xfId="679" xr:uid="{00000000-0005-0000-0000-0000A7020000}"/>
    <cellStyle name="標準 2 17 2" xfId="680" xr:uid="{00000000-0005-0000-0000-0000A8020000}"/>
    <cellStyle name="標準 2 18" xfId="681" xr:uid="{00000000-0005-0000-0000-0000A9020000}"/>
    <cellStyle name="標準 2 18 2" xfId="682" xr:uid="{00000000-0005-0000-0000-0000AA020000}"/>
    <cellStyle name="標準 2 19" xfId="683" xr:uid="{00000000-0005-0000-0000-0000AB020000}"/>
    <cellStyle name="標準 2 19 2" xfId="684" xr:uid="{00000000-0005-0000-0000-0000AC020000}"/>
    <cellStyle name="標準 2 2" xfId="685" xr:uid="{00000000-0005-0000-0000-0000AD020000}"/>
    <cellStyle name="標準 2 2 2" xfId="686" xr:uid="{00000000-0005-0000-0000-0000AE020000}"/>
    <cellStyle name="標準 2 2 2 2" xfId="687" xr:uid="{00000000-0005-0000-0000-0000AF020000}"/>
    <cellStyle name="標準 2 2 2 3" xfId="688" xr:uid="{00000000-0005-0000-0000-0000B0020000}"/>
    <cellStyle name="標準 2 2 2 4" xfId="689" xr:uid="{00000000-0005-0000-0000-0000B1020000}"/>
    <cellStyle name="標準 2 2 2 4 2" xfId="690" xr:uid="{00000000-0005-0000-0000-0000B2020000}"/>
    <cellStyle name="標準 2 2 2 5" xfId="691" xr:uid="{00000000-0005-0000-0000-0000B3020000}"/>
    <cellStyle name="標準 2 2 3" xfId="692" xr:uid="{00000000-0005-0000-0000-0000B4020000}"/>
    <cellStyle name="標準 2 2 3 2" xfId="693" xr:uid="{00000000-0005-0000-0000-0000B5020000}"/>
    <cellStyle name="標準 2 2 3 3" xfId="694" xr:uid="{00000000-0005-0000-0000-0000B6020000}"/>
    <cellStyle name="標準 2 2 4" xfId="695" xr:uid="{00000000-0005-0000-0000-0000B7020000}"/>
    <cellStyle name="標準 2 20" xfId="696" xr:uid="{00000000-0005-0000-0000-0000B8020000}"/>
    <cellStyle name="標準 2 20 2" xfId="697" xr:uid="{00000000-0005-0000-0000-0000B9020000}"/>
    <cellStyle name="標準 2 21" xfId="698" xr:uid="{00000000-0005-0000-0000-0000BA020000}"/>
    <cellStyle name="標準 2 21 2" xfId="699" xr:uid="{00000000-0005-0000-0000-0000BB020000}"/>
    <cellStyle name="標準 2 22" xfId="700" xr:uid="{00000000-0005-0000-0000-0000BC020000}"/>
    <cellStyle name="標準 2 22 2" xfId="701" xr:uid="{00000000-0005-0000-0000-0000BD020000}"/>
    <cellStyle name="標準 2 23" xfId="702" xr:uid="{00000000-0005-0000-0000-0000BE020000}"/>
    <cellStyle name="標準 2 23 2" xfId="703" xr:uid="{00000000-0005-0000-0000-0000BF020000}"/>
    <cellStyle name="標準 2 24" xfId="704" xr:uid="{00000000-0005-0000-0000-0000C0020000}"/>
    <cellStyle name="標準 2 24 2" xfId="705" xr:uid="{00000000-0005-0000-0000-0000C1020000}"/>
    <cellStyle name="標準 2 25" xfId="706" xr:uid="{00000000-0005-0000-0000-0000C2020000}"/>
    <cellStyle name="標準 2 25 2" xfId="707" xr:uid="{00000000-0005-0000-0000-0000C3020000}"/>
    <cellStyle name="標準 2 26" xfId="708" xr:uid="{00000000-0005-0000-0000-0000C4020000}"/>
    <cellStyle name="標準 2 26 2" xfId="709" xr:uid="{00000000-0005-0000-0000-0000C5020000}"/>
    <cellStyle name="標準 2 27" xfId="710" xr:uid="{00000000-0005-0000-0000-0000C6020000}"/>
    <cellStyle name="標準 2 27 2" xfId="711" xr:uid="{00000000-0005-0000-0000-0000C7020000}"/>
    <cellStyle name="標準 2 28" xfId="712" xr:uid="{00000000-0005-0000-0000-0000C8020000}"/>
    <cellStyle name="標準 2 28 2" xfId="713" xr:uid="{00000000-0005-0000-0000-0000C9020000}"/>
    <cellStyle name="標準 2 29" xfId="714" xr:uid="{00000000-0005-0000-0000-0000CA020000}"/>
    <cellStyle name="標準 2 29 2" xfId="715" xr:uid="{00000000-0005-0000-0000-0000CB020000}"/>
    <cellStyle name="標準 2 3" xfId="716" xr:uid="{00000000-0005-0000-0000-0000CC020000}"/>
    <cellStyle name="標準 2 3 2" xfId="717" xr:uid="{00000000-0005-0000-0000-0000CD020000}"/>
    <cellStyle name="標準 2 3 2 2" xfId="718" xr:uid="{00000000-0005-0000-0000-0000CE020000}"/>
    <cellStyle name="標準 2 3 2 3" xfId="719" xr:uid="{00000000-0005-0000-0000-0000CF020000}"/>
    <cellStyle name="標準 2 3 2 3 2" xfId="720" xr:uid="{00000000-0005-0000-0000-0000D0020000}"/>
    <cellStyle name="標準 2 3 2 4" xfId="721" xr:uid="{00000000-0005-0000-0000-0000D1020000}"/>
    <cellStyle name="標準 2 3 3" xfId="722" xr:uid="{00000000-0005-0000-0000-0000D2020000}"/>
    <cellStyle name="標準 2 3 3 2" xfId="723" xr:uid="{00000000-0005-0000-0000-0000D3020000}"/>
    <cellStyle name="標準 2 3 4" xfId="724" xr:uid="{00000000-0005-0000-0000-0000D4020000}"/>
    <cellStyle name="標準 2 3 5" xfId="725" xr:uid="{00000000-0005-0000-0000-0000D5020000}"/>
    <cellStyle name="標準 2 3 6" xfId="726" xr:uid="{00000000-0005-0000-0000-0000D6020000}"/>
    <cellStyle name="標準 2 3_【社内向け】扱者コード拡充対応説明資料" xfId="727" xr:uid="{00000000-0005-0000-0000-0000D7020000}"/>
    <cellStyle name="標準 2 30" xfId="728" xr:uid="{00000000-0005-0000-0000-0000D8020000}"/>
    <cellStyle name="標準 2 30 2" xfId="729" xr:uid="{00000000-0005-0000-0000-0000D9020000}"/>
    <cellStyle name="標準 2 31" xfId="730" xr:uid="{00000000-0005-0000-0000-0000DA020000}"/>
    <cellStyle name="標準 2 31 2" xfId="731" xr:uid="{00000000-0005-0000-0000-0000DB020000}"/>
    <cellStyle name="標準 2 32" xfId="732" xr:uid="{00000000-0005-0000-0000-0000DC020000}"/>
    <cellStyle name="標準 2 32 2" xfId="733" xr:uid="{00000000-0005-0000-0000-0000DD020000}"/>
    <cellStyle name="標準 2 33" xfId="734" xr:uid="{00000000-0005-0000-0000-0000DE020000}"/>
    <cellStyle name="標準 2 33 2" xfId="735" xr:uid="{00000000-0005-0000-0000-0000DF020000}"/>
    <cellStyle name="標準 2 34" xfId="736" xr:uid="{00000000-0005-0000-0000-0000E0020000}"/>
    <cellStyle name="標準 2 34 2" xfId="737" xr:uid="{00000000-0005-0000-0000-0000E1020000}"/>
    <cellStyle name="標準 2 35" xfId="738" xr:uid="{00000000-0005-0000-0000-0000E2020000}"/>
    <cellStyle name="標準 2 35 2" xfId="739" xr:uid="{00000000-0005-0000-0000-0000E3020000}"/>
    <cellStyle name="標準 2 36" xfId="740" xr:uid="{00000000-0005-0000-0000-0000E4020000}"/>
    <cellStyle name="標準 2 36 2" xfId="741" xr:uid="{00000000-0005-0000-0000-0000E5020000}"/>
    <cellStyle name="標準 2 37" xfId="742" xr:uid="{00000000-0005-0000-0000-0000E6020000}"/>
    <cellStyle name="標準 2 37 2" xfId="743" xr:uid="{00000000-0005-0000-0000-0000E7020000}"/>
    <cellStyle name="標準 2 38" xfId="744" xr:uid="{00000000-0005-0000-0000-0000E8020000}"/>
    <cellStyle name="標準 2 4" xfId="745" xr:uid="{00000000-0005-0000-0000-0000E9020000}"/>
    <cellStyle name="標準 2 4 2" xfId="746" xr:uid="{00000000-0005-0000-0000-0000EA020000}"/>
    <cellStyle name="標準 2 4 2 2" xfId="747" xr:uid="{00000000-0005-0000-0000-0000EB020000}"/>
    <cellStyle name="標準 2 4 3" xfId="748" xr:uid="{00000000-0005-0000-0000-0000EC020000}"/>
    <cellStyle name="標準 2 4 4" xfId="749" xr:uid="{00000000-0005-0000-0000-0000ED020000}"/>
    <cellStyle name="標準 2 4 5" xfId="750" xr:uid="{00000000-0005-0000-0000-0000EE020000}"/>
    <cellStyle name="標準 2 4 6" xfId="751" xr:uid="{00000000-0005-0000-0000-0000EF020000}"/>
    <cellStyle name="標準 2 5" xfId="752" xr:uid="{00000000-0005-0000-0000-0000F0020000}"/>
    <cellStyle name="標準 2 5 2" xfId="753" xr:uid="{00000000-0005-0000-0000-0000F1020000}"/>
    <cellStyle name="標準 2 5 2 2" xfId="754" xr:uid="{00000000-0005-0000-0000-0000F2020000}"/>
    <cellStyle name="標準 2 6" xfId="755" xr:uid="{00000000-0005-0000-0000-0000F3020000}"/>
    <cellStyle name="標準 2 6 2" xfId="756" xr:uid="{00000000-0005-0000-0000-0000F4020000}"/>
    <cellStyle name="標準 2 6 2 2" xfId="757" xr:uid="{00000000-0005-0000-0000-0000F5020000}"/>
    <cellStyle name="標準 2 7" xfId="758" xr:uid="{00000000-0005-0000-0000-0000F6020000}"/>
    <cellStyle name="標準 2 7 2" xfId="759" xr:uid="{00000000-0005-0000-0000-0000F7020000}"/>
    <cellStyle name="標準 2 7 2 2" xfId="760" xr:uid="{00000000-0005-0000-0000-0000F8020000}"/>
    <cellStyle name="標準 2 8" xfId="761" xr:uid="{00000000-0005-0000-0000-0000F9020000}"/>
    <cellStyle name="標準 2 8 2" xfId="762" xr:uid="{00000000-0005-0000-0000-0000FA020000}"/>
    <cellStyle name="標準 2 8 2 2" xfId="763" xr:uid="{00000000-0005-0000-0000-0000FB020000}"/>
    <cellStyle name="標準 2 9" xfId="764" xr:uid="{00000000-0005-0000-0000-0000FC020000}"/>
    <cellStyle name="標準 2 9 2" xfId="765" xr:uid="{00000000-0005-0000-0000-0000FD020000}"/>
    <cellStyle name="標準 2_【ES000975】扱者番号拡充対応_質問・課題管理表_20110126" xfId="766" xr:uid="{00000000-0005-0000-0000-0000FE020000}"/>
    <cellStyle name="標準 20" xfId="767" xr:uid="{00000000-0005-0000-0000-0000FF020000}"/>
    <cellStyle name="標準 20 2" xfId="768" xr:uid="{00000000-0005-0000-0000-000000030000}"/>
    <cellStyle name="標準 21" xfId="769" xr:uid="{00000000-0005-0000-0000-000001030000}"/>
    <cellStyle name="標準 22" xfId="770" xr:uid="{00000000-0005-0000-0000-000002030000}"/>
    <cellStyle name="標準 23" xfId="771" xr:uid="{00000000-0005-0000-0000-000003030000}"/>
    <cellStyle name="標準 24" xfId="772" xr:uid="{00000000-0005-0000-0000-000004030000}"/>
    <cellStyle name="標準 25" xfId="773" xr:uid="{00000000-0005-0000-0000-000005030000}"/>
    <cellStyle name="標準 26" xfId="774" xr:uid="{00000000-0005-0000-0000-000006030000}"/>
    <cellStyle name="標準 27" xfId="775" xr:uid="{00000000-0005-0000-0000-000007030000}"/>
    <cellStyle name="標準 28" xfId="776" xr:uid="{00000000-0005-0000-0000-000008030000}"/>
    <cellStyle name="標準 29" xfId="777" xr:uid="{00000000-0005-0000-0000-000009030000}"/>
    <cellStyle name="標準 3" xfId="778" xr:uid="{00000000-0005-0000-0000-00000A030000}"/>
    <cellStyle name="標準 3 2" xfId="779" xr:uid="{00000000-0005-0000-0000-00000B030000}"/>
    <cellStyle name="標準 3 2 2" xfId="780" xr:uid="{00000000-0005-0000-0000-00000C030000}"/>
    <cellStyle name="標準 3 2 3" xfId="781" xr:uid="{00000000-0005-0000-0000-00000D030000}"/>
    <cellStyle name="標準 3 2 4" xfId="782" xr:uid="{00000000-0005-0000-0000-00000E030000}"/>
    <cellStyle name="標準 3 2 4 2" xfId="783" xr:uid="{00000000-0005-0000-0000-00000F030000}"/>
    <cellStyle name="標準 3 2 5" xfId="784" xr:uid="{00000000-0005-0000-0000-000010030000}"/>
    <cellStyle name="標準 3 3" xfId="785" xr:uid="{00000000-0005-0000-0000-000011030000}"/>
    <cellStyle name="標準 3 3 2" xfId="786" xr:uid="{00000000-0005-0000-0000-000012030000}"/>
    <cellStyle name="標準 3 3 3" xfId="787" xr:uid="{00000000-0005-0000-0000-000013030000}"/>
    <cellStyle name="標準 3 4" xfId="788" xr:uid="{00000000-0005-0000-0000-000014030000}"/>
    <cellStyle name="標準 3 4 2" xfId="789" xr:uid="{00000000-0005-0000-0000-000015030000}"/>
    <cellStyle name="標準 3 4 3" xfId="790" xr:uid="{00000000-0005-0000-0000-000016030000}"/>
    <cellStyle name="標準 3 5" xfId="791" xr:uid="{00000000-0005-0000-0000-000017030000}"/>
    <cellStyle name="標準 3 5 2" xfId="792" xr:uid="{00000000-0005-0000-0000-000018030000}"/>
    <cellStyle name="標準 3_【ES000975】扱者番号拡充対応_質問・課題管理表_20110126" xfId="793" xr:uid="{00000000-0005-0000-0000-000019030000}"/>
    <cellStyle name="標準 30" xfId="794" xr:uid="{00000000-0005-0000-0000-00001A030000}"/>
    <cellStyle name="標準 31" xfId="795" xr:uid="{00000000-0005-0000-0000-00001B030000}"/>
    <cellStyle name="標準 32" xfId="796" xr:uid="{00000000-0005-0000-0000-00001C030000}"/>
    <cellStyle name="標準 33" xfId="797" xr:uid="{00000000-0005-0000-0000-00001D030000}"/>
    <cellStyle name="標準 33 2" xfId="798" xr:uid="{00000000-0005-0000-0000-00001E030000}"/>
    <cellStyle name="標準 33 2 2" xfId="799" xr:uid="{00000000-0005-0000-0000-00001F030000}"/>
    <cellStyle name="標準 33 2 2 2" xfId="800" xr:uid="{00000000-0005-0000-0000-000020030000}"/>
    <cellStyle name="標準 33 2 2 3" xfId="801" xr:uid="{00000000-0005-0000-0000-000021030000}"/>
    <cellStyle name="標準 33 2 2 4" xfId="802" xr:uid="{00000000-0005-0000-0000-000022030000}"/>
    <cellStyle name="標準 33 2 3" xfId="803" xr:uid="{00000000-0005-0000-0000-000023030000}"/>
    <cellStyle name="標準 33 2 4" xfId="804" xr:uid="{00000000-0005-0000-0000-000024030000}"/>
    <cellStyle name="標準 33 2 5" xfId="805" xr:uid="{00000000-0005-0000-0000-000025030000}"/>
    <cellStyle name="標準 33 2_【ES000975】扱者番号拡充対応_質問・課題管理表（内部確認用）_20110207_債券為替追記" xfId="806" xr:uid="{00000000-0005-0000-0000-000026030000}"/>
    <cellStyle name="標準 33 3" xfId="807" xr:uid="{00000000-0005-0000-0000-000027030000}"/>
    <cellStyle name="標準 33 3 2" xfId="808" xr:uid="{00000000-0005-0000-0000-000028030000}"/>
    <cellStyle name="標準 33 3 3" xfId="809" xr:uid="{00000000-0005-0000-0000-000029030000}"/>
    <cellStyle name="標準 33 3 4" xfId="810" xr:uid="{00000000-0005-0000-0000-00002A030000}"/>
    <cellStyle name="標準 33 4" xfId="811" xr:uid="{00000000-0005-0000-0000-00002B030000}"/>
    <cellStyle name="標準 33 5" xfId="812" xr:uid="{00000000-0005-0000-0000-00002C030000}"/>
    <cellStyle name="標準 33 6" xfId="813" xr:uid="{00000000-0005-0000-0000-00002D030000}"/>
    <cellStyle name="標準 33_【ES000975】扱者番号拡充対応_質問・課題管理表（内部確認用）_20110207_債券為替追記" xfId="814" xr:uid="{00000000-0005-0000-0000-00002E030000}"/>
    <cellStyle name="標準 34" xfId="815" xr:uid="{00000000-0005-0000-0000-00002F030000}"/>
    <cellStyle name="標準 35" xfId="816" xr:uid="{00000000-0005-0000-0000-000030030000}"/>
    <cellStyle name="標準 36" xfId="817" xr:uid="{00000000-0005-0000-0000-000031030000}"/>
    <cellStyle name="標準 37" xfId="818" xr:uid="{00000000-0005-0000-0000-000032030000}"/>
    <cellStyle name="標準 38" xfId="819" xr:uid="{00000000-0005-0000-0000-000033030000}"/>
    <cellStyle name="標準 39" xfId="820" xr:uid="{00000000-0005-0000-0000-000034030000}"/>
    <cellStyle name="標準 4" xfId="821" xr:uid="{00000000-0005-0000-0000-000035030000}"/>
    <cellStyle name="標準 4 2" xfId="822" xr:uid="{00000000-0005-0000-0000-000036030000}"/>
    <cellStyle name="標準 4 2 2" xfId="823" xr:uid="{00000000-0005-0000-0000-000037030000}"/>
    <cellStyle name="標準 4 2 2 2" xfId="824" xr:uid="{00000000-0005-0000-0000-000038030000}"/>
    <cellStyle name="標準 4 2 3" xfId="825" xr:uid="{00000000-0005-0000-0000-000039030000}"/>
    <cellStyle name="標準 4 3" xfId="826" xr:uid="{00000000-0005-0000-0000-00003A030000}"/>
    <cellStyle name="標準 4 3 2" xfId="827" xr:uid="{00000000-0005-0000-0000-00003B030000}"/>
    <cellStyle name="標準 4 3 3" xfId="828" xr:uid="{00000000-0005-0000-0000-00003C030000}"/>
    <cellStyle name="標準 4 4" xfId="829" xr:uid="{00000000-0005-0000-0000-00003D030000}"/>
    <cellStyle name="標準 4 4 2" xfId="830" xr:uid="{00000000-0005-0000-0000-00003E030000}"/>
    <cellStyle name="標準 4 4 3" xfId="831" xr:uid="{00000000-0005-0000-0000-00003F030000}"/>
    <cellStyle name="標準 4 5" xfId="832" xr:uid="{00000000-0005-0000-0000-000040030000}"/>
    <cellStyle name="標準 4 6" xfId="833" xr:uid="{00000000-0005-0000-0000-000041030000}"/>
    <cellStyle name="標準 4_【ES000975】扱者番号拡充対応_質問・課題管理表_20110126" xfId="834" xr:uid="{00000000-0005-0000-0000-000042030000}"/>
    <cellStyle name="標準 40" xfId="835" xr:uid="{00000000-0005-0000-0000-000043030000}"/>
    <cellStyle name="標準 41" xfId="836" xr:uid="{00000000-0005-0000-0000-000044030000}"/>
    <cellStyle name="標準 42" xfId="837" xr:uid="{00000000-0005-0000-0000-000045030000}"/>
    <cellStyle name="標準 43" xfId="838" xr:uid="{00000000-0005-0000-0000-000046030000}"/>
    <cellStyle name="標準 44" xfId="839" xr:uid="{00000000-0005-0000-0000-000047030000}"/>
    <cellStyle name="標準 5" xfId="840" xr:uid="{00000000-0005-0000-0000-000048030000}"/>
    <cellStyle name="標準 5 2" xfId="841" xr:uid="{00000000-0005-0000-0000-000049030000}"/>
    <cellStyle name="標準 5 2 2" xfId="842" xr:uid="{00000000-0005-0000-0000-00004A030000}"/>
    <cellStyle name="標準 5 2 3" xfId="843" xr:uid="{00000000-0005-0000-0000-00004B030000}"/>
    <cellStyle name="標準 5 3" xfId="844" xr:uid="{00000000-0005-0000-0000-00004C030000}"/>
    <cellStyle name="標準 5 3 2" xfId="845" xr:uid="{00000000-0005-0000-0000-00004D030000}"/>
    <cellStyle name="標準 5 3 2 2" xfId="846" xr:uid="{00000000-0005-0000-0000-00004E030000}"/>
    <cellStyle name="標準 5 4" xfId="847" xr:uid="{00000000-0005-0000-0000-00004F030000}"/>
    <cellStyle name="標準 5 5" xfId="848" xr:uid="{00000000-0005-0000-0000-000050030000}"/>
    <cellStyle name="標準 5 6" xfId="849" xr:uid="{00000000-0005-0000-0000-000051030000}"/>
    <cellStyle name="標準 5 7" xfId="850" xr:uid="{00000000-0005-0000-0000-000052030000}"/>
    <cellStyle name="標準 5_PG設計書_A101-A-xxx_CAからの非対象情報登録" xfId="851" xr:uid="{00000000-0005-0000-0000-000053030000}"/>
    <cellStyle name="標準 6" xfId="852" xr:uid="{00000000-0005-0000-0000-000054030000}"/>
    <cellStyle name="標準 6 2" xfId="853" xr:uid="{00000000-0005-0000-0000-000055030000}"/>
    <cellStyle name="標準 6 2 2" xfId="854" xr:uid="{00000000-0005-0000-0000-000056030000}"/>
    <cellStyle name="標準 6 2 2 2" xfId="855" xr:uid="{00000000-0005-0000-0000-000057030000}"/>
    <cellStyle name="標準 6 2 3" xfId="856" xr:uid="{00000000-0005-0000-0000-000058030000}"/>
    <cellStyle name="標準 6 2 7" xfId="857" xr:uid="{00000000-0005-0000-0000-000059030000}"/>
    <cellStyle name="標準 6 3" xfId="858" xr:uid="{00000000-0005-0000-0000-00005A030000}"/>
    <cellStyle name="標準 6 4" xfId="859" xr:uid="{00000000-0005-0000-0000-00005B030000}"/>
    <cellStyle name="標準 6 5" xfId="860" xr:uid="{00000000-0005-0000-0000-00005C030000}"/>
    <cellStyle name="標準 6 6" xfId="861" xr:uid="{00000000-0005-0000-0000-00005D030000}"/>
    <cellStyle name="標準 7" xfId="862" xr:uid="{00000000-0005-0000-0000-00005E030000}"/>
    <cellStyle name="標準 7 2" xfId="863" xr:uid="{00000000-0005-0000-0000-00005F030000}"/>
    <cellStyle name="標準 7 2 2" xfId="864" xr:uid="{00000000-0005-0000-0000-000060030000}"/>
    <cellStyle name="標準 7 2 2 2" xfId="865" xr:uid="{00000000-0005-0000-0000-000061030000}"/>
    <cellStyle name="標準 7 3" xfId="866" xr:uid="{00000000-0005-0000-0000-000062030000}"/>
    <cellStyle name="標準 7 3 2" xfId="867" xr:uid="{00000000-0005-0000-0000-000063030000}"/>
    <cellStyle name="標準 7 4" xfId="868" xr:uid="{00000000-0005-0000-0000-000064030000}"/>
    <cellStyle name="標準 7 5" xfId="869" xr:uid="{00000000-0005-0000-0000-000065030000}"/>
    <cellStyle name="標準 7 5 2" xfId="870" xr:uid="{00000000-0005-0000-0000-000066030000}"/>
    <cellStyle name="標準 7 6" xfId="871" xr:uid="{00000000-0005-0000-0000-000067030000}"/>
    <cellStyle name="標準 7_回答待ち_詳細設計書_【EM001143】投信積立WEB口座振替サービス（口座振替申込結果BM配信）" xfId="872" xr:uid="{00000000-0005-0000-0000-000068030000}"/>
    <cellStyle name="標準 8" xfId="873" xr:uid="{00000000-0005-0000-0000-000069030000}"/>
    <cellStyle name="標準 8 2" xfId="874" xr:uid="{00000000-0005-0000-0000-00006A030000}"/>
    <cellStyle name="標準 8 2 2" xfId="875" xr:uid="{00000000-0005-0000-0000-00006B030000}"/>
    <cellStyle name="標準 8 3" xfId="876" xr:uid="{00000000-0005-0000-0000-00006C030000}"/>
    <cellStyle name="標準 8 4" xfId="877" xr:uid="{00000000-0005-0000-0000-00006D030000}"/>
    <cellStyle name="標準 8 4 2" xfId="878" xr:uid="{00000000-0005-0000-0000-00006E030000}"/>
    <cellStyle name="標準 8 5" xfId="879" xr:uid="{00000000-0005-0000-0000-00006F030000}"/>
    <cellStyle name="標準 8_回答待ち_詳細設計書_【EM001143】投信積立WEB口座振替サービス（口座振替申込結果BM配信）" xfId="880" xr:uid="{00000000-0005-0000-0000-000070030000}"/>
    <cellStyle name="標準 9" xfId="881" xr:uid="{00000000-0005-0000-0000-000071030000}"/>
    <cellStyle name="標準 9 2" xfId="882" xr:uid="{00000000-0005-0000-0000-000072030000}"/>
    <cellStyle name="標準 9 2 2" xfId="883" xr:uid="{00000000-0005-0000-0000-000073030000}"/>
    <cellStyle name="標準 9 3" xfId="884" xr:uid="{00000000-0005-0000-0000-000074030000}"/>
    <cellStyle name="標準、明細_作業完了.XLS" xfId="885" xr:uid="{00000000-0005-0000-0000-000075030000}"/>
    <cellStyle name="標準_基本設計書_【案件番号】案件名" xfId="886" xr:uid="{00000000-0005-0000-0000-000076030000}"/>
    <cellStyle name="標準１" xfId="887" xr:uid="{00000000-0005-0000-0000-000077030000}"/>
    <cellStyle name="標準１ 2" xfId="888" xr:uid="{00000000-0005-0000-0000-000078030000}"/>
    <cellStyle name="標準10P" xfId="889" xr:uid="{00000000-0005-0000-0000-000079030000}"/>
    <cellStyle name="標準構内" xfId="890" xr:uid="{00000000-0005-0000-0000-00007A030000}"/>
    <cellStyle name="表旨巧・・ハイパーリンク" xfId="891" xr:uid="{00000000-0005-0000-0000-00007B030000}"/>
    <cellStyle name="未定義" xfId="892" xr:uid="{00000000-0005-0000-0000-00007C030000}"/>
    <cellStyle name="未定義 2" xfId="893" xr:uid="{00000000-0005-0000-0000-00007D030000}"/>
    <cellStyle name="網かけ-" xfId="894" xr:uid="{00000000-0005-0000-0000-00007E030000}"/>
    <cellStyle name="網かけ+" xfId="895" xr:uid="{00000000-0005-0000-0000-00007F030000}"/>
    <cellStyle name="良い" xfId="896" builtinId="26" customBuiltin="1"/>
    <cellStyle name="良い 2" xfId="897" xr:uid="{00000000-0005-0000-0000-000081030000}"/>
    <cellStyle name="良い 2 2" xfId="898" xr:uid="{00000000-0005-0000-0000-000082030000}"/>
    <cellStyle name="良い 2 2 2" xfId="899" xr:uid="{00000000-0005-0000-0000-000083030000}"/>
    <cellStyle name="良い 2 2 3" xfId="900" xr:uid="{00000000-0005-0000-0000-000084030000}"/>
    <cellStyle name="良い 3" xfId="901" xr:uid="{00000000-0005-0000-0000-000085030000}"/>
    <cellStyle name="良い 4" xfId="902" xr:uid="{00000000-0005-0000-0000-000086030000}"/>
    <cellStyle name="爲敲据⁹〨崩⡜⑜Ⱓ⌣⸰〰⥜ ‪ⴢ㼢弿㬠 彀㼠 弻䀠 †††††††††††††††††††††††††㠠᠇鰁묂堀뀽w" xfId="903" xr:uid="{00000000-0005-0000-0000-000087030000}"/>
    <cellStyle name="爲敲据⁹〨崩⡜⑜Ⱓ⌣⸰〰⥜ ‪ⴢ㼢弿㬠 彀㼠 弻䀠 †††††††††††††††††††††††††㠠᠇鰁묂堀뀽w 2" xfId="904" xr:uid="{00000000-0005-0000-0000-000088030000}"/>
    <cellStyle name="표준_306-3.ETJ_FEP_AutoFeedDataTypes_v1.0" xfId="905" xr:uid="{00000000-0005-0000-0000-000089030000}"/>
    <cellStyle name="戏ࠀ鿓舀戏㠀鿓鈀戏氀鿓ꈀ戏ꀀ鿓눀戏_xd800_鿓숀戏ꀀ鿛툀戏찀鿛戏鿛戏⠀鿜Ȁ成尀鿜ሀ成ఀ鿔∀成䐀鿔㈀成琀鿔䈀成ꠀ鿔刀成_xdc00_鿔戀成鐀鿜爀成저鿜舀成Ѐ鿝鈀成䰀鿝ꈀ成鐀鿝눀成퐀鿝숀成ࠀ鿞툀成㐀鿞成瀀鿞成가鿞Ȁ我ఀ鿧ሀ我䀀鿧∀我琀鿧㈀我ꐀ鿧䈀我퐀鿧刀我_xd800_鿞戀我ࠀ鿟爀我㠀鿟舀我栀鿟鈀我頀鿟ꈀ我Ѐ鿨눀我　鿨숀我瀀鿨툀我뀀鿨我鿨我렀㜈ȁ戒㜈ሁ戒䠀㜉∁戒谀㜉㈁戒저㜉䈁戒ఀ㜀刁戒吀㜀戁戒谀㜀爁戒찀㜀舁戒ఀ㜁鈁戒᐀㜊ꈁ戒吀㜊눁戒鐀㜊숁戒퐀㜊툁戒᐀㜋戒吀㜋戒退㜋ȁ戓퀀㜋ሁ戓က㜌∁戓吀㜌㈁戓㜕䈁戓᠀㜖刁戓倀㜖戁戓谀㜖" xfId="906" xr:uid="{00000000-0005-0000-0000-00008A030000}"/>
    <cellStyle name="捬䌠牵敲据⁹〨崩⡜⑜Ⱓ⌣⸰〰⥜ ‪ⴢ㼢弿㬠 彀㼠 弻䀠 †††††††††††††††††††††††††㠠᠇鰁묂堀뀽w" xfId="907" xr:uid="{00000000-0005-0000-0000-00008B030000}"/>
    <cellStyle name="爱敲据⁹〨崩⡜⑜Ⱓ⌣⸰〰⥜ ‪ⴢ㼢弿㬠 彀㼠 弻䀠 †††††††††††††††††††††††††㠠᠇鰁묂堀뀽w" xfId="908" xr:uid="{00000000-0005-0000-0000-00008C030000}"/>
    <cellStyle name="㠱䤭瑮牥敮⡴⑜Ⱓ⌣⸰〰⥜ ‪ⴢ㼢弿㬠 彀㼠 弻䀠 †††††††††††††††††††††††††㠠᠇鰁묂堀뀽w" xfId="909" xr:uid="{00000000-0005-0000-0000-00008D030000}"/>
  </cellStyles>
  <dxfs count="38"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161925</xdr:rowOff>
    </xdr:from>
    <xdr:to>
      <xdr:col>3</xdr:col>
      <xdr:colOff>38100</xdr:colOff>
      <xdr:row>1</xdr:row>
      <xdr:rowOff>171450</xdr:rowOff>
    </xdr:to>
    <xdr:sp macro="" textlink="">
      <xdr:nvSpPr>
        <xdr:cNvPr id="80518" name="円/楕円 2">
          <a:extLst>
            <a:ext uri="{FF2B5EF4-FFF2-40B4-BE49-F238E27FC236}">
              <a16:creationId xmlns:a16="http://schemas.microsoft.com/office/drawing/2014/main" id="{00000000-0008-0000-0300-0000863A0100}"/>
            </a:ext>
          </a:extLst>
        </xdr:cNvPr>
        <xdr:cNvSpPr>
          <a:spLocks noChangeArrowheads="1"/>
        </xdr:cNvSpPr>
      </xdr:nvSpPr>
      <xdr:spPr bwMode="auto">
        <a:xfrm>
          <a:off x="104775" y="161925"/>
          <a:ext cx="554521" cy="390525"/>
        </a:xfrm>
        <a:prstGeom prst="ellipse">
          <a:avLst/>
        </a:prstGeom>
        <a:solidFill>
          <a:srgbClr val="FFFFFF">
            <a:alpha val="0"/>
          </a:srgbClr>
        </a:solidFill>
        <a:ln w="254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2:G19"/>
  <sheetViews>
    <sheetView view="pageBreakPreview" zoomScale="130" zoomScaleNormal="100" zoomScaleSheetLayoutView="130" workbookViewId="0"/>
  </sheetViews>
  <sheetFormatPr defaultRowHeight="13.5"/>
  <cols>
    <col min="1" max="1" width="2.375" customWidth="1"/>
    <col min="2" max="2" width="6.25" customWidth="1"/>
    <col min="3" max="3" width="25.25" customWidth="1"/>
    <col min="4" max="4" width="40.5" bestFit="1" customWidth="1"/>
  </cols>
  <sheetData>
    <row r="2" spans="1:7">
      <c r="A2" s="39" t="s">
        <v>79</v>
      </c>
      <c r="B2" s="39"/>
      <c r="C2" s="39"/>
    </row>
    <row r="4" spans="1:7">
      <c r="B4" t="s">
        <v>86</v>
      </c>
    </row>
    <row r="5" spans="1:7">
      <c r="B5" s="40" t="s">
        <v>89</v>
      </c>
    </row>
    <row r="7" spans="1:7">
      <c r="B7" t="s">
        <v>85</v>
      </c>
    </row>
    <row r="8" spans="1:7">
      <c r="B8" t="s">
        <v>90</v>
      </c>
    </row>
    <row r="10" spans="1:7">
      <c r="B10" t="s">
        <v>91</v>
      </c>
    </row>
    <row r="11" spans="1:7">
      <c r="B11" t="s">
        <v>92</v>
      </c>
    </row>
    <row r="12" spans="1:7">
      <c r="B12" s="41"/>
      <c r="C12" s="42"/>
      <c r="D12" s="42"/>
      <c r="E12" s="42"/>
      <c r="F12" s="42"/>
      <c r="G12" s="42"/>
    </row>
    <row r="14" spans="1:7">
      <c r="A14" s="39" t="s">
        <v>80</v>
      </c>
      <c r="B14" s="39"/>
      <c r="C14" s="39"/>
    </row>
    <row r="16" spans="1:7">
      <c r="B16" s="30" t="s">
        <v>83</v>
      </c>
      <c r="C16" s="30" t="s">
        <v>81</v>
      </c>
      <c r="D16" s="30" t="s">
        <v>82</v>
      </c>
    </row>
    <row r="17" spans="2:4">
      <c r="B17" s="31">
        <f>ROW()-16</f>
        <v>1</v>
      </c>
      <c r="C17" s="47" t="s">
        <v>84</v>
      </c>
      <c r="D17" s="43" t="s">
        <v>94</v>
      </c>
    </row>
    <row r="18" spans="2:4" ht="27">
      <c r="B18" s="31">
        <f t="shared" ref="B18:B19" si="0">ROW()-16</f>
        <v>2</v>
      </c>
      <c r="C18" s="48"/>
      <c r="D18" s="46" t="s">
        <v>96</v>
      </c>
    </row>
    <row r="19" spans="2:4" ht="27">
      <c r="B19" s="31">
        <f t="shared" si="0"/>
        <v>3</v>
      </c>
      <c r="C19" s="48"/>
      <c r="D19" s="46" t="s">
        <v>95</v>
      </c>
    </row>
  </sheetData>
  <mergeCells count="1">
    <mergeCell ref="C17:C19"/>
  </mergeCells>
  <phoneticPr fontId="29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U30"/>
  <sheetViews>
    <sheetView showGridLines="0" view="pageBreakPreview" zoomScaleNormal="100" zoomScaleSheetLayoutView="100" workbookViewId="0">
      <pane ySplit="2" topLeftCell="A3" activePane="bottomLeft" state="frozen"/>
      <selection sqref="A1:H1"/>
      <selection pane="bottomLeft" activeCell="BN18" sqref="BN18"/>
    </sheetView>
  </sheetViews>
  <sheetFormatPr defaultColWidth="1.75" defaultRowHeight="13.5" customHeight="1"/>
  <cols>
    <col min="1" max="16384" width="1.75" style="7"/>
  </cols>
  <sheetData>
    <row r="1" spans="1:73" ht="17.25" customHeight="1">
      <c r="A1" s="58" t="s">
        <v>28</v>
      </c>
      <c r="B1" s="59"/>
      <c r="C1" s="59"/>
      <c r="D1" s="59"/>
      <c r="E1" s="59"/>
      <c r="F1" s="59"/>
      <c r="G1" s="59"/>
      <c r="H1" s="60"/>
      <c r="I1" s="67" t="str">
        <f>N13</f>
        <v>【EM003047】新NISA（開発フェーズ）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  <c r="AX1" s="64" t="s">
        <v>29</v>
      </c>
      <c r="AY1" s="64"/>
      <c r="AZ1" s="64"/>
      <c r="BA1" s="64"/>
      <c r="BB1" s="65" t="str">
        <f>変更履歴!BD7</f>
        <v>張艶嬌</v>
      </c>
      <c r="BC1" s="65"/>
      <c r="BD1" s="65"/>
      <c r="BE1" s="65"/>
      <c r="BF1" s="65"/>
      <c r="BG1" s="65"/>
      <c r="BH1" s="65"/>
      <c r="BI1" s="65"/>
      <c r="BJ1" s="64" t="s">
        <v>35</v>
      </c>
      <c r="BK1" s="64"/>
      <c r="BL1" s="64"/>
      <c r="BM1" s="64"/>
      <c r="BN1" s="66">
        <v>43704</v>
      </c>
      <c r="BO1" s="66"/>
      <c r="BP1" s="66"/>
      <c r="BQ1" s="66"/>
      <c r="BR1" s="66"/>
      <c r="BS1" s="66"/>
      <c r="BT1" s="66"/>
      <c r="BU1" s="66"/>
    </row>
    <row r="2" spans="1:73" ht="17.25" customHeight="1">
      <c r="A2" s="58" t="s">
        <v>36</v>
      </c>
      <c r="B2" s="59"/>
      <c r="C2" s="59"/>
      <c r="D2" s="59"/>
      <c r="E2" s="59"/>
      <c r="F2" s="59"/>
      <c r="G2" s="59"/>
      <c r="H2" s="60"/>
      <c r="I2" s="61" t="str">
        <f ca="1">N19</f>
        <v>【EM003047】新NISA（開発フェーズ）_【87】入出庫ファイル_単体テスト仕様書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64" t="s">
        <v>37</v>
      </c>
      <c r="AY2" s="64"/>
      <c r="AZ2" s="64"/>
      <c r="BA2" s="64"/>
      <c r="BB2" s="65" t="str">
        <f ca="1">変更履歴!BB2</f>
        <v>張艶嬌</v>
      </c>
      <c r="BC2" s="65"/>
      <c r="BD2" s="65"/>
      <c r="BE2" s="65"/>
      <c r="BF2" s="65"/>
      <c r="BG2" s="65"/>
      <c r="BH2" s="65"/>
      <c r="BI2" s="65"/>
      <c r="BJ2" s="64" t="s">
        <v>38</v>
      </c>
      <c r="BK2" s="64"/>
      <c r="BL2" s="64"/>
      <c r="BM2" s="64"/>
      <c r="BN2" s="66" t="str">
        <f>変更履歴!BN2</f>
        <v/>
      </c>
      <c r="BO2" s="66"/>
      <c r="BP2" s="66"/>
      <c r="BQ2" s="66"/>
      <c r="BR2" s="66"/>
      <c r="BS2" s="66"/>
      <c r="BT2" s="66"/>
      <c r="BU2" s="66"/>
    </row>
    <row r="3" spans="1:73" ht="7.5" customHeight="1"/>
    <row r="10" spans="1:73" ht="13.5" customHeight="1">
      <c r="G10" s="29"/>
    </row>
    <row r="11" spans="1:73" ht="13.5" customHeight="1">
      <c r="E11" s="29"/>
    </row>
    <row r="13" spans="1:73" ht="13.5" customHeight="1">
      <c r="N13" s="55" t="s">
        <v>97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7"/>
    </row>
    <row r="14" spans="1:73" ht="13.5" customHeight="1"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1"/>
    </row>
    <row r="15" spans="1:73" ht="13.5" customHeight="1">
      <c r="N15" s="49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1"/>
    </row>
    <row r="16" spans="1:73" ht="13.5" customHeight="1">
      <c r="N16" s="49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1"/>
    </row>
    <row r="17" spans="14:59" ht="13.5" customHeight="1">
      <c r="N17" s="49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1"/>
    </row>
    <row r="18" spans="14:59" ht="13.5" customHeight="1">
      <c r="N18" s="49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1"/>
    </row>
    <row r="19" spans="14:59" ht="13.5" customHeight="1">
      <c r="N19" s="49" t="str">
        <f ca="1">MID(CELL("filename"),SEARCH("[",CELL("filename"))+1, SEARCH("]",CELL("filename"))-SEARCH("[",CELL("filename"))-6)</f>
        <v>【EM003047】新NISA（開発フェーズ）_【87】入出庫ファイル_単体テスト仕様書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1"/>
    </row>
    <row r="20" spans="14:59" ht="13.5" customHeight="1">
      <c r="N20" s="49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1"/>
    </row>
    <row r="21" spans="14:59" ht="13.5" customHeight="1">
      <c r="N21" s="49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1"/>
    </row>
    <row r="22" spans="14:59" ht="13.5" customHeight="1">
      <c r="N22" s="49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1"/>
    </row>
    <row r="23" spans="14:59" ht="13.5" customHeight="1">
      <c r="N23" s="49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1"/>
    </row>
    <row r="24" spans="14:59" ht="13.5" customHeight="1">
      <c r="N24" s="49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1"/>
    </row>
    <row r="25" spans="14:59" ht="13.5" customHeight="1">
      <c r="N25" s="49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1"/>
    </row>
    <row r="26" spans="14:59" ht="13.5" customHeight="1">
      <c r="N26" s="49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1"/>
    </row>
    <row r="27" spans="14:59" ht="13.5" customHeight="1">
      <c r="N27" s="49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1"/>
    </row>
    <row r="28" spans="14:59" ht="13.5" customHeight="1">
      <c r="N28" s="49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1"/>
    </row>
    <row r="29" spans="14:59" ht="13.5" customHeight="1">
      <c r="N29" s="49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1"/>
    </row>
    <row r="30" spans="14:59" ht="13.5" customHeight="1"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4"/>
    </row>
  </sheetData>
  <mergeCells count="14">
    <mergeCell ref="BJ2:BM2"/>
    <mergeCell ref="BN2:BU2"/>
    <mergeCell ref="A1:H1"/>
    <mergeCell ref="I1:AW1"/>
    <mergeCell ref="AX1:BA1"/>
    <mergeCell ref="BB1:BI1"/>
    <mergeCell ref="BJ1:BM1"/>
    <mergeCell ref="BN1:BU1"/>
    <mergeCell ref="N19:BG30"/>
    <mergeCell ref="N13:BG18"/>
    <mergeCell ref="A2:H2"/>
    <mergeCell ref="I2:AW2"/>
    <mergeCell ref="AX2:BA2"/>
    <mergeCell ref="BB2:BI2"/>
  </mergeCells>
  <phoneticPr fontId="29"/>
  <pageMargins left="0.39370078740157483" right="0.39370078740157483" top="0.78740157480314965" bottom="0.39370078740157483" header="0.31496062992125984" footer="0.19685039370078741"/>
  <pageSetup paperSize="9" orientation="landscape" r:id="rId1"/>
  <headerFooter alignWithMargins="0">
    <oddFooter>&amp;L-　&amp;P／&amp;N　-&amp;R&amp;"Times New Roman,標準"Copyright©2017 INFORMATION DEVELOPMENT  CO., LTD.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U36"/>
  <sheetViews>
    <sheetView showGridLines="0" view="pageBreakPreview" zoomScaleNormal="100" zoomScaleSheetLayoutView="100" workbookViewId="0">
      <pane ySplit="2" topLeftCell="A3" activePane="bottomLeft" state="frozen"/>
      <selection sqref="A1:H1"/>
      <selection pane="bottomLeft" activeCell="BL8" sqref="BL8:BQ8"/>
    </sheetView>
  </sheetViews>
  <sheetFormatPr defaultColWidth="1.75" defaultRowHeight="13.5" customHeight="1"/>
  <cols>
    <col min="1" max="16384" width="1.75" style="7"/>
  </cols>
  <sheetData>
    <row r="1" spans="1:73" ht="17.25" customHeight="1">
      <c r="A1" s="58" t="s">
        <v>28</v>
      </c>
      <c r="B1" s="59"/>
      <c r="C1" s="59"/>
      <c r="D1" s="59"/>
      <c r="E1" s="59"/>
      <c r="F1" s="59"/>
      <c r="G1" s="59"/>
      <c r="H1" s="60"/>
      <c r="I1" s="67" t="str">
        <f>表紙!I1</f>
        <v>【EM003047】新NISA（開発フェーズ）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  <c r="AX1" s="64" t="s">
        <v>29</v>
      </c>
      <c r="AY1" s="64"/>
      <c r="AZ1" s="64"/>
      <c r="BA1" s="64"/>
      <c r="BB1" s="65" t="str">
        <f>変更履歴!BD7</f>
        <v>張艶嬌</v>
      </c>
      <c r="BC1" s="65"/>
      <c r="BD1" s="65"/>
      <c r="BE1" s="65"/>
      <c r="BF1" s="65"/>
      <c r="BG1" s="65"/>
      <c r="BH1" s="65"/>
      <c r="BI1" s="65"/>
      <c r="BJ1" s="64" t="s">
        <v>35</v>
      </c>
      <c r="BK1" s="64"/>
      <c r="BL1" s="64"/>
      <c r="BM1" s="64"/>
      <c r="BN1" s="66">
        <f>変更履歴!BL7</f>
        <v>45092</v>
      </c>
      <c r="BO1" s="66"/>
      <c r="BP1" s="66"/>
      <c r="BQ1" s="66"/>
      <c r="BR1" s="66"/>
      <c r="BS1" s="66"/>
      <c r="BT1" s="66"/>
      <c r="BU1" s="66"/>
    </row>
    <row r="2" spans="1:73" ht="17.25" customHeight="1">
      <c r="A2" s="58" t="s">
        <v>36</v>
      </c>
      <c r="B2" s="59"/>
      <c r="C2" s="59"/>
      <c r="D2" s="59"/>
      <c r="E2" s="59"/>
      <c r="F2" s="59"/>
      <c r="G2" s="59"/>
      <c r="H2" s="60"/>
      <c r="I2" s="61" t="str">
        <f ca="1">表紙!I2</f>
        <v>【EM003047】新NISA（開発フェーズ）_【87】入出庫ファイル_単体テスト仕様書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64" t="s">
        <v>37</v>
      </c>
      <c r="AY2" s="64"/>
      <c r="AZ2" s="64"/>
      <c r="BA2" s="64"/>
      <c r="BB2" s="65" t="str">
        <f ca="1">IF(COUNTA(変更履歴!BD7:BK36)=0,"",INDIRECT("変更履歴!BD" &amp; (7+COUNTA(変更履歴!BD8:BK36))))</f>
        <v>張艶嬌</v>
      </c>
      <c r="BC2" s="65"/>
      <c r="BD2" s="65"/>
      <c r="BE2" s="65"/>
      <c r="BF2" s="65"/>
      <c r="BG2" s="65"/>
      <c r="BH2" s="65"/>
      <c r="BI2" s="65"/>
      <c r="BJ2" s="64" t="s">
        <v>38</v>
      </c>
      <c r="BK2" s="64"/>
      <c r="BL2" s="64"/>
      <c r="BM2" s="64"/>
      <c r="BN2" s="66" t="str">
        <f>IF(BL8="","",MAX(BL8:BQ36))</f>
        <v/>
      </c>
      <c r="BO2" s="66"/>
      <c r="BP2" s="66"/>
      <c r="BQ2" s="66"/>
      <c r="BR2" s="66"/>
      <c r="BS2" s="66"/>
      <c r="BT2" s="66"/>
      <c r="BU2" s="66"/>
    </row>
    <row r="3" spans="1:73" ht="7.5" customHeight="1"/>
    <row r="5" spans="1:73" ht="13.5" customHeight="1">
      <c r="C5" s="8" t="s">
        <v>39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10"/>
      <c r="BR5" s="11"/>
      <c r="BS5" s="11"/>
    </row>
    <row r="6" spans="1:73" ht="13.5" customHeight="1">
      <c r="C6" s="8" t="s">
        <v>40</v>
      </c>
      <c r="D6" s="10"/>
      <c r="E6" s="8" t="s">
        <v>41</v>
      </c>
      <c r="F6" s="9"/>
      <c r="G6" s="9"/>
      <c r="H6" s="10"/>
      <c r="I6" s="8" t="s">
        <v>42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12" t="s">
        <v>43</v>
      </c>
      <c r="BE6" s="13"/>
      <c r="BF6" s="13"/>
      <c r="BG6" s="13"/>
      <c r="BH6" s="13"/>
      <c r="BI6" s="13"/>
      <c r="BJ6" s="13"/>
      <c r="BK6" s="14"/>
      <c r="BL6" s="12" t="s">
        <v>44</v>
      </c>
      <c r="BM6" s="13"/>
      <c r="BN6" s="13"/>
      <c r="BO6" s="13"/>
      <c r="BP6" s="13"/>
      <c r="BQ6" s="14"/>
      <c r="BR6" s="11"/>
      <c r="BS6" s="11"/>
    </row>
    <row r="7" spans="1:73" ht="13.5" customHeight="1">
      <c r="C7" s="70" t="s">
        <v>45</v>
      </c>
      <c r="D7" s="70"/>
      <c r="E7" s="71">
        <v>1</v>
      </c>
      <c r="F7" s="71"/>
      <c r="G7" s="71"/>
      <c r="H7" s="71"/>
      <c r="I7" s="72" t="s">
        <v>75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  <c r="BD7" s="75" t="s">
        <v>98</v>
      </c>
      <c r="BE7" s="76"/>
      <c r="BF7" s="76"/>
      <c r="BG7" s="76"/>
      <c r="BH7" s="76"/>
      <c r="BI7" s="76"/>
      <c r="BJ7" s="76"/>
      <c r="BK7" s="77"/>
      <c r="BL7" s="78">
        <v>45092</v>
      </c>
      <c r="BM7" s="79"/>
      <c r="BN7" s="79"/>
      <c r="BO7" s="79"/>
      <c r="BP7" s="79"/>
      <c r="BQ7" s="80"/>
      <c r="BR7" s="15"/>
      <c r="BS7" s="15"/>
    </row>
    <row r="8" spans="1:73" ht="11.25">
      <c r="C8" s="70" t="s">
        <v>46</v>
      </c>
      <c r="D8" s="70"/>
      <c r="E8" s="71"/>
      <c r="F8" s="71"/>
      <c r="G8" s="71"/>
      <c r="H8" s="71"/>
      <c r="I8" s="7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4"/>
      <c r="BD8" s="75"/>
      <c r="BE8" s="76"/>
      <c r="BF8" s="76"/>
      <c r="BG8" s="76"/>
      <c r="BH8" s="76"/>
      <c r="BI8" s="76"/>
      <c r="BJ8" s="76"/>
      <c r="BK8" s="77"/>
      <c r="BL8" s="78"/>
      <c r="BM8" s="79"/>
      <c r="BN8" s="79"/>
      <c r="BO8" s="79"/>
      <c r="BP8" s="79"/>
      <c r="BQ8" s="80"/>
      <c r="BR8" s="15"/>
      <c r="BS8" s="15"/>
    </row>
    <row r="9" spans="1:73" ht="13.5" customHeight="1">
      <c r="C9" s="70" t="s">
        <v>47</v>
      </c>
      <c r="D9" s="70"/>
      <c r="E9" s="71"/>
      <c r="F9" s="71"/>
      <c r="G9" s="71"/>
      <c r="H9" s="71"/>
      <c r="I9" s="7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4"/>
      <c r="BD9" s="75"/>
      <c r="BE9" s="76"/>
      <c r="BF9" s="76"/>
      <c r="BG9" s="76"/>
      <c r="BH9" s="76"/>
      <c r="BI9" s="76"/>
      <c r="BJ9" s="76"/>
      <c r="BK9" s="77"/>
      <c r="BL9" s="78"/>
      <c r="BM9" s="79"/>
      <c r="BN9" s="79"/>
      <c r="BO9" s="79"/>
      <c r="BP9" s="79"/>
      <c r="BQ9" s="80"/>
      <c r="BR9" s="15"/>
      <c r="BS9" s="15"/>
    </row>
    <row r="10" spans="1:73" ht="13.5" customHeight="1">
      <c r="C10" s="70" t="s">
        <v>48</v>
      </c>
      <c r="D10" s="70"/>
      <c r="E10" s="71"/>
      <c r="F10" s="71"/>
      <c r="G10" s="71"/>
      <c r="H10" s="71"/>
      <c r="I10" s="7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4"/>
      <c r="BD10" s="75"/>
      <c r="BE10" s="76"/>
      <c r="BF10" s="76"/>
      <c r="BG10" s="76"/>
      <c r="BH10" s="76"/>
      <c r="BI10" s="76"/>
      <c r="BJ10" s="76"/>
      <c r="BK10" s="77"/>
      <c r="BL10" s="78"/>
      <c r="BM10" s="79"/>
      <c r="BN10" s="79"/>
      <c r="BO10" s="79"/>
      <c r="BP10" s="79"/>
      <c r="BQ10" s="80"/>
      <c r="BR10" s="15"/>
      <c r="BS10" s="15"/>
    </row>
    <row r="11" spans="1:73" ht="11.25">
      <c r="C11" s="70" t="s">
        <v>49</v>
      </c>
      <c r="D11" s="70"/>
      <c r="E11" s="71"/>
      <c r="F11" s="71"/>
      <c r="G11" s="71"/>
      <c r="H11" s="71"/>
      <c r="I11" s="7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4"/>
      <c r="BD11" s="75"/>
      <c r="BE11" s="76"/>
      <c r="BF11" s="76"/>
      <c r="BG11" s="76"/>
      <c r="BH11" s="76"/>
      <c r="BI11" s="76"/>
      <c r="BJ11" s="76"/>
      <c r="BK11" s="77"/>
      <c r="BL11" s="78"/>
      <c r="BM11" s="79"/>
      <c r="BN11" s="79"/>
      <c r="BO11" s="79"/>
      <c r="BP11" s="79"/>
      <c r="BQ11" s="80"/>
      <c r="BR11" s="15"/>
      <c r="BS11" s="15"/>
    </row>
    <row r="12" spans="1:73" ht="13.5" customHeight="1">
      <c r="C12" s="70" t="s">
        <v>50</v>
      </c>
      <c r="D12" s="70"/>
      <c r="E12" s="71"/>
      <c r="F12" s="71"/>
      <c r="G12" s="71"/>
      <c r="H12" s="71"/>
      <c r="I12" s="7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4"/>
      <c r="BD12" s="75"/>
      <c r="BE12" s="76"/>
      <c r="BF12" s="76"/>
      <c r="BG12" s="76"/>
      <c r="BH12" s="76"/>
      <c r="BI12" s="76"/>
      <c r="BJ12" s="76"/>
      <c r="BK12" s="77"/>
      <c r="BL12" s="78"/>
      <c r="BM12" s="79"/>
      <c r="BN12" s="79"/>
      <c r="BO12" s="79"/>
      <c r="BP12" s="79"/>
      <c r="BQ12" s="80"/>
      <c r="BR12" s="15"/>
      <c r="BS12" s="15"/>
    </row>
    <row r="13" spans="1:73" ht="13.5" customHeight="1">
      <c r="C13" s="70" t="s">
        <v>51</v>
      </c>
      <c r="D13" s="70"/>
      <c r="E13" s="71"/>
      <c r="F13" s="71"/>
      <c r="G13" s="71"/>
      <c r="H13" s="71"/>
      <c r="I13" s="7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4"/>
      <c r="BD13" s="75"/>
      <c r="BE13" s="76"/>
      <c r="BF13" s="76"/>
      <c r="BG13" s="76"/>
      <c r="BH13" s="76"/>
      <c r="BI13" s="76"/>
      <c r="BJ13" s="76"/>
      <c r="BK13" s="77"/>
      <c r="BL13" s="78"/>
      <c r="BM13" s="79"/>
      <c r="BN13" s="79"/>
      <c r="BO13" s="79"/>
      <c r="BP13" s="79"/>
      <c r="BQ13" s="80"/>
      <c r="BR13" s="15"/>
      <c r="BS13" s="15"/>
    </row>
    <row r="14" spans="1:73" ht="13.5" customHeight="1">
      <c r="C14" s="70" t="s">
        <v>52</v>
      </c>
      <c r="D14" s="70"/>
      <c r="E14" s="71"/>
      <c r="F14" s="71"/>
      <c r="G14" s="71"/>
      <c r="H14" s="71"/>
      <c r="I14" s="7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4"/>
      <c r="BD14" s="75"/>
      <c r="BE14" s="76"/>
      <c r="BF14" s="76"/>
      <c r="BG14" s="76"/>
      <c r="BH14" s="76"/>
      <c r="BI14" s="76"/>
      <c r="BJ14" s="76"/>
      <c r="BK14" s="77"/>
      <c r="BL14" s="78"/>
      <c r="BM14" s="79"/>
      <c r="BN14" s="79"/>
      <c r="BO14" s="79"/>
      <c r="BP14" s="79"/>
      <c r="BQ14" s="80"/>
      <c r="BR14" s="15"/>
      <c r="BS14" s="15"/>
    </row>
    <row r="15" spans="1:73" ht="13.5" customHeight="1">
      <c r="C15" s="70" t="s">
        <v>53</v>
      </c>
      <c r="D15" s="70"/>
      <c r="E15" s="71"/>
      <c r="F15" s="71"/>
      <c r="G15" s="71"/>
      <c r="H15" s="71"/>
      <c r="I15" s="7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4"/>
      <c r="BD15" s="75"/>
      <c r="BE15" s="76"/>
      <c r="BF15" s="76"/>
      <c r="BG15" s="76"/>
      <c r="BH15" s="76"/>
      <c r="BI15" s="76"/>
      <c r="BJ15" s="76"/>
      <c r="BK15" s="77"/>
      <c r="BL15" s="78"/>
      <c r="BM15" s="79"/>
      <c r="BN15" s="79"/>
      <c r="BO15" s="79"/>
      <c r="BP15" s="79"/>
      <c r="BQ15" s="80"/>
      <c r="BR15" s="15"/>
      <c r="BS15" s="15"/>
    </row>
    <row r="16" spans="1:73" ht="13.5" customHeight="1">
      <c r="C16" s="70" t="s">
        <v>54</v>
      </c>
      <c r="D16" s="70"/>
      <c r="E16" s="71"/>
      <c r="F16" s="71"/>
      <c r="G16" s="71"/>
      <c r="H16" s="71"/>
      <c r="I16" s="7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4"/>
      <c r="BD16" s="75"/>
      <c r="BE16" s="76"/>
      <c r="BF16" s="76"/>
      <c r="BG16" s="76"/>
      <c r="BH16" s="76"/>
      <c r="BI16" s="76"/>
      <c r="BJ16" s="76"/>
      <c r="BK16" s="77"/>
      <c r="BL16" s="78"/>
      <c r="BM16" s="79"/>
      <c r="BN16" s="79"/>
      <c r="BO16" s="79"/>
      <c r="BP16" s="79"/>
      <c r="BQ16" s="80"/>
      <c r="BR16" s="15"/>
      <c r="BS16" s="15"/>
    </row>
    <row r="17" spans="3:71" ht="13.5" customHeight="1">
      <c r="C17" s="70" t="s">
        <v>55</v>
      </c>
      <c r="D17" s="70"/>
      <c r="E17" s="71"/>
      <c r="F17" s="71"/>
      <c r="G17" s="71"/>
      <c r="H17" s="71"/>
      <c r="I17" s="7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4"/>
      <c r="BD17" s="75"/>
      <c r="BE17" s="76"/>
      <c r="BF17" s="76"/>
      <c r="BG17" s="76"/>
      <c r="BH17" s="76"/>
      <c r="BI17" s="76"/>
      <c r="BJ17" s="76"/>
      <c r="BK17" s="77"/>
      <c r="BL17" s="78"/>
      <c r="BM17" s="79"/>
      <c r="BN17" s="79"/>
      <c r="BO17" s="79"/>
      <c r="BP17" s="79"/>
      <c r="BQ17" s="80"/>
      <c r="BR17" s="15"/>
      <c r="BS17" s="15"/>
    </row>
    <row r="18" spans="3:71" ht="13.5" customHeight="1">
      <c r="C18" s="70" t="s">
        <v>56</v>
      </c>
      <c r="D18" s="70"/>
      <c r="E18" s="71"/>
      <c r="F18" s="71"/>
      <c r="G18" s="71"/>
      <c r="H18" s="71"/>
      <c r="I18" s="7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4"/>
      <c r="BD18" s="75"/>
      <c r="BE18" s="76"/>
      <c r="BF18" s="76"/>
      <c r="BG18" s="76"/>
      <c r="BH18" s="76"/>
      <c r="BI18" s="76"/>
      <c r="BJ18" s="76"/>
      <c r="BK18" s="77"/>
      <c r="BL18" s="78"/>
      <c r="BM18" s="79"/>
      <c r="BN18" s="79"/>
      <c r="BO18" s="79"/>
      <c r="BP18" s="79"/>
      <c r="BQ18" s="80"/>
      <c r="BR18" s="15"/>
      <c r="BS18" s="15"/>
    </row>
    <row r="19" spans="3:71" ht="13.5" customHeight="1">
      <c r="C19" s="70" t="s">
        <v>57</v>
      </c>
      <c r="D19" s="70"/>
      <c r="E19" s="71"/>
      <c r="F19" s="71"/>
      <c r="G19" s="71"/>
      <c r="H19" s="71"/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4"/>
      <c r="BD19" s="75"/>
      <c r="BE19" s="76"/>
      <c r="BF19" s="76"/>
      <c r="BG19" s="76"/>
      <c r="BH19" s="76"/>
      <c r="BI19" s="76"/>
      <c r="BJ19" s="76"/>
      <c r="BK19" s="77"/>
      <c r="BL19" s="78"/>
      <c r="BM19" s="79"/>
      <c r="BN19" s="79"/>
      <c r="BO19" s="79"/>
      <c r="BP19" s="79"/>
      <c r="BQ19" s="80"/>
      <c r="BR19" s="15"/>
      <c r="BS19" s="15"/>
    </row>
    <row r="20" spans="3:71" ht="13.5" customHeight="1">
      <c r="C20" s="70" t="s">
        <v>58</v>
      </c>
      <c r="D20" s="70"/>
      <c r="E20" s="71"/>
      <c r="F20" s="71"/>
      <c r="G20" s="71"/>
      <c r="H20" s="71"/>
      <c r="I20" s="7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4"/>
      <c r="BD20" s="75"/>
      <c r="BE20" s="76"/>
      <c r="BF20" s="76"/>
      <c r="BG20" s="76"/>
      <c r="BH20" s="76"/>
      <c r="BI20" s="76"/>
      <c r="BJ20" s="76"/>
      <c r="BK20" s="77"/>
      <c r="BL20" s="78"/>
      <c r="BM20" s="79"/>
      <c r="BN20" s="79"/>
      <c r="BO20" s="79"/>
      <c r="BP20" s="79"/>
      <c r="BQ20" s="80"/>
      <c r="BR20" s="15"/>
      <c r="BS20" s="15"/>
    </row>
    <row r="21" spans="3:71" ht="13.5" customHeight="1">
      <c r="C21" s="70" t="s">
        <v>59</v>
      </c>
      <c r="D21" s="70"/>
      <c r="E21" s="71"/>
      <c r="F21" s="71"/>
      <c r="G21" s="71"/>
      <c r="H21" s="71"/>
      <c r="I21" s="7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4"/>
      <c r="BD21" s="75"/>
      <c r="BE21" s="76"/>
      <c r="BF21" s="76"/>
      <c r="BG21" s="76"/>
      <c r="BH21" s="76"/>
      <c r="BI21" s="76"/>
      <c r="BJ21" s="76"/>
      <c r="BK21" s="77"/>
      <c r="BL21" s="78"/>
      <c r="BM21" s="79"/>
      <c r="BN21" s="79"/>
      <c r="BO21" s="79"/>
      <c r="BP21" s="79"/>
      <c r="BQ21" s="80"/>
      <c r="BR21" s="15"/>
      <c r="BS21" s="15"/>
    </row>
    <row r="22" spans="3:71" ht="13.5" customHeight="1">
      <c r="C22" s="70" t="s">
        <v>60</v>
      </c>
      <c r="D22" s="70"/>
      <c r="E22" s="71"/>
      <c r="F22" s="71"/>
      <c r="G22" s="71"/>
      <c r="H22" s="71"/>
      <c r="I22" s="7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4"/>
      <c r="BD22" s="75"/>
      <c r="BE22" s="76"/>
      <c r="BF22" s="76"/>
      <c r="BG22" s="76"/>
      <c r="BH22" s="76"/>
      <c r="BI22" s="76"/>
      <c r="BJ22" s="76"/>
      <c r="BK22" s="77"/>
      <c r="BL22" s="78"/>
      <c r="BM22" s="79"/>
      <c r="BN22" s="79"/>
      <c r="BO22" s="79"/>
      <c r="BP22" s="79"/>
      <c r="BQ22" s="80"/>
      <c r="BR22" s="15"/>
      <c r="BS22" s="15"/>
    </row>
    <row r="23" spans="3:71" ht="13.5" customHeight="1">
      <c r="C23" s="70" t="s">
        <v>61</v>
      </c>
      <c r="D23" s="70"/>
      <c r="E23" s="71"/>
      <c r="F23" s="71"/>
      <c r="G23" s="71"/>
      <c r="H23" s="71"/>
      <c r="I23" s="7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4"/>
      <c r="BD23" s="75"/>
      <c r="BE23" s="76"/>
      <c r="BF23" s="76"/>
      <c r="BG23" s="76"/>
      <c r="BH23" s="76"/>
      <c r="BI23" s="76"/>
      <c r="BJ23" s="76"/>
      <c r="BK23" s="77"/>
      <c r="BL23" s="78"/>
      <c r="BM23" s="79"/>
      <c r="BN23" s="79"/>
      <c r="BO23" s="79"/>
      <c r="BP23" s="79"/>
      <c r="BQ23" s="80"/>
      <c r="BR23" s="15"/>
      <c r="BS23" s="15"/>
    </row>
    <row r="24" spans="3:71" ht="13.5" customHeight="1">
      <c r="C24" s="70" t="s">
        <v>62</v>
      </c>
      <c r="D24" s="70"/>
      <c r="E24" s="71"/>
      <c r="F24" s="71"/>
      <c r="G24" s="71"/>
      <c r="H24" s="71"/>
      <c r="I24" s="7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4"/>
      <c r="BD24" s="75"/>
      <c r="BE24" s="76"/>
      <c r="BF24" s="76"/>
      <c r="BG24" s="76"/>
      <c r="BH24" s="76"/>
      <c r="BI24" s="76"/>
      <c r="BJ24" s="76"/>
      <c r="BK24" s="77"/>
      <c r="BL24" s="78"/>
      <c r="BM24" s="79"/>
      <c r="BN24" s="79"/>
      <c r="BO24" s="79"/>
      <c r="BP24" s="79"/>
      <c r="BQ24" s="80"/>
      <c r="BR24" s="15"/>
      <c r="BS24" s="15"/>
    </row>
    <row r="25" spans="3:71" ht="13.5" customHeight="1">
      <c r="C25" s="70" t="s">
        <v>63</v>
      </c>
      <c r="D25" s="70"/>
      <c r="E25" s="71"/>
      <c r="F25" s="71"/>
      <c r="G25" s="71"/>
      <c r="H25" s="71"/>
      <c r="I25" s="72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4"/>
      <c r="BD25" s="75"/>
      <c r="BE25" s="76"/>
      <c r="BF25" s="76"/>
      <c r="BG25" s="76"/>
      <c r="BH25" s="76"/>
      <c r="BI25" s="76"/>
      <c r="BJ25" s="76"/>
      <c r="BK25" s="77"/>
      <c r="BL25" s="78"/>
      <c r="BM25" s="79"/>
      <c r="BN25" s="79"/>
      <c r="BO25" s="79"/>
      <c r="BP25" s="79"/>
      <c r="BQ25" s="80"/>
      <c r="BR25" s="15"/>
      <c r="BS25" s="15"/>
    </row>
    <row r="26" spans="3:71" ht="13.5" customHeight="1">
      <c r="C26" s="70" t="s">
        <v>64</v>
      </c>
      <c r="D26" s="70"/>
      <c r="E26" s="71"/>
      <c r="F26" s="71"/>
      <c r="G26" s="71"/>
      <c r="H26" s="71"/>
      <c r="I26" s="7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4"/>
      <c r="BD26" s="75"/>
      <c r="BE26" s="76"/>
      <c r="BF26" s="76"/>
      <c r="BG26" s="76"/>
      <c r="BH26" s="76"/>
      <c r="BI26" s="76"/>
      <c r="BJ26" s="76"/>
      <c r="BK26" s="77"/>
      <c r="BL26" s="78"/>
      <c r="BM26" s="79"/>
      <c r="BN26" s="79"/>
      <c r="BO26" s="79"/>
      <c r="BP26" s="79"/>
      <c r="BQ26" s="80"/>
      <c r="BR26" s="15"/>
      <c r="BS26" s="15"/>
    </row>
    <row r="27" spans="3:71" ht="13.5" customHeight="1">
      <c r="C27" s="70" t="s">
        <v>65</v>
      </c>
      <c r="D27" s="70"/>
      <c r="E27" s="71"/>
      <c r="F27" s="71"/>
      <c r="G27" s="71"/>
      <c r="H27" s="71"/>
      <c r="I27" s="72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4"/>
      <c r="BD27" s="75"/>
      <c r="BE27" s="76"/>
      <c r="BF27" s="76"/>
      <c r="BG27" s="76"/>
      <c r="BH27" s="76"/>
      <c r="BI27" s="76"/>
      <c r="BJ27" s="76"/>
      <c r="BK27" s="77"/>
      <c r="BL27" s="78"/>
      <c r="BM27" s="79"/>
      <c r="BN27" s="79"/>
      <c r="BO27" s="79"/>
      <c r="BP27" s="79"/>
      <c r="BQ27" s="80"/>
      <c r="BR27" s="15"/>
      <c r="BS27" s="15"/>
    </row>
    <row r="28" spans="3:71" ht="13.5" customHeight="1">
      <c r="C28" s="70" t="s">
        <v>66</v>
      </c>
      <c r="D28" s="70"/>
      <c r="E28" s="71"/>
      <c r="F28" s="71"/>
      <c r="G28" s="71"/>
      <c r="H28" s="71"/>
      <c r="I28" s="72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4"/>
      <c r="BD28" s="75"/>
      <c r="BE28" s="76"/>
      <c r="BF28" s="76"/>
      <c r="BG28" s="76"/>
      <c r="BH28" s="76"/>
      <c r="BI28" s="76"/>
      <c r="BJ28" s="76"/>
      <c r="BK28" s="77"/>
      <c r="BL28" s="78"/>
      <c r="BM28" s="79"/>
      <c r="BN28" s="79"/>
      <c r="BO28" s="79"/>
      <c r="BP28" s="79"/>
      <c r="BQ28" s="80"/>
      <c r="BR28" s="15"/>
      <c r="BS28" s="15"/>
    </row>
    <row r="29" spans="3:71" ht="13.5" customHeight="1">
      <c r="C29" s="70" t="s">
        <v>67</v>
      </c>
      <c r="D29" s="70"/>
      <c r="E29" s="71"/>
      <c r="F29" s="71"/>
      <c r="G29" s="71"/>
      <c r="H29" s="71"/>
      <c r="I29" s="7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4"/>
      <c r="BD29" s="75"/>
      <c r="BE29" s="76"/>
      <c r="BF29" s="76"/>
      <c r="BG29" s="76"/>
      <c r="BH29" s="76"/>
      <c r="BI29" s="76"/>
      <c r="BJ29" s="76"/>
      <c r="BK29" s="77"/>
      <c r="BL29" s="78"/>
      <c r="BM29" s="79"/>
      <c r="BN29" s="79"/>
      <c r="BO29" s="79"/>
      <c r="BP29" s="79"/>
      <c r="BQ29" s="80"/>
      <c r="BR29" s="15"/>
      <c r="BS29" s="15"/>
    </row>
    <row r="30" spans="3:71" ht="13.5" customHeight="1">
      <c r="C30" s="70" t="s">
        <v>68</v>
      </c>
      <c r="D30" s="70"/>
      <c r="E30" s="71"/>
      <c r="F30" s="71"/>
      <c r="G30" s="71"/>
      <c r="H30" s="71"/>
      <c r="I30" s="7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4"/>
      <c r="BD30" s="75"/>
      <c r="BE30" s="76"/>
      <c r="BF30" s="76"/>
      <c r="BG30" s="76"/>
      <c r="BH30" s="76"/>
      <c r="BI30" s="76"/>
      <c r="BJ30" s="76"/>
      <c r="BK30" s="77"/>
      <c r="BL30" s="78"/>
      <c r="BM30" s="79"/>
      <c r="BN30" s="79"/>
      <c r="BO30" s="79"/>
      <c r="BP30" s="79"/>
      <c r="BQ30" s="80"/>
      <c r="BR30" s="15"/>
      <c r="BS30" s="15"/>
    </row>
    <row r="31" spans="3:71" ht="13.5" customHeight="1">
      <c r="C31" s="70" t="s">
        <v>69</v>
      </c>
      <c r="D31" s="70"/>
      <c r="E31" s="71"/>
      <c r="F31" s="71"/>
      <c r="G31" s="71"/>
      <c r="H31" s="71"/>
      <c r="I31" s="72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4"/>
      <c r="BD31" s="75"/>
      <c r="BE31" s="76"/>
      <c r="BF31" s="76"/>
      <c r="BG31" s="76"/>
      <c r="BH31" s="76"/>
      <c r="BI31" s="76"/>
      <c r="BJ31" s="76"/>
      <c r="BK31" s="77"/>
      <c r="BL31" s="78"/>
      <c r="BM31" s="79"/>
      <c r="BN31" s="79"/>
      <c r="BO31" s="79"/>
      <c r="BP31" s="79"/>
      <c r="BQ31" s="80"/>
      <c r="BR31" s="15"/>
      <c r="BS31" s="15"/>
    </row>
    <row r="32" spans="3:71" ht="13.5" customHeight="1">
      <c r="C32" s="70" t="s">
        <v>70</v>
      </c>
      <c r="D32" s="70"/>
      <c r="E32" s="71"/>
      <c r="F32" s="71"/>
      <c r="G32" s="71"/>
      <c r="H32" s="71"/>
      <c r="I32" s="72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4"/>
      <c r="BD32" s="75"/>
      <c r="BE32" s="76"/>
      <c r="BF32" s="76"/>
      <c r="BG32" s="76"/>
      <c r="BH32" s="76"/>
      <c r="BI32" s="76"/>
      <c r="BJ32" s="76"/>
      <c r="BK32" s="77"/>
      <c r="BL32" s="78"/>
      <c r="BM32" s="79"/>
      <c r="BN32" s="79"/>
      <c r="BO32" s="79"/>
      <c r="BP32" s="79"/>
      <c r="BQ32" s="80"/>
      <c r="BR32" s="15"/>
      <c r="BS32" s="15"/>
    </row>
    <row r="33" spans="3:71" ht="13.5" customHeight="1">
      <c r="C33" s="70" t="s">
        <v>71</v>
      </c>
      <c r="D33" s="70"/>
      <c r="E33" s="71"/>
      <c r="F33" s="71"/>
      <c r="G33" s="71"/>
      <c r="H33" s="71"/>
      <c r="I33" s="72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4"/>
      <c r="BD33" s="75"/>
      <c r="BE33" s="76"/>
      <c r="BF33" s="76"/>
      <c r="BG33" s="76"/>
      <c r="BH33" s="76"/>
      <c r="BI33" s="76"/>
      <c r="BJ33" s="76"/>
      <c r="BK33" s="77"/>
      <c r="BL33" s="78"/>
      <c r="BM33" s="79"/>
      <c r="BN33" s="79"/>
      <c r="BO33" s="79"/>
      <c r="BP33" s="79"/>
      <c r="BQ33" s="80"/>
      <c r="BR33" s="15"/>
      <c r="BS33" s="15"/>
    </row>
    <row r="34" spans="3:71" ht="13.5" customHeight="1">
      <c r="C34" s="70" t="s">
        <v>72</v>
      </c>
      <c r="D34" s="70"/>
      <c r="E34" s="71"/>
      <c r="F34" s="71"/>
      <c r="G34" s="71"/>
      <c r="H34" s="71"/>
      <c r="I34" s="72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4"/>
      <c r="BD34" s="75"/>
      <c r="BE34" s="76"/>
      <c r="BF34" s="76"/>
      <c r="BG34" s="76"/>
      <c r="BH34" s="76"/>
      <c r="BI34" s="76"/>
      <c r="BJ34" s="76"/>
      <c r="BK34" s="77"/>
      <c r="BL34" s="78"/>
      <c r="BM34" s="79"/>
      <c r="BN34" s="79"/>
      <c r="BO34" s="79"/>
      <c r="BP34" s="79"/>
      <c r="BQ34" s="80"/>
      <c r="BR34" s="15"/>
      <c r="BS34" s="15"/>
    </row>
    <row r="35" spans="3:71" ht="13.5" customHeight="1">
      <c r="C35" s="70" t="s">
        <v>73</v>
      </c>
      <c r="D35" s="70"/>
      <c r="E35" s="71"/>
      <c r="F35" s="71"/>
      <c r="G35" s="71"/>
      <c r="H35" s="71"/>
      <c r="I35" s="72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4"/>
      <c r="BD35" s="75"/>
      <c r="BE35" s="76"/>
      <c r="BF35" s="76"/>
      <c r="BG35" s="76"/>
      <c r="BH35" s="76"/>
      <c r="BI35" s="76"/>
      <c r="BJ35" s="76"/>
      <c r="BK35" s="77"/>
      <c r="BL35" s="78"/>
      <c r="BM35" s="79"/>
      <c r="BN35" s="79"/>
      <c r="BO35" s="79"/>
      <c r="BP35" s="79"/>
      <c r="BQ35" s="80"/>
      <c r="BR35" s="15"/>
      <c r="BS35" s="15"/>
    </row>
    <row r="36" spans="3:71" ht="13.5" customHeight="1">
      <c r="C36" s="70" t="s">
        <v>74</v>
      </c>
      <c r="D36" s="70"/>
      <c r="E36" s="71"/>
      <c r="F36" s="71"/>
      <c r="G36" s="71"/>
      <c r="H36" s="71"/>
      <c r="I36" s="81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3"/>
      <c r="BD36" s="75"/>
      <c r="BE36" s="76"/>
      <c r="BF36" s="76"/>
      <c r="BG36" s="76"/>
      <c r="BH36" s="76"/>
      <c r="BI36" s="76"/>
      <c r="BJ36" s="76"/>
      <c r="BK36" s="77"/>
      <c r="BL36" s="78"/>
      <c r="BM36" s="79"/>
      <c r="BN36" s="79"/>
      <c r="BO36" s="79"/>
      <c r="BP36" s="79"/>
      <c r="BQ36" s="80"/>
      <c r="BR36" s="15"/>
      <c r="BS36" s="15"/>
    </row>
  </sheetData>
  <mergeCells count="162">
    <mergeCell ref="C35:D35"/>
    <mergeCell ref="E35:H35"/>
    <mergeCell ref="I35:BC35"/>
    <mergeCell ref="BD35:BK35"/>
    <mergeCell ref="BL35:BQ35"/>
    <mergeCell ref="C36:D36"/>
    <mergeCell ref="E36:H36"/>
    <mergeCell ref="I36:BC36"/>
    <mergeCell ref="BD36:BK36"/>
    <mergeCell ref="BL36:BQ36"/>
    <mergeCell ref="C33:D33"/>
    <mergeCell ref="E33:H33"/>
    <mergeCell ref="I33:BC33"/>
    <mergeCell ref="BD33:BK33"/>
    <mergeCell ref="BL33:BQ33"/>
    <mergeCell ref="C34:D34"/>
    <mergeCell ref="E34:H34"/>
    <mergeCell ref="I34:BC34"/>
    <mergeCell ref="BD34:BK34"/>
    <mergeCell ref="BL34:BQ34"/>
    <mergeCell ref="C31:D31"/>
    <mergeCell ref="E31:H31"/>
    <mergeCell ref="I31:BC31"/>
    <mergeCell ref="BD31:BK31"/>
    <mergeCell ref="BL31:BQ31"/>
    <mergeCell ref="C32:D32"/>
    <mergeCell ref="E32:H32"/>
    <mergeCell ref="I32:BC32"/>
    <mergeCell ref="BD32:BK32"/>
    <mergeCell ref="BL32:BQ32"/>
    <mergeCell ref="C29:D29"/>
    <mergeCell ref="E29:H29"/>
    <mergeCell ref="I29:BC29"/>
    <mergeCell ref="BD29:BK29"/>
    <mergeCell ref="BL29:BQ29"/>
    <mergeCell ref="C30:D30"/>
    <mergeCell ref="E30:H30"/>
    <mergeCell ref="I30:BC30"/>
    <mergeCell ref="BD30:BK30"/>
    <mergeCell ref="BL30:BQ30"/>
    <mergeCell ref="C27:D27"/>
    <mergeCell ref="E27:H27"/>
    <mergeCell ref="I27:BC27"/>
    <mergeCell ref="BD27:BK27"/>
    <mergeCell ref="BL27:BQ27"/>
    <mergeCell ref="C28:D28"/>
    <mergeCell ref="E28:H28"/>
    <mergeCell ref="I28:BC28"/>
    <mergeCell ref="BD28:BK28"/>
    <mergeCell ref="BL28:BQ28"/>
    <mergeCell ref="C25:D25"/>
    <mergeCell ref="E25:H25"/>
    <mergeCell ref="I25:BC25"/>
    <mergeCell ref="BD25:BK25"/>
    <mergeCell ref="BL25:BQ25"/>
    <mergeCell ref="C26:D26"/>
    <mergeCell ref="E26:H26"/>
    <mergeCell ref="I26:BC26"/>
    <mergeCell ref="BD26:BK26"/>
    <mergeCell ref="BL26:BQ26"/>
    <mergeCell ref="C23:D23"/>
    <mergeCell ref="E23:H23"/>
    <mergeCell ref="I23:BC23"/>
    <mergeCell ref="BD23:BK23"/>
    <mergeCell ref="BL23:BQ23"/>
    <mergeCell ref="C24:D24"/>
    <mergeCell ref="E24:H24"/>
    <mergeCell ref="I24:BC24"/>
    <mergeCell ref="BD24:BK24"/>
    <mergeCell ref="BL24:BQ24"/>
    <mergeCell ref="C21:D21"/>
    <mergeCell ref="E21:H21"/>
    <mergeCell ref="I21:BC21"/>
    <mergeCell ref="BD21:BK21"/>
    <mergeCell ref="BL21:BQ21"/>
    <mergeCell ref="C22:D22"/>
    <mergeCell ref="E22:H22"/>
    <mergeCell ref="I22:BC22"/>
    <mergeCell ref="BD22:BK22"/>
    <mergeCell ref="BL22:BQ22"/>
    <mergeCell ref="C19:D19"/>
    <mergeCell ref="E19:H19"/>
    <mergeCell ref="I19:BC19"/>
    <mergeCell ref="BD19:BK19"/>
    <mergeCell ref="BL19:BQ19"/>
    <mergeCell ref="C20:D20"/>
    <mergeCell ref="E20:H20"/>
    <mergeCell ref="I20:BC20"/>
    <mergeCell ref="BD20:BK20"/>
    <mergeCell ref="BL20:BQ20"/>
    <mergeCell ref="C17:D17"/>
    <mergeCell ref="E17:H17"/>
    <mergeCell ref="I17:BC17"/>
    <mergeCell ref="BD17:BK17"/>
    <mergeCell ref="BL17:BQ17"/>
    <mergeCell ref="C18:D18"/>
    <mergeCell ref="E18:H18"/>
    <mergeCell ref="I18:BC18"/>
    <mergeCell ref="BD18:BK18"/>
    <mergeCell ref="BL18:BQ18"/>
    <mergeCell ref="C15:D15"/>
    <mergeCell ref="E15:H15"/>
    <mergeCell ref="I15:BC15"/>
    <mergeCell ref="BD15:BK15"/>
    <mergeCell ref="BL15:BQ15"/>
    <mergeCell ref="C16:D16"/>
    <mergeCell ref="E16:H16"/>
    <mergeCell ref="I16:BC16"/>
    <mergeCell ref="BD16:BK16"/>
    <mergeCell ref="BL16:BQ16"/>
    <mergeCell ref="C13:D13"/>
    <mergeCell ref="E13:H13"/>
    <mergeCell ref="I13:BC13"/>
    <mergeCell ref="BD13:BK13"/>
    <mergeCell ref="BL13:BQ13"/>
    <mergeCell ref="C14:D14"/>
    <mergeCell ref="E14:H14"/>
    <mergeCell ref="I14:BC14"/>
    <mergeCell ref="BD14:BK14"/>
    <mergeCell ref="BL14:BQ14"/>
    <mergeCell ref="C11:D11"/>
    <mergeCell ref="E11:H11"/>
    <mergeCell ref="I11:BC11"/>
    <mergeCell ref="BD11:BK11"/>
    <mergeCell ref="BL11:BQ11"/>
    <mergeCell ref="C12:D12"/>
    <mergeCell ref="E12:H12"/>
    <mergeCell ref="I12:BC12"/>
    <mergeCell ref="BD12:BK12"/>
    <mergeCell ref="BL12:BQ12"/>
    <mergeCell ref="C9:D9"/>
    <mergeCell ref="E9:H9"/>
    <mergeCell ref="I9:BC9"/>
    <mergeCell ref="BD9:BK9"/>
    <mergeCell ref="BL9:BQ9"/>
    <mergeCell ref="C10:D10"/>
    <mergeCell ref="E10:H10"/>
    <mergeCell ref="I10:BC10"/>
    <mergeCell ref="BD10:BK10"/>
    <mergeCell ref="BL10:BQ10"/>
    <mergeCell ref="C7:D7"/>
    <mergeCell ref="E7:H7"/>
    <mergeCell ref="I7:BC7"/>
    <mergeCell ref="BD7:BK7"/>
    <mergeCell ref="BL7:BQ7"/>
    <mergeCell ref="C8:D8"/>
    <mergeCell ref="E8:H8"/>
    <mergeCell ref="I8:BC8"/>
    <mergeCell ref="BD8:BK8"/>
    <mergeCell ref="BL8:BQ8"/>
    <mergeCell ref="A1:H1"/>
    <mergeCell ref="I1:AW1"/>
    <mergeCell ref="AX1:BA1"/>
    <mergeCell ref="BB1:BI1"/>
    <mergeCell ref="BJ1:BM1"/>
    <mergeCell ref="BN1:BU1"/>
    <mergeCell ref="A2:H2"/>
    <mergeCell ref="I2:AW2"/>
    <mergeCell ref="AX2:BA2"/>
    <mergeCell ref="BB2:BI2"/>
    <mergeCell ref="BJ2:BM2"/>
    <mergeCell ref="BN2:BU2"/>
  </mergeCells>
  <phoneticPr fontId="29"/>
  <pageMargins left="0.39370078740157483" right="0.39370078740157483" top="0.78740157480314965" bottom="0.39370078740157483" header="0.31496062992125984" footer="0.19685039370078741"/>
  <pageSetup paperSize="9" orientation="landscape" r:id="rId1"/>
  <headerFooter alignWithMargins="0">
    <oddFooter>&amp;L-　&amp;P／&amp;N　-&amp;R&amp;"Times New Roman,標準"Copyright©2017 INFORMATION DEVELOPMENT  CO., LTD.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C132"/>
  <sheetViews>
    <sheetView view="pageBreakPreview" zoomScaleNormal="100" zoomScaleSheetLayoutView="100" workbookViewId="0">
      <pane ySplit="5" topLeftCell="A11" activePane="bottomLeft" state="frozen"/>
      <selection pane="bottomLeft" activeCell="O16" sqref="O16:AM16"/>
    </sheetView>
  </sheetViews>
  <sheetFormatPr defaultRowHeight="30" customHeight="1"/>
  <cols>
    <col min="1" max="2" width="2.75" style="4" customWidth="1"/>
    <col min="3" max="4" width="2.75" style="2" customWidth="1"/>
    <col min="5" max="5" width="4.25" style="2" customWidth="1"/>
    <col min="6" max="7" width="2.75" style="2" customWidth="1"/>
    <col min="8" max="9" width="2.75" style="22" customWidth="1"/>
    <col min="10" max="12" width="2.75" style="2" customWidth="1"/>
    <col min="13" max="14" width="2.75" style="2" hidden="1" customWidth="1"/>
    <col min="15" max="16" width="2.75" style="22" customWidth="1"/>
    <col min="17" max="54" width="2.75" style="2" customWidth="1"/>
    <col min="55" max="73" width="2.625" style="2" customWidth="1"/>
    <col min="74" max="78" width="2.625" style="5" customWidth="1"/>
    <col min="79" max="81" width="2.625" style="2" customWidth="1"/>
    <col min="82" max="16384" width="9" style="2"/>
  </cols>
  <sheetData>
    <row r="1" spans="1:81" s="6" customFormat="1" ht="30" customHeight="1">
      <c r="A1" s="109" t="s">
        <v>34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128" t="s">
        <v>1</v>
      </c>
      <c r="M1" s="128"/>
      <c r="N1" s="128"/>
      <c r="O1" s="128"/>
      <c r="P1" s="128"/>
      <c r="Q1" s="129" t="s">
        <v>78</v>
      </c>
      <c r="R1" s="130"/>
      <c r="S1" s="130"/>
      <c r="T1" s="130"/>
      <c r="U1" s="130"/>
      <c r="V1" s="131"/>
      <c r="W1" s="132" t="s">
        <v>31</v>
      </c>
      <c r="X1" s="133"/>
      <c r="Y1" s="133"/>
      <c r="Z1" s="133"/>
      <c r="AA1" s="133"/>
      <c r="AB1" s="146" t="str">
        <f ca="1">表紙!I2</f>
        <v>【EM003047】新NISA（開発フェーズ）_【87】入出庫ファイル_単体テスト仕様書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8"/>
      <c r="AZ1" s="108" t="s">
        <v>3</v>
      </c>
      <c r="BA1" s="108"/>
      <c r="BB1" s="108"/>
      <c r="BC1" s="149" t="str">
        <f>変更履歴!BD7</f>
        <v>張艶嬌</v>
      </c>
      <c r="BD1" s="149"/>
      <c r="BE1" s="149"/>
      <c r="BF1" s="149"/>
      <c r="BG1" s="108" t="s">
        <v>4</v>
      </c>
      <c r="BH1" s="108"/>
      <c r="BI1" s="108"/>
      <c r="BJ1" s="125">
        <f>変更履歴!BL7</f>
        <v>45092</v>
      </c>
      <c r="BK1" s="126"/>
      <c r="BL1" s="126"/>
      <c r="BM1" s="126"/>
      <c r="BN1" s="127"/>
      <c r="BO1" s="108" t="s">
        <v>5</v>
      </c>
      <c r="BP1" s="108"/>
      <c r="BQ1" s="108"/>
      <c r="BR1" s="105"/>
      <c r="BS1" s="106"/>
      <c r="BT1" s="106"/>
      <c r="BU1" s="107"/>
      <c r="BV1" s="108" t="s">
        <v>6</v>
      </c>
      <c r="BW1" s="108"/>
      <c r="BX1" s="108"/>
      <c r="BY1" s="105"/>
      <c r="BZ1" s="106"/>
      <c r="CA1" s="106"/>
      <c r="CB1" s="107"/>
      <c r="CC1" s="32"/>
    </row>
    <row r="2" spans="1:81" s="6" customFormat="1" ht="30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84" t="s">
        <v>2</v>
      </c>
      <c r="M2" s="124"/>
      <c r="N2" s="85"/>
      <c r="O2" s="85"/>
      <c r="P2" s="85"/>
      <c r="Q2" s="86">
        <v>1</v>
      </c>
      <c r="R2" s="87"/>
      <c r="S2" s="87"/>
      <c r="T2" s="87"/>
      <c r="U2" s="87"/>
      <c r="V2" s="88"/>
      <c r="W2" s="84" t="s">
        <v>30</v>
      </c>
      <c r="X2" s="85"/>
      <c r="Y2" s="85"/>
      <c r="Z2" s="85"/>
      <c r="AA2" s="85"/>
      <c r="AB2" s="141" t="s">
        <v>7</v>
      </c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3"/>
      <c r="AZ2" s="144" t="s">
        <v>8</v>
      </c>
      <c r="BA2" s="85"/>
      <c r="BB2" s="85"/>
      <c r="BC2" s="85"/>
      <c r="BD2" s="85"/>
      <c r="BE2" s="85"/>
      <c r="BF2" s="145"/>
      <c r="BG2" s="105"/>
      <c r="BH2" s="106"/>
      <c r="BI2" s="106"/>
      <c r="BJ2" s="107"/>
      <c r="BK2" s="105"/>
      <c r="BL2" s="106"/>
      <c r="BM2" s="106"/>
      <c r="BN2" s="107"/>
      <c r="BO2" s="134" t="s">
        <v>9</v>
      </c>
      <c r="BP2" s="135"/>
      <c r="BQ2" s="135"/>
      <c r="BR2" s="135"/>
      <c r="BS2" s="135"/>
      <c r="BT2" s="135"/>
      <c r="BU2" s="136"/>
      <c r="BV2" s="105"/>
      <c r="BW2" s="106"/>
      <c r="BX2" s="106"/>
      <c r="BY2" s="107"/>
      <c r="BZ2" s="105"/>
      <c r="CA2" s="106"/>
      <c r="CB2" s="106"/>
      <c r="CC2" s="107"/>
    </row>
    <row r="3" spans="1:81" s="1" customFormat="1" ht="30" customHeight="1">
      <c r="A3" s="119" t="s">
        <v>10</v>
      </c>
      <c r="B3" s="120"/>
      <c r="C3" s="120"/>
      <c r="D3" s="121"/>
      <c r="E3" s="116">
        <f>(COUNTIF($M5:$M38,"〇"))</f>
        <v>22</v>
      </c>
      <c r="F3" s="118"/>
      <c r="G3" s="105" t="s">
        <v>11</v>
      </c>
      <c r="H3" s="115"/>
      <c r="I3" s="115"/>
      <c r="J3" s="115"/>
      <c r="K3" s="116">
        <f>COUNTIF($BN:$BO,"OK")</f>
        <v>0</v>
      </c>
      <c r="L3" s="117"/>
      <c r="M3" s="122">
        <f>IF($E$3&gt;0,$K$3/$E$3)</f>
        <v>0</v>
      </c>
      <c r="N3" s="118"/>
      <c r="O3" s="118"/>
      <c r="P3" s="105" t="s">
        <v>12</v>
      </c>
      <c r="Q3" s="118"/>
      <c r="R3" s="118"/>
      <c r="S3" s="118"/>
      <c r="T3" s="116">
        <f>COUNTIF($BN:$BO,"NG")</f>
        <v>0</v>
      </c>
      <c r="U3" s="118"/>
      <c r="V3" s="122">
        <f>IF($E$3&gt;0,$T$3/$E$3)</f>
        <v>0</v>
      </c>
      <c r="W3" s="118"/>
      <c r="X3" s="123"/>
      <c r="Y3" s="105" t="s">
        <v>13</v>
      </c>
      <c r="Z3" s="118"/>
      <c r="AA3" s="118"/>
      <c r="AB3" s="118"/>
      <c r="AC3" s="116">
        <f>COUNTIF($BS:$BT,"OK")</f>
        <v>0</v>
      </c>
      <c r="AD3" s="118"/>
      <c r="AE3" s="122"/>
      <c r="AF3" s="118"/>
      <c r="AG3" s="123"/>
      <c r="AH3" s="105" t="s">
        <v>14</v>
      </c>
      <c r="AI3" s="118"/>
      <c r="AJ3" s="118"/>
      <c r="AK3" s="118"/>
      <c r="AL3" s="116">
        <f>COUNTIF($BP:$BP,"項目不備")</f>
        <v>0</v>
      </c>
      <c r="AM3" s="118"/>
      <c r="AN3" s="122">
        <f>IF($E$3&gt;0,$AL$3/$E$3)</f>
        <v>0</v>
      </c>
      <c r="AO3" s="118"/>
      <c r="AP3" s="123"/>
      <c r="AQ3" s="105" t="s">
        <v>15</v>
      </c>
      <c r="AR3" s="118"/>
      <c r="AS3" s="118"/>
      <c r="AT3" s="123"/>
      <c r="AU3" s="116">
        <f>COUNTIF($BP:$BP,"仕様不備")</f>
        <v>0</v>
      </c>
      <c r="AV3" s="118"/>
      <c r="AW3" s="122">
        <f>IF($E$3&gt;0,$AL$3/$E$3)</f>
        <v>0</v>
      </c>
      <c r="AX3" s="118"/>
      <c r="AY3" s="118"/>
      <c r="AZ3" s="105" t="s">
        <v>16</v>
      </c>
      <c r="BA3" s="118"/>
      <c r="BB3" s="118"/>
      <c r="BC3" s="123"/>
      <c r="BD3" s="116">
        <f>COUNTIF($BP:$BP,"コード不備")</f>
        <v>0</v>
      </c>
      <c r="BE3" s="118"/>
      <c r="BF3" s="122">
        <f>IF($E$3&gt;0,$AU$3/$E$3)</f>
        <v>0</v>
      </c>
      <c r="BG3" s="118"/>
      <c r="BH3" s="118"/>
      <c r="BI3" s="105" t="s">
        <v>17</v>
      </c>
      <c r="BJ3" s="118"/>
      <c r="BK3" s="118"/>
      <c r="BL3" s="118"/>
      <c r="BM3" s="116">
        <f>COUNTIF($BP:$BP,"環境不備")</f>
        <v>0</v>
      </c>
      <c r="BN3" s="118"/>
      <c r="BO3" s="122">
        <f>IF($E$3&gt;0,$BM$3/$E$3)</f>
        <v>0</v>
      </c>
      <c r="BP3" s="150"/>
      <c r="BQ3" s="151"/>
      <c r="BR3" s="105" t="s">
        <v>18</v>
      </c>
      <c r="BS3" s="118"/>
      <c r="BT3" s="118"/>
      <c r="BU3" s="118"/>
      <c r="BV3" s="116">
        <f>COUNTIF($BP:$BP,"その他")</f>
        <v>0</v>
      </c>
      <c r="BW3" s="118"/>
      <c r="BX3" s="139">
        <f>IF($E$3&gt;0,$BM$3/$E$3)</f>
        <v>0</v>
      </c>
      <c r="BY3" s="140"/>
      <c r="BZ3" s="140"/>
      <c r="CA3" s="152"/>
      <c r="CB3" s="153"/>
      <c r="CC3" s="154"/>
    </row>
    <row r="4" spans="1:81" ht="14.25" customHeight="1">
      <c r="A4" s="19"/>
      <c r="B4" s="16"/>
      <c r="C4" s="17"/>
      <c r="D4" s="17"/>
      <c r="E4" s="17"/>
      <c r="F4" s="17"/>
      <c r="G4" s="17"/>
      <c r="H4" s="21"/>
      <c r="I4" s="21"/>
      <c r="J4" s="17"/>
      <c r="K4" s="17"/>
      <c r="L4" s="17"/>
      <c r="M4" s="17"/>
      <c r="N4" s="17"/>
      <c r="O4" s="21"/>
      <c r="P4" s="2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8"/>
      <c r="BW4" s="18"/>
      <c r="BX4" s="18"/>
      <c r="BY4" s="18"/>
      <c r="BZ4" s="18"/>
      <c r="CA4" s="17"/>
      <c r="CB4" s="17"/>
      <c r="CC4" s="20"/>
    </row>
    <row r="5" spans="1:81" s="3" customFormat="1" ht="25.5" customHeight="1">
      <c r="A5" s="89" t="s">
        <v>76</v>
      </c>
      <c r="B5" s="89"/>
      <c r="C5" s="89"/>
      <c r="D5" s="89"/>
      <c r="E5" s="89"/>
      <c r="F5" s="89" t="s">
        <v>20</v>
      </c>
      <c r="G5" s="89"/>
      <c r="H5" s="89"/>
      <c r="I5" s="89"/>
      <c r="J5" s="89"/>
      <c r="K5" s="90" t="s">
        <v>19</v>
      </c>
      <c r="L5" s="91"/>
      <c r="M5" s="157" t="s">
        <v>77</v>
      </c>
      <c r="N5" s="162"/>
      <c r="O5" s="92" t="s">
        <v>32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4"/>
      <c r="AN5" s="157" t="s">
        <v>88</v>
      </c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9"/>
      <c r="BG5" s="89" t="s">
        <v>21</v>
      </c>
      <c r="BH5" s="89"/>
      <c r="BI5" s="89" t="s">
        <v>22</v>
      </c>
      <c r="BJ5" s="89"/>
      <c r="BK5" s="137" t="s">
        <v>23</v>
      </c>
      <c r="BL5" s="137"/>
      <c r="BM5" s="137"/>
      <c r="BN5" s="138" t="s">
        <v>24</v>
      </c>
      <c r="BO5" s="138"/>
      <c r="BP5" s="137" t="s">
        <v>25</v>
      </c>
      <c r="BQ5" s="138"/>
      <c r="BR5" s="138"/>
      <c r="BS5" s="161" t="s">
        <v>26</v>
      </c>
      <c r="BT5" s="161"/>
      <c r="BU5" s="137" t="s">
        <v>33</v>
      </c>
      <c r="BV5" s="137"/>
      <c r="BW5" s="160" t="s">
        <v>27</v>
      </c>
      <c r="BX5" s="160"/>
      <c r="BY5" s="160"/>
      <c r="BZ5" s="157" t="s">
        <v>0</v>
      </c>
      <c r="CA5" s="158"/>
      <c r="CB5" s="158"/>
      <c r="CC5" s="159"/>
    </row>
    <row r="6" spans="1:81" ht="70.5" customHeight="1">
      <c r="A6" s="100" t="s">
        <v>100</v>
      </c>
      <c r="B6" s="101"/>
      <c r="C6" s="101"/>
      <c r="D6" s="101"/>
      <c r="E6" s="102"/>
      <c r="F6" s="100" t="s">
        <v>101</v>
      </c>
      <c r="G6" s="101"/>
      <c r="H6" s="101"/>
      <c r="I6" s="101"/>
      <c r="J6" s="102"/>
      <c r="K6" s="95">
        <f>ROW()-5</f>
        <v>1</v>
      </c>
      <c r="L6" s="96"/>
      <c r="M6" s="103" t="s">
        <v>87</v>
      </c>
      <c r="N6" s="104"/>
      <c r="O6" s="97" t="s">
        <v>99</v>
      </c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123</v>
      </c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9"/>
      <c r="BG6" s="103" t="s">
        <v>93</v>
      </c>
      <c r="BH6" s="104"/>
      <c r="BI6" s="155"/>
      <c r="BJ6" s="155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5"/>
      <c r="BV6" s="155"/>
      <c r="BW6" s="156"/>
      <c r="BX6" s="156"/>
      <c r="BY6" s="156"/>
      <c r="BZ6" s="163"/>
      <c r="CA6" s="164"/>
      <c r="CB6" s="164"/>
      <c r="CC6" s="165"/>
    </row>
    <row r="7" spans="1:81" ht="63.75" customHeight="1">
      <c r="A7" s="28"/>
      <c r="B7" s="27"/>
      <c r="C7" s="27"/>
      <c r="D7" s="27"/>
      <c r="E7" s="27"/>
      <c r="F7" s="33"/>
      <c r="G7" s="34"/>
      <c r="H7" s="34"/>
      <c r="I7" s="34"/>
      <c r="J7" s="35"/>
      <c r="K7" s="95">
        <f t="shared" ref="K7:K27" si="0">ROW()-5</f>
        <v>2</v>
      </c>
      <c r="L7" s="96"/>
      <c r="M7" s="103" t="s">
        <v>87</v>
      </c>
      <c r="N7" s="104"/>
      <c r="O7" s="97" t="s">
        <v>102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 t="s">
        <v>124</v>
      </c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9"/>
      <c r="BG7" s="103" t="s">
        <v>93</v>
      </c>
      <c r="BH7" s="104"/>
      <c r="BI7" s="155"/>
      <c r="BJ7" s="155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5"/>
      <c r="BV7" s="155"/>
      <c r="BW7" s="156"/>
      <c r="BX7" s="156"/>
      <c r="BY7" s="156"/>
      <c r="BZ7" s="163"/>
      <c r="CA7" s="164"/>
      <c r="CB7" s="164"/>
      <c r="CC7" s="165"/>
    </row>
    <row r="8" spans="1:81" ht="63.75" customHeight="1">
      <c r="A8" s="28"/>
      <c r="B8" s="27"/>
      <c r="C8" s="27"/>
      <c r="D8" s="27"/>
      <c r="E8" s="27"/>
      <c r="F8" s="33"/>
      <c r="G8" s="34"/>
      <c r="H8" s="34"/>
      <c r="I8" s="34"/>
      <c r="J8" s="35"/>
      <c r="K8" s="95">
        <f t="shared" si="0"/>
        <v>3</v>
      </c>
      <c r="L8" s="96"/>
      <c r="M8" s="103" t="s">
        <v>87</v>
      </c>
      <c r="N8" s="104"/>
      <c r="O8" s="97" t="s">
        <v>103</v>
      </c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9"/>
      <c r="AN8" s="97" t="s">
        <v>125</v>
      </c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9"/>
      <c r="BG8" s="103" t="s">
        <v>93</v>
      </c>
      <c r="BH8" s="104"/>
      <c r="BI8" s="155"/>
      <c r="BJ8" s="155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5"/>
      <c r="BV8" s="155"/>
      <c r="BW8" s="156"/>
      <c r="BX8" s="156"/>
      <c r="BY8" s="156"/>
      <c r="BZ8" s="163"/>
      <c r="CA8" s="164"/>
      <c r="CB8" s="164"/>
      <c r="CC8" s="165"/>
    </row>
    <row r="9" spans="1:81" ht="63.75" customHeight="1">
      <c r="A9" s="28"/>
      <c r="B9" s="27"/>
      <c r="C9" s="27"/>
      <c r="D9" s="27"/>
      <c r="E9" s="27"/>
      <c r="F9" s="33"/>
      <c r="G9" s="34"/>
      <c r="H9" s="34"/>
      <c r="I9" s="34"/>
      <c r="J9" s="35"/>
      <c r="K9" s="95">
        <f t="shared" si="0"/>
        <v>4</v>
      </c>
      <c r="L9" s="96"/>
      <c r="M9" s="103" t="s">
        <v>87</v>
      </c>
      <c r="N9" s="104"/>
      <c r="O9" s="97" t="s">
        <v>104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9"/>
      <c r="AN9" s="97" t="s">
        <v>125</v>
      </c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9"/>
      <c r="BG9" s="103" t="s">
        <v>93</v>
      </c>
      <c r="BH9" s="104"/>
      <c r="BI9" s="155"/>
      <c r="BJ9" s="155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5"/>
      <c r="BV9" s="155"/>
      <c r="BW9" s="156"/>
      <c r="BX9" s="156"/>
      <c r="BY9" s="156"/>
      <c r="BZ9" s="163"/>
      <c r="CA9" s="164"/>
      <c r="CB9" s="164"/>
      <c r="CC9" s="165"/>
    </row>
    <row r="10" spans="1:81" ht="63.75" customHeight="1">
      <c r="A10" s="28"/>
      <c r="B10" s="27"/>
      <c r="C10" s="27"/>
      <c r="D10" s="27"/>
      <c r="E10" s="27"/>
      <c r="F10" s="33"/>
      <c r="G10" s="34"/>
      <c r="H10" s="34"/>
      <c r="I10" s="34"/>
      <c r="J10" s="35"/>
      <c r="K10" s="95">
        <f t="shared" si="0"/>
        <v>5</v>
      </c>
      <c r="L10" s="96"/>
      <c r="M10" s="103" t="s">
        <v>87</v>
      </c>
      <c r="N10" s="104"/>
      <c r="O10" s="97" t="s">
        <v>105</v>
      </c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9"/>
      <c r="AN10" s="97" t="s">
        <v>126</v>
      </c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9"/>
      <c r="BG10" s="103" t="s">
        <v>93</v>
      </c>
      <c r="BH10" s="104"/>
      <c r="BI10" s="155"/>
      <c r="BJ10" s="155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5"/>
      <c r="BV10" s="155"/>
      <c r="BW10" s="156"/>
      <c r="BX10" s="156"/>
      <c r="BY10" s="156"/>
      <c r="BZ10" s="163"/>
      <c r="CA10" s="164"/>
      <c r="CB10" s="164"/>
      <c r="CC10" s="165"/>
    </row>
    <row r="11" spans="1:81" ht="63.75" customHeight="1">
      <c r="A11" s="28"/>
      <c r="B11" s="27"/>
      <c r="C11" s="27"/>
      <c r="D11" s="27"/>
      <c r="E11" s="27"/>
      <c r="F11" s="33"/>
      <c r="G11" s="34"/>
      <c r="H11" s="34"/>
      <c r="I11" s="34"/>
      <c r="J11" s="35"/>
      <c r="K11" s="95">
        <f t="shared" si="0"/>
        <v>6</v>
      </c>
      <c r="L11" s="96"/>
      <c r="M11" s="103" t="s">
        <v>87</v>
      </c>
      <c r="N11" s="104"/>
      <c r="O11" s="97" t="s">
        <v>106</v>
      </c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9"/>
      <c r="AN11" s="97" t="s">
        <v>127</v>
      </c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9"/>
      <c r="BG11" s="103" t="s">
        <v>93</v>
      </c>
      <c r="BH11" s="104"/>
      <c r="BI11" s="155"/>
      <c r="BJ11" s="155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5"/>
      <c r="BV11" s="155"/>
      <c r="BW11" s="156"/>
      <c r="BX11" s="156"/>
      <c r="BY11" s="156"/>
      <c r="BZ11" s="163"/>
      <c r="CA11" s="164"/>
      <c r="CB11" s="164"/>
      <c r="CC11" s="165"/>
    </row>
    <row r="12" spans="1:81" ht="63.75" customHeight="1">
      <c r="A12" s="28"/>
      <c r="B12" s="27"/>
      <c r="C12" s="27"/>
      <c r="D12" s="27"/>
      <c r="E12" s="27"/>
      <c r="F12" s="33"/>
      <c r="G12" s="34"/>
      <c r="H12" s="34"/>
      <c r="I12" s="34"/>
      <c r="J12" s="35"/>
      <c r="K12" s="95">
        <f t="shared" si="0"/>
        <v>7</v>
      </c>
      <c r="L12" s="96"/>
      <c r="M12" s="103" t="s">
        <v>87</v>
      </c>
      <c r="N12" s="104"/>
      <c r="O12" s="97" t="s">
        <v>107</v>
      </c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9"/>
      <c r="AN12" s="97" t="s">
        <v>126</v>
      </c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9"/>
      <c r="BG12" s="103" t="s">
        <v>93</v>
      </c>
      <c r="BH12" s="104"/>
      <c r="BI12" s="155"/>
      <c r="BJ12" s="155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5"/>
      <c r="BV12" s="155"/>
      <c r="BW12" s="156"/>
      <c r="BX12" s="156"/>
      <c r="BY12" s="156"/>
      <c r="BZ12" s="163"/>
      <c r="CA12" s="164"/>
      <c r="CB12" s="164"/>
      <c r="CC12" s="165"/>
    </row>
    <row r="13" spans="1:81" ht="65.25" customHeight="1">
      <c r="A13" s="28"/>
      <c r="B13" s="27"/>
      <c r="C13" s="27"/>
      <c r="D13" s="27"/>
      <c r="E13" s="27"/>
      <c r="F13" s="33"/>
      <c r="G13" s="34"/>
      <c r="H13" s="34"/>
      <c r="I13" s="34"/>
      <c r="J13" s="35"/>
      <c r="K13" s="95">
        <f t="shared" si="0"/>
        <v>8</v>
      </c>
      <c r="L13" s="96"/>
      <c r="M13" s="103" t="s">
        <v>87</v>
      </c>
      <c r="N13" s="104"/>
      <c r="O13" s="168" t="s">
        <v>117</v>
      </c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70"/>
      <c r="AN13" s="168" t="s">
        <v>128</v>
      </c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70"/>
      <c r="BG13" s="103" t="s">
        <v>93</v>
      </c>
      <c r="BH13" s="104"/>
      <c r="BI13" s="155"/>
      <c r="BJ13" s="155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5"/>
      <c r="BV13" s="155"/>
      <c r="BW13" s="156"/>
      <c r="BX13" s="156"/>
      <c r="BY13" s="156"/>
      <c r="BZ13" s="163"/>
      <c r="CA13" s="164"/>
      <c r="CB13" s="164"/>
      <c r="CC13" s="165"/>
    </row>
    <row r="14" spans="1:81" ht="65.25" customHeight="1">
      <c r="A14" s="28"/>
      <c r="B14" s="27"/>
      <c r="C14" s="27"/>
      <c r="D14" s="27"/>
      <c r="E14" s="27"/>
      <c r="F14" s="33"/>
      <c r="G14" s="34"/>
      <c r="H14" s="34"/>
      <c r="I14" s="34"/>
      <c r="J14" s="35"/>
      <c r="K14" s="95">
        <f t="shared" si="0"/>
        <v>9</v>
      </c>
      <c r="L14" s="96"/>
      <c r="M14" s="103" t="s">
        <v>87</v>
      </c>
      <c r="N14" s="104"/>
      <c r="O14" s="168" t="s">
        <v>118</v>
      </c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70"/>
      <c r="AN14" s="168" t="s">
        <v>129</v>
      </c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70"/>
      <c r="BG14" s="103" t="s">
        <v>93</v>
      </c>
      <c r="BH14" s="104"/>
      <c r="BI14" s="155"/>
      <c r="BJ14" s="155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5"/>
      <c r="BV14" s="155"/>
      <c r="BW14" s="156"/>
      <c r="BX14" s="156"/>
      <c r="BY14" s="156"/>
      <c r="BZ14" s="163"/>
      <c r="CA14" s="164"/>
      <c r="CB14" s="164"/>
      <c r="CC14" s="165"/>
    </row>
    <row r="15" spans="1:81" ht="65.25" customHeight="1">
      <c r="A15" s="28"/>
      <c r="B15" s="27"/>
      <c r="C15" s="27"/>
      <c r="D15" s="27"/>
      <c r="E15" s="27"/>
      <c r="F15" s="33"/>
      <c r="G15" s="34"/>
      <c r="H15" s="34"/>
      <c r="I15" s="34"/>
      <c r="J15" s="35"/>
      <c r="K15" s="95">
        <f t="shared" si="0"/>
        <v>10</v>
      </c>
      <c r="L15" s="96"/>
      <c r="M15" s="103" t="s">
        <v>87</v>
      </c>
      <c r="N15" s="104"/>
      <c r="O15" s="168" t="s">
        <v>119</v>
      </c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70"/>
      <c r="AN15" s="168" t="s">
        <v>130</v>
      </c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70"/>
      <c r="BG15" s="103" t="s">
        <v>93</v>
      </c>
      <c r="BH15" s="104"/>
      <c r="BI15" s="155"/>
      <c r="BJ15" s="155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5"/>
      <c r="BV15" s="155"/>
      <c r="BW15" s="156"/>
      <c r="BX15" s="156"/>
      <c r="BY15" s="156"/>
      <c r="BZ15" s="163"/>
      <c r="CA15" s="164"/>
      <c r="CB15" s="164"/>
      <c r="CC15" s="165"/>
    </row>
    <row r="16" spans="1:81" ht="65.25" customHeight="1">
      <c r="A16" s="28"/>
      <c r="B16" s="27"/>
      <c r="C16" s="27"/>
      <c r="D16" s="27"/>
      <c r="E16" s="27"/>
      <c r="F16" s="33"/>
      <c r="G16" s="34"/>
      <c r="H16" s="34"/>
      <c r="I16" s="34"/>
      <c r="J16" s="35"/>
      <c r="K16" s="166">
        <f t="shared" si="0"/>
        <v>11</v>
      </c>
      <c r="L16" s="167"/>
      <c r="M16" s="103" t="s">
        <v>87</v>
      </c>
      <c r="N16" s="104"/>
      <c r="O16" s="97" t="s">
        <v>108</v>
      </c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9"/>
      <c r="AN16" s="97" t="s">
        <v>131</v>
      </c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9"/>
      <c r="BG16" s="103" t="s">
        <v>93</v>
      </c>
      <c r="BH16" s="104"/>
      <c r="BI16" s="155"/>
      <c r="BJ16" s="155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5"/>
      <c r="BV16" s="155"/>
      <c r="BW16" s="156"/>
      <c r="BX16" s="156"/>
      <c r="BY16" s="156"/>
      <c r="BZ16" s="163"/>
      <c r="CA16" s="164"/>
      <c r="CB16" s="164"/>
      <c r="CC16" s="165"/>
    </row>
    <row r="17" spans="1:81" ht="70.5" customHeight="1">
      <c r="A17" s="28"/>
      <c r="B17" s="27"/>
      <c r="C17" s="27"/>
      <c r="D17" s="27"/>
      <c r="E17" s="27"/>
      <c r="F17" s="33"/>
      <c r="G17" s="34"/>
      <c r="H17" s="34"/>
      <c r="I17" s="34"/>
      <c r="J17" s="35"/>
      <c r="K17" s="95">
        <f>ROW()-5</f>
        <v>12</v>
      </c>
      <c r="L17" s="96"/>
      <c r="M17" s="103" t="s">
        <v>87</v>
      </c>
      <c r="N17" s="104"/>
      <c r="O17" s="97" t="s">
        <v>109</v>
      </c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9"/>
      <c r="AN17" s="97" t="s">
        <v>132</v>
      </c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9"/>
      <c r="BG17" s="103" t="s">
        <v>93</v>
      </c>
      <c r="BH17" s="104"/>
      <c r="BI17" s="155"/>
      <c r="BJ17" s="155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5"/>
      <c r="BV17" s="155"/>
      <c r="BW17" s="156"/>
      <c r="BX17" s="156"/>
      <c r="BY17" s="156"/>
      <c r="BZ17" s="163"/>
      <c r="CA17" s="164"/>
      <c r="CB17" s="164"/>
      <c r="CC17" s="165"/>
    </row>
    <row r="18" spans="1:81" ht="63.75" customHeight="1">
      <c r="A18" s="28"/>
      <c r="B18" s="27"/>
      <c r="C18" s="27"/>
      <c r="D18" s="27"/>
      <c r="E18" s="27"/>
      <c r="F18" s="33"/>
      <c r="G18" s="34"/>
      <c r="H18" s="34"/>
      <c r="I18" s="34"/>
      <c r="J18" s="35"/>
      <c r="K18" s="95">
        <f t="shared" si="0"/>
        <v>13</v>
      </c>
      <c r="L18" s="96"/>
      <c r="M18" s="103" t="s">
        <v>87</v>
      </c>
      <c r="N18" s="104"/>
      <c r="O18" s="97" t="s">
        <v>110</v>
      </c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9"/>
      <c r="AN18" s="97" t="s">
        <v>133</v>
      </c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9"/>
      <c r="BG18" s="103" t="s">
        <v>93</v>
      </c>
      <c r="BH18" s="104"/>
      <c r="BI18" s="155"/>
      <c r="BJ18" s="155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5"/>
      <c r="BV18" s="155"/>
      <c r="BW18" s="156"/>
      <c r="BX18" s="156"/>
      <c r="BY18" s="156"/>
      <c r="BZ18" s="163"/>
      <c r="CA18" s="164"/>
      <c r="CB18" s="164"/>
      <c r="CC18" s="165"/>
    </row>
    <row r="19" spans="1:81" ht="63.75" customHeight="1">
      <c r="A19" s="28"/>
      <c r="B19" s="27"/>
      <c r="C19" s="27"/>
      <c r="D19" s="27"/>
      <c r="E19" s="27"/>
      <c r="F19" s="33"/>
      <c r="G19" s="34"/>
      <c r="H19" s="34"/>
      <c r="I19" s="34"/>
      <c r="J19" s="35"/>
      <c r="K19" s="95">
        <f t="shared" si="0"/>
        <v>14</v>
      </c>
      <c r="L19" s="96"/>
      <c r="M19" s="103" t="s">
        <v>87</v>
      </c>
      <c r="N19" s="104"/>
      <c r="O19" s="97" t="s">
        <v>111</v>
      </c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  <c r="AN19" s="97" t="s">
        <v>131</v>
      </c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9"/>
      <c r="BG19" s="103" t="s">
        <v>93</v>
      </c>
      <c r="BH19" s="104"/>
      <c r="BI19" s="155"/>
      <c r="BJ19" s="155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5"/>
      <c r="BV19" s="155"/>
      <c r="BW19" s="156"/>
      <c r="BX19" s="156"/>
      <c r="BY19" s="156"/>
      <c r="BZ19" s="163"/>
      <c r="CA19" s="164"/>
      <c r="CB19" s="164"/>
      <c r="CC19" s="165"/>
    </row>
    <row r="20" spans="1:81" ht="63.75" customHeight="1">
      <c r="A20" s="28"/>
      <c r="B20" s="27"/>
      <c r="C20" s="27"/>
      <c r="D20" s="27"/>
      <c r="E20" s="27"/>
      <c r="F20" s="33"/>
      <c r="G20" s="34"/>
      <c r="H20" s="34"/>
      <c r="I20" s="34"/>
      <c r="J20" s="35"/>
      <c r="K20" s="95">
        <f t="shared" si="0"/>
        <v>15</v>
      </c>
      <c r="L20" s="96"/>
      <c r="M20" s="103" t="s">
        <v>87</v>
      </c>
      <c r="N20" s="104"/>
      <c r="O20" s="97" t="s">
        <v>112</v>
      </c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9"/>
      <c r="AN20" s="97" t="s">
        <v>131</v>
      </c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9"/>
      <c r="BG20" s="103" t="s">
        <v>93</v>
      </c>
      <c r="BH20" s="104"/>
      <c r="BI20" s="155"/>
      <c r="BJ20" s="155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5"/>
      <c r="BV20" s="155"/>
      <c r="BW20" s="156"/>
      <c r="BX20" s="156"/>
      <c r="BY20" s="156"/>
      <c r="BZ20" s="163"/>
      <c r="CA20" s="164"/>
      <c r="CB20" s="164"/>
      <c r="CC20" s="165"/>
    </row>
    <row r="21" spans="1:81" ht="63.75" customHeight="1">
      <c r="A21" s="28"/>
      <c r="B21" s="27"/>
      <c r="C21" s="27"/>
      <c r="D21" s="27"/>
      <c r="E21" s="27"/>
      <c r="F21" s="33"/>
      <c r="G21" s="34"/>
      <c r="H21" s="34"/>
      <c r="I21" s="34"/>
      <c r="J21" s="35"/>
      <c r="K21" s="95">
        <f t="shared" si="0"/>
        <v>16</v>
      </c>
      <c r="L21" s="96"/>
      <c r="M21" s="103" t="s">
        <v>87</v>
      </c>
      <c r="N21" s="104"/>
      <c r="O21" s="97" t="s">
        <v>113</v>
      </c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9"/>
      <c r="AN21" s="97" t="s">
        <v>134</v>
      </c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9"/>
      <c r="BG21" s="103" t="s">
        <v>93</v>
      </c>
      <c r="BH21" s="104"/>
      <c r="BI21" s="155"/>
      <c r="BJ21" s="155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5"/>
      <c r="BV21" s="155"/>
      <c r="BW21" s="156"/>
      <c r="BX21" s="156"/>
      <c r="BY21" s="156"/>
      <c r="BZ21" s="163"/>
      <c r="CA21" s="164"/>
      <c r="CB21" s="164"/>
      <c r="CC21" s="165"/>
    </row>
    <row r="22" spans="1:81" ht="63.75" customHeight="1">
      <c r="A22" s="28"/>
      <c r="B22" s="27"/>
      <c r="C22" s="27"/>
      <c r="D22" s="27"/>
      <c r="E22" s="27"/>
      <c r="F22" s="33"/>
      <c r="G22" s="34"/>
      <c r="H22" s="34"/>
      <c r="I22" s="34"/>
      <c r="J22" s="35"/>
      <c r="K22" s="95">
        <f t="shared" si="0"/>
        <v>17</v>
      </c>
      <c r="L22" s="96"/>
      <c r="M22" s="103" t="s">
        <v>87</v>
      </c>
      <c r="N22" s="104"/>
      <c r="O22" s="97" t="s">
        <v>114</v>
      </c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9"/>
      <c r="AN22" s="97" t="s">
        <v>135</v>
      </c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9"/>
      <c r="BG22" s="103" t="s">
        <v>93</v>
      </c>
      <c r="BH22" s="104"/>
      <c r="BI22" s="155"/>
      <c r="BJ22" s="155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5"/>
      <c r="BV22" s="155"/>
      <c r="BW22" s="156"/>
      <c r="BX22" s="156"/>
      <c r="BY22" s="156"/>
      <c r="BZ22" s="163"/>
      <c r="CA22" s="164"/>
      <c r="CB22" s="164"/>
      <c r="CC22" s="165"/>
    </row>
    <row r="23" spans="1:81" ht="63.75" customHeight="1">
      <c r="A23" s="28"/>
      <c r="B23" s="27"/>
      <c r="C23" s="27"/>
      <c r="D23" s="27"/>
      <c r="E23" s="27"/>
      <c r="F23" s="33"/>
      <c r="G23" s="34"/>
      <c r="H23" s="34"/>
      <c r="I23" s="34"/>
      <c r="J23" s="35"/>
      <c r="K23" s="95">
        <f t="shared" si="0"/>
        <v>18</v>
      </c>
      <c r="L23" s="96"/>
      <c r="M23" s="103" t="s">
        <v>87</v>
      </c>
      <c r="N23" s="104"/>
      <c r="O23" s="97" t="s">
        <v>115</v>
      </c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9"/>
      <c r="AN23" s="97" t="s">
        <v>134</v>
      </c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9"/>
      <c r="BG23" s="103" t="s">
        <v>93</v>
      </c>
      <c r="BH23" s="104"/>
      <c r="BI23" s="155"/>
      <c r="BJ23" s="155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5"/>
      <c r="BV23" s="155"/>
      <c r="BW23" s="156"/>
      <c r="BX23" s="156"/>
      <c r="BY23" s="156"/>
      <c r="BZ23" s="163"/>
      <c r="CA23" s="164"/>
      <c r="CB23" s="164"/>
      <c r="CC23" s="165"/>
    </row>
    <row r="24" spans="1:81" ht="65.25" customHeight="1">
      <c r="A24" s="28"/>
      <c r="B24" s="27"/>
      <c r="C24" s="27"/>
      <c r="D24" s="27"/>
      <c r="E24" s="27"/>
      <c r="F24" s="33"/>
      <c r="G24" s="34"/>
      <c r="H24" s="34"/>
      <c r="I24" s="34"/>
      <c r="J24" s="35"/>
      <c r="K24" s="95">
        <f t="shared" si="0"/>
        <v>19</v>
      </c>
      <c r="L24" s="96"/>
      <c r="M24" s="103" t="s">
        <v>87</v>
      </c>
      <c r="N24" s="104"/>
      <c r="O24" s="168" t="s">
        <v>122</v>
      </c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70"/>
      <c r="AN24" s="168" t="s">
        <v>136</v>
      </c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70"/>
      <c r="BG24" s="103" t="s">
        <v>93</v>
      </c>
      <c r="BH24" s="104"/>
      <c r="BI24" s="155"/>
      <c r="BJ24" s="155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5"/>
      <c r="BV24" s="155"/>
      <c r="BW24" s="156"/>
      <c r="BX24" s="156"/>
      <c r="BY24" s="156"/>
      <c r="BZ24" s="163"/>
      <c r="CA24" s="164"/>
      <c r="CB24" s="164"/>
      <c r="CC24" s="165"/>
    </row>
    <row r="25" spans="1:81" ht="65.25" customHeight="1">
      <c r="A25" s="28"/>
      <c r="B25" s="27"/>
      <c r="C25" s="27"/>
      <c r="D25" s="27"/>
      <c r="E25" s="27"/>
      <c r="F25" s="33"/>
      <c r="G25" s="34"/>
      <c r="H25" s="34"/>
      <c r="I25" s="34"/>
      <c r="J25" s="35"/>
      <c r="K25" s="95">
        <f t="shared" si="0"/>
        <v>20</v>
      </c>
      <c r="L25" s="96"/>
      <c r="M25" s="103" t="s">
        <v>87</v>
      </c>
      <c r="N25" s="104"/>
      <c r="O25" s="168" t="s">
        <v>121</v>
      </c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70"/>
      <c r="AN25" s="168" t="s">
        <v>137</v>
      </c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70"/>
      <c r="BG25" s="103" t="s">
        <v>93</v>
      </c>
      <c r="BH25" s="104"/>
      <c r="BI25" s="155"/>
      <c r="BJ25" s="155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5"/>
      <c r="BV25" s="155"/>
      <c r="BW25" s="156"/>
      <c r="BX25" s="156"/>
      <c r="BY25" s="156"/>
      <c r="BZ25" s="163"/>
      <c r="CA25" s="164"/>
      <c r="CB25" s="164"/>
      <c r="CC25" s="165"/>
    </row>
    <row r="26" spans="1:81" ht="65.25" customHeight="1">
      <c r="A26" s="28"/>
      <c r="B26" s="27"/>
      <c r="C26" s="27"/>
      <c r="D26" s="27"/>
      <c r="E26" s="27"/>
      <c r="F26" s="33"/>
      <c r="G26" s="34"/>
      <c r="H26" s="34"/>
      <c r="I26" s="34"/>
      <c r="J26" s="35"/>
      <c r="K26" s="95">
        <f t="shared" si="0"/>
        <v>21</v>
      </c>
      <c r="L26" s="96"/>
      <c r="M26" s="103" t="s">
        <v>87</v>
      </c>
      <c r="N26" s="104"/>
      <c r="O26" s="168" t="s">
        <v>120</v>
      </c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70"/>
      <c r="AN26" s="168" t="s">
        <v>138</v>
      </c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70"/>
      <c r="BG26" s="103" t="s">
        <v>93</v>
      </c>
      <c r="BH26" s="104"/>
      <c r="BI26" s="155"/>
      <c r="BJ26" s="155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5"/>
      <c r="BV26" s="155"/>
      <c r="BW26" s="156"/>
      <c r="BX26" s="156"/>
      <c r="BY26" s="156"/>
      <c r="BZ26" s="163"/>
      <c r="CA26" s="164"/>
      <c r="CB26" s="164"/>
      <c r="CC26" s="165"/>
    </row>
    <row r="27" spans="1:81" ht="65.25" customHeight="1">
      <c r="A27" s="45"/>
      <c r="B27" s="44"/>
      <c r="C27" s="44"/>
      <c r="D27" s="44"/>
      <c r="E27" s="44"/>
      <c r="F27" s="36"/>
      <c r="G27" s="37"/>
      <c r="H27" s="37"/>
      <c r="I27" s="37"/>
      <c r="J27" s="38"/>
      <c r="K27" s="166">
        <f t="shared" si="0"/>
        <v>22</v>
      </c>
      <c r="L27" s="167"/>
      <c r="M27" s="103" t="s">
        <v>87</v>
      </c>
      <c r="N27" s="104"/>
      <c r="O27" s="97" t="s">
        <v>116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9"/>
      <c r="AN27" s="97" t="s">
        <v>131</v>
      </c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9"/>
      <c r="BG27" s="103" t="s">
        <v>93</v>
      </c>
      <c r="BH27" s="104"/>
      <c r="BI27" s="155"/>
      <c r="BJ27" s="155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5"/>
      <c r="BV27" s="155"/>
      <c r="BW27" s="156"/>
      <c r="BX27" s="156"/>
      <c r="BY27" s="156"/>
      <c r="BZ27" s="163"/>
      <c r="CA27" s="164"/>
      <c r="CB27" s="164"/>
      <c r="CC27" s="165"/>
    </row>
    <row r="28" spans="1:81" ht="17.45" customHeight="1">
      <c r="A28" s="23"/>
      <c r="B28" s="23"/>
      <c r="C28" s="24"/>
      <c r="D28" s="24"/>
      <c r="E28" s="24"/>
      <c r="F28" s="24"/>
      <c r="G28" s="24"/>
      <c r="H28" s="25"/>
      <c r="I28" s="25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6"/>
      <c r="BW28" s="26"/>
      <c r="BX28" s="26"/>
      <c r="BY28" s="26"/>
      <c r="BZ28" s="26"/>
      <c r="CA28" s="26"/>
      <c r="CB28" s="26"/>
      <c r="CC28" s="26"/>
    </row>
    <row r="29" spans="1:81" ht="17.45" customHeight="1">
      <c r="A29" s="23"/>
      <c r="B29" s="23"/>
      <c r="C29" s="24"/>
      <c r="D29" s="24"/>
      <c r="E29" s="24"/>
      <c r="F29" s="24"/>
      <c r="G29" s="24"/>
      <c r="H29" s="25"/>
      <c r="I29" s="25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6"/>
      <c r="BW29" s="26"/>
      <c r="BX29" s="26"/>
      <c r="BY29" s="26"/>
      <c r="BZ29" s="26"/>
      <c r="CA29" s="26"/>
      <c r="CB29" s="26"/>
      <c r="CC29" s="26"/>
    </row>
    <row r="30" spans="1:81" ht="17.45" customHeight="1">
      <c r="A30" s="23"/>
      <c r="B30" s="23"/>
      <c r="C30" s="24"/>
      <c r="D30" s="24"/>
      <c r="E30" s="24"/>
      <c r="F30" s="24"/>
      <c r="G30" s="24"/>
      <c r="H30" s="25"/>
      <c r="I30" s="25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6"/>
      <c r="BW30" s="26"/>
      <c r="BX30" s="26"/>
      <c r="BY30" s="26"/>
      <c r="BZ30" s="26"/>
      <c r="CA30" s="26"/>
      <c r="CB30" s="26"/>
      <c r="CC30" s="26"/>
    </row>
    <row r="31" spans="1:81" ht="17.45" customHeight="1"/>
    <row r="32" spans="1:81" ht="17.45" customHeight="1"/>
    <row r="33" ht="17.45" customHeight="1"/>
    <row r="34" ht="17.45" customHeight="1"/>
    <row r="35" ht="17.45" customHeight="1"/>
    <row r="36" ht="17.45" customHeight="1"/>
    <row r="37" ht="17.45" customHeight="1"/>
    <row r="38" ht="17.45" customHeight="1"/>
    <row r="39" ht="17.45" customHeight="1"/>
    <row r="40" ht="17.45" customHeight="1"/>
    <row r="41" ht="17.45" customHeight="1"/>
    <row r="42" ht="17.45" customHeight="1"/>
    <row r="43" ht="17.45" customHeight="1"/>
    <row r="44" ht="17.45" customHeight="1"/>
    <row r="45" ht="17.45" customHeight="1"/>
    <row r="46" ht="17.45" customHeight="1"/>
    <row r="47" ht="17.45" customHeight="1"/>
    <row r="48" ht="17.45" customHeight="1"/>
    <row r="49" ht="17.45" customHeight="1"/>
    <row r="50" ht="17.45" customHeight="1"/>
    <row r="51" ht="17.45" customHeight="1"/>
    <row r="52" ht="17.45" customHeight="1"/>
    <row r="53" ht="17.45" customHeight="1"/>
    <row r="54" ht="17.45" customHeight="1"/>
    <row r="55" ht="17.45" customHeight="1"/>
    <row r="56" ht="17.45" customHeight="1"/>
    <row r="57" ht="17.45" customHeight="1"/>
    <row r="58" ht="17.45" customHeight="1"/>
    <row r="59" ht="17.45" customHeight="1"/>
    <row r="60" ht="17.45" customHeight="1"/>
    <row r="61" ht="17.45" customHeight="1"/>
    <row r="62" ht="17.45" customHeight="1"/>
    <row r="63" ht="17.45" customHeight="1"/>
    <row r="64" ht="17.45" customHeight="1"/>
    <row r="65" ht="17.45" customHeight="1"/>
    <row r="66" ht="17.45" customHeight="1"/>
    <row r="67" ht="17.45" customHeight="1"/>
    <row r="68" ht="17.45" customHeight="1"/>
    <row r="69" ht="17.45" customHeight="1"/>
    <row r="70" ht="17.45" customHeight="1"/>
    <row r="71" ht="17.45" customHeight="1"/>
    <row r="72" ht="17.45" customHeight="1"/>
    <row r="73" ht="17.45" customHeight="1"/>
    <row r="74" ht="17.45" customHeight="1"/>
    <row r="75" ht="17.45" customHeight="1"/>
    <row r="76" ht="17.45" customHeight="1"/>
    <row r="77" ht="17.45" customHeight="1"/>
    <row r="78" ht="17.45" customHeight="1"/>
    <row r="79" ht="17.45" customHeight="1"/>
    <row r="80" ht="17.45" customHeight="1"/>
    <row r="81" ht="17.45" customHeight="1"/>
    <row r="82" ht="17.45" customHeight="1"/>
    <row r="83" ht="17.45" customHeight="1"/>
    <row r="84" ht="17.45" customHeight="1"/>
    <row r="85" ht="17.45" customHeight="1"/>
    <row r="86" ht="17.45" customHeight="1"/>
    <row r="87" ht="17.45" customHeight="1"/>
    <row r="88" ht="17.45" customHeight="1"/>
    <row r="89" ht="17.45" customHeight="1"/>
    <row r="90" ht="17.45" customHeight="1"/>
    <row r="91" ht="17.45" customHeight="1"/>
    <row r="92" ht="17.45" customHeight="1"/>
    <row r="93" ht="17.45" customHeight="1"/>
    <row r="94" ht="17.45" customHeight="1"/>
    <row r="95" ht="17.45" customHeight="1"/>
    <row r="96" ht="17.45" customHeight="1"/>
    <row r="97" ht="17.45" customHeight="1"/>
    <row r="98" ht="17.45" customHeight="1"/>
    <row r="99" ht="17.45" customHeight="1"/>
    <row r="100" ht="17.45" customHeight="1"/>
    <row r="101" ht="17.45" customHeight="1"/>
    <row r="102" ht="17.45" customHeight="1"/>
    <row r="103" ht="17.45" customHeight="1"/>
    <row r="104" ht="17.45" customHeight="1"/>
    <row r="105" ht="17.45" customHeight="1"/>
    <row r="106" ht="17.45" customHeight="1"/>
    <row r="107" ht="17.45" customHeight="1"/>
    <row r="108" ht="17.45" customHeight="1"/>
    <row r="109" ht="17.45" customHeight="1"/>
    <row r="110" ht="17.45" customHeight="1"/>
    <row r="111" ht="17.45" customHeight="1"/>
    <row r="112" ht="17.45" customHeight="1"/>
    <row r="113" ht="17.45" customHeight="1"/>
    <row r="114" ht="17.45" customHeight="1"/>
    <row r="115" ht="17.45" customHeight="1"/>
    <row r="116" ht="17.45" customHeight="1"/>
    <row r="117" ht="17.45" customHeight="1"/>
    <row r="118" ht="17.45" customHeight="1"/>
    <row r="119" ht="17.45" customHeight="1"/>
    <row r="120" ht="17.45" customHeight="1"/>
    <row r="121" ht="17.45" customHeight="1"/>
    <row r="122" ht="17.45" customHeight="1"/>
    <row r="123" ht="17.45" customHeight="1"/>
    <row r="124" ht="17.45" customHeight="1"/>
    <row r="125" ht="17.45" customHeight="1"/>
    <row r="126" ht="17.45" customHeight="1"/>
    <row r="127" ht="17.45" customHeight="1"/>
    <row r="128" ht="17.45" customHeight="1"/>
    <row r="129" ht="17.45" customHeight="1"/>
    <row r="130" ht="17.45" customHeight="1"/>
    <row r="131" ht="17.45" customHeight="1"/>
    <row r="132" ht="17.45" customHeight="1"/>
  </sheetData>
  <autoFilter ref="A5:CC16" xr:uid="{00000000-0009-0000-0000-000003000000}">
    <filterColumn colId="0" showButton="0"/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10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8" showButton="0"/>
    <filterColumn colId="60" showButton="0"/>
    <filterColumn colId="62" showButton="0"/>
    <filterColumn colId="63" showButton="0"/>
    <filterColumn colId="65" showButton="0"/>
    <filterColumn colId="67" showButton="0"/>
    <filterColumn colId="68" showButton="0"/>
    <filterColumn colId="70" showButton="0"/>
    <filterColumn colId="72" showButton="0"/>
    <filterColumn colId="74" showButton="0"/>
    <filterColumn colId="75" showButton="0"/>
    <filterColumn colId="77" showButton="0"/>
    <filterColumn colId="78" showButton="0"/>
    <filterColumn colId="79" showButton="0"/>
  </autoFilter>
  <mergeCells count="353">
    <mergeCell ref="BS26:BT26"/>
    <mergeCell ref="BU26:BV26"/>
    <mergeCell ref="BW26:BY26"/>
    <mergeCell ref="BZ26:CC26"/>
    <mergeCell ref="K27:L27"/>
    <mergeCell ref="M27:N27"/>
    <mergeCell ref="O27:AM27"/>
    <mergeCell ref="AN27:BF27"/>
    <mergeCell ref="BG27:BH27"/>
    <mergeCell ref="BI27:BJ27"/>
    <mergeCell ref="BK27:BM27"/>
    <mergeCell ref="BN27:BO27"/>
    <mergeCell ref="BP27:BR27"/>
    <mergeCell ref="BS27:BT27"/>
    <mergeCell ref="BU27:BV27"/>
    <mergeCell ref="BW27:BY27"/>
    <mergeCell ref="BZ27:CC27"/>
    <mergeCell ref="K26:L26"/>
    <mergeCell ref="M26:N26"/>
    <mergeCell ref="O26:AM26"/>
    <mergeCell ref="AN26:BF26"/>
    <mergeCell ref="BG26:BH26"/>
    <mergeCell ref="BI26:BJ26"/>
    <mergeCell ref="BK26:BM26"/>
    <mergeCell ref="BN26:BO26"/>
    <mergeCell ref="BP26:BR26"/>
    <mergeCell ref="BS24:BT24"/>
    <mergeCell ref="BU24:BV24"/>
    <mergeCell ref="BW24:BY24"/>
    <mergeCell ref="BZ24:CC24"/>
    <mergeCell ref="K25:L25"/>
    <mergeCell ref="M25:N25"/>
    <mergeCell ref="O25:AM25"/>
    <mergeCell ref="AN25:BF25"/>
    <mergeCell ref="BG25:BH25"/>
    <mergeCell ref="BI25:BJ25"/>
    <mergeCell ref="BK25:BM25"/>
    <mergeCell ref="BN25:BO25"/>
    <mergeCell ref="BP25:BR25"/>
    <mergeCell ref="BS25:BT25"/>
    <mergeCell ref="BU25:BV25"/>
    <mergeCell ref="BW25:BY25"/>
    <mergeCell ref="BZ25:CC25"/>
    <mergeCell ref="K24:L24"/>
    <mergeCell ref="M24:N24"/>
    <mergeCell ref="O24:AM24"/>
    <mergeCell ref="AN24:BF24"/>
    <mergeCell ref="BG24:BH24"/>
    <mergeCell ref="BI24:BJ24"/>
    <mergeCell ref="BK24:BM24"/>
    <mergeCell ref="BN24:BO24"/>
    <mergeCell ref="BP24:BR24"/>
    <mergeCell ref="BS22:BT22"/>
    <mergeCell ref="BU22:BV22"/>
    <mergeCell ref="BW22:BY22"/>
    <mergeCell ref="BZ22:CC22"/>
    <mergeCell ref="K23:L23"/>
    <mergeCell ref="M23:N23"/>
    <mergeCell ref="O23:AM23"/>
    <mergeCell ref="AN23:BF23"/>
    <mergeCell ref="BG23:BH23"/>
    <mergeCell ref="BI23:BJ23"/>
    <mergeCell ref="BK23:BM23"/>
    <mergeCell ref="BN23:BO23"/>
    <mergeCell ref="BP23:BR23"/>
    <mergeCell ref="BS23:BT23"/>
    <mergeCell ref="BU23:BV23"/>
    <mergeCell ref="BW23:BY23"/>
    <mergeCell ref="BZ23:CC23"/>
    <mergeCell ref="K22:L22"/>
    <mergeCell ref="M22:N22"/>
    <mergeCell ref="O22:AM22"/>
    <mergeCell ref="AN22:BF22"/>
    <mergeCell ref="BG22:BH22"/>
    <mergeCell ref="BI22:BJ22"/>
    <mergeCell ref="BK22:BM22"/>
    <mergeCell ref="BN22:BO22"/>
    <mergeCell ref="BP22:BR22"/>
    <mergeCell ref="BS20:BT20"/>
    <mergeCell ref="BU20:BV20"/>
    <mergeCell ref="BW20:BY20"/>
    <mergeCell ref="BZ20:CC20"/>
    <mergeCell ref="K21:L21"/>
    <mergeCell ref="M21:N21"/>
    <mergeCell ref="O21:AM21"/>
    <mergeCell ref="AN21:BF21"/>
    <mergeCell ref="BG21:BH21"/>
    <mergeCell ref="BI21:BJ21"/>
    <mergeCell ref="BK21:BM21"/>
    <mergeCell ref="BN21:BO21"/>
    <mergeCell ref="BP21:BR21"/>
    <mergeCell ref="BS21:BT21"/>
    <mergeCell ref="BU21:BV21"/>
    <mergeCell ref="BW21:BY21"/>
    <mergeCell ref="BZ21:CC21"/>
    <mergeCell ref="K20:L20"/>
    <mergeCell ref="M20:N20"/>
    <mergeCell ref="O20:AM20"/>
    <mergeCell ref="AN20:BF20"/>
    <mergeCell ref="BG20:BH20"/>
    <mergeCell ref="BI20:BJ20"/>
    <mergeCell ref="BK20:BM20"/>
    <mergeCell ref="BN20:BO20"/>
    <mergeCell ref="BP20:BR20"/>
    <mergeCell ref="BS18:BT18"/>
    <mergeCell ref="BU18:BV18"/>
    <mergeCell ref="BW18:BY18"/>
    <mergeCell ref="BZ18:CC18"/>
    <mergeCell ref="K19:L19"/>
    <mergeCell ref="M19:N19"/>
    <mergeCell ref="O19:AM19"/>
    <mergeCell ref="AN19:BF19"/>
    <mergeCell ref="BG19:BH19"/>
    <mergeCell ref="BI19:BJ19"/>
    <mergeCell ref="BK19:BM19"/>
    <mergeCell ref="BN19:BO19"/>
    <mergeCell ref="BP19:BR19"/>
    <mergeCell ref="BS19:BT19"/>
    <mergeCell ref="BU19:BV19"/>
    <mergeCell ref="BW19:BY19"/>
    <mergeCell ref="BZ19:CC19"/>
    <mergeCell ref="K18:L18"/>
    <mergeCell ref="M18:N18"/>
    <mergeCell ref="O18:AM18"/>
    <mergeCell ref="AN18:BF18"/>
    <mergeCell ref="BG18:BH18"/>
    <mergeCell ref="BI18:BJ18"/>
    <mergeCell ref="BK18:BM18"/>
    <mergeCell ref="BN18:BO18"/>
    <mergeCell ref="BP18:BR18"/>
    <mergeCell ref="BS15:BT15"/>
    <mergeCell ref="BU15:BV15"/>
    <mergeCell ref="BW15:BY15"/>
    <mergeCell ref="BZ15:CC15"/>
    <mergeCell ref="K17:L17"/>
    <mergeCell ref="M17:N17"/>
    <mergeCell ref="O17:AM17"/>
    <mergeCell ref="AN17:BF17"/>
    <mergeCell ref="BG17:BH17"/>
    <mergeCell ref="BI17:BJ17"/>
    <mergeCell ref="BK17:BM17"/>
    <mergeCell ref="BN17:BO17"/>
    <mergeCell ref="BP17:BR17"/>
    <mergeCell ref="BS17:BT17"/>
    <mergeCell ref="BU17:BV17"/>
    <mergeCell ref="BW17:BY17"/>
    <mergeCell ref="BZ17:CC17"/>
    <mergeCell ref="BZ8:CC8"/>
    <mergeCell ref="K14:L14"/>
    <mergeCell ref="M14:N14"/>
    <mergeCell ref="O14:AM14"/>
    <mergeCell ref="K13:L13"/>
    <mergeCell ref="M13:N13"/>
    <mergeCell ref="O13:AM13"/>
    <mergeCell ref="AN13:BF13"/>
    <mergeCell ref="BG13:BH13"/>
    <mergeCell ref="BI13:BJ13"/>
    <mergeCell ref="BK13:BM13"/>
    <mergeCell ref="BN13:BO13"/>
    <mergeCell ref="BP13:BR13"/>
    <mergeCell ref="BS13:BT13"/>
    <mergeCell ref="BU13:BV13"/>
    <mergeCell ref="BW13:BY13"/>
    <mergeCell ref="BZ13:CC13"/>
    <mergeCell ref="BZ10:CC10"/>
    <mergeCell ref="K7:L7"/>
    <mergeCell ref="M7:N7"/>
    <mergeCell ref="O7:AM7"/>
    <mergeCell ref="AN7:BF7"/>
    <mergeCell ref="BG7:BH7"/>
    <mergeCell ref="BI7:BJ7"/>
    <mergeCell ref="BK7:BM7"/>
    <mergeCell ref="BN7:BO7"/>
    <mergeCell ref="BP7:BR7"/>
    <mergeCell ref="BS7:BT7"/>
    <mergeCell ref="BU7:BV7"/>
    <mergeCell ref="BW7:BY7"/>
    <mergeCell ref="BZ7:CC7"/>
    <mergeCell ref="K8:L8"/>
    <mergeCell ref="M8:N8"/>
    <mergeCell ref="O8:AM8"/>
    <mergeCell ref="AN8:BF8"/>
    <mergeCell ref="BG8:BH8"/>
    <mergeCell ref="BI8:BJ8"/>
    <mergeCell ref="BK8:BM8"/>
    <mergeCell ref="BN8:BO8"/>
    <mergeCell ref="BP8:BR8"/>
    <mergeCell ref="BS8:BT8"/>
    <mergeCell ref="BZ11:CC11"/>
    <mergeCell ref="K9:L9"/>
    <mergeCell ref="M9:N9"/>
    <mergeCell ref="O9:AM9"/>
    <mergeCell ref="AN9:BF9"/>
    <mergeCell ref="BG9:BH9"/>
    <mergeCell ref="BI9:BJ9"/>
    <mergeCell ref="BK9:BM9"/>
    <mergeCell ref="BN9:BO9"/>
    <mergeCell ref="BP9:BR9"/>
    <mergeCell ref="BS9:BT9"/>
    <mergeCell ref="BU9:BV9"/>
    <mergeCell ref="BW9:BY9"/>
    <mergeCell ref="BZ9:CC9"/>
    <mergeCell ref="K10:L10"/>
    <mergeCell ref="M10:N10"/>
    <mergeCell ref="O10:AM10"/>
    <mergeCell ref="AN10:BF10"/>
    <mergeCell ref="BG10:BH10"/>
    <mergeCell ref="BI10:BJ10"/>
    <mergeCell ref="BK10:BM10"/>
    <mergeCell ref="BN10:BO10"/>
    <mergeCell ref="BP10:BR10"/>
    <mergeCell ref="BS10:BT10"/>
    <mergeCell ref="K11:L11"/>
    <mergeCell ref="M11:N11"/>
    <mergeCell ref="O11:AM11"/>
    <mergeCell ref="AN11:BF11"/>
    <mergeCell ref="BG11:BH11"/>
    <mergeCell ref="BI11:BJ11"/>
    <mergeCell ref="BK11:BM11"/>
    <mergeCell ref="BN11:BO11"/>
    <mergeCell ref="BP11:BR11"/>
    <mergeCell ref="BZ12:CC12"/>
    <mergeCell ref="K16:L16"/>
    <mergeCell ref="M16:N16"/>
    <mergeCell ref="O16:AM16"/>
    <mergeCell ref="AN16:BF16"/>
    <mergeCell ref="BG16:BH16"/>
    <mergeCell ref="BI16:BJ16"/>
    <mergeCell ref="BK16:BM16"/>
    <mergeCell ref="BN16:BO16"/>
    <mergeCell ref="BP16:BR16"/>
    <mergeCell ref="BS16:BT16"/>
    <mergeCell ref="BU16:BV16"/>
    <mergeCell ref="BW16:BY16"/>
    <mergeCell ref="BZ16:CC16"/>
    <mergeCell ref="BW12:BY12"/>
    <mergeCell ref="K15:L15"/>
    <mergeCell ref="M15:N15"/>
    <mergeCell ref="O15:AM15"/>
    <mergeCell ref="AN15:BF15"/>
    <mergeCell ref="BG15:BH15"/>
    <mergeCell ref="BI15:BJ15"/>
    <mergeCell ref="BK15:BM15"/>
    <mergeCell ref="BN15:BO15"/>
    <mergeCell ref="BP15:BR15"/>
    <mergeCell ref="BZ5:CC5"/>
    <mergeCell ref="A6:E6"/>
    <mergeCell ref="F6:J6"/>
    <mergeCell ref="K6:L6"/>
    <mergeCell ref="M6:N6"/>
    <mergeCell ref="O6:AM6"/>
    <mergeCell ref="AN6:BF6"/>
    <mergeCell ref="BG6:BH6"/>
    <mergeCell ref="BI6:BJ6"/>
    <mergeCell ref="BK6:BM6"/>
    <mergeCell ref="BN6:BO6"/>
    <mergeCell ref="BP6:BR6"/>
    <mergeCell ref="BS6:BT6"/>
    <mergeCell ref="BU6:BV6"/>
    <mergeCell ref="BW6:BY6"/>
    <mergeCell ref="BZ6:CC6"/>
    <mergeCell ref="K12:L12"/>
    <mergeCell ref="M12:N12"/>
    <mergeCell ref="O12:AM12"/>
    <mergeCell ref="AN12:BF12"/>
    <mergeCell ref="BG12:BH12"/>
    <mergeCell ref="BI12:BJ12"/>
    <mergeCell ref="AN14:BF14"/>
    <mergeCell ref="BG14:BH14"/>
    <mergeCell ref="BI14:BJ14"/>
    <mergeCell ref="BW14:BY14"/>
    <mergeCell ref="BZ14:CC14"/>
    <mergeCell ref="BK12:BM12"/>
    <mergeCell ref="BN12:BO12"/>
    <mergeCell ref="BP12:BR12"/>
    <mergeCell ref="BS12:BT12"/>
    <mergeCell ref="BU12:BV12"/>
    <mergeCell ref="BS11:BT11"/>
    <mergeCell ref="BU11:BV11"/>
    <mergeCell ref="BW11:BY11"/>
    <mergeCell ref="BU10:BV10"/>
    <mergeCell ref="BW10:BY10"/>
    <mergeCell ref="BU8:BV8"/>
    <mergeCell ref="BW8:BY8"/>
    <mergeCell ref="BV3:BW3"/>
    <mergeCell ref="AQ3:AT3"/>
    <mergeCell ref="BK14:BM14"/>
    <mergeCell ref="BN14:BO14"/>
    <mergeCell ref="BP14:BR14"/>
    <mergeCell ref="BS14:BT14"/>
    <mergeCell ref="BU14:BV14"/>
    <mergeCell ref="BR3:BU3"/>
    <mergeCell ref="AW3:AY3"/>
    <mergeCell ref="AN5:BF5"/>
    <mergeCell ref="BW5:BY5"/>
    <mergeCell ref="BS5:BT5"/>
    <mergeCell ref="BG5:BH5"/>
    <mergeCell ref="BI5:BJ5"/>
    <mergeCell ref="BN5:BO5"/>
    <mergeCell ref="BO2:BU2"/>
    <mergeCell ref="BP5:BR5"/>
    <mergeCell ref="BK5:BM5"/>
    <mergeCell ref="BU5:BV5"/>
    <mergeCell ref="T3:U3"/>
    <mergeCell ref="M3:O3"/>
    <mergeCell ref="BX3:BZ3"/>
    <mergeCell ref="BV1:BX1"/>
    <mergeCell ref="BY1:CB1"/>
    <mergeCell ref="BG2:BJ2"/>
    <mergeCell ref="BK2:BN2"/>
    <mergeCell ref="BV2:BY2"/>
    <mergeCell ref="AB2:AY2"/>
    <mergeCell ref="AZ2:BF2"/>
    <mergeCell ref="AB1:AY1"/>
    <mergeCell ref="AH3:AK3"/>
    <mergeCell ref="AZ1:BB1"/>
    <mergeCell ref="BC1:BF1"/>
    <mergeCell ref="BM3:BN3"/>
    <mergeCell ref="BF3:BH3"/>
    <mergeCell ref="BO3:BQ3"/>
    <mergeCell ref="AL3:AM3"/>
    <mergeCell ref="BZ2:CC2"/>
    <mergeCell ref="CA3:CC3"/>
    <mergeCell ref="BR1:BU1"/>
    <mergeCell ref="BO1:BQ1"/>
    <mergeCell ref="A1:K2"/>
    <mergeCell ref="G3:J3"/>
    <mergeCell ref="K3:L3"/>
    <mergeCell ref="BI3:BL3"/>
    <mergeCell ref="A3:D3"/>
    <mergeCell ref="E3:F3"/>
    <mergeCell ref="AU3:AV3"/>
    <mergeCell ref="Y3:AB3"/>
    <mergeCell ref="AC3:AD3"/>
    <mergeCell ref="AE3:AG3"/>
    <mergeCell ref="P3:S3"/>
    <mergeCell ref="L2:P2"/>
    <mergeCell ref="BD3:BE3"/>
    <mergeCell ref="AN3:AP3"/>
    <mergeCell ref="AZ3:BC3"/>
    <mergeCell ref="BG1:BI1"/>
    <mergeCell ref="BJ1:BN1"/>
    <mergeCell ref="L1:P1"/>
    <mergeCell ref="Q1:V1"/>
    <mergeCell ref="W1:AA1"/>
    <mergeCell ref="W2:AA2"/>
    <mergeCell ref="Q2:V2"/>
    <mergeCell ref="F5:J5"/>
    <mergeCell ref="K5:L5"/>
    <mergeCell ref="O5:AM5"/>
    <mergeCell ref="A5:E5"/>
    <mergeCell ref="V3:X3"/>
    <mergeCell ref="M5:N5"/>
  </mergeCells>
  <phoneticPr fontId="29"/>
  <conditionalFormatting sqref="K28:CC38">
    <cfRule type="expression" dxfId="37" priority="108">
      <formula>$M28="×"</formula>
    </cfRule>
    <cfRule type="expression" dxfId="36" priority="109">
      <formula>$BN28="NG"</formula>
    </cfRule>
  </conditionalFormatting>
  <conditionalFormatting sqref="O9:CC9 K9:M9">
    <cfRule type="expression" dxfId="35" priority="29">
      <formula>$M9="×"</formula>
    </cfRule>
    <cfRule type="expression" dxfId="34" priority="30">
      <formula>$BN9="NG"</formula>
    </cfRule>
  </conditionalFormatting>
  <conditionalFormatting sqref="K6:M6 O6:CC6 O12:CC12 K12:M12 K16:M16 O13:AM14 O16:CC16 AN7:BF16">
    <cfRule type="expression" dxfId="33" priority="59">
      <formula>$M6="×"</formula>
    </cfRule>
    <cfRule type="expression" dxfId="32" priority="60">
      <formula>$BN6="NG"</formula>
    </cfRule>
  </conditionalFormatting>
  <conditionalFormatting sqref="O8:AM8 K8:M8 BG8:CC8">
    <cfRule type="expression" dxfId="31" priority="27">
      <formula>$M8="×"</formula>
    </cfRule>
    <cfRule type="expression" dxfId="30" priority="28">
      <formula>$BN8="NG"</formula>
    </cfRule>
  </conditionalFormatting>
  <conditionalFormatting sqref="O11:CC11 K11:M11">
    <cfRule type="expression" dxfId="29" priority="33">
      <formula>$M11="×"</formula>
    </cfRule>
    <cfRule type="expression" dxfId="28" priority="34">
      <formula>$BN11="NG"</formula>
    </cfRule>
  </conditionalFormatting>
  <conditionalFormatting sqref="O10:CC10 K10:M10">
    <cfRule type="expression" dxfId="27" priority="31">
      <formula>$M10="×"</formula>
    </cfRule>
    <cfRule type="expression" dxfId="26" priority="32">
      <formula>$BN10="NG"</formula>
    </cfRule>
  </conditionalFormatting>
  <conditionalFormatting sqref="O7:AM7 K7:M7 BG7:CC7">
    <cfRule type="expression" dxfId="25" priority="25">
      <formula>$M7="×"</formula>
    </cfRule>
    <cfRule type="expression" dxfId="24" priority="26">
      <formula>$BN7="NG"</formula>
    </cfRule>
  </conditionalFormatting>
  <conditionalFormatting sqref="K14:M14 AN14:CC14">
    <cfRule type="expression" dxfId="23" priority="23">
      <formula>$M14="×"</formula>
    </cfRule>
    <cfRule type="expression" dxfId="22" priority="24">
      <formula>$BN14="NG"</formula>
    </cfRule>
  </conditionalFormatting>
  <conditionalFormatting sqref="K13:M13 AN13:CC13">
    <cfRule type="expression" dxfId="21" priority="21">
      <formula>$M13="×"</formula>
    </cfRule>
    <cfRule type="expression" dxfId="20" priority="22">
      <formula>$BN13="NG"</formula>
    </cfRule>
  </conditionalFormatting>
  <conditionalFormatting sqref="K15:M15 O15:CC15">
    <cfRule type="expression" dxfId="19" priority="19">
      <formula>$M15="×"</formula>
    </cfRule>
    <cfRule type="expression" dxfId="18" priority="20">
      <formula>$BN15="NG"</formula>
    </cfRule>
  </conditionalFormatting>
  <conditionalFormatting sqref="K17:M17 O17:CC17 O23:CC23 K23:M23 K27:M27 O24:AM25 O27:CC27">
    <cfRule type="expression" dxfId="17" priority="17">
      <formula>$M17="×"</formula>
    </cfRule>
    <cfRule type="expression" dxfId="16" priority="18">
      <formula>$BN17="NG"</formula>
    </cfRule>
  </conditionalFormatting>
  <conditionalFormatting sqref="O22:CC22 K22:M22">
    <cfRule type="expression" dxfId="15" priority="15">
      <formula>$M22="×"</formula>
    </cfRule>
    <cfRule type="expression" dxfId="14" priority="16">
      <formula>$BN22="NG"</formula>
    </cfRule>
  </conditionalFormatting>
  <conditionalFormatting sqref="O21:CC21 K21:M21">
    <cfRule type="expression" dxfId="13" priority="13">
      <formula>$M21="×"</formula>
    </cfRule>
    <cfRule type="expression" dxfId="12" priority="14">
      <formula>$BN21="NG"</formula>
    </cfRule>
  </conditionalFormatting>
  <conditionalFormatting sqref="O20:CC20 K20:M20">
    <cfRule type="expression" dxfId="11" priority="11">
      <formula>$M20="×"</formula>
    </cfRule>
    <cfRule type="expression" dxfId="10" priority="12">
      <formula>$BN20="NG"</formula>
    </cfRule>
  </conditionalFormatting>
  <conditionalFormatting sqref="O19:CC19 K19:M19">
    <cfRule type="expression" dxfId="9" priority="9">
      <formula>$M19="×"</formula>
    </cfRule>
    <cfRule type="expression" dxfId="8" priority="10">
      <formula>$BN19="NG"</formula>
    </cfRule>
  </conditionalFormatting>
  <conditionalFormatting sqref="O18:CC18 K18:M18">
    <cfRule type="expression" dxfId="7" priority="7">
      <formula>$M18="×"</formula>
    </cfRule>
    <cfRule type="expression" dxfId="6" priority="8">
      <formula>$BN18="NG"</formula>
    </cfRule>
  </conditionalFormatting>
  <conditionalFormatting sqref="K25:M25 AN25:CC25">
    <cfRule type="expression" dxfId="5" priority="5">
      <formula>$M25="×"</formula>
    </cfRule>
    <cfRule type="expression" dxfId="4" priority="6">
      <formula>$BN25="NG"</formula>
    </cfRule>
  </conditionalFormatting>
  <conditionalFormatting sqref="K24:M24 AN24:CC24">
    <cfRule type="expression" dxfId="3" priority="3">
      <formula>$M24="×"</formula>
    </cfRule>
    <cfRule type="expression" dxfId="2" priority="4">
      <formula>$BN24="NG"</formula>
    </cfRule>
  </conditionalFormatting>
  <conditionalFormatting sqref="K26:M26 O26:CC26">
    <cfRule type="expression" dxfId="1" priority="1">
      <formula>$M26="×"</formula>
    </cfRule>
    <cfRule type="expression" dxfId="0" priority="2">
      <formula>$BN26="NG"</formula>
    </cfRule>
  </conditionalFormatting>
  <dataValidations count="4">
    <dataValidation type="list" allowBlank="1" showInputMessage="1" showErrorMessage="1" sqref="N28:N30 M6:M30" xr:uid="{00000000-0002-0000-0300-000000000000}">
      <formula1>"〇,×"</formula1>
    </dataValidation>
    <dataValidation type="list" allowBlank="1" showInputMessage="1" showErrorMessage="1" sqref="BG6:BH27" xr:uid="{1B30B539-ACE6-44B0-AE7E-5801279B69E0}">
      <formula1>"新規,改修,デグレ"</formula1>
    </dataValidation>
    <dataValidation type="list" allowBlank="1" showInputMessage="1" showErrorMessage="1" sqref="BS6:BS27 BN6:BN27" xr:uid="{00000000-0002-0000-0300-000002000000}">
      <formula1>"OK,NG"</formula1>
    </dataValidation>
    <dataValidation type="list" allowBlank="1" showInputMessage="1" showErrorMessage="1" sqref="BP6:BR27" xr:uid="{00000000-0002-0000-0300-000003000000}">
      <formula1>"項目不備,仕様不備,コード不備,環境不備,その他"</formula1>
    </dataValidation>
  </dataValidations>
  <pageMargins left="0.39370078740157483" right="0.39370078740157483" top="0.78740157480314965" bottom="0.39370078740157483" header="0.31496062992125984" footer="0.19685039370078741"/>
  <pageSetup paperSize="9" scale="18" firstPageNumber="4294963191" fitToHeight="0" orientation="landscape" r:id="rId1"/>
  <headerFooter alignWithMargins="0">
    <oddFooter>&amp;L-　&amp;P／&amp;N　-&amp;R&amp;"Times New Roman,標準"Copyright©2017 INFORMATION DEVELOPMENT  CO., LTD.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1A01-3AFB-45DB-9969-801050B6574B}">
  <dimension ref="B1:IU47"/>
  <sheetViews>
    <sheetView tabSelected="1" topLeftCell="A28" workbookViewId="0">
      <selection activeCell="F7" sqref="F7"/>
    </sheetView>
  </sheetViews>
  <sheetFormatPr defaultRowHeight="13.5"/>
  <cols>
    <col min="2" max="2" width="11.25" customWidth="1"/>
    <col min="14" max="14" width="10.75" customWidth="1"/>
    <col min="16" max="16" width="12.875" customWidth="1"/>
    <col min="18" max="18" width="10.125" customWidth="1"/>
    <col min="23" max="23" width="10.25" customWidth="1"/>
    <col min="34" max="34" width="11.125" customWidth="1"/>
    <col min="76" max="76" width="17.625" customWidth="1"/>
  </cols>
  <sheetData>
    <row r="1" spans="2:255">
      <c r="B1" t="s">
        <v>832</v>
      </c>
    </row>
    <row r="2" spans="2:255">
      <c r="B2" t="s">
        <v>831</v>
      </c>
    </row>
    <row r="3" spans="2:255" ht="44.25" customHeight="1">
      <c r="B3" s="178" t="s">
        <v>699</v>
      </c>
      <c r="C3" s="178" t="s">
        <v>700</v>
      </c>
      <c r="D3" s="178" t="s">
        <v>701</v>
      </c>
      <c r="E3" s="178" t="s">
        <v>702</v>
      </c>
      <c r="F3" s="178" t="s">
        <v>703</v>
      </c>
      <c r="G3" s="178" t="s">
        <v>704</v>
      </c>
      <c r="H3" s="178" t="s">
        <v>705</v>
      </c>
      <c r="I3" s="178" t="s">
        <v>706</v>
      </c>
      <c r="J3" s="178" t="s">
        <v>707</v>
      </c>
      <c r="K3" s="178" t="s">
        <v>708</v>
      </c>
      <c r="L3" s="178" t="s">
        <v>709</v>
      </c>
      <c r="M3" s="178" t="s">
        <v>287</v>
      </c>
      <c r="N3" s="181" t="s">
        <v>710</v>
      </c>
      <c r="O3" s="178" t="s">
        <v>711</v>
      </c>
      <c r="P3" s="178" t="s">
        <v>712</v>
      </c>
      <c r="Q3" s="178" t="s">
        <v>713</v>
      </c>
      <c r="R3" s="178" t="s">
        <v>714</v>
      </c>
      <c r="S3" s="178" t="s">
        <v>715</v>
      </c>
      <c r="T3" s="178" t="s">
        <v>716</v>
      </c>
      <c r="U3" s="178" t="s">
        <v>717</v>
      </c>
      <c r="V3" s="178" t="s">
        <v>718</v>
      </c>
      <c r="W3" s="178" t="s">
        <v>719</v>
      </c>
      <c r="X3" s="178" t="s">
        <v>720</v>
      </c>
      <c r="Y3" s="178" t="s">
        <v>721</v>
      </c>
      <c r="Z3" s="178" t="s">
        <v>722</v>
      </c>
      <c r="AA3" s="178" t="s">
        <v>723</v>
      </c>
      <c r="AB3" s="178" t="s">
        <v>724</v>
      </c>
      <c r="AC3" s="178" t="s">
        <v>725</v>
      </c>
      <c r="AD3" s="178" t="s">
        <v>726</v>
      </c>
      <c r="AE3" s="178" t="s">
        <v>727</v>
      </c>
      <c r="AF3" s="178" t="s">
        <v>728</v>
      </c>
      <c r="AG3" s="178" t="s">
        <v>729</v>
      </c>
      <c r="AH3" s="178" t="s">
        <v>730</v>
      </c>
      <c r="AI3" s="178" t="s">
        <v>731</v>
      </c>
      <c r="AJ3" s="178" t="s">
        <v>732</v>
      </c>
      <c r="AK3" s="178" t="s">
        <v>733</v>
      </c>
      <c r="AL3" s="178" t="s">
        <v>734</v>
      </c>
      <c r="AM3" s="178" t="s">
        <v>735</v>
      </c>
      <c r="AN3" s="178" t="s">
        <v>736</v>
      </c>
      <c r="AO3" s="178" t="s">
        <v>737</v>
      </c>
      <c r="AP3" s="178" t="s">
        <v>738</v>
      </c>
      <c r="AQ3" s="178" t="s">
        <v>739</v>
      </c>
      <c r="AR3" s="178" t="s">
        <v>740</v>
      </c>
      <c r="AS3" s="178" t="s">
        <v>741</v>
      </c>
      <c r="AT3" s="178" t="s">
        <v>713</v>
      </c>
      <c r="AU3" s="178" t="s">
        <v>742</v>
      </c>
      <c r="AV3" s="178" t="s">
        <v>743</v>
      </c>
      <c r="AW3" s="178" t="s">
        <v>744</v>
      </c>
      <c r="AX3" s="178" t="s">
        <v>745</v>
      </c>
      <c r="AY3" s="178" t="s">
        <v>746</v>
      </c>
      <c r="AZ3" s="178" t="s">
        <v>747</v>
      </c>
      <c r="BA3" s="178" t="s">
        <v>748</v>
      </c>
      <c r="BB3" s="178" t="s">
        <v>749</v>
      </c>
      <c r="BC3" s="178" t="s">
        <v>750</v>
      </c>
      <c r="BD3" s="178" t="s">
        <v>751</v>
      </c>
      <c r="BE3" s="178" t="s">
        <v>752</v>
      </c>
      <c r="BF3" s="178" t="s">
        <v>753</v>
      </c>
      <c r="BG3" s="178" t="s">
        <v>754</v>
      </c>
      <c r="BH3" s="178" t="s">
        <v>755</v>
      </c>
      <c r="BI3" s="178" t="s">
        <v>756</v>
      </c>
      <c r="BJ3" s="178" t="s">
        <v>757</v>
      </c>
      <c r="BK3" s="178" t="s">
        <v>758</v>
      </c>
      <c r="BL3" s="178" t="s">
        <v>759</v>
      </c>
      <c r="BM3" s="178" t="s">
        <v>760</v>
      </c>
      <c r="BN3" s="178" t="s">
        <v>761</v>
      </c>
      <c r="BO3" s="178" t="s">
        <v>762</v>
      </c>
      <c r="BP3" s="178" t="s">
        <v>763</v>
      </c>
      <c r="BQ3" s="178" t="s">
        <v>764</v>
      </c>
      <c r="BR3" s="178" t="s">
        <v>765</v>
      </c>
      <c r="BS3" s="178" t="s">
        <v>766</v>
      </c>
      <c r="BT3" s="178" t="s">
        <v>767</v>
      </c>
      <c r="BU3" s="178" t="s">
        <v>768</v>
      </c>
      <c r="BV3" s="178" t="s">
        <v>769</v>
      </c>
      <c r="BW3" s="178" t="s">
        <v>770</v>
      </c>
      <c r="BX3" s="178" t="s">
        <v>771</v>
      </c>
      <c r="BY3" s="178" t="s">
        <v>772</v>
      </c>
      <c r="BZ3" s="178" t="s">
        <v>773</v>
      </c>
      <c r="CA3" s="178" t="s">
        <v>774</v>
      </c>
      <c r="CB3" s="178" t="s">
        <v>775</v>
      </c>
      <c r="CC3" s="178" t="s">
        <v>776</v>
      </c>
      <c r="CD3" s="178" t="s">
        <v>777</v>
      </c>
      <c r="CE3" s="178" t="s">
        <v>778</v>
      </c>
      <c r="CF3" s="178" t="s">
        <v>779</v>
      </c>
      <c r="CG3" s="178" t="s">
        <v>780</v>
      </c>
      <c r="CH3" s="178" t="s">
        <v>781</v>
      </c>
      <c r="CI3" s="178" t="s">
        <v>782</v>
      </c>
      <c r="CJ3" s="178" t="s">
        <v>783</v>
      </c>
      <c r="CK3" s="178" t="s">
        <v>784</v>
      </c>
      <c r="CL3" s="178" t="s">
        <v>785</v>
      </c>
      <c r="CM3" s="178" t="s">
        <v>786</v>
      </c>
      <c r="CN3" s="178" t="s">
        <v>255</v>
      </c>
      <c r="CO3" s="178" t="s">
        <v>787</v>
      </c>
      <c r="CP3" s="178" t="s">
        <v>788</v>
      </c>
      <c r="CQ3" s="178" t="s">
        <v>789</v>
      </c>
      <c r="CR3" s="178" t="s">
        <v>790</v>
      </c>
      <c r="CS3" s="178" t="s">
        <v>791</v>
      </c>
      <c r="CT3" s="178" t="s">
        <v>792</v>
      </c>
      <c r="CU3" s="178" t="s">
        <v>793</v>
      </c>
      <c r="CV3" s="178" t="s">
        <v>794</v>
      </c>
      <c r="CW3" s="178" t="s">
        <v>795</v>
      </c>
      <c r="CX3" s="178" t="s">
        <v>796</v>
      </c>
      <c r="CY3" s="178" t="s">
        <v>797</v>
      </c>
      <c r="CZ3" s="178" t="s">
        <v>798</v>
      </c>
      <c r="DA3" s="178" t="s">
        <v>799</v>
      </c>
      <c r="DB3" s="178" t="s">
        <v>800</v>
      </c>
      <c r="DC3" s="178" t="s">
        <v>801</v>
      </c>
      <c r="DD3" s="178" t="s">
        <v>802</v>
      </c>
      <c r="DE3" s="178" t="s">
        <v>803</v>
      </c>
      <c r="DF3" s="178" t="s">
        <v>804</v>
      </c>
      <c r="DG3" s="178" t="s">
        <v>805</v>
      </c>
      <c r="DH3" s="178" t="s">
        <v>806</v>
      </c>
      <c r="DI3" s="178" t="s">
        <v>807</v>
      </c>
      <c r="DJ3" s="178" t="s">
        <v>808</v>
      </c>
      <c r="DK3" s="178" t="s">
        <v>809</v>
      </c>
      <c r="DL3" s="178" t="s">
        <v>810</v>
      </c>
      <c r="DM3" s="178" t="s">
        <v>811</v>
      </c>
      <c r="DN3" s="178" t="s">
        <v>812</v>
      </c>
      <c r="DO3" s="178" t="s">
        <v>813</v>
      </c>
      <c r="DP3" s="178" t="s">
        <v>814</v>
      </c>
      <c r="DQ3" s="178" t="s">
        <v>815</v>
      </c>
      <c r="DR3" s="178" t="s">
        <v>816</v>
      </c>
      <c r="DS3" s="178" t="s">
        <v>817</v>
      </c>
      <c r="DT3" s="178" t="s">
        <v>818</v>
      </c>
      <c r="DU3" s="178" t="s">
        <v>819</v>
      </c>
      <c r="DV3" s="178" t="s">
        <v>820</v>
      </c>
      <c r="DW3" s="178" t="s">
        <v>821</v>
      </c>
      <c r="DX3" s="178" t="s">
        <v>822</v>
      </c>
      <c r="DY3" s="178" t="s">
        <v>823</v>
      </c>
      <c r="DZ3" s="178" t="s">
        <v>824</v>
      </c>
      <c r="EA3" s="178" t="s">
        <v>825</v>
      </c>
      <c r="EB3" s="178" t="s">
        <v>826</v>
      </c>
      <c r="EC3" s="178" t="s">
        <v>827</v>
      </c>
      <c r="ED3" s="178" t="s">
        <v>828</v>
      </c>
      <c r="EE3" s="178" t="s">
        <v>829</v>
      </c>
      <c r="EF3" s="178" t="s">
        <v>830</v>
      </c>
      <c r="EG3" s="178" t="s">
        <v>580</v>
      </c>
      <c r="EH3" s="178" t="s">
        <v>581</v>
      </c>
      <c r="EI3" s="178" t="s">
        <v>582</v>
      </c>
      <c r="EJ3" s="178" t="s">
        <v>583</v>
      </c>
      <c r="EK3" s="178" t="s">
        <v>584</v>
      </c>
      <c r="EL3" s="178" t="s">
        <v>585</v>
      </c>
      <c r="EM3" s="178" t="s">
        <v>586</v>
      </c>
      <c r="EN3" s="178" t="s">
        <v>587</v>
      </c>
      <c r="EO3" s="178" t="s">
        <v>588</v>
      </c>
      <c r="EP3" s="178" t="s">
        <v>589</v>
      </c>
      <c r="EQ3" s="178" t="s">
        <v>590</v>
      </c>
      <c r="ER3" s="178" t="s">
        <v>591</v>
      </c>
      <c r="ES3" s="178" t="s">
        <v>592</v>
      </c>
      <c r="ET3" s="178" t="s">
        <v>593</v>
      </c>
      <c r="EU3" s="178" t="s">
        <v>594</v>
      </c>
      <c r="EV3" s="178" t="s">
        <v>595</v>
      </c>
      <c r="EW3" s="178" t="s">
        <v>596</v>
      </c>
      <c r="EX3" s="178" t="s">
        <v>597</v>
      </c>
      <c r="EY3" s="178" t="s">
        <v>598</v>
      </c>
      <c r="EZ3" s="178" t="s">
        <v>599</v>
      </c>
      <c r="FA3" s="178" t="s">
        <v>600</v>
      </c>
      <c r="FB3" s="178" t="s">
        <v>601</v>
      </c>
      <c r="FC3" s="178" t="s">
        <v>602</v>
      </c>
      <c r="FD3" s="178" t="s">
        <v>603</v>
      </c>
      <c r="FE3" s="178" t="s">
        <v>604</v>
      </c>
      <c r="FF3" s="178" t="s">
        <v>605</v>
      </c>
      <c r="FG3" s="178" t="s">
        <v>606</v>
      </c>
      <c r="FH3" s="178" t="s">
        <v>607</v>
      </c>
      <c r="FI3" s="178" t="s">
        <v>608</v>
      </c>
      <c r="FJ3" s="178" t="s">
        <v>609</v>
      </c>
      <c r="FK3" s="178" t="s">
        <v>610</v>
      </c>
      <c r="FL3" s="178" t="s">
        <v>611</v>
      </c>
      <c r="FM3" s="178" t="s">
        <v>612</v>
      </c>
      <c r="FN3" s="178" t="s">
        <v>613</v>
      </c>
      <c r="FO3" s="178" t="s">
        <v>614</v>
      </c>
      <c r="FP3" s="178" t="s">
        <v>615</v>
      </c>
      <c r="FQ3" s="178" t="s">
        <v>616</v>
      </c>
      <c r="FR3" s="178" t="s">
        <v>617</v>
      </c>
      <c r="FS3" s="178" t="s">
        <v>618</v>
      </c>
      <c r="FT3" s="178" t="s">
        <v>619</v>
      </c>
      <c r="FU3" s="178" t="s">
        <v>620</v>
      </c>
      <c r="FV3" s="178" t="s">
        <v>621</v>
      </c>
      <c r="FW3" s="178" t="s">
        <v>622</v>
      </c>
      <c r="FX3" s="178" t="s">
        <v>623</v>
      </c>
      <c r="FY3" s="178" t="s">
        <v>624</v>
      </c>
      <c r="FZ3" s="178" t="s">
        <v>625</v>
      </c>
      <c r="GA3" s="178" t="s">
        <v>626</v>
      </c>
      <c r="GB3" s="178" t="s">
        <v>627</v>
      </c>
      <c r="GC3" s="178" t="s">
        <v>628</v>
      </c>
      <c r="GD3" s="178" t="s">
        <v>629</v>
      </c>
      <c r="GE3" s="178" t="s">
        <v>630</v>
      </c>
      <c r="GF3" s="178" t="s">
        <v>631</v>
      </c>
      <c r="GG3" s="178" t="s">
        <v>632</v>
      </c>
      <c r="GH3" s="178" t="s">
        <v>633</v>
      </c>
      <c r="GI3" s="178" t="s">
        <v>634</v>
      </c>
      <c r="GJ3" s="178" t="s">
        <v>635</v>
      </c>
      <c r="GK3" s="178" t="s">
        <v>636</v>
      </c>
      <c r="GL3" s="178" t="s">
        <v>637</v>
      </c>
      <c r="GM3" s="178" t="s">
        <v>638</v>
      </c>
      <c r="GN3" s="178" t="s">
        <v>639</v>
      </c>
      <c r="GO3" s="178" t="s">
        <v>640</v>
      </c>
      <c r="GP3" s="178" t="s">
        <v>641</v>
      </c>
      <c r="GQ3" s="178" t="s">
        <v>642</v>
      </c>
      <c r="GR3" s="178" t="s">
        <v>643</v>
      </c>
      <c r="GS3" s="178" t="s">
        <v>644</v>
      </c>
      <c r="GT3" s="178" t="s">
        <v>645</v>
      </c>
      <c r="GU3" s="178" t="s">
        <v>646</v>
      </c>
      <c r="GV3" s="178" t="s">
        <v>647</v>
      </c>
      <c r="GW3" s="178" t="s">
        <v>648</v>
      </c>
      <c r="GX3" s="178" t="s">
        <v>649</v>
      </c>
      <c r="GY3" s="178" t="s">
        <v>650</v>
      </c>
      <c r="GZ3" s="178" t="s">
        <v>651</v>
      </c>
      <c r="HA3" s="178" t="s">
        <v>652</v>
      </c>
      <c r="HB3" s="178" t="s">
        <v>653</v>
      </c>
      <c r="HC3" s="178" t="s">
        <v>654</v>
      </c>
      <c r="HD3" s="178" t="s">
        <v>655</v>
      </c>
      <c r="HE3" s="178" t="s">
        <v>656</v>
      </c>
      <c r="HF3" s="178" t="s">
        <v>657</v>
      </c>
      <c r="HG3" s="178" t="s">
        <v>658</v>
      </c>
      <c r="HH3" s="178" t="s">
        <v>659</v>
      </c>
      <c r="HI3" s="178" t="s">
        <v>660</v>
      </c>
      <c r="HJ3" s="178" t="s">
        <v>661</v>
      </c>
      <c r="HK3" s="178" t="s">
        <v>662</v>
      </c>
      <c r="HL3" s="178" t="s">
        <v>663</v>
      </c>
      <c r="HM3" s="178" t="s">
        <v>664</v>
      </c>
      <c r="HN3" s="178" t="s">
        <v>665</v>
      </c>
      <c r="HO3" s="178" t="s">
        <v>666</v>
      </c>
      <c r="HP3" s="178" t="s">
        <v>667</v>
      </c>
      <c r="HQ3" s="178" t="s">
        <v>668</v>
      </c>
      <c r="HR3" s="178" t="s">
        <v>669</v>
      </c>
      <c r="HS3" s="178" t="s">
        <v>670</v>
      </c>
      <c r="HT3" s="178" t="s">
        <v>671</v>
      </c>
      <c r="HU3" s="178" t="s">
        <v>672</v>
      </c>
      <c r="HV3" s="178" t="s">
        <v>673</v>
      </c>
      <c r="HW3" s="178" t="s">
        <v>674</v>
      </c>
      <c r="HX3" s="178" t="s">
        <v>675</v>
      </c>
      <c r="HY3" s="178" t="s">
        <v>676</v>
      </c>
      <c r="HZ3" s="178" t="s">
        <v>677</v>
      </c>
      <c r="IA3" s="178" t="s">
        <v>678</v>
      </c>
      <c r="IB3" s="178" t="s">
        <v>679</v>
      </c>
      <c r="IC3" s="178" t="s">
        <v>680</v>
      </c>
      <c r="ID3" s="178" t="s">
        <v>681</v>
      </c>
      <c r="IE3" s="178" t="s">
        <v>682</v>
      </c>
      <c r="IF3" s="178" t="s">
        <v>683</v>
      </c>
      <c r="IG3" s="178" t="s">
        <v>684</v>
      </c>
      <c r="IH3" s="178" t="s">
        <v>685</v>
      </c>
      <c r="II3" s="178" t="s">
        <v>686</v>
      </c>
      <c r="IJ3" s="178" t="s">
        <v>687</v>
      </c>
      <c r="IK3" s="178" t="s">
        <v>688</v>
      </c>
      <c r="IL3" s="178" t="s">
        <v>689</v>
      </c>
      <c r="IM3" s="178" t="s">
        <v>690</v>
      </c>
      <c r="IN3" s="178" t="s">
        <v>691</v>
      </c>
      <c r="IO3" s="178" t="s">
        <v>692</v>
      </c>
      <c r="IP3" s="178" t="s">
        <v>693</v>
      </c>
      <c r="IQ3" s="178" t="s">
        <v>694</v>
      </c>
      <c r="IR3" s="178" t="s">
        <v>695</v>
      </c>
      <c r="IS3" s="178" t="s">
        <v>696</v>
      </c>
      <c r="IT3" s="178" t="s">
        <v>697</v>
      </c>
      <c r="IU3" s="178" t="s">
        <v>698</v>
      </c>
    </row>
    <row r="4" spans="2:255" ht="36" customHeight="1">
      <c r="B4" s="171" t="s">
        <v>319</v>
      </c>
      <c r="C4" s="171" t="s">
        <v>320</v>
      </c>
      <c r="D4" s="171" t="s">
        <v>321</v>
      </c>
      <c r="E4" s="171" t="s">
        <v>322</v>
      </c>
      <c r="F4" s="171" t="s">
        <v>323</v>
      </c>
      <c r="G4" s="171" t="s">
        <v>324</v>
      </c>
      <c r="H4" s="171" t="s">
        <v>325</v>
      </c>
      <c r="I4" s="171" t="s">
        <v>326</v>
      </c>
      <c r="J4" s="171" t="s">
        <v>327</v>
      </c>
      <c r="K4" s="171" t="s">
        <v>328</v>
      </c>
      <c r="L4" s="171" t="s">
        <v>329</v>
      </c>
      <c r="M4" s="171" t="s">
        <v>330</v>
      </c>
      <c r="N4" s="185" t="s">
        <v>331</v>
      </c>
      <c r="O4" s="171" t="s">
        <v>332</v>
      </c>
      <c r="P4" s="171" t="s">
        <v>333</v>
      </c>
      <c r="Q4" s="171" t="s">
        <v>334</v>
      </c>
      <c r="R4" s="171" t="s">
        <v>335</v>
      </c>
      <c r="S4" s="171" t="s">
        <v>336</v>
      </c>
      <c r="T4" s="171" t="s">
        <v>337</v>
      </c>
      <c r="U4" s="171" t="s">
        <v>338</v>
      </c>
      <c r="V4" s="171" t="s">
        <v>339</v>
      </c>
      <c r="W4" s="171" t="s">
        <v>340</v>
      </c>
      <c r="X4" s="171" t="s">
        <v>341</v>
      </c>
      <c r="Y4" s="171" t="s">
        <v>342</v>
      </c>
      <c r="Z4" s="171" t="s">
        <v>343</v>
      </c>
      <c r="AA4" s="171" t="s">
        <v>344</v>
      </c>
      <c r="AB4" s="171" t="s">
        <v>345</v>
      </c>
      <c r="AC4" s="171" t="s">
        <v>346</v>
      </c>
      <c r="AD4" s="171" t="s">
        <v>347</v>
      </c>
      <c r="AE4" s="171" t="s">
        <v>348</v>
      </c>
      <c r="AF4" s="171" t="s">
        <v>349</v>
      </c>
      <c r="AG4" s="171" t="s">
        <v>350</v>
      </c>
      <c r="AH4" s="171" t="s">
        <v>351</v>
      </c>
      <c r="AI4" s="171" t="s">
        <v>352</v>
      </c>
      <c r="AJ4" s="171" t="s">
        <v>353</v>
      </c>
      <c r="AK4" s="171" t="s">
        <v>354</v>
      </c>
      <c r="AL4" s="171" t="s">
        <v>355</v>
      </c>
      <c r="AM4" s="171" t="s">
        <v>356</v>
      </c>
      <c r="AN4" s="171" t="s">
        <v>357</v>
      </c>
      <c r="AO4" s="171" t="s">
        <v>358</v>
      </c>
      <c r="AP4" s="171" t="s">
        <v>359</v>
      </c>
      <c r="AQ4" s="171" t="s">
        <v>360</v>
      </c>
      <c r="AR4" s="171" t="s">
        <v>361</v>
      </c>
      <c r="AS4" s="171" t="s">
        <v>362</v>
      </c>
      <c r="AT4" s="171" t="s">
        <v>363</v>
      </c>
      <c r="AU4" s="171" t="s">
        <v>364</v>
      </c>
      <c r="AV4" s="171" t="s">
        <v>365</v>
      </c>
      <c r="AW4" s="171" t="s">
        <v>366</v>
      </c>
      <c r="AX4" s="171" t="s">
        <v>367</v>
      </c>
      <c r="AY4" s="171" t="s">
        <v>368</v>
      </c>
      <c r="AZ4" s="171" t="s">
        <v>369</v>
      </c>
      <c r="BA4" s="171" t="s">
        <v>370</v>
      </c>
      <c r="BB4" s="171" t="s">
        <v>371</v>
      </c>
      <c r="BC4" s="171" t="s">
        <v>372</v>
      </c>
      <c r="BD4" s="171" t="s">
        <v>373</v>
      </c>
      <c r="BE4" s="171" t="s">
        <v>374</v>
      </c>
      <c r="BF4" s="171" t="s">
        <v>375</v>
      </c>
      <c r="BG4" s="171" t="s">
        <v>376</v>
      </c>
      <c r="BH4" s="171" t="s">
        <v>377</v>
      </c>
      <c r="BI4" s="171" t="s">
        <v>378</v>
      </c>
      <c r="BJ4" s="171" t="s">
        <v>379</v>
      </c>
      <c r="BK4" s="171" t="s">
        <v>380</v>
      </c>
      <c r="BL4" s="171" t="s">
        <v>381</v>
      </c>
      <c r="BM4" s="171" t="s">
        <v>382</v>
      </c>
      <c r="BN4" s="171" t="s">
        <v>383</v>
      </c>
      <c r="BO4" s="171" t="s">
        <v>384</v>
      </c>
      <c r="BP4" s="171" t="s">
        <v>385</v>
      </c>
      <c r="BQ4" s="171" t="s">
        <v>386</v>
      </c>
      <c r="BR4" s="171" t="s">
        <v>387</v>
      </c>
      <c r="BS4" s="171" t="s">
        <v>388</v>
      </c>
      <c r="BT4" s="171" t="s">
        <v>389</v>
      </c>
      <c r="BU4" s="171" t="s">
        <v>390</v>
      </c>
      <c r="BV4" s="171" t="s">
        <v>391</v>
      </c>
      <c r="BW4" s="171" t="s">
        <v>392</v>
      </c>
      <c r="BX4" s="171" t="s">
        <v>393</v>
      </c>
      <c r="BY4" s="171" t="s">
        <v>394</v>
      </c>
      <c r="BZ4" s="171" t="s">
        <v>395</v>
      </c>
      <c r="CA4" s="171" t="s">
        <v>396</v>
      </c>
      <c r="CB4" s="171" t="s">
        <v>397</v>
      </c>
      <c r="CC4" s="171" t="s">
        <v>398</v>
      </c>
      <c r="CD4" s="171" t="s">
        <v>399</v>
      </c>
      <c r="CE4" s="171" t="s">
        <v>400</v>
      </c>
      <c r="CF4" s="171" t="s">
        <v>401</v>
      </c>
      <c r="CG4" s="171" t="s">
        <v>402</v>
      </c>
      <c r="CH4" s="171" t="s">
        <v>403</v>
      </c>
      <c r="CI4" s="171" t="s">
        <v>404</v>
      </c>
      <c r="CJ4" s="171" t="s">
        <v>405</v>
      </c>
      <c r="CK4" s="171" t="s">
        <v>406</v>
      </c>
      <c r="CL4" s="171" t="s">
        <v>407</v>
      </c>
      <c r="CM4" s="171" t="s">
        <v>408</v>
      </c>
      <c r="CN4" s="171" t="s">
        <v>409</v>
      </c>
      <c r="CO4" s="171" t="s">
        <v>410</v>
      </c>
      <c r="CP4" s="171" t="s">
        <v>411</v>
      </c>
      <c r="CQ4" s="171" t="s">
        <v>412</v>
      </c>
      <c r="CR4" s="171" t="s">
        <v>413</v>
      </c>
      <c r="CS4" s="171" t="s">
        <v>414</v>
      </c>
      <c r="CT4" s="171" t="s">
        <v>415</v>
      </c>
      <c r="CU4" s="171" t="s">
        <v>416</v>
      </c>
      <c r="CV4" s="171" t="s">
        <v>417</v>
      </c>
      <c r="CW4" s="171" t="s">
        <v>418</v>
      </c>
      <c r="CX4" s="171" t="s">
        <v>419</v>
      </c>
      <c r="CY4" s="171" t="s">
        <v>420</v>
      </c>
      <c r="CZ4" s="171" t="s">
        <v>421</v>
      </c>
      <c r="DA4" s="171" t="s">
        <v>422</v>
      </c>
      <c r="DB4" s="171" t="s">
        <v>423</v>
      </c>
      <c r="DC4" s="171" t="s">
        <v>424</v>
      </c>
      <c r="DD4" s="171" t="s">
        <v>425</v>
      </c>
      <c r="DE4" s="171" t="s">
        <v>426</v>
      </c>
      <c r="DF4" s="171" t="s">
        <v>427</v>
      </c>
      <c r="DG4" s="171" t="s">
        <v>428</v>
      </c>
      <c r="DH4" s="171" t="s">
        <v>429</v>
      </c>
      <c r="DI4" s="171" t="s">
        <v>430</v>
      </c>
      <c r="DJ4" s="171" t="s">
        <v>431</v>
      </c>
      <c r="DK4" s="171" t="s">
        <v>432</v>
      </c>
      <c r="DL4" s="171" t="s">
        <v>433</v>
      </c>
      <c r="DM4" s="171" t="s">
        <v>434</v>
      </c>
      <c r="DN4" s="171" t="s">
        <v>435</v>
      </c>
      <c r="DO4" s="171" t="s">
        <v>436</v>
      </c>
      <c r="DP4" s="171" t="s">
        <v>437</v>
      </c>
      <c r="DQ4" s="171" t="s">
        <v>438</v>
      </c>
      <c r="DR4" s="171" t="s">
        <v>439</v>
      </c>
      <c r="DS4" s="171" t="s">
        <v>440</v>
      </c>
      <c r="DT4" s="171" t="s">
        <v>441</v>
      </c>
      <c r="DU4" s="171" t="s">
        <v>442</v>
      </c>
      <c r="DV4" s="171" t="s">
        <v>443</v>
      </c>
      <c r="DW4" s="171" t="s">
        <v>444</v>
      </c>
      <c r="DX4" s="171" t="s">
        <v>445</v>
      </c>
      <c r="DY4" s="171" t="s">
        <v>446</v>
      </c>
      <c r="DZ4" s="171" t="s">
        <v>447</v>
      </c>
      <c r="EA4" s="171" t="s">
        <v>448</v>
      </c>
      <c r="EB4" s="171" t="s">
        <v>449</v>
      </c>
      <c r="EC4" s="171" t="s">
        <v>450</v>
      </c>
      <c r="ED4" s="171" t="s">
        <v>451</v>
      </c>
      <c r="EE4" s="171" t="s">
        <v>452</v>
      </c>
      <c r="EF4" s="171" t="s">
        <v>453</v>
      </c>
      <c r="EG4" s="171" t="s">
        <v>454</v>
      </c>
      <c r="EH4" s="171" t="s">
        <v>455</v>
      </c>
      <c r="EI4" s="171" t="s">
        <v>456</v>
      </c>
      <c r="EJ4" s="171" t="s">
        <v>457</v>
      </c>
      <c r="EK4" s="171" t="s">
        <v>458</v>
      </c>
      <c r="EL4" s="171" t="s">
        <v>459</v>
      </c>
      <c r="EM4" s="171" t="s">
        <v>460</v>
      </c>
      <c r="EN4" s="171" t="s">
        <v>461</v>
      </c>
      <c r="EO4" s="171" t="s">
        <v>462</v>
      </c>
      <c r="EP4" s="171" t="s">
        <v>463</v>
      </c>
      <c r="EQ4" s="171" t="s">
        <v>464</v>
      </c>
      <c r="ER4" s="171" t="s">
        <v>465</v>
      </c>
      <c r="ES4" s="171" t="s">
        <v>466</v>
      </c>
      <c r="ET4" s="171" t="s">
        <v>467</v>
      </c>
      <c r="EU4" s="171" t="s">
        <v>468</v>
      </c>
      <c r="EV4" s="171" t="s">
        <v>469</v>
      </c>
      <c r="EW4" s="171" t="s">
        <v>470</v>
      </c>
      <c r="EX4" s="171" t="s">
        <v>471</v>
      </c>
      <c r="EY4" s="171" t="s">
        <v>472</v>
      </c>
      <c r="EZ4" s="171" t="s">
        <v>473</v>
      </c>
      <c r="FA4" s="171" t="s">
        <v>474</v>
      </c>
      <c r="FB4" s="171" t="s">
        <v>475</v>
      </c>
      <c r="FC4" s="171" t="s">
        <v>476</v>
      </c>
      <c r="FD4" s="171" t="s">
        <v>477</v>
      </c>
      <c r="FE4" s="171" t="s">
        <v>478</v>
      </c>
      <c r="FF4" s="171" t="s">
        <v>479</v>
      </c>
      <c r="FG4" s="171" t="s">
        <v>480</v>
      </c>
      <c r="FH4" s="171" t="s">
        <v>481</v>
      </c>
      <c r="FI4" s="171" t="s">
        <v>482</v>
      </c>
      <c r="FJ4" s="171" t="s">
        <v>483</v>
      </c>
      <c r="FK4" s="171" t="s">
        <v>484</v>
      </c>
      <c r="FL4" s="171" t="s">
        <v>485</v>
      </c>
      <c r="FM4" s="171" t="s">
        <v>486</v>
      </c>
      <c r="FN4" s="171" t="s">
        <v>487</v>
      </c>
      <c r="FO4" s="171" t="s">
        <v>488</v>
      </c>
      <c r="FP4" s="171" t="s">
        <v>489</v>
      </c>
      <c r="FQ4" s="171" t="s">
        <v>490</v>
      </c>
      <c r="FR4" s="171" t="s">
        <v>491</v>
      </c>
      <c r="FS4" s="171" t="s">
        <v>492</v>
      </c>
      <c r="FT4" s="171" t="s">
        <v>493</v>
      </c>
      <c r="FU4" s="171" t="s">
        <v>494</v>
      </c>
      <c r="FV4" s="171" t="s">
        <v>495</v>
      </c>
      <c r="FW4" s="171" t="s">
        <v>496</v>
      </c>
      <c r="FX4" s="171" t="s">
        <v>497</v>
      </c>
      <c r="FY4" s="171" t="s">
        <v>498</v>
      </c>
      <c r="FZ4" s="171" t="s">
        <v>499</v>
      </c>
      <c r="GA4" s="171" t="s">
        <v>500</v>
      </c>
      <c r="GB4" s="171" t="s">
        <v>501</v>
      </c>
      <c r="GC4" s="171" t="s">
        <v>502</v>
      </c>
      <c r="GD4" s="171" t="s">
        <v>503</v>
      </c>
      <c r="GE4" s="171" t="s">
        <v>504</v>
      </c>
      <c r="GF4" s="171" t="s">
        <v>505</v>
      </c>
      <c r="GG4" s="171" t="s">
        <v>506</v>
      </c>
      <c r="GH4" s="171" t="s">
        <v>507</v>
      </c>
      <c r="GI4" s="171" t="s">
        <v>508</v>
      </c>
      <c r="GJ4" s="171" t="s">
        <v>509</v>
      </c>
      <c r="GK4" s="171" t="s">
        <v>510</v>
      </c>
      <c r="GL4" s="171" t="s">
        <v>511</v>
      </c>
      <c r="GM4" s="171" t="s">
        <v>512</v>
      </c>
      <c r="GN4" s="171" t="s">
        <v>513</v>
      </c>
      <c r="GO4" s="171" t="s">
        <v>514</v>
      </c>
      <c r="GP4" s="171" t="s">
        <v>515</v>
      </c>
      <c r="GQ4" s="171" t="s">
        <v>516</v>
      </c>
      <c r="GR4" s="171" t="s">
        <v>517</v>
      </c>
      <c r="GS4" s="171" t="s">
        <v>518</v>
      </c>
      <c r="GT4" s="171" t="s">
        <v>519</v>
      </c>
      <c r="GU4" s="171" t="s">
        <v>520</v>
      </c>
      <c r="GV4" s="171" t="s">
        <v>521</v>
      </c>
      <c r="GW4" s="171" t="s">
        <v>522</v>
      </c>
      <c r="GX4" s="171" t="s">
        <v>523</v>
      </c>
      <c r="GY4" s="171" t="s">
        <v>524</v>
      </c>
      <c r="GZ4" s="171" t="s">
        <v>525</v>
      </c>
      <c r="HA4" s="171" t="s">
        <v>526</v>
      </c>
      <c r="HB4" s="171" t="s">
        <v>527</v>
      </c>
      <c r="HC4" s="171" t="s">
        <v>528</v>
      </c>
      <c r="HD4" s="171" t="s">
        <v>529</v>
      </c>
      <c r="HE4" s="171" t="s">
        <v>530</v>
      </c>
      <c r="HF4" s="171" t="s">
        <v>531</v>
      </c>
      <c r="HG4" s="171" t="s">
        <v>532</v>
      </c>
      <c r="HH4" s="171" t="s">
        <v>533</v>
      </c>
      <c r="HI4" s="171" t="s">
        <v>534</v>
      </c>
      <c r="HJ4" s="171" t="s">
        <v>535</v>
      </c>
      <c r="HK4" s="171" t="s">
        <v>536</v>
      </c>
      <c r="HL4" s="171" t="s">
        <v>537</v>
      </c>
      <c r="HM4" s="171" t="s">
        <v>538</v>
      </c>
      <c r="HN4" s="171" t="s">
        <v>539</v>
      </c>
      <c r="HO4" s="171" t="s">
        <v>540</v>
      </c>
      <c r="HP4" s="171" t="s">
        <v>541</v>
      </c>
      <c r="HQ4" s="171" t="s">
        <v>542</v>
      </c>
      <c r="HR4" s="171" t="s">
        <v>543</v>
      </c>
      <c r="HS4" s="171" t="s">
        <v>544</v>
      </c>
      <c r="HT4" s="171" t="s">
        <v>545</v>
      </c>
      <c r="HU4" s="171" t="s">
        <v>546</v>
      </c>
      <c r="HV4" s="171" t="s">
        <v>547</v>
      </c>
      <c r="HW4" s="171" t="s">
        <v>548</v>
      </c>
      <c r="HX4" s="171" t="s">
        <v>549</v>
      </c>
      <c r="HY4" s="171" t="s">
        <v>550</v>
      </c>
      <c r="HZ4" s="171" t="s">
        <v>551</v>
      </c>
      <c r="IA4" s="171" t="s">
        <v>552</v>
      </c>
      <c r="IB4" s="171" t="s">
        <v>553</v>
      </c>
      <c r="IC4" s="171" t="s">
        <v>554</v>
      </c>
      <c r="ID4" s="171" t="s">
        <v>555</v>
      </c>
      <c r="IE4" s="171" t="s">
        <v>556</v>
      </c>
      <c r="IF4" s="171" t="s">
        <v>557</v>
      </c>
      <c r="IG4" s="171" t="s">
        <v>558</v>
      </c>
      <c r="IH4" s="171" t="s">
        <v>559</v>
      </c>
      <c r="II4" s="171" t="s">
        <v>560</v>
      </c>
      <c r="IJ4" s="171" t="s">
        <v>561</v>
      </c>
      <c r="IK4" s="171" t="s">
        <v>562</v>
      </c>
      <c r="IL4" s="171" t="s">
        <v>563</v>
      </c>
      <c r="IM4" s="171" t="s">
        <v>564</v>
      </c>
      <c r="IN4" s="171" t="s">
        <v>565</v>
      </c>
      <c r="IO4" s="171" t="s">
        <v>566</v>
      </c>
      <c r="IP4" s="171" t="s">
        <v>567</v>
      </c>
      <c r="IQ4" s="171" t="s">
        <v>568</v>
      </c>
      <c r="IR4" s="171" t="s">
        <v>569</v>
      </c>
      <c r="IS4" s="171" t="s">
        <v>570</v>
      </c>
      <c r="IT4" s="171" t="s">
        <v>571</v>
      </c>
      <c r="IU4" s="171" t="s">
        <v>572</v>
      </c>
    </row>
    <row r="5" spans="2:255">
      <c r="B5" s="172" t="s">
        <v>236</v>
      </c>
      <c r="C5" s="172" t="s">
        <v>863</v>
      </c>
      <c r="D5" s="172" t="s">
        <v>871</v>
      </c>
      <c r="E5" s="172" t="s">
        <v>872</v>
      </c>
      <c r="F5" s="172" t="s">
        <v>864</v>
      </c>
      <c r="G5" s="173" t="s">
        <v>216</v>
      </c>
      <c r="H5" s="172" t="s">
        <v>865</v>
      </c>
      <c r="I5" s="174">
        <v>1</v>
      </c>
      <c r="J5" s="172" t="s">
        <v>239</v>
      </c>
      <c r="K5" s="174">
        <v>10000</v>
      </c>
      <c r="L5" s="173" t="s">
        <v>216</v>
      </c>
      <c r="M5" s="172" t="s">
        <v>239</v>
      </c>
      <c r="N5" s="172" t="s">
        <v>866</v>
      </c>
      <c r="O5" s="172" t="s">
        <v>573</v>
      </c>
      <c r="P5" s="172" t="s">
        <v>217</v>
      </c>
      <c r="Q5" s="172" t="s">
        <v>574</v>
      </c>
      <c r="R5" s="174">
        <v>10000</v>
      </c>
      <c r="S5" s="174">
        <v>10000</v>
      </c>
      <c r="T5" s="174">
        <v>10000</v>
      </c>
      <c r="U5" s="174">
        <v>0</v>
      </c>
      <c r="V5" s="174">
        <v>0</v>
      </c>
      <c r="W5" s="174">
        <v>0</v>
      </c>
      <c r="X5" s="174">
        <v>0</v>
      </c>
      <c r="Y5" s="174">
        <v>0</v>
      </c>
      <c r="Z5" s="174">
        <v>0</v>
      </c>
      <c r="AA5" s="175">
        <v>0</v>
      </c>
      <c r="AB5" s="174">
        <v>0</v>
      </c>
      <c r="AC5" s="174">
        <v>0</v>
      </c>
      <c r="AD5" s="175">
        <v>0</v>
      </c>
      <c r="AE5" s="174">
        <v>0</v>
      </c>
      <c r="AF5" s="174">
        <v>0</v>
      </c>
      <c r="AG5" s="175">
        <v>0</v>
      </c>
      <c r="AH5" s="174">
        <v>0</v>
      </c>
      <c r="AI5" s="174">
        <v>0</v>
      </c>
      <c r="AJ5" s="175">
        <v>0</v>
      </c>
      <c r="AK5" s="174">
        <v>0</v>
      </c>
      <c r="AL5" s="174">
        <v>0</v>
      </c>
      <c r="AM5" s="175">
        <v>0</v>
      </c>
      <c r="AN5" s="174">
        <v>0</v>
      </c>
      <c r="AO5" s="174">
        <v>0</v>
      </c>
      <c r="AP5" s="175">
        <v>0</v>
      </c>
      <c r="AQ5" s="174">
        <v>0</v>
      </c>
      <c r="AR5" s="174">
        <v>0</v>
      </c>
      <c r="AS5" s="175">
        <v>0</v>
      </c>
      <c r="AT5" s="172" t="s">
        <v>574</v>
      </c>
      <c r="AU5" s="174">
        <v>0</v>
      </c>
      <c r="AV5" s="174">
        <v>0</v>
      </c>
      <c r="AW5" s="174">
        <v>10000</v>
      </c>
      <c r="AX5" s="174">
        <v>0</v>
      </c>
      <c r="AY5" s="174">
        <v>0</v>
      </c>
      <c r="AZ5" s="174">
        <v>0</v>
      </c>
      <c r="BA5" s="174">
        <v>0</v>
      </c>
      <c r="BB5" s="173" t="s">
        <v>216</v>
      </c>
      <c r="BC5" s="173" t="s">
        <v>216</v>
      </c>
      <c r="BD5" s="175">
        <v>0</v>
      </c>
      <c r="BE5" s="173" t="s">
        <v>216</v>
      </c>
      <c r="BF5" s="173" t="s">
        <v>216</v>
      </c>
      <c r="BG5" s="173" t="s">
        <v>216</v>
      </c>
      <c r="BH5" s="173" t="s">
        <v>216</v>
      </c>
      <c r="BI5" s="173" t="s">
        <v>216</v>
      </c>
      <c r="BJ5" s="173" t="s">
        <v>216</v>
      </c>
      <c r="BK5" s="173" t="s">
        <v>216</v>
      </c>
      <c r="BL5" s="173" t="s">
        <v>216</v>
      </c>
      <c r="BM5" s="173" t="s">
        <v>216</v>
      </c>
      <c r="BN5" s="173" t="s">
        <v>216</v>
      </c>
      <c r="BO5" s="173" t="s">
        <v>216</v>
      </c>
      <c r="BP5" s="173" t="s">
        <v>216</v>
      </c>
      <c r="BQ5" s="173" t="s">
        <v>216</v>
      </c>
      <c r="BR5" s="173" t="s">
        <v>216</v>
      </c>
      <c r="BS5" s="173" t="s">
        <v>216</v>
      </c>
      <c r="BT5" s="173" t="s">
        <v>216</v>
      </c>
      <c r="BU5" s="173" t="s">
        <v>216</v>
      </c>
      <c r="BV5" s="173" t="s">
        <v>216</v>
      </c>
      <c r="BW5" s="173" t="s">
        <v>216</v>
      </c>
      <c r="BX5" s="173" t="s">
        <v>216</v>
      </c>
      <c r="BY5" s="173" t="s">
        <v>216</v>
      </c>
      <c r="BZ5" s="173" t="s">
        <v>216</v>
      </c>
      <c r="CA5" s="173" t="s">
        <v>216</v>
      </c>
      <c r="CB5" s="173" t="s">
        <v>216</v>
      </c>
      <c r="CC5" s="173" t="s">
        <v>216</v>
      </c>
      <c r="CD5" s="173" t="s">
        <v>216</v>
      </c>
      <c r="CE5" s="175">
        <v>0</v>
      </c>
      <c r="CF5" s="172" t="s">
        <v>575</v>
      </c>
      <c r="CG5" s="172" t="s">
        <v>578</v>
      </c>
      <c r="CH5" s="173" t="s">
        <v>216</v>
      </c>
      <c r="CI5" s="172" t="s">
        <v>236</v>
      </c>
      <c r="CJ5" s="172" t="s">
        <v>217</v>
      </c>
      <c r="CK5" s="172" t="s">
        <v>867</v>
      </c>
      <c r="CL5" s="172" t="s">
        <v>576</v>
      </c>
      <c r="CM5" s="172" t="s">
        <v>576</v>
      </c>
      <c r="CN5" s="172" t="s">
        <v>868</v>
      </c>
      <c r="CO5" s="172" t="s">
        <v>223</v>
      </c>
      <c r="CP5" s="173" t="s">
        <v>216</v>
      </c>
      <c r="CQ5" s="172" t="s">
        <v>217</v>
      </c>
      <c r="CR5" s="172" t="s">
        <v>869</v>
      </c>
      <c r="CS5" s="172" t="s">
        <v>229</v>
      </c>
      <c r="CT5" s="172" t="s">
        <v>217</v>
      </c>
      <c r="CU5" s="172" t="s">
        <v>574</v>
      </c>
      <c r="CV5" s="172" t="s">
        <v>230</v>
      </c>
      <c r="CW5" s="172" t="s">
        <v>870</v>
      </c>
      <c r="CX5" s="172" t="s">
        <v>577</v>
      </c>
      <c r="CY5" s="173" t="s">
        <v>216</v>
      </c>
      <c r="CZ5" s="173" t="s">
        <v>216</v>
      </c>
      <c r="DA5" s="173" t="s">
        <v>216</v>
      </c>
      <c r="DB5" s="173" t="s">
        <v>216</v>
      </c>
      <c r="DC5" s="173" t="s">
        <v>216</v>
      </c>
      <c r="DD5" s="173" t="s">
        <v>216</v>
      </c>
      <c r="DE5" s="173" t="s">
        <v>216</v>
      </c>
      <c r="DF5" s="172" t="s">
        <v>574</v>
      </c>
      <c r="DG5" s="172" t="s">
        <v>574</v>
      </c>
      <c r="DH5" s="174">
        <v>0</v>
      </c>
      <c r="DI5" s="174">
        <v>0</v>
      </c>
      <c r="DJ5" s="175">
        <v>0</v>
      </c>
      <c r="DK5" s="174">
        <v>0</v>
      </c>
      <c r="DL5" s="174">
        <v>0</v>
      </c>
      <c r="DM5" s="175">
        <v>0</v>
      </c>
      <c r="DN5" s="174">
        <v>0</v>
      </c>
      <c r="DO5" s="174">
        <v>0</v>
      </c>
      <c r="DP5" s="175">
        <v>0</v>
      </c>
      <c r="DQ5" s="174">
        <v>0</v>
      </c>
      <c r="DR5" s="174">
        <v>0</v>
      </c>
      <c r="DS5" s="175">
        <v>0</v>
      </c>
      <c r="DT5" s="174">
        <v>0</v>
      </c>
      <c r="DU5" s="174">
        <v>0</v>
      </c>
      <c r="DV5" s="175">
        <v>0</v>
      </c>
      <c r="DW5" s="174">
        <v>0</v>
      </c>
      <c r="DX5" s="174">
        <v>0</v>
      </c>
      <c r="DY5" s="175">
        <v>0</v>
      </c>
      <c r="DZ5" s="174">
        <v>0</v>
      </c>
      <c r="EA5" s="174">
        <v>0</v>
      </c>
      <c r="EB5" s="175">
        <v>0</v>
      </c>
      <c r="EC5" s="172" t="s">
        <v>576</v>
      </c>
      <c r="ED5" s="172" t="s">
        <v>576</v>
      </c>
      <c r="EE5" s="172" t="s">
        <v>217</v>
      </c>
      <c r="EF5" s="172" t="s">
        <v>217</v>
      </c>
      <c r="EG5" s="173" t="s">
        <v>216</v>
      </c>
      <c r="EH5" s="173" t="s">
        <v>216</v>
      </c>
      <c r="EI5" s="175">
        <v>0</v>
      </c>
      <c r="EJ5" s="173" t="s">
        <v>216</v>
      </c>
      <c r="EK5" s="173" t="s">
        <v>216</v>
      </c>
      <c r="EL5" s="173" t="s">
        <v>216</v>
      </c>
      <c r="EM5" s="173" t="s">
        <v>216</v>
      </c>
      <c r="EN5" s="173" t="s">
        <v>216</v>
      </c>
      <c r="EO5" s="173" t="s">
        <v>216</v>
      </c>
      <c r="EP5" s="173" t="s">
        <v>216</v>
      </c>
      <c r="EQ5" s="173" t="s">
        <v>216</v>
      </c>
      <c r="ER5" s="173" t="s">
        <v>216</v>
      </c>
      <c r="ES5" s="173" t="s">
        <v>216</v>
      </c>
      <c r="ET5" s="173" t="s">
        <v>216</v>
      </c>
      <c r="EU5" s="173" t="s">
        <v>216</v>
      </c>
      <c r="EV5" s="173" t="s">
        <v>216</v>
      </c>
      <c r="EW5" s="173" t="s">
        <v>216</v>
      </c>
      <c r="EX5" s="173" t="s">
        <v>216</v>
      </c>
      <c r="EY5" s="173" t="s">
        <v>216</v>
      </c>
      <c r="EZ5" s="173" t="s">
        <v>216</v>
      </c>
      <c r="FA5" s="173" t="s">
        <v>216</v>
      </c>
      <c r="FB5" s="172" t="s">
        <v>217</v>
      </c>
      <c r="FC5" s="173" t="s">
        <v>216</v>
      </c>
      <c r="FD5" s="173" t="s">
        <v>216</v>
      </c>
      <c r="FE5" s="174">
        <v>0</v>
      </c>
      <c r="FF5" s="174">
        <v>0</v>
      </c>
      <c r="FG5" s="175">
        <v>0</v>
      </c>
      <c r="FH5" s="174">
        <v>0</v>
      </c>
      <c r="FI5" s="174">
        <v>0</v>
      </c>
      <c r="FJ5" s="175">
        <v>0</v>
      </c>
      <c r="FK5" s="174">
        <v>0</v>
      </c>
      <c r="FL5" s="174">
        <v>0</v>
      </c>
      <c r="FM5" s="175">
        <v>0</v>
      </c>
      <c r="FN5" s="174">
        <v>0</v>
      </c>
      <c r="FO5" s="174">
        <v>0</v>
      </c>
      <c r="FP5" s="175">
        <v>0</v>
      </c>
      <c r="FQ5" s="174">
        <v>0</v>
      </c>
      <c r="FR5" s="174">
        <v>0</v>
      </c>
      <c r="FS5" s="175">
        <v>0</v>
      </c>
      <c r="FT5" s="174">
        <v>0</v>
      </c>
      <c r="FU5" s="174">
        <v>0</v>
      </c>
      <c r="FV5" s="175">
        <v>0</v>
      </c>
      <c r="FW5" s="174">
        <v>0</v>
      </c>
      <c r="FX5" s="174">
        <v>0</v>
      </c>
      <c r="FY5" s="175">
        <v>0</v>
      </c>
      <c r="FZ5" s="172" t="s">
        <v>576</v>
      </c>
      <c r="GA5" s="172" t="s">
        <v>576</v>
      </c>
      <c r="GB5" s="172" t="s">
        <v>217</v>
      </c>
      <c r="GC5" s="172" t="s">
        <v>217</v>
      </c>
      <c r="GD5" s="173" t="s">
        <v>216</v>
      </c>
      <c r="GE5" s="173" t="s">
        <v>216</v>
      </c>
      <c r="GF5" s="175">
        <v>0</v>
      </c>
      <c r="GG5" s="173" t="s">
        <v>216</v>
      </c>
      <c r="GH5" s="173" t="s">
        <v>216</v>
      </c>
      <c r="GI5" s="173" t="s">
        <v>216</v>
      </c>
      <c r="GJ5" s="173" t="s">
        <v>216</v>
      </c>
      <c r="GK5" s="173" t="s">
        <v>216</v>
      </c>
      <c r="GL5" s="173" t="s">
        <v>216</v>
      </c>
      <c r="GM5" s="173" t="s">
        <v>216</v>
      </c>
      <c r="GN5" s="173" t="s">
        <v>216</v>
      </c>
      <c r="GO5" s="173" t="s">
        <v>216</v>
      </c>
      <c r="GP5" s="173" t="s">
        <v>216</v>
      </c>
      <c r="GQ5" s="173" t="s">
        <v>216</v>
      </c>
      <c r="GR5" s="173" t="s">
        <v>216</v>
      </c>
      <c r="GS5" s="173" t="s">
        <v>216</v>
      </c>
      <c r="GT5" s="173" t="s">
        <v>216</v>
      </c>
      <c r="GU5" s="173" t="s">
        <v>216</v>
      </c>
      <c r="GV5" s="173" t="s">
        <v>216</v>
      </c>
      <c r="GW5" s="173" t="s">
        <v>216</v>
      </c>
      <c r="GX5" s="173" t="s">
        <v>216</v>
      </c>
      <c r="GY5" s="172" t="s">
        <v>217</v>
      </c>
      <c r="GZ5" s="174">
        <v>0</v>
      </c>
      <c r="HA5" s="174">
        <v>0</v>
      </c>
      <c r="HB5" s="175">
        <v>0</v>
      </c>
      <c r="HC5" s="174">
        <v>0</v>
      </c>
      <c r="HD5" s="174">
        <v>0</v>
      </c>
      <c r="HE5" s="175">
        <v>0</v>
      </c>
      <c r="HF5" s="174">
        <v>0</v>
      </c>
      <c r="HG5" s="174">
        <v>0</v>
      </c>
      <c r="HH5" s="175">
        <v>0</v>
      </c>
      <c r="HI5" s="174">
        <v>0</v>
      </c>
      <c r="HJ5" s="174">
        <v>0</v>
      </c>
      <c r="HK5" s="175">
        <v>0</v>
      </c>
      <c r="HL5" s="174">
        <v>0</v>
      </c>
      <c r="HM5" s="174">
        <v>0</v>
      </c>
      <c r="HN5" s="175">
        <v>0</v>
      </c>
      <c r="HO5" s="174">
        <v>0</v>
      </c>
      <c r="HP5" s="174">
        <v>0</v>
      </c>
      <c r="HQ5" s="175">
        <v>0</v>
      </c>
      <c r="HR5" s="174">
        <v>0</v>
      </c>
      <c r="HS5" s="174">
        <v>0</v>
      </c>
      <c r="HT5" s="175">
        <v>0</v>
      </c>
      <c r="HU5" s="172" t="s">
        <v>576</v>
      </c>
      <c r="HV5" s="172" t="s">
        <v>576</v>
      </c>
      <c r="HW5" s="172" t="s">
        <v>217</v>
      </c>
      <c r="HX5" s="173" t="s">
        <v>216</v>
      </c>
      <c r="HY5" s="173" t="s">
        <v>216</v>
      </c>
      <c r="HZ5" s="175">
        <v>0</v>
      </c>
      <c r="IA5" s="173" t="s">
        <v>216</v>
      </c>
      <c r="IB5" s="173" t="s">
        <v>216</v>
      </c>
      <c r="IC5" s="173" t="s">
        <v>216</v>
      </c>
      <c r="ID5" s="173" t="s">
        <v>216</v>
      </c>
      <c r="IE5" s="173" t="s">
        <v>216</v>
      </c>
      <c r="IF5" s="173" t="s">
        <v>216</v>
      </c>
      <c r="IG5" s="173" t="s">
        <v>216</v>
      </c>
      <c r="IH5" s="173" t="s">
        <v>216</v>
      </c>
      <c r="II5" s="173" t="s">
        <v>216</v>
      </c>
      <c r="IJ5" s="173" t="s">
        <v>216</v>
      </c>
      <c r="IK5" s="173" t="s">
        <v>216</v>
      </c>
      <c r="IL5" s="173" t="s">
        <v>216</v>
      </c>
      <c r="IM5" s="173" t="s">
        <v>216</v>
      </c>
      <c r="IN5" s="173" t="s">
        <v>216</v>
      </c>
      <c r="IO5" s="173" t="s">
        <v>216</v>
      </c>
      <c r="IP5" s="173" t="s">
        <v>216</v>
      </c>
      <c r="IQ5" s="173" t="s">
        <v>216</v>
      </c>
      <c r="IR5" s="173" t="s">
        <v>216</v>
      </c>
      <c r="IS5" s="172" t="s">
        <v>217</v>
      </c>
      <c r="IT5" s="172" t="s">
        <v>217</v>
      </c>
      <c r="IU5" s="172" t="s">
        <v>574</v>
      </c>
    </row>
    <row r="6" spans="2:255">
      <c r="B6" s="186"/>
      <c r="C6" s="186"/>
      <c r="D6" s="186"/>
      <c r="E6" s="186"/>
      <c r="F6" s="186"/>
      <c r="G6" s="187"/>
      <c r="H6" s="186"/>
      <c r="I6" s="188"/>
      <c r="J6" s="186"/>
      <c r="K6" s="188"/>
      <c r="L6" s="187"/>
      <c r="M6" s="186"/>
      <c r="N6" s="186"/>
      <c r="O6" s="186"/>
      <c r="P6" s="186"/>
      <c r="Q6" s="186"/>
      <c r="R6" s="188"/>
      <c r="S6" s="188"/>
      <c r="T6" s="188"/>
      <c r="U6" s="188"/>
      <c r="V6" s="188"/>
      <c r="W6" s="188"/>
      <c r="X6" s="188"/>
      <c r="Y6" s="188"/>
      <c r="Z6" s="188"/>
      <c r="AA6" s="189"/>
      <c r="AB6" s="188"/>
      <c r="AC6" s="188"/>
      <c r="AD6" s="189"/>
      <c r="AE6" s="188"/>
      <c r="AF6" s="188"/>
      <c r="AG6" s="189"/>
      <c r="AH6" s="188"/>
      <c r="AI6" s="188"/>
      <c r="AJ6" s="189"/>
      <c r="AK6" s="188"/>
      <c r="AL6" s="188"/>
      <c r="AM6" s="189"/>
      <c r="AN6" s="188"/>
      <c r="AO6" s="188"/>
      <c r="AP6" s="189"/>
      <c r="AQ6" s="188"/>
      <c r="AR6" s="188"/>
      <c r="AS6" s="189"/>
      <c r="AT6" s="186"/>
      <c r="AU6" s="188"/>
      <c r="AV6" s="188"/>
      <c r="AW6" s="188"/>
      <c r="AX6" s="188"/>
      <c r="AY6" s="188"/>
      <c r="AZ6" s="188"/>
      <c r="BA6" s="188"/>
      <c r="BB6" s="187"/>
      <c r="BC6" s="187"/>
      <c r="BD6" s="189"/>
      <c r="BE6" s="187"/>
      <c r="BF6" s="187"/>
      <c r="BG6" s="187"/>
      <c r="BH6" s="187"/>
      <c r="BI6" s="187"/>
      <c r="BJ6" s="187"/>
      <c r="BK6" s="187"/>
      <c r="BL6" s="187"/>
      <c r="BM6" s="187"/>
      <c r="BN6" s="187"/>
      <c r="BO6" s="187"/>
      <c r="BP6" s="187"/>
      <c r="BQ6" s="187"/>
      <c r="BR6" s="187"/>
      <c r="BS6" s="187"/>
      <c r="BT6" s="187"/>
      <c r="BU6" s="187"/>
      <c r="BV6" s="187"/>
      <c r="BW6" s="187"/>
      <c r="BX6" s="187"/>
      <c r="BY6" s="187"/>
      <c r="BZ6" s="187"/>
      <c r="CA6" s="187"/>
      <c r="CB6" s="187"/>
      <c r="CC6" s="187"/>
      <c r="CD6" s="187"/>
      <c r="CE6" s="189"/>
      <c r="CF6" s="186"/>
      <c r="CG6" s="186"/>
      <c r="CH6" s="187"/>
      <c r="CI6" s="186"/>
      <c r="CJ6" s="186"/>
      <c r="CK6" s="186"/>
      <c r="CL6" s="186"/>
      <c r="CM6" s="186"/>
      <c r="CN6" s="186"/>
      <c r="CO6" s="186"/>
      <c r="CP6" s="187"/>
      <c r="CQ6" s="186"/>
      <c r="CR6" s="186"/>
      <c r="CS6" s="186"/>
      <c r="CT6" s="186"/>
      <c r="CU6" s="186"/>
      <c r="CV6" s="186"/>
      <c r="CW6" s="186"/>
      <c r="CX6" s="186"/>
      <c r="CY6" s="187"/>
      <c r="CZ6" s="187"/>
      <c r="DA6" s="187"/>
      <c r="DB6" s="187"/>
      <c r="DC6" s="187"/>
      <c r="DD6" s="187"/>
      <c r="DE6" s="187"/>
      <c r="DF6" s="186"/>
      <c r="DG6" s="186"/>
      <c r="DH6" s="188"/>
      <c r="DI6" s="188"/>
      <c r="DJ6" s="189"/>
      <c r="DK6" s="188"/>
      <c r="DL6" s="188"/>
      <c r="DM6" s="189"/>
      <c r="DN6" s="188"/>
      <c r="DO6" s="188"/>
      <c r="DP6" s="189"/>
      <c r="DQ6" s="188"/>
      <c r="DR6" s="188"/>
      <c r="DS6" s="189"/>
      <c r="DT6" s="188"/>
      <c r="DU6" s="188"/>
      <c r="DV6" s="189"/>
      <c r="DW6" s="188"/>
      <c r="DX6" s="188"/>
      <c r="DY6" s="189"/>
      <c r="DZ6" s="188"/>
      <c r="EA6" s="188"/>
      <c r="EB6" s="189"/>
      <c r="EC6" s="186"/>
      <c r="ED6" s="186"/>
      <c r="EE6" s="186"/>
      <c r="EF6" s="186"/>
      <c r="EG6" s="187"/>
      <c r="EH6" s="187"/>
      <c r="EI6" s="189"/>
      <c r="EJ6" s="187"/>
      <c r="EK6" s="187"/>
      <c r="EL6" s="187"/>
      <c r="EM6" s="187"/>
      <c r="EN6" s="187"/>
      <c r="EO6" s="187"/>
      <c r="EP6" s="187"/>
      <c r="EQ6" s="187"/>
      <c r="ER6" s="187"/>
      <c r="ES6" s="187"/>
      <c r="ET6" s="187"/>
      <c r="EU6" s="187"/>
      <c r="EV6" s="187"/>
      <c r="EW6" s="187"/>
      <c r="EX6" s="187"/>
      <c r="EY6" s="187"/>
      <c r="EZ6" s="187"/>
      <c r="FA6" s="187"/>
      <c r="FB6" s="186"/>
      <c r="FC6" s="187"/>
      <c r="FD6" s="187"/>
      <c r="FE6" s="188"/>
      <c r="FF6" s="188"/>
      <c r="FG6" s="189"/>
      <c r="FH6" s="188"/>
      <c r="FI6" s="188"/>
      <c r="FJ6" s="189"/>
      <c r="FK6" s="188"/>
      <c r="FL6" s="188"/>
      <c r="FM6" s="189"/>
      <c r="FN6" s="188"/>
      <c r="FO6" s="188"/>
      <c r="FP6" s="189"/>
      <c r="FQ6" s="188"/>
      <c r="FR6" s="188"/>
      <c r="FS6" s="189"/>
      <c r="FT6" s="188"/>
      <c r="FU6" s="188"/>
      <c r="FV6" s="189"/>
      <c r="FW6" s="188"/>
      <c r="FX6" s="188"/>
      <c r="FY6" s="189"/>
      <c r="FZ6" s="186"/>
      <c r="GA6" s="186"/>
      <c r="GB6" s="186"/>
      <c r="GC6" s="186"/>
      <c r="GD6" s="187"/>
      <c r="GE6" s="187"/>
      <c r="GF6" s="189"/>
      <c r="GG6" s="187"/>
      <c r="GH6" s="187"/>
      <c r="GI6" s="187"/>
      <c r="GJ6" s="187"/>
      <c r="GK6" s="187"/>
      <c r="GL6" s="187"/>
      <c r="GM6" s="187"/>
      <c r="GN6" s="187"/>
      <c r="GO6" s="187"/>
      <c r="GP6" s="187"/>
      <c r="GQ6" s="187"/>
      <c r="GR6" s="187"/>
      <c r="GS6" s="187"/>
      <c r="GT6" s="187"/>
      <c r="GU6" s="187"/>
      <c r="GV6" s="187"/>
      <c r="GW6" s="187"/>
      <c r="GX6" s="187"/>
      <c r="GY6" s="186"/>
      <c r="GZ6" s="188"/>
      <c r="HA6" s="188"/>
      <c r="HB6" s="189"/>
      <c r="HC6" s="188"/>
      <c r="HD6" s="188"/>
      <c r="HE6" s="189"/>
      <c r="HF6" s="188"/>
      <c r="HG6" s="188"/>
      <c r="HH6" s="189"/>
      <c r="HI6" s="188"/>
      <c r="HJ6" s="188"/>
      <c r="HK6" s="189"/>
      <c r="HL6" s="188"/>
      <c r="HM6" s="188"/>
      <c r="HN6" s="189"/>
      <c r="HO6" s="188"/>
      <c r="HP6" s="188"/>
      <c r="HQ6" s="189"/>
      <c r="HR6" s="188"/>
      <c r="HS6" s="188"/>
      <c r="HT6" s="189"/>
      <c r="HU6" s="186"/>
      <c r="HV6" s="186"/>
      <c r="HW6" s="186"/>
      <c r="HX6" s="187"/>
      <c r="HY6" s="187"/>
      <c r="HZ6" s="189"/>
      <c r="IA6" s="187"/>
      <c r="IB6" s="187"/>
      <c r="IC6" s="187"/>
      <c r="ID6" s="187"/>
      <c r="IE6" s="187"/>
      <c r="IF6" s="187"/>
      <c r="IG6" s="187"/>
      <c r="IH6" s="187"/>
      <c r="II6" s="187"/>
      <c r="IJ6" s="187"/>
      <c r="IK6" s="187"/>
      <c r="IL6" s="187"/>
      <c r="IM6" s="187"/>
      <c r="IN6" s="187"/>
      <c r="IO6" s="187"/>
      <c r="IP6" s="187"/>
      <c r="IQ6" s="187"/>
      <c r="IR6" s="187"/>
      <c r="IS6" s="186"/>
      <c r="IT6" s="186"/>
      <c r="IU6" s="186"/>
    </row>
    <row r="7" spans="2:255">
      <c r="B7" t="s">
        <v>579</v>
      </c>
    </row>
    <row r="8" spans="2:255">
      <c r="B8" t="s">
        <v>139</v>
      </c>
    </row>
    <row r="9" spans="2:255" ht="26.25" customHeight="1">
      <c r="B9" s="178" t="s">
        <v>245</v>
      </c>
      <c r="C9" s="178" t="s">
        <v>246</v>
      </c>
      <c r="D9" s="178" t="s">
        <v>247</v>
      </c>
      <c r="E9" s="178" t="s">
        <v>248</v>
      </c>
      <c r="F9" s="178" t="s">
        <v>249</v>
      </c>
      <c r="G9" s="178" t="s">
        <v>250</v>
      </c>
      <c r="H9" s="178" t="s">
        <v>251</v>
      </c>
      <c r="I9" s="178" t="s">
        <v>252</v>
      </c>
      <c r="J9" s="178" t="s">
        <v>253</v>
      </c>
      <c r="K9" s="178" t="s">
        <v>254</v>
      </c>
      <c r="L9" s="178" t="s">
        <v>255</v>
      </c>
      <c r="M9" s="181" t="s">
        <v>255</v>
      </c>
      <c r="N9" s="181" t="s">
        <v>256</v>
      </c>
      <c r="O9" s="178" t="s">
        <v>257</v>
      </c>
      <c r="P9" s="178" t="s">
        <v>258</v>
      </c>
      <c r="Q9" s="178" t="s">
        <v>259</v>
      </c>
      <c r="R9" s="178" t="s">
        <v>260</v>
      </c>
      <c r="S9" s="178" t="s">
        <v>261</v>
      </c>
      <c r="T9" s="178" t="s">
        <v>262</v>
      </c>
      <c r="U9" s="178" t="s">
        <v>263</v>
      </c>
      <c r="V9" s="178" t="s">
        <v>264</v>
      </c>
      <c r="W9" s="178" t="s">
        <v>265</v>
      </c>
      <c r="X9" s="179" t="s">
        <v>318</v>
      </c>
      <c r="Y9" s="178" t="s">
        <v>266</v>
      </c>
      <c r="Z9" s="178" t="s">
        <v>267</v>
      </c>
      <c r="AA9" s="178" t="s">
        <v>268</v>
      </c>
      <c r="AB9" s="178" t="s">
        <v>269</v>
      </c>
      <c r="AC9" s="178" t="s">
        <v>270</v>
      </c>
      <c r="AD9" s="178" t="s">
        <v>271</v>
      </c>
      <c r="AE9" s="178" t="s">
        <v>272</v>
      </c>
      <c r="AF9" s="178" t="s">
        <v>273</v>
      </c>
      <c r="AG9" s="178" t="s">
        <v>274</v>
      </c>
      <c r="AH9" s="179" t="s">
        <v>275</v>
      </c>
      <c r="AI9" s="178" t="s">
        <v>276</v>
      </c>
      <c r="AJ9" s="178" t="s">
        <v>277</v>
      </c>
      <c r="AK9" s="178" t="s">
        <v>278</v>
      </c>
      <c r="AL9" s="178" t="s">
        <v>279</v>
      </c>
      <c r="AM9" s="178" t="s">
        <v>280</v>
      </c>
      <c r="AN9" s="178" t="s">
        <v>281</v>
      </c>
      <c r="AO9" s="178" t="s">
        <v>282</v>
      </c>
      <c r="AP9" s="178" t="s">
        <v>283</v>
      </c>
      <c r="AQ9" s="178" t="s">
        <v>284</v>
      </c>
      <c r="AR9" s="178" t="s">
        <v>285</v>
      </c>
      <c r="AS9" s="178" t="s">
        <v>286</v>
      </c>
      <c r="AT9" s="178" t="s">
        <v>287</v>
      </c>
      <c r="AU9" s="178" t="s">
        <v>288</v>
      </c>
      <c r="AV9" s="178" t="s">
        <v>289</v>
      </c>
      <c r="AW9" s="178" t="s">
        <v>290</v>
      </c>
      <c r="AX9" s="178" t="s">
        <v>291</v>
      </c>
      <c r="AY9" s="178" t="s">
        <v>292</v>
      </c>
      <c r="AZ9" s="178" t="s">
        <v>293</v>
      </c>
      <c r="BA9" s="178" t="s">
        <v>294</v>
      </c>
      <c r="BB9" s="178" t="s">
        <v>295</v>
      </c>
      <c r="BC9" s="178" t="s">
        <v>296</v>
      </c>
      <c r="BD9" s="178" t="s">
        <v>297</v>
      </c>
      <c r="BE9" s="178" t="s">
        <v>298</v>
      </c>
      <c r="BF9" s="178" t="s">
        <v>299</v>
      </c>
      <c r="BG9" s="178" t="s">
        <v>300</v>
      </c>
      <c r="BH9" s="178" t="s">
        <v>301</v>
      </c>
      <c r="BI9" s="178" t="s">
        <v>302</v>
      </c>
      <c r="BJ9" s="178" t="s">
        <v>303</v>
      </c>
      <c r="BK9" s="178" t="s">
        <v>304</v>
      </c>
      <c r="BL9" s="178" t="s">
        <v>305</v>
      </c>
      <c r="BM9" s="178" t="s">
        <v>306</v>
      </c>
      <c r="BN9" s="178" t="s">
        <v>307</v>
      </c>
      <c r="BO9" s="178" t="s">
        <v>308</v>
      </c>
      <c r="BP9" s="178" t="s">
        <v>309</v>
      </c>
      <c r="BQ9" s="178" t="s">
        <v>310</v>
      </c>
      <c r="BR9" s="178" t="s">
        <v>311</v>
      </c>
      <c r="BS9" s="178" t="s">
        <v>312</v>
      </c>
      <c r="BT9" s="178" t="s">
        <v>313</v>
      </c>
      <c r="BU9" s="178" t="s">
        <v>314</v>
      </c>
      <c r="BV9" s="178" t="s">
        <v>315</v>
      </c>
      <c r="BW9" s="178" t="s">
        <v>316</v>
      </c>
      <c r="BX9" s="179" t="s">
        <v>317</v>
      </c>
    </row>
    <row r="10" spans="2:255" ht="54">
      <c r="B10" s="177" t="s">
        <v>140</v>
      </c>
      <c r="C10" s="177" t="s">
        <v>141</v>
      </c>
      <c r="D10" s="177" t="s">
        <v>142</v>
      </c>
      <c r="E10" s="177" t="s">
        <v>143</v>
      </c>
      <c r="F10" s="177" t="s">
        <v>144</v>
      </c>
      <c r="G10" s="177" t="s">
        <v>145</v>
      </c>
      <c r="H10" s="177" t="s">
        <v>146</v>
      </c>
      <c r="I10" s="177" t="s">
        <v>147</v>
      </c>
      <c r="J10" s="177" t="s">
        <v>148</v>
      </c>
      <c r="K10" s="177" t="s">
        <v>149</v>
      </c>
      <c r="L10" s="177" t="s">
        <v>150</v>
      </c>
      <c r="M10" s="182" t="s">
        <v>151</v>
      </c>
      <c r="N10" s="182" t="s">
        <v>152</v>
      </c>
      <c r="O10" s="177" t="s">
        <v>153</v>
      </c>
      <c r="P10" s="177" t="s">
        <v>154</v>
      </c>
      <c r="Q10" s="177" t="s">
        <v>155</v>
      </c>
      <c r="R10" s="177" t="s">
        <v>156</v>
      </c>
      <c r="S10" s="177" t="s">
        <v>157</v>
      </c>
      <c r="T10" s="177" t="s">
        <v>158</v>
      </c>
      <c r="U10" s="177" t="s">
        <v>159</v>
      </c>
      <c r="V10" s="177" t="s">
        <v>160</v>
      </c>
      <c r="W10" s="177" t="s">
        <v>161</v>
      </c>
      <c r="X10" s="180" t="s">
        <v>162</v>
      </c>
      <c r="Y10" s="177" t="s">
        <v>163</v>
      </c>
      <c r="Z10" s="177" t="s">
        <v>164</v>
      </c>
      <c r="AA10" s="177" t="s">
        <v>165</v>
      </c>
      <c r="AB10" s="177" t="s">
        <v>166</v>
      </c>
      <c r="AC10" s="177" t="s">
        <v>167</v>
      </c>
      <c r="AD10" s="177" t="s">
        <v>168</v>
      </c>
      <c r="AE10" s="177" t="s">
        <v>169</v>
      </c>
      <c r="AF10" s="177" t="s">
        <v>170</v>
      </c>
      <c r="AG10" s="177" t="s">
        <v>171</v>
      </c>
      <c r="AH10" s="180" t="s">
        <v>172</v>
      </c>
      <c r="AI10" s="177" t="s">
        <v>173</v>
      </c>
      <c r="AJ10" s="177" t="s">
        <v>174</v>
      </c>
      <c r="AK10" s="177" t="s">
        <v>175</v>
      </c>
      <c r="AL10" s="177" t="s">
        <v>176</v>
      </c>
      <c r="AM10" s="177" t="s">
        <v>177</v>
      </c>
      <c r="AN10" s="177" t="s">
        <v>178</v>
      </c>
      <c r="AO10" s="177" t="s">
        <v>179</v>
      </c>
      <c r="AP10" s="177" t="s">
        <v>180</v>
      </c>
      <c r="AQ10" s="177" t="s">
        <v>181</v>
      </c>
      <c r="AR10" s="177" t="s">
        <v>182</v>
      </c>
      <c r="AS10" s="177" t="s">
        <v>183</v>
      </c>
      <c r="AT10" s="177" t="s">
        <v>184</v>
      </c>
      <c r="AU10" s="177" t="s">
        <v>185</v>
      </c>
      <c r="AV10" s="177" t="s">
        <v>186</v>
      </c>
      <c r="AW10" s="177" t="s">
        <v>187</v>
      </c>
      <c r="AX10" s="177" t="s">
        <v>188</v>
      </c>
      <c r="AY10" s="177" t="s">
        <v>189</v>
      </c>
      <c r="AZ10" s="177" t="s">
        <v>190</v>
      </c>
      <c r="BA10" s="177" t="s">
        <v>191</v>
      </c>
      <c r="BB10" s="177" t="s">
        <v>192</v>
      </c>
      <c r="BC10" s="177" t="s">
        <v>193</v>
      </c>
      <c r="BD10" s="177" t="s">
        <v>194</v>
      </c>
      <c r="BE10" s="177" t="s">
        <v>195</v>
      </c>
      <c r="BF10" s="177" t="s">
        <v>196</v>
      </c>
      <c r="BG10" s="177" t="s">
        <v>197</v>
      </c>
      <c r="BH10" s="177" t="s">
        <v>198</v>
      </c>
      <c r="BI10" s="177" t="s">
        <v>199</v>
      </c>
      <c r="BJ10" s="177" t="s">
        <v>200</v>
      </c>
      <c r="BK10" s="177" t="s">
        <v>201</v>
      </c>
      <c r="BL10" s="177" t="s">
        <v>202</v>
      </c>
      <c r="BM10" s="177" t="s">
        <v>203</v>
      </c>
      <c r="BN10" s="177" t="s">
        <v>204</v>
      </c>
      <c r="BO10" s="177" t="s">
        <v>205</v>
      </c>
      <c r="BP10" s="177" t="s">
        <v>206</v>
      </c>
      <c r="BQ10" s="177" t="s">
        <v>207</v>
      </c>
      <c r="BR10" s="177" t="s">
        <v>208</v>
      </c>
      <c r="BS10" s="177" t="s">
        <v>209</v>
      </c>
      <c r="BT10" s="177" t="s">
        <v>210</v>
      </c>
      <c r="BU10" s="177" t="s">
        <v>211</v>
      </c>
      <c r="BV10" s="177" t="s">
        <v>212</v>
      </c>
      <c r="BW10" s="177" t="s">
        <v>213</v>
      </c>
      <c r="BX10" s="180" t="s">
        <v>214</v>
      </c>
    </row>
    <row r="11" spans="2:255">
      <c r="B11" s="172" t="s">
        <v>215</v>
      </c>
      <c r="C11" s="173" t="s">
        <v>216</v>
      </c>
      <c r="D11" s="172" t="s">
        <v>60</v>
      </c>
      <c r="E11" s="173" t="s">
        <v>216</v>
      </c>
      <c r="F11" s="173" t="s">
        <v>216</v>
      </c>
      <c r="G11" s="172" t="s">
        <v>217</v>
      </c>
      <c r="H11" s="172" t="s">
        <v>218</v>
      </c>
      <c r="I11" s="172" t="s">
        <v>219</v>
      </c>
      <c r="J11" s="172" t="s">
        <v>217</v>
      </c>
      <c r="K11" s="172" t="s">
        <v>220</v>
      </c>
      <c r="L11" s="172" t="s">
        <v>221</v>
      </c>
      <c r="M11" s="172" t="s">
        <v>222</v>
      </c>
      <c r="N11" s="172" t="s">
        <v>223</v>
      </c>
      <c r="O11" s="172" t="s">
        <v>988</v>
      </c>
      <c r="P11" s="172" t="s">
        <v>225</v>
      </c>
      <c r="Q11" s="172" t="s">
        <v>226</v>
      </c>
      <c r="R11" s="172" t="s">
        <v>227</v>
      </c>
      <c r="S11" s="172" t="s">
        <v>228</v>
      </c>
      <c r="T11" s="172" t="s">
        <v>244</v>
      </c>
      <c r="U11" s="172" t="s">
        <v>229</v>
      </c>
      <c r="V11" s="174">
        <v>10000</v>
      </c>
      <c r="W11" s="172" t="s">
        <v>230</v>
      </c>
      <c r="X11" s="172" t="s">
        <v>873</v>
      </c>
      <c r="Y11" s="173" t="s">
        <v>216</v>
      </c>
      <c r="Z11" s="172" t="s">
        <v>231</v>
      </c>
      <c r="AA11" s="172" t="s">
        <v>232</v>
      </c>
      <c r="AB11" s="172" t="s">
        <v>217</v>
      </c>
      <c r="AC11" s="173" t="s">
        <v>216</v>
      </c>
      <c r="AD11" s="173" t="s">
        <v>216</v>
      </c>
      <c r="AE11" s="173" t="s">
        <v>216</v>
      </c>
      <c r="AF11" s="172" t="s">
        <v>233</v>
      </c>
      <c r="AG11" s="172" t="s">
        <v>217</v>
      </c>
      <c r="AH11" s="172" t="s">
        <v>234</v>
      </c>
      <c r="AI11" s="172" t="s">
        <v>235</v>
      </c>
      <c r="AJ11" s="172" t="s">
        <v>236</v>
      </c>
      <c r="AK11" s="172" t="s">
        <v>236</v>
      </c>
      <c r="AL11" s="172" t="s">
        <v>217</v>
      </c>
      <c r="AM11" s="172" t="s">
        <v>217</v>
      </c>
      <c r="AN11" s="173" t="s">
        <v>216</v>
      </c>
      <c r="AO11" s="172" t="s">
        <v>231</v>
      </c>
      <c r="AP11" s="172" t="s">
        <v>237</v>
      </c>
      <c r="AQ11" s="175">
        <v>1</v>
      </c>
      <c r="AR11" s="172" t="s">
        <v>236</v>
      </c>
      <c r="AS11" s="172" t="s">
        <v>238</v>
      </c>
      <c r="AT11" s="172" t="s">
        <v>239</v>
      </c>
      <c r="AU11" s="172" t="s">
        <v>240</v>
      </c>
      <c r="AV11" s="172" t="s">
        <v>241</v>
      </c>
      <c r="AW11" s="172" t="s">
        <v>241</v>
      </c>
      <c r="AX11" s="172" t="s">
        <v>242</v>
      </c>
      <c r="AY11" s="172" t="s">
        <v>243</v>
      </c>
      <c r="AZ11" s="174">
        <v>100000000000</v>
      </c>
      <c r="BA11" s="174">
        <v>0</v>
      </c>
      <c r="BB11" s="174">
        <v>100000000000</v>
      </c>
      <c r="BC11" s="174">
        <v>0</v>
      </c>
      <c r="BD11" s="174">
        <v>10000000000000</v>
      </c>
      <c r="BE11" s="174">
        <v>0</v>
      </c>
      <c r="BF11" s="174">
        <v>9000000000000</v>
      </c>
      <c r="BG11" s="174">
        <v>0</v>
      </c>
      <c r="BH11" s="174">
        <v>0</v>
      </c>
      <c r="BI11" s="172" t="s">
        <v>231</v>
      </c>
      <c r="BJ11" s="175">
        <v>15.315</v>
      </c>
      <c r="BK11" s="175">
        <v>5</v>
      </c>
      <c r="BL11" s="174">
        <v>0</v>
      </c>
      <c r="BM11" s="174">
        <v>365</v>
      </c>
      <c r="BN11" s="174">
        <v>0</v>
      </c>
      <c r="BO11" s="174">
        <v>0</v>
      </c>
      <c r="BP11" s="174">
        <v>0</v>
      </c>
      <c r="BQ11" s="174">
        <v>0</v>
      </c>
      <c r="BR11" s="174">
        <v>0</v>
      </c>
      <c r="BS11" s="174">
        <v>100</v>
      </c>
      <c r="BT11" s="174">
        <v>0</v>
      </c>
      <c r="BU11" s="174">
        <v>100</v>
      </c>
      <c r="BV11" s="173" t="s">
        <v>216</v>
      </c>
      <c r="BW11" s="174">
        <v>10000</v>
      </c>
      <c r="BX11" s="176">
        <v>45085.042453703703</v>
      </c>
    </row>
    <row r="12" spans="2:255">
      <c r="B12" s="172" t="s">
        <v>215</v>
      </c>
      <c r="C12" s="173" t="s">
        <v>216</v>
      </c>
      <c r="D12" s="172" t="s">
        <v>60</v>
      </c>
      <c r="E12" s="173" t="s">
        <v>216</v>
      </c>
      <c r="F12" s="173" t="s">
        <v>216</v>
      </c>
      <c r="G12" s="172" t="s">
        <v>217</v>
      </c>
      <c r="H12" s="172" t="s">
        <v>218</v>
      </c>
      <c r="I12" s="172" t="s">
        <v>219</v>
      </c>
      <c r="J12" s="172" t="s">
        <v>217</v>
      </c>
      <c r="K12" s="172" t="s">
        <v>220</v>
      </c>
      <c r="L12" s="172" t="s">
        <v>221</v>
      </c>
      <c r="M12" s="172" t="s">
        <v>222</v>
      </c>
      <c r="N12" s="172" t="s">
        <v>223</v>
      </c>
      <c r="O12" s="172" t="s">
        <v>224</v>
      </c>
      <c r="P12" s="172" t="s">
        <v>884</v>
      </c>
      <c r="Q12" s="172" t="s">
        <v>894</v>
      </c>
      <c r="R12" s="172" t="s">
        <v>904</v>
      </c>
      <c r="S12" s="172" t="s">
        <v>228</v>
      </c>
      <c r="T12" s="172" t="s">
        <v>914</v>
      </c>
      <c r="U12" s="172" t="s">
        <v>229</v>
      </c>
      <c r="V12" s="174">
        <v>10000</v>
      </c>
      <c r="W12" s="172" t="s">
        <v>230</v>
      </c>
      <c r="X12" s="172" t="s">
        <v>874</v>
      </c>
      <c r="Y12" s="173" t="s">
        <v>216</v>
      </c>
      <c r="Z12" s="172" t="s">
        <v>231</v>
      </c>
      <c r="AA12" s="172" t="s">
        <v>232</v>
      </c>
      <c r="AB12" s="172" t="s">
        <v>217</v>
      </c>
      <c r="AC12" s="173" t="s">
        <v>216</v>
      </c>
      <c r="AD12" s="173" t="s">
        <v>216</v>
      </c>
      <c r="AE12" s="173" t="s">
        <v>216</v>
      </c>
      <c r="AF12" s="172" t="s">
        <v>233</v>
      </c>
      <c r="AG12" s="172" t="s">
        <v>217</v>
      </c>
      <c r="AH12" s="172" t="s">
        <v>234</v>
      </c>
      <c r="AI12" s="172" t="s">
        <v>235</v>
      </c>
      <c r="AJ12" s="172" t="s">
        <v>236</v>
      </c>
      <c r="AK12" s="172" t="s">
        <v>236</v>
      </c>
      <c r="AL12" s="172" t="s">
        <v>217</v>
      </c>
      <c r="AM12" s="172" t="s">
        <v>217</v>
      </c>
      <c r="AN12" s="173" t="s">
        <v>216</v>
      </c>
      <c r="AO12" s="172" t="s">
        <v>231</v>
      </c>
      <c r="AP12" s="172" t="s">
        <v>237</v>
      </c>
      <c r="AQ12" s="175">
        <v>1</v>
      </c>
      <c r="AR12" s="172" t="s">
        <v>236</v>
      </c>
      <c r="AS12" s="172" t="s">
        <v>238</v>
      </c>
      <c r="AT12" s="172" t="s">
        <v>239</v>
      </c>
      <c r="AU12" s="172" t="s">
        <v>240</v>
      </c>
      <c r="AV12" s="172" t="s">
        <v>241</v>
      </c>
      <c r="AW12" s="172" t="s">
        <v>241</v>
      </c>
      <c r="AX12" s="172" t="s">
        <v>242</v>
      </c>
      <c r="AY12" s="172" t="s">
        <v>243</v>
      </c>
      <c r="AZ12" s="174">
        <v>100000000000</v>
      </c>
      <c r="BA12" s="174">
        <v>0</v>
      </c>
      <c r="BB12" s="174">
        <v>100000000000</v>
      </c>
      <c r="BC12" s="174">
        <v>0</v>
      </c>
      <c r="BD12" s="174">
        <v>10000000000000</v>
      </c>
      <c r="BE12" s="174">
        <v>0</v>
      </c>
      <c r="BF12" s="174">
        <v>9000000000000</v>
      </c>
      <c r="BG12" s="174">
        <v>0</v>
      </c>
      <c r="BH12" s="174">
        <v>0</v>
      </c>
      <c r="BI12" s="172" t="s">
        <v>231</v>
      </c>
      <c r="BJ12" s="175">
        <v>15.315</v>
      </c>
      <c r="BK12" s="175">
        <v>5</v>
      </c>
      <c r="BL12" s="174">
        <v>0</v>
      </c>
      <c r="BM12" s="174">
        <v>365</v>
      </c>
      <c r="BN12" s="174">
        <v>0</v>
      </c>
      <c r="BO12" s="174">
        <v>0</v>
      </c>
      <c r="BP12" s="174">
        <v>0</v>
      </c>
      <c r="BQ12" s="174">
        <v>0</v>
      </c>
      <c r="BR12" s="174">
        <v>0</v>
      </c>
      <c r="BS12" s="174">
        <v>100</v>
      </c>
      <c r="BT12" s="174">
        <v>0</v>
      </c>
      <c r="BU12" s="174">
        <v>100</v>
      </c>
      <c r="BV12" s="173" t="s">
        <v>216</v>
      </c>
      <c r="BW12" s="174">
        <v>10000</v>
      </c>
      <c r="BX12" s="176">
        <v>45085.042453703703</v>
      </c>
    </row>
    <row r="13" spans="2:255">
      <c r="B13" s="172" t="s">
        <v>215</v>
      </c>
      <c r="C13" s="173" t="s">
        <v>216</v>
      </c>
      <c r="D13" s="172" t="s">
        <v>60</v>
      </c>
      <c r="E13" s="173" t="s">
        <v>216</v>
      </c>
      <c r="F13" s="173" t="s">
        <v>216</v>
      </c>
      <c r="G13" s="172" t="s">
        <v>217</v>
      </c>
      <c r="H13" s="172" t="s">
        <v>218</v>
      </c>
      <c r="I13" s="172" t="s">
        <v>219</v>
      </c>
      <c r="J13" s="172" t="s">
        <v>217</v>
      </c>
      <c r="K13" s="172" t="s">
        <v>220</v>
      </c>
      <c r="L13" s="172" t="s">
        <v>221</v>
      </c>
      <c r="M13" s="172" t="s">
        <v>222</v>
      </c>
      <c r="N13" s="172" t="s">
        <v>223</v>
      </c>
      <c r="O13" s="172" t="s">
        <v>224</v>
      </c>
      <c r="P13" s="172" t="s">
        <v>885</v>
      </c>
      <c r="Q13" s="172" t="s">
        <v>895</v>
      </c>
      <c r="R13" s="172" t="s">
        <v>905</v>
      </c>
      <c r="S13" s="172" t="s">
        <v>228</v>
      </c>
      <c r="T13" s="172" t="s">
        <v>915</v>
      </c>
      <c r="U13" s="172" t="s">
        <v>229</v>
      </c>
      <c r="V13" s="174">
        <v>10000</v>
      </c>
      <c r="W13" s="172" t="s">
        <v>230</v>
      </c>
      <c r="X13" s="172" t="s">
        <v>875</v>
      </c>
      <c r="Y13" s="173" t="s">
        <v>216</v>
      </c>
      <c r="Z13" s="172" t="s">
        <v>231</v>
      </c>
      <c r="AA13" s="172" t="s">
        <v>232</v>
      </c>
      <c r="AB13" s="172" t="s">
        <v>217</v>
      </c>
      <c r="AC13" s="173" t="s">
        <v>216</v>
      </c>
      <c r="AD13" s="173" t="s">
        <v>216</v>
      </c>
      <c r="AE13" s="173" t="s">
        <v>216</v>
      </c>
      <c r="AF13" s="172" t="s">
        <v>233</v>
      </c>
      <c r="AG13" s="172" t="s">
        <v>217</v>
      </c>
      <c r="AH13" s="172" t="s">
        <v>234</v>
      </c>
      <c r="AI13" s="172" t="s">
        <v>235</v>
      </c>
      <c r="AJ13" s="172" t="s">
        <v>236</v>
      </c>
      <c r="AK13" s="172" t="s">
        <v>236</v>
      </c>
      <c r="AL13" s="172" t="s">
        <v>217</v>
      </c>
      <c r="AM13" s="172" t="s">
        <v>217</v>
      </c>
      <c r="AN13" s="173" t="s">
        <v>216</v>
      </c>
      <c r="AO13" s="172" t="s">
        <v>231</v>
      </c>
      <c r="AP13" s="172" t="s">
        <v>237</v>
      </c>
      <c r="AQ13" s="175">
        <v>1</v>
      </c>
      <c r="AR13" s="172" t="s">
        <v>236</v>
      </c>
      <c r="AS13" s="172" t="s">
        <v>238</v>
      </c>
      <c r="AT13" s="172" t="s">
        <v>239</v>
      </c>
      <c r="AU13" s="172" t="s">
        <v>240</v>
      </c>
      <c r="AV13" s="172" t="s">
        <v>241</v>
      </c>
      <c r="AW13" s="172" t="s">
        <v>241</v>
      </c>
      <c r="AX13" s="172" t="s">
        <v>242</v>
      </c>
      <c r="AY13" s="172" t="s">
        <v>243</v>
      </c>
      <c r="AZ13" s="174">
        <v>100000000000</v>
      </c>
      <c r="BA13" s="174">
        <v>0</v>
      </c>
      <c r="BB13" s="174">
        <v>100000000000</v>
      </c>
      <c r="BC13" s="174">
        <v>0</v>
      </c>
      <c r="BD13" s="174">
        <v>10000000000000</v>
      </c>
      <c r="BE13" s="174">
        <v>0</v>
      </c>
      <c r="BF13" s="174">
        <v>9000000000000</v>
      </c>
      <c r="BG13" s="174">
        <v>0</v>
      </c>
      <c r="BH13" s="174">
        <v>0</v>
      </c>
      <c r="BI13" s="172" t="s">
        <v>231</v>
      </c>
      <c r="BJ13" s="175">
        <v>15.315</v>
      </c>
      <c r="BK13" s="175">
        <v>5</v>
      </c>
      <c r="BL13" s="174">
        <v>0</v>
      </c>
      <c r="BM13" s="174">
        <v>365</v>
      </c>
      <c r="BN13" s="174">
        <v>0</v>
      </c>
      <c r="BO13" s="174">
        <v>0</v>
      </c>
      <c r="BP13" s="174">
        <v>0</v>
      </c>
      <c r="BQ13" s="174">
        <v>0</v>
      </c>
      <c r="BR13" s="174">
        <v>0</v>
      </c>
      <c r="BS13" s="174">
        <v>100</v>
      </c>
      <c r="BT13" s="174">
        <v>0</v>
      </c>
      <c r="BU13" s="174">
        <v>100</v>
      </c>
      <c r="BV13" s="173" t="s">
        <v>216</v>
      </c>
      <c r="BW13" s="174">
        <v>10000</v>
      </c>
      <c r="BX13" s="176">
        <v>45085.042453703703</v>
      </c>
    </row>
    <row r="14" spans="2:255">
      <c r="B14" s="172" t="s">
        <v>215</v>
      </c>
      <c r="C14" s="173" t="s">
        <v>216</v>
      </c>
      <c r="D14" s="172" t="s">
        <v>60</v>
      </c>
      <c r="E14" s="173" t="s">
        <v>216</v>
      </c>
      <c r="F14" s="173" t="s">
        <v>216</v>
      </c>
      <c r="G14" s="172" t="s">
        <v>217</v>
      </c>
      <c r="H14" s="172" t="s">
        <v>218</v>
      </c>
      <c r="I14" s="172" t="s">
        <v>219</v>
      </c>
      <c r="J14" s="172" t="s">
        <v>217</v>
      </c>
      <c r="K14" s="172" t="s">
        <v>220</v>
      </c>
      <c r="L14" s="172" t="s">
        <v>221</v>
      </c>
      <c r="M14" s="172" t="s">
        <v>222</v>
      </c>
      <c r="N14" s="172" t="s">
        <v>223</v>
      </c>
      <c r="O14" s="172" t="s">
        <v>224</v>
      </c>
      <c r="P14" s="172" t="s">
        <v>886</v>
      </c>
      <c r="Q14" s="172" t="s">
        <v>896</v>
      </c>
      <c r="R14" s="172" t="s">
        <v>906</v>
      </c>
      <c r="S14" s="172" t="s">
        <v>228</v>
      </c>
      <c r="T14" s="172" t="s">
        <v>916</v>
      </c>
      <c r="U14" s="172" t="s">
        <v>229</v>
      </c>
      <c r="V14" s="174">
        <v>10000</v>
      </c>
      <c r="W14" s="172" t="s">
        <v>230</v>
      </c>
      <c r="X14" s="172" t="s">
        <v>876</v>
      </c>
      <c r="Y14" s="173" t="s">
        <v>216</v>
      </c>
      <c r="Z14" s="172" t="s">
        <v>231</v>
      </c>
      <c r="AA14" s="172" t="s">
        <v>232</v>
      </c>
      <c r="AB14" s="172" t="s">
        <v>217</v>
      </c>
      <c r="AC14" s="173" t="s">
        <v>216</v>
      </c>
      <c r="AD14" s="173" t="s">
        <v>216</v>
      </c>
      <c r="AE14" s="173" t="s">
        <v>216</v>
      </c>
      <c r="AF14" s="172" t="s">
        <v>233</v>
      </c>
      <c r="AG14" s="172" t="s">
        <v>217</v>
      </c>
      <c r="AH14" s="172" t="s">
        <v>234</v>
      </c>
      <c r="AI14" s="172" t="s">
        <v>235</v>
      </c>
      <c r="AJ14" s="172" t="s">
        <v>236</v>
      </c>
      <c r="AK14" s="172" t="s">
        <v>236</v>
      </c>
      <c r="AL14" s="172" t="s">
        <v>217</v>
      </c>
      <c r="AM14" s="172" t="s">
        <v>217</v>
      </c>
      <c r="AN14" s="173" t="s">
        <v>216</v>
      </c>
      <c r="AO14" s="172" t="s">
        <v>231</v>
      </c>
      <c r="AP14" s="172" t="s">
        <v>237</v>
      </c>
      <c r="AQ14" s="175">
        <v>1</v>
      </c>
      <c r="AR14" s="172" t="s">
        <v>236</v>
      </c>
      <c r="AS14" s="172" t="s">
        <v>238</v>
      </c>
      <c r="AT14" s="172" t="s">
        <v>239</v>
      </c>
      <c r="AU14" s="172" t="s">
        <v>240</v>
      </c>
      <c r="AV14" s="172" t="s">
        <v>241</v>
      </c>
      <c r="AW14" s="172" t="s">
        <v>241</v>
      </c>
      <c r="AX14" s="172" t="s">
        <v>242</v>
      </c>
      <c r="AY14" s="172" t="s">
        <v>243</v>
      </c>
      <c r="AZ14" s="174">
        <v>100000000000</v>
      </c>
      <c r="BA14" s="174">
        <v>0</v>
      </c>
      <c r="BB14" s="174">
        <v>100000000000</v>
      </c>
      <c r="BC14" s="174">
        <v>0</v>
      </c>
      <c r="BD14" s="174">
        <v>10000000000000</v>
      </c>
      <c r="BE14" s="174">
        <v>0</v>
      </c>
      <c r="BF14" s="174">
        <v>9000000000000</v>
      </c>
      <c r="BG14" s="174">
        <v>0</v>
      </c>
      <c r="BH14" s="174">
        <v>0</v>
      </c>
      <c r="BI14" s="172" t="s">
        <v>231</v>
      </c>
      <c r="BJ14" s="175">
        <v>15.315</v>
      </c>
      <c r="BK14" s="175">
        <v>5</v>
      </c>
      <c r="BL14" s="174">
        <v>0</v>
      </c>
      <c r="BM14" s="174">
        <v>365</v>
      </c>
      <c r="BN14" s="174">
        <v>0</v>
      </c>
      <c r="BO14" s="174">
        <v>0</v>
      </c>
      <c r="BP14" s="174">
        <v>0</v>
      </c>
      <c r="BQ14" s="174">
        <v>0</v>
      </c>
      <c r="BR14" s="174">
        <v>0</v>
      </c>
      <c r="BS14" s="174">
        <v>100</v>
      </c>
      <c r="BT14" s="174">
        <v>0</v>
      </c>
      <c r="BU14" s="174">
        <v>100</v>
      </c>
      <c r="BV14" s="173" t="s">
        <v>216</v>
      </c>
      <c r="BW14" s="174">
        <v>10000</v>
      </c>
      <c r="BX14" s="176">
        <v>45085.042453703703</v>
      </c>
    </row>
    <row r="15" spans="2:255">
      <c r="B15" s="172" t="s">
        <v>215</v>
      </c>
      <c r="C15" s="173" t="s">
        <v>216</v>
      </c>
      <c r="D15" s="172" t="s">
        <v>60</v>
      </c>
      <c r="E15" s="173" t="s">
        <v>216</v>
      </c>
      <c r="F15" s="173" t="s">
        <v>216</v>
      </c>
      <c r="G15" s="172" t="s">
        <v>217</v>
      </c>
      <c r="H15" s="172" t="s">
        <v>218</v>
      </c>
      <c r="I15" s="172" t="s">
        <v>219</v>
      </c>
      <c r="J15" s="172" t="s">
        <v>217</v>
      </c>
      <c r="K15" s="172" t="s">
        <v>220</v>
      </c>
      <c r="L15" s="172" t="s">
        <v>221</v>
      </c>
      <c r="M15" s="172" t="s">
        <v>222</v>
      </c>
      <c r="N15" s="172" t="s">
        <v>223</v>
      </c>
      <c r="O15" s="172" t="s">
        <v>224</v>
      </c>
      <c r="P15" s="172" t="s">
        <v>887</v>
      </c>
      <c r="Q15" s="172" t="s">
        <v>897</v>
      </c>
      <c r="R15" s="172" t="s">
        <v>907</v>
      </c>
      <c r="S15" s="172" t="s">
        <v>228</v>
      </c>
      <c r="T15" s="172" t="s">
        <v>917</v>
      </c>
      <c r="U15" s="172" t="s">
        <v>229</v>
      </c>
      <c r="V15" s="174">
        <v>10000</v>
      </c>
      <c r="W15" s="172" t="s">
        <v>230</v>
      </c>
      <c r="X15" s="172" t="s">
        <v>877</v>
      </c>
      <c r="Y15" s="173" t="s">
        <v>216</v>
      </c>
      <c r="Z15" s="172" t="s">
        <v>231</v>
      </c>
      <c r="AA15" s="172" t="s">
        <v>232</v>
      </c>
      <c r="AB15" s="172" t="s">
        <v>217</v>
      </c>
      <c r="AC15" s="173" t="s">
        <v>216</v>
      </c>
      <c r="AD15" s="173" t="s">
        <v>216</v>
      </c>
      <c r="AE15" s="173" t="s">
        <v>216</v>
      </c>
      <c r="AF15" s="172" t="s">
        <v>233</v>
      </c>
      <c r="AG15" s="172" t="s">
        <v>217</v>
      </c>
      <c r="AH15" s="172" t="s">
        <v>234</v>
      </c>
      <c r="AI15" s="172" t="s">
        <v>235</v>
      </c>
      <c r="AJ15" s="172" t="s">
        <v>236</v>
      </c>
      <c r="AK15" s="172" t="s">
        <v>236</v>
      </c>
      <c r="AL15" s="172" t="s">
        <v>217</v>
      </c>
      <c r="AM15" s="172" t="s">
        <v>217</v>
      </c>
      <c r="AN15" s="173" t="s">
        <v>216</v>
      </c>
      <c r="AO15" s="172" t="s">
        <v>231</v>
      </c>
      <c r="AP15" s="172" t="s">
        <v>237</v>
      </c>
      <c r="AQ15" s="175">
        <v>1</v>
      </c>
      <c r="AR15" s="172" t="s">
        <v>236</v>
      </c>
      <c r="AS15" s="172" t="s">
        <v>238</v>
      </c>
      <c r="AT15" s="172" t="s">
        <v>239</v>
      </c>
      <c r="AU15" s="172" t="s">
        <v>240</v>
      </c>
      <c r="AV15" s="172" t="s">
        <v>241</v>
      </c>
      <c r="AW15" s="172" t="s">
        <v>241</v>
      </c>
      <c r="AX15" s="172" t="s">
        <v>242</v>
      </c>
      <c r="AY15" s="172" t="s">
        <v>243</v>
      </c>
      <c r="AZ15" s="174">
        <v>100000000000</v>
      </c>
      <c r="BA15" s="174">
        <v>0</v>
      </c>
      <c r="BB15" s="174">
        <v>100000000000</v>
      </c>
      <c r="BC15" s="174">
        <v>0</v>
      </c>
      <c r="BD15" s="174">
        <v>10000000000000</v>
      </c>
      <c r="BE15" s="174">
        <v>0</v>
      </c>
      <c r="BF15" s="174">
        <v>9000000000000</v>
      </c>
      <c r="BG15" s="174">
        <v>0</v>
      </c>
      <c r="BH15" s="174">
        <v>0</v>
      </c>
      <c r="BI15" s="172" t="s">
        <v>231</v>
      </c>
      <c r="BJ15" s="175">
        <v>15.315</v>
      </c>
      <c r="BK15" s="175">
        <v>5</v>
      </c>
      <c r="BL15" s="174">
        <v>0</v>
      </c>
      <c r="BM15" s="174">
        <v>365</v>
      </c>
      <c r="BN15" s="174">
        <v>0</v>
      </c>
      <c r="BO15" s="174">
        <v>0</v>
      </c>
      <c r="BP15" s="174">
        <v>0</v>
      </c>
      <c r="BQ15" s="174">
        <v>0</v>
      </c>
      <c r="BR15" s="174">
        <v>0</v>
      </c>
      <c r="BS15" s="174">
        <v>100</v>
      </c>
      <c r="BT15" s="174">
        <v>0</v>
      </c>
      <c r="BU15" s="174">
        <v>100</v>
      </c>
      <c r="BV15" s="173" t="s">
        <v>216</v>
      </c>
      <c r="BW15" s="174">
        <v>10000</v>
      </c>
      <c r="BX15" s="176">
        <v>45085.042453703703</v>
      </c>
    </row>
    <row r="16" spans="2:255">
      <c r="B16" s="172" t="s">
        <v>215</v>
      </c>
      <c r="C16" s="173" t="s">
        <v>216</v>
      </c>
      <c r="D16" s="172" t="s">
        <v>60</v>
      </c>
      <c r="E16" s="173" t="s">
        <v>216</v>
      </c>
      <c r="F16" s="173" t="s">
        <v>216</v>
      </c>
      <c r="G16" s="172" t="s">
        <v>217</v>
      </c>
      <c r="H16" s="172" t="s">
        <v>218</v>
      </c>
      <c r="I16" s="172" t="s">
        <v>219</v>
      </c>
      <c r="J16" s="172" t="s">
        <v>217</v>
      </c>
      <c r="K16" s="172" t="s">
        <v>220</v>
      </c>
      <c r="L16" s="172" t="s">
        <v>221</v>
      </c>
      <c r="M16" s="172" t="s">
        <v>222</v>
      </c>
      <c r="N16" s="172" t="s">
        <v>223</v>
      </c>
      <c r="O16" s="172" t="s">
        <v>224</v>
      </c>
      <c r="P16" s="172" t="s">
        <v>888</v>
      </c>
      <c r="Q16" s="172" t="s">
        <v>898</v>
      </c>
      <c r="R16" s="172" t="s">
        <v>908</v>
      </c>
      <c r="S16" s="172" t="s">
        <v>228</v>
      </c>
      <c r="T16" s="172" t="s">
        <v>918</v>
      </c>
      <c r="U16" s="172" t="s">
        <v>229</v>
      </c>
      <c r="V16" s="174">
        <v>10000</v>
      </c>
      <c r="W16" s="172" t="s">
        <v>230</v>
      </c>
      <c r="X16" s="172" t="s">
        <v>878</v>
      </c>
      <c r="Y16" s="173" t="s">
        <v>216</v>
      </c>
      <c r="Z16" s="172" t="s">
        <v>231</v>
      </c>
      <c r="AA16" s="172" t="s">
        <v>232</v>
      </c>
      <c r="AB16" s="172" t="s">
        <v>217</v>
      </c>
      <c r="AC16" s="173" t="s">
        <v>216</v>
      </c>
      <c r="AD16" s="173" t="s">
        <v>216</v>
      </c>
      <c r="AE16" s="173" t="s">
        <v>216</v>
      </c>
      <c r="AF16" s="172" t="s">
        <v>233</v>
      </c>
      <c r="AG16" s="172" t="s">
        <v>217</v>
      </c>
      <c r="AH16" s="172" t="s">
        <v>234</v>
      </c>
      <c r="AI16" s="172" t="s">
        <v>235</v>
      </c>
      <c r="AJ16" s="172" t="s">
        <v>236</v>
      </c>
      <c r="AK16" s="172" t="s">
        <v>236</v>
      </c>
      <c r="AL16" s="172" t="s">
        <v>217</v>
      </c>
      <c r="AM16" s="172" t="s">
        <v>217</v>
      </c>
      <c r="AN16" s="173" t="s">
        <v>216</v>
      </c>
      <c r="AO16" s="172" t="s">
        <v>231</v>
      </c>
      <c r="AP16" s="172" t="s">
        <v>237</v>
      </c>
      <c r="AQ16" s="175">
        <v>1</v>
      </c>
      <c r="AR16" s="172" t="s">
        <v>236</v>
      </c>
      <c r="AS16" s="172" t="s">
        <v>238</v>
      </c>
      <c r="AT16" s="172" t="s">
        <v>239</v>
      </c>
      <c r="AU16" s="172" t="s">
        <v>240</v>
      </c>
      <c r="AV16" s="172" t="s">
        <v>241</v>
      </c>
      <c r="AW16" s="172" t="s">
        <v>241</v>
      </c>
      <c r="AX16" s="172" t="s">
        <v>242</v>
      </c>
      <c r="AY16" s="172" t="s">
        <v>243</v>
      </c>
      <c r="AZ16" s="174">
        <v>100000000000</v>
      </c>
      <c r="BA16" s="174">
        <v>0</v>
      </c>
      <c r="BB16" s="174">
        <v>100000000000</v>
      </c>
      <c r="BC16" s="174">
        <v>0</v>
      </c>
      <c r="BD16" s="174">
        <v>10000000000000</v>
      </c>
      <c r="BE16" s="174">
        <v>0</v>
      </c>
      <c r="BF16" s="174">
        <v>9000000000000</v>
      </c>
      <c r="BG16" s="174">
        <v>0</v>
      </c>
      <c r="BH16" s="174">
        <v>0</v>
      </c>
      <c r="BI16" s="172" t="s">
        <v>231</v>
      </c>
      <c r="BJ16" s="175">
        <v>15.315</v>
      </c>
      <c r="BK16" s="175">
        <v>5</v>
      </c>
      <c r="BL16" s="174">
        <v>0</v>
      </c>
      <c r="BM16" s="174">
        <v>365</v>
      </c>
      <c r="BN16" s="174">
        <v>0</v>
      </c>
      <c r="BO16" s="174">
        <v>0</v>
      </c>
      <c r="BP16" s="174">
        <v>0</v>
      </c>
      <c r="BQ16" s="174">
        <v>0</v>
      </c>
      <c r="BR16" s="174">
        <v>0</v>
      </c>
      <c r="BS16" s="174">
        <v>100</v>
      </c>
      <c r="BT16" s="174">
        <v>0</v>
      </c>
      <c r="BU16" s="174">
        <v>100</v>
      </c>
      <c r="BV16" s="173" t="s">
        <v>216</v>
      </c>
      <c r="BW16" s="174">
        <v>10000</v>
      </c>
      <c r="BX16" s="176">
        <v>45085.042453703703</v>
      </c>
    </row>
    <row r="17" spans="2:76">
      <c r="B17" s="172" t="s">
        <v>215</v>
      </c>
      <c r="C17" s="173" t="s">
        <v>216</v>
      </c>
      <c r="D17" s="172" t="s">
        <v>60</v>
      </c>
      <c r="E17" s="173" t="s">
        <v>216</v>
      </c>
      <c r="F17" s="173" t="s">
        <v>216</v>
      </c>
      <c r="G17" s="172" t="s">
        <v>217</v>
      </c>
      <c r="H17" s="172" t="s">
        <v>218</v>
      </c>
      <c r="I17" s="172" t="s">
        <v>219</v>
      </c>
      <c r="J17" s="172" t="s">
        <v>217</v>
      </c>
      <c r="K17" s="172" t="s">
        <v>220</v>
      </c>
      <c r="L17" s="172" t="s">
        <v>221</v>
      </c>
      <c r="M17" s="172" t="s">
        <v>222</v>
      </c>
      <c r="N17" s="172" t="s">
        <v>223</v>
      </c>
      <c r="O17" s="172" t="s">
        <v>224</v>
      </c>
      <c r="P17" s="172" t="s">
        <v>889</v>
      </c>
      <c r="Q17" s="172" t="s">
        <v>899</v>
      </c>
      <c r="R17" s="172" t="s">
        <v>909</v>
      </c>
      <c r="S17" s="172" t="s">
        <v>228</v>
      </c>
      <c r="T17" s="172" t="s">
        <v>919</v>
      </c>
      <c r="U17" s="172" t="s">
        <v>229</v>
      </c>
      <c r="V17" s="174">
        <v>10000</v>
      </c>
      <c r="W17" s="172" t="s">
        <v>230</v>
      </c>
      <c r="X17" s="172" t="s">
        <v>879</v>
      </c>
      <c r="Y17" s="173" t="s">
        <v>216</v>
      </c>
      <c r="Z17" s="172" t="s">
        <v>231</v>
      </c>
      <c r="AA17" s="172" t="s">
        <v>232</v>
      </c>
      <c r="AB17" s="172" t="s">
        <v>217</v>
      </c>
      <c r="AC17" s="173" t="s">
        <v>216</v>
      </c>
      <c r="AD17" s="173" t="s">
        <v>216</v>
      </c>
      <c r="AE17" s="173" t="s">
        <v>216</v>
      </c>
      <c r="AF17" s="172" t="s">
        <v>233</v>
      </c>
      <c r="AG17" s="172" t="s">
        <v>217</v>
      </c>
      <c r="AH17" s="172" t="s">
        <v>234</v>
      </c>
      <c r="AI17" s="172" t="s">
        <v>235</v>
      </c>
      <c r="AJ17" s="172" t="s">
        <v>236</v>
      </c>
      <c r="AK17" s="172" t="s">
        <v>236</v>
      </c>
      <c r="AL17" s="172" t="s">
        <v>217</v>
      </c>
      <c r="AM17" s="172" t="s">
        <v>217</v>
      </c>
      <c r="AN17" s="173" t="s">
        <v>216</v>
      </c>
      <c r="AO17" s="172" t="s">
        <v>231</v>
      </c>
      <c r="AP17" s="172" t="s">
        <v>237</v>
      </c>
      <c r="AQ17" s="175">
        <v>1</v>
      </c>
      <c r="AR17" s="172" t="s">
        <v>236</v>
      </c>
      <c r="AS17" s="172" t="s">
        <v>238</v>
      </c>
      <c r="AT17" s="172" t="s">
        <v>239</v>
      </c>
      <c r="AU17" s="172" t="s">
        <v>240</v>
      </c>
      <c r="AV17" s="172" t="s">
        <v>241</v>
      </c>
      <c r="AW17" s="172" t="s">
        <v>241</v>
      </c>
      <c r="AX17" s="172" t="s">
        <v>242</v>
      </c>
      <c r="AY17" s="172" t="s">
        <v>243</v>
      </c>
      <c r="AZ17" s="174">
        <v>100000000000</v>
      </c>
      <c r="BA17" s="174">
        <v>0</v>
      </c>
      <c r="BB17" s="174">
        <v>100000000000</v>
      </c>
      <c r="BC17" s="174">
        <v>0</v>
      </c>
      <c r="BD17" s="174">
        <v>10000000000000</v>
      </c>
      <c r="BE17" s="174">
        <v>0</v>
      </c>
      <c r="BF17" s="174">
        <v>9000000000000</v>
      </c>
      <c r="BG17" s="174">
        <v>0</v>
      </c>
      <c r="BH17" s="174">
        <v>0</v>
      </c>
      <c r="BI17" s="172" t="s">
        <v>231</v>
      </c>
      <c r="BJ17" s="175">
        <v>15.315</v>
      </c>
      <c r="BK17" s="175">
        <v>5</v>
      </c>
      <c r="BL17" s="174">
        <v>0</v>
      </c>
      <c r="BM17" s="174">
        <v>365</v>
      </c>
      <c r="BN17" s="174">
        <v>0</v>
      </c>
      <c r="BO17" s="174">
        <v>0</v>
      </c>
      <c r="BP17" s="174">
        <v>0</v>
      </c>
      <c r="BQ17" s="174">
        <v>0</v>
      </c>
      <c r="BR17" s="174">
        <v>0</v>
      </c>
      <c r="BS17" s="174">
        <v>100</v>
      </c>
      <c r="BT17" s="174">
        <v>0</v>
      </c>
      <c r="BU17" s="174">
        <v>100</v>
      </c>
      <c r="BV17" s="173" t="s">
        <v>216</v>
      </c>
      <c r="BW17" s="174">
        <v>10000</v>
      </c>
      <c r="BX17" s="176">
        <v>45085.042453703703</v>
      </c>
    </row>
    <row r="18" spans="2:76">
      <c r="B18" s="172" t="s">
        <v>215</v>
      </c>
      <c r="C18" s="173" t="s">
        <v>216</v>
      </c>
      <c r="D18" s="172" t="s">
        <v>60</v>
      </c>
      <c r="E18" s="173" t="s">
        <v>216</v>
      </c>
      <c r="F18" s="173" t="s">
        <v>216</v>
      </c>
      <c r="G18" s="172" t="s">
        <v>217</v>
      </c>
      <c r="H18" s="172" t="s">
        <v>218</v>
      </c>
      <c r="I18" s="172" t="s">
        <v>219</v>
      </c>
      <c r="J18" s="172" t="s">
        <v>217</v>
      </c>
      <c r="K18" s="172" t="s">
        <v>220</v>
      </c>
      <c r="L18" s="172" t="s">
        <v>221</v>
      </c>
      <c r="M18" s="172" t="s">
        <v>222</v>
      </c>
      <c r="N18" s="172" t="s">
        <v>223</v>
      </c>
      <c r="O18" s="172" t="s">
        <v>224</v>
      </c>
      <c r="P18" s="172" t="s">
        <v>890</v>
      </c>
      <c r="Q18" s="172" t="s">
        <v>900</v>
      </c>
      <c r="R18" s="172" t="s">
        <v>910</v>
      </c>
      <c r="S18" s="172" t="s">
        <v>228</v>
      </c>
      <c r="T18" s="172" t="s">
        <v>920</v>
      </c>
      <c r="U18" s="172" t="s">
        <v>229</v>
      </c>
      <c r="V18" s="174">
        <v>10000</v>
      </c>
      <c r="W18" s="172" t="s">
        <v>230</v>
      </c>
      <c r="X18" s="172" t="s">
        <v>880</v>
      </c>
      <c r="Y18" s="173" t="s">
        <v>216</v>
      </c>
      <c r="Z18" s="172" t="s">
        <v>231</v>
      </c>
      <c r="AA18" s="172" t="s">
        <v>232</v>
      </c>
      <c r="AB18" s="172" t="s">
        <v>217</v>
      </c>
      <c r="AC18" s="173" t="s">
        <v>216</v>
      </c>
      <c r="AD18" s="173" t="s">
        <v>216</v>
      </c>
      <c r="AE18" s="173" t="s">
        <v>216</v>
      </c>
      <c r="AF18" s="172" t="s">
        <v>233</v>
      </c>
      <c r="AG18" s="172" t="s">
        <v>217</v>
      </c>
      <c r="AH18" s="172" t="s">
        <v>234</v>
      </c>
      <c r="AI18" s="172" t="s">
        <v>235</v>
      </c>
      <c r="AJ18" s="172" t="s">
        <v>236</v>
      </c>
      <c r="AK18" s="172" t="s">
        <v>236</v>
      </c>
      <c r="AL18" s="172" t="s">
        <v>217</v>
      </c>
      <c r="AM18" s="172" t="s">
        <v>217</v>
      </c>
      <c r="AN18" s="173" t="s">
        <v>216</v>
      </c>
      <c r="AO18" s="172" t="s">
        <v>231</v>
      </c>
      <c r="AP18" s="172" t="s">
        <v>237</v>
      </c>
      <c r="AQ18" s="175">
        <v>1</v>
      </c>
      <c r="AR18" s="172" t="s">
        <v>236</v>
      </c>
      <c r="AS18" s="172" t="s">
        <v>238</v>
      </c>
      <c r="AT18" s="172" t="s">
        <v>239</v>
      </c>
      <c r="AU18" s="172" t="s">
        <v>240</v>
      </c>
      <c r="AV18" s="172" t="s">
        <v>241</v>
      </c>
      <c r="AW18" s="172" t="s">
        <v>241</v>
      </c>
      <c r="AX18" s="172" t="s">
        <v>242</v>
      </c>
      <c r="AY18" s="172" t="s">
        <v>243</v>
      </c>
      <c r="AZ18" s="174">
        <v>100000000000</v>
      </c>
      <c r="BA18" s="174">
        <v>0</v>
      </c>
      <c r="BB18" s="174">
        <v>100000000000</v>
      </c>
      <c r="BC18" s="174">
        <v>0</v>
      </c>
      <c r="BD18" s="174">
        <v>10000000000000</v>
      </c>
      <c r="BE18" s="174">
        <v>0</v>
      </c>
      <c r="BF18" s="174">
        <v>9000000000000</v>
      </c>
      <c r="BG18" s="174">
        <v>0</v>
      </c>
      <c r="BH18" s="174">
        <v>0</v>
      </c>
      <c r="BI18" s="172" t="s">
        <v>231</v>
      </c>
      <c r="BJ18" s="175">
        <v>15.315</v>
      </c>
      <c r="BK18" s="175">
        <v>5</v>
      </c>
      <c r="BL18" s="174">
        <v>0</v>
      </c>
      <c r="BM18" s="174">
        <v>365</v>
      </c>
      <c r="BN18" s="174">
        <v>0</v>
      </c>
      <c r="BO18" s="174">
        <v>0</v>
      </c>
      <c r="BP18" s="174">
        <v>0</v>
      </c>
      <c r="BQ18" s="174">
        <v>0</v>
      </c>
      <c r="BR18" s="174">
        <v>0</v>
      </c>
      <c r="BS18" s="174">
        <v>100</v>
      </c>
      <c r="BT18" s="174">
        <v>0</v>
      </c>
      <c r="BU18" s="174">
        <v>100</v>
      </c>
      <c r="BV18" s="173" t="s">
        <v>216</v>
      </c>
      <c r="BW18" s="174">
        <v>10000</v>
      </c>
      <c r="BX18" s="176">
        <v>45085.042453703703</v>
      </c>
    </row>
    <row r="19" spans="2:76">
      <c r="B19" s="172" t="s">
        <v>215</v>
      </c>
      <c r="C19" s="173" t="s">
        <v>216</v>
      </c>
      <c r="D19" s="172" t="s">
        <v>60</v>
      </c>
      <c r="E19" s="173" t="s">
        <v>216</v>
      </c>
      <c r="F19" s="173" t="s">
        <v>216</v>
      </c>
      <c r="G19" s="172" t="s">
        <v>217</v>
      </c>
      <c r="H19" s="172" t="s">
        <v>218</v>
      </c>
      <c r="I19" s="172" t="s">
        <v>219</v>
      </c>
      <c r="J19" s="172" t="s">
        <v>217</v>
      </c>
      <c r="K19" s="172" t="s">
        <v>220</v>
      </c>
      <c r="L19" s="172" t="s">
        <v>221</v>
      </c>
      <c r="M19" s="172" t="s">
        <v>222</v>
      </c>
      <c r="N19" s="172" t="s">
        <v>223</v>
      </c>
      <c r="O19" s="172" t="s">
        <v>224</v>
      </c>
      <c r="P19" s="172" t="s">
        <v>891</v>
      </c>
      <c r="Q19" s="172" t="s">
        <v>901</v>
      </c>
      <c r="R19" s="172" t="s">
        <v>911</v>
      </c>
      <c r="S19" s="172" t="s">
        <v>228</v>
      </c>
      <c r="T19" s="172" t="s">
        <v>921</v>
      </c>
      <c r="U19" s="172" t="s">
        <v>229</v>
      </c>
      <c r="V19" s="174">
        <v>10000</v>
      </c>
      <c r="W19" s="172" t="s">
        <v>230</v>
      </c>
      <c r="X19" s="172" t="s">
        <v>881</v>
      </c>
      <c r="Y19" s="173" t="s">
        <v>216</v>
      </c>
      <c r="Z19" s="172" t="s">
        <v>231</v>
      </c>
      <c r="AA19" s="172" t="s">
        <v>232</v>
      </c>
      <c r="AB19" s="172" t="s">
        <v>217</v>
      </c>
      <c r="AC19" s="173" t="s">
        <v>216</v>
      </c>
      <c r="AD19" s="173" t="s">
        <v>216</v>
      </c>
      <c r="AE19" s="173" t="s">
        <v>216</v>
      </c>
      <c r="AF19" s="172" t="s">
        <v>233</v>
      </c>
      <c r="AG19" s="172" t="s">
        <v>217</v>
      </c>
      <c r="AH19" s="172" t="s">
        <v>234</v>
      </c>
      <c r="AI19" s="172" t="s">
        <v>235</v>
      </c>
      <c r="AJ19" s="172" t="s">
        <v>236</v>
      </c>
      <c r="AK19" s="172" t="s">
        <v>236</v>
      </c>
      <c r="AL19" s="172" t="s">
        <v>217</v>
      </c>
      <c r="AM19" s="172" t="s">
        <v>217</v>
      </c>
      <c r="AN19" s="173" t="s">
        <v>216</v>
      </c>
      <c r="AO19" s="172" t="s">
        <v>231</v>
      </c>
      <c r="AP19" s="172" t="s">
        <v>237</v>
      </c>
      <c r="AQ19" s="175">
        <v>1</v>
      </c>
      <c r="AR19" s="172" t="s">
        <v>236</v>
      </c>
      <c r="AS19" s="172" t="s">
        <v>238</v>
      </c>
      <c r="AT19" s="172" t="s">
        <v>239</v>
      </c>
      <c r="AU19" s="172" t="s">
        <v>240</v>
      </c>
      <c r="AV19" s="172" t="s">
        <v>241</v>
      </c>
      <c r="AW19" s="172" t="s">
        <v>241</v>
      </c>
      <c r="AX19" s="172" t="s">
        <v>242</v>
      </c>
      <c r="AY19" s="172" t="s">
        <v>243</v>
      </c>
      <c r="AZ19" s="174">
        <v>100000000000</v>
      </c>
      <c r="BA19" s="174">
        <v>0</v>
      </c>
      <c r="BB19" s="174">
        <v>100000000000</v>
      </c>
      <c r="BC19" s="174">
        <v>0</v>
      </c>
      <c r="BD19" s="174">
        <v>10000000000000</v>
      </c>
      <c r="BE19" s="174">
        <v>0</v>
      </c>
      <c r="BF19" s="174">
        <v>9000000000000</v>
      </c>
      <c r="BG19" s="174">
        <v>0</v>
      </c>
      <c r="BH19" s="174">
        <v>0</v>
      </c>
      <c r="BI19" s="172" t="s">
        <v>231</v>
      </c>
      <c r="BJ19" s="175">
        <v>15.315</v>
      </c>
      <c r="BK19" s="175">
        <v>5</v>
      </c>
      <c r="BL19" s="174">
        <v>0</v>
      </c>
      <c r="BM19" s="174">
        <v>365</v>
      </c>
      <c r="BN19" s="174">
        <v>0</v>
      </c>
      <c r="BO19" s="174">
        <v>0</v>
      </c>
      <c r="BP19" s="174">
        <v>0</v>
      </c>
      <c r="BQ19" s="174">
        <v>0</v>
      </c>
      <c r="BR19" s="174">
        <v>0</v>
      </c>
      <c r="BS19" s="174">
        <v>100</v>
      </c>
      <c r="BT19" s="174">
        <v>0</v>
      </c>
      <c r="BU19" s="174">
        <v>100</v>
      </c>
      <c r="BV19" s="173" t="s">
        <v>216</v>
      </c>
      <c r="BW19" s="174">
        <v>10000</v>
      </c>
      <c r="BX19" s="176">
        <v>45085.042453703703</v>
      </c>
    </row>
    <row r="20" spans="2:76">
      <c r="B20" s="172" t="s">
        <v>215</v>
      </c>
      <c r="C20" s="173" t="s">
        <v>216</v>
      </c>
      <c r="D20" s="172" t="s">
        <v>60</v>
      </c>
      <c r="E20" s="173" t="s">
        <v>216</v>
      </c>
      <c r="F20" s="173" t="s">
        <v>216</v>
      </c>
      <c r="G20" s="172" t="s">
        <v>217</v>
      </c>
      <c r="H20" s="172" t="s">
        <v>218</v>
      </c>
      <c r="I20" s="172" t="s">
        <v>219</v>
      </c>
      <c r="J20" s="172" t="s">
        <v>217</v>
      </c>
      <c r="K20" s="172" t="s">
        <v>220</v>
      </c>
      <c r="L20" s="172" t="s">
        <v>221</v>
      </c>
      <c r="M20" s="172" t="s">
        <v>222</v>
      </c>
      <c r="N20" s="172" t="s">
        <v>223</v>
      </c>
      <c r="O20" s="172" t="s">
        <v>224</v>
      </c>
      <c r="P20" s="172" t="s">
        <v>892</v>
      </c>
      <c r="Q20" s="172" t="s">
        <v>902</v>
      </c>
      <c r="R20" s="172" t="s">
        <v>912</v>
      </c>
      <c r="S20" s="172" t="s">
        <v>228</v>
      </c>
      <c r="T20" s="172" t="s">
        <v>922</v>
      </c>
      <c r="U20" s="172" t="s">
        <v>229</v>
      </c>
      <c r="V20" s="174">
        <v>10000</v>
      </c>
      <c r="W20" s="172" t="s">
        <v>230</v>
      </c>
      <c r="X20" s="172" t="s">
        <v>882</v>
      </c>
      <c r="Y20" s="173" t="s">
        <v>216</v>
      </c>
      <c r="Z20" s="172" t="s">
        <v>231</v>
      </c>
      <c r="AA20" s="172" t="s">
        <v>232</v>
      </c>
      <c r="AB20" s="172" t="s">
        <v>217</v>
      </c>
      <c r="AC20" s="173" t="s">
        <v>216</v>
      </c>
      <c r="AD20" s="173" t="s">
        <v>216</v>
      </c>
      <c r="AE20" s="173" t="s">
        <v>216</v>
      </c>
      <c r="AF20" s="172" t="s">
        <v>233</v>
      </c>
      <c r="AG20" s="172" t="s">
        <v>217</v>
      </c>
      <c r="AH20" s="172" t="s">
        <v>234</v>
      </c>
      <c r="AI20" s="172" t="s">
        <v>235</v>
      </c>
      <c r="AJ20" s="172" t="s">
        <v>236</v>
      </c>
      <c r="AK20" s="172" t="s">
        <v>236</v>
      </c>
      <c r="AL20" s="172" t="s">
        <v>217</v>
      </c>
      <c r="AM20" s="172" t="s">
        <v>217</v>
      </c>
      <c r="AN20" s="173" t="s">
        <v>216</v>
      </c>
      <c r="AO20" s="172" t="s">
        <v>231</v>
      </c>
      <c r="AP20" s="172" t="s">
        <v>237</v>
      </c>
      <c r="AQ20" s="175">
        <v>1</v>
      </c>
      <c r="AR20" s="172" t="s">
        <v>236</v>
      </c>
      <c r="AS20" s="172" t="s">
        <v>238</v>
      </c>
      <c r="AT20" s="172" t="s">
        <v>239</v>
      </c>
      <c r="AU20" s="172" t="s">
        <v>240</v>
      </c>
      <c r="AV20" s="172" t="s">
        <v>241</v>
      </c>
      <c r="AW20" s="172" t="s">
        <v>241</v>
      </c>
      <c r="AX20" s="172" t="s">
        <v>242</v>
      </c>
      <c r="AY20" s="172" t="s">
        <v>243</v>
      </c>
      <c r="AZ20" s="174">
        <v>100000000000</v>
      </c>
      <c r="BA20" s="174">
        <v>0</v>
      </c>
      <c r="BB20" s="174">
        <v>100000000000</v>
      </c>
      <c r="BC20" s="174">
        <v>0</v>
      </c>
      <c r="BD20" s="174">
        <v>10000000000000</v>
      </c>
      <c r="BE20" s="174">
        <v>0</v>
      </c>
      <c r="BF20" s="174">
        <v>9000000000000</v>
      </c>
      <c r="BG20" s="174">
        <v>0</v>
      </c>
      <c r="BH20" s="174">
        <v>0</v>
      </c>
      <c r="BI20" s="172" t="s">
        <v>231</v>
      </c>
      <c r="BJ20" s="175">
        <v>15.315</v>
      </c>
      <c r="BK20" s="175">
        <v>5</v>
      </c>
      <c r="BL20" s="174">
        <v>0</v>
      </c>
      <c r="BM20" s="174">
        <v>365</v>
      </c>
      <c r="BN20" s="174">
        <v>0</v>
      </c>
      <c r="BO20" s="174">
        <v>0</v>
      </c>
      <c r="BP20" s="174">
        <v>0</v>
      </c>
      <c r="BQ20" s="174">
        <v>0</v>
      </c>
      <c r="BR20" s="174">
        <v>0</v>
      </c>
      <c r="BS20" s="174">
        <v>100</v>
      </c>
      <c r="BT20" s="174">
        <v>0</v>
      </c>
      <c r="BU20" s="174">
        <v>100</v>
      </c>
      <c r="BV20" s="173" t="s">
        <v>216</v>
      </c>
      <c r="BW20" s="174">
        <v>10000</v>
      </c>
      <c r="BX20" s="176">
        <v>45085.042453703703</v>
      </c>
    </row>
    <row r="21" spans="2:76">
      <c r="B21" s="172" t="s">
        <v>215</v>
      </c>
      <c r="C21" s="173" t="s">
        <v>216</v>
      </c>
      <c r="D21" s="172" t="s">
        <v>60</v>
      </c>
      <c r="E21" s="173" t="s">
        <v>216</v>
      </c>
      <c r="F21" s="173" t="s">
        <v>216</v>
      </c>
      <c r="G21" s="172" t="s">
        <v>217</v>
      </c>
      <c r="H21" s="172" t="s">
        <v>218</v>
      </c>
      <c r="I21" s="172" t="s">
        <v>219</v>
      </c>
      <c r="J21" s="172" t="s">
        <v>217</v>
      </c>
      <c r="K21" s="172" t="s">
        <v>220</v>
      </c>
      <c r="L21" s="172" t="s">
        <v>221</v>
      </c>
      <c r="M21" s="172" t="s">
        <v>222</v>
      </c>
      <c r="N21" s="172" t="s">
        <v>223</v>
      </c>
      <c r="O21" s="172" t="s">
        <v>224</v>
      </c>
      <c r="P21" s="172" t="s">
        <v>893</v>
      </c>
      <c r="Q21" s="172" t="s">
        <v>903</v>
      </c>
      <c r="R21" s="172" t="s">
        <v>913</v>
      </c>
      <c r="S21" s="172" t="s">
        <v>228</v>
      </c>
      <c r="T21" s="172" t="s">
        <v>923</v>
      </c>
      <c r="U21" s="172" t="s">
        <v>229</v>
      </c>
      <c r="V21" s="174">
        <v>10000</v>
      </c>
      <c r="W21" s="172" t="s">
        <v>230</v>
      </c>
      <c r="X21" s="172" t="s">
        <v>883</v>
      </c>
      <c r="Y21" s="173" t="s">
        <v>216</v>
      </c>
      <c r="Z21" s="172" t="s">
        <v>231</v>
      </c>
      <c r="AA21" s="172" t="s">
        <v>232</v>
      </c>
      <c r="AB21" s="172" t="s">
        <v>217</v>
      </c>
      <c r="AC21" s="173" t="s">
        <v>216</v>
      </c>
      <c r="AD21" s="173" t="s">
        <v>216</v>
      </c>
      <c r="AE21" s="173" t="s">
        <v>216</v>
      </c>
      <c r="AF21" s="172" t="s">
        <v>233</v>
      </c>
      <c r="AG21" s="172" t="s">
        <v>217</v>
      </c>
      <c r="AH21" s="172" t="s">
        <v>234</v>
      </c>
      <c r="AI21" s="172" t="s">
        <v>235</v>
      </c>
      <c r="AJ21" s="172" t="s">
        <v>236</v>
      </c>
      <c r="AK21" s="172" t="s">
        <v>236</v>
      </c>
      <c r="AL21" s="172" t="s">
        <v>217</v>
      </c>
      <c r="AM21" s="172" t="s">
        <v>217</v>
      </c>
      <c r="AN21" s="173" t="s">
        <v>216</v>
      </c>
      <c r="AO21" s="172" t="s">
        <v>231</v>
      </c>
      <c r="AP21" s="172" t="s">
        <v>237</v>
      </c>
      <c r="AQ21" s="175">
        <v>1</v>
      </c>
      <c r="AR21" s="172" t="s">
        <v>236</v>
      </c>
      <c r="AS21" s="172" t="s">
        <v>238</v>
      </c>
      <c r="AT21" s="172" t="s">
        <v>239</v>
      </c>
      <c r="AU21" s="172" t="s">
        <v>240</v>
      </c>
      <c r="AV21" s="172" t="s">
        <v>241</v>
      </c>
      <c r="AW21" s="172" t="s">
        <v>241</v>
      </c>
      <c r="AX21" s="172" t="s">
        <v>242</v>
      </c>
      <c r="AY21" s="172" t="s">
        <v>243</v>
      </c>
      <c r="AZ21" s="174">
        <v>100000000000</v>
      </c>
      <c r="BA21" s="174">
        <v>0</v>
      </c>
      <c r="BB21" s="174">
        <v>100000000000</v>
      </c>
      <c r="BC21" s="174">
        <v>0</v>
      </c>
      <c r="BD21" s="174">
        <v>10000000000000</v>
      </c>
      <c r="BE21" s="174">
        <v>0</v>
      </c>
      <c r="BF21" s="174">
        <v>9000000000000</v>
      </c>
      <c r="BG21" s="174">
        <v>0</v>
      </c>
      <c r="BH21" s="174">
        <v>0</v>
      </c>
      <c r="BI21" s="172" t="s">
        <v>231</v>
      </c>
      <c r="BJ21" s="175">
        <v>15.315</v>
      </c>
      <c r="BK21" s="175">
        <v>5</v>
      </c>
      <c r="BL21" s="174">
        <v>0</v>
      </c>
      <c r="BM21" s="174">
        <v>365</v>
      </c>
      <c r="BN21" s="174">
        <v>0</v>
      </c>
      <c r="BO21" s="174">
        <v>0</v>
      </c>
      <c r="BP21" s="174">
        <v>0</v>
      </c>
      <c r="BQ21" s="174">
        <v>0</v>
      </c>
      <c r="BR21" s="174">
        <v>0</v>
      </c>
      <c r="BS21" s="174">
        <v>100</v>
      </c>
      <c r="BT21" s="174">
        <v>0</v>
      </c>
      <c r="BU21" s="174">
        <v>100</v>
      </c>
      <c r="BV21" s="173" t="s">
        <v>216</v>
      </c>
      <c r="BW21" s="174">
        <v>10000</v>
      </c>
      <c r="BX21" s="176">
        <v>45085.042453703703</v>
      </c>
    </row>
    <row r="22" spans="2:76">
      <c r="B22" s="172" t="s">
        <v>215</v>
      </c>
      <c r="C22" s="173" t="s">
        <v>216</v>
      </c>
      <c r="D22" s="172" t="s">
        <v>60</v>
      </c>
      <c r="E22" s="173" t="s">
        <v>216</v>
      </c>
      <c r="F22" s="173" t="s">
        <v>216</v>
      </c>
      <c r="G22" s="172" t="s">
        <v>217</v>
      </c>
      <c r="H22" s="172" t="s">
        <v>218</v>
      </c>
      <c r="I22" s="172" t="s">
        <v>219</v>
      </c>
      <c r="J22" s="172" t="s">
        <v>217</v>
      </c>
      <c r="K22" s="172" t="s">
        <v>220</v>
      </c>
      <c r="L22" s="172" t="s">
        <v>221</v>
      </c>
      <c r="M22" s="172" t="s">
        <v>222</v>
      </c>
      <c r="N22" s="172" t="s">
        <v>223</v>
      </c>
      <c r="O22" s="172" t="s">
        <v>224</v>
      </c>
      <c r="P22" s="172" t="s">
        <v>924</v>
      </c>
      <c r="Q22" s="172" t="s">
        <v>935</v>
      </c>
      <c r="R22" s="172" t="s">
        <v>946</v>
      </c>
      <c r="S22" s="172" t="s">
        <v>228</v>
      </c>
      <c r="T22" s="172" t="s">
        <v>957</v>
      </c>
      <c r="U22" s="172" t="s">
        <v>229</v>
      </c>
      <c r="V22" s="174">
        <v>10000</v>
      </c>
      <c r="W22" s="172" t="s">
        <v>230</v>
      </c>
      <c r="X22" s="172" t="s">
        <v>873</v>
      </c>
      <c r="Y22" s="173" t="s">
        <v>216</v>
      </c>
      <c r="Z22" s="172" t="s">
        <v>231</v>
      </c>
      <c r="AA22" s="172" t="s">
        <v>232</v>
      </c>
      <c r="AB22" s="172" t="s">
        <v>217</v>
      </c>
      <c r="AC22" s="173" t="s">
        <v>216</v>
      </c>
      <c r="AD22" s="173" t="s">
        <v>216</v>
      </c>
      <c r="AE22" s="173" t="s">
        <v>216</v>
      </c>
      <c r="AF22" s="172" t="s">
        <v>233</v>
      </c>
      <c r="AG22" s="172" t="s">
        <v>217</v>
      </c>
      <c r="AH22" s="172" t="s">
        <v>234</v>
      </c>
      <c r="AI22" s="172" t="s">
        <v>235</v>
      </c>
      <c r="AJ22" s="172" t="s">
        <v>236</v>
      </c>
      <c r="AK22" s="172" t="s">
        <v>236</v>
      </c>
      <c r="AL22" s="172" t="s">
        <v>217</v>
      </c>
      <c r="AM22" s="172" t="s">
        <v>217</v>
      </c>
      <c r="AN22" s="173" t="s">
        <v>216</v>
      </c>
      <c r="AO22" s="172" t="s">
        <v>231</v>
      </c>
      <c r="AP22" s="172" t="s">
        <v>237</v>
      </c>
      <c r="AQ22" s="175">
        <v>1</v>
      </c>
      <c r="AR22" s="172" t="s">
        <v>236</v>
      </c>
      <c r="AS22" s="172" t="s">
        <v>238</v>
      </c>
      <c r="AT22" s="172" t="s">
        <v>239</v>
      </c>
      <c r="AU22" s="172" t="s">
        <v>240</v>
      </c>
      <c r="AV22" s="172" t="s">
        <v>241</v>
      </c>
      <c r="AW22" s="172" t="s">
        <v>241</v>
      </c>
      <c r="AX22" s="172" t="s">
        <v>242</v>
      </c>
      <c r="AY22" s="172" t="s">
        <v>243</v>
      </c>
      <c r="AZ22" s="174">
        <v>100000000000</v>
      </c>
      <c r="BA22" s="174">
        <v>0</v>
      </c>
      <c r="BB22" s="174">
        <v>100000000000</v>
      </c>
      <c r="BC22" s="174">
        <v>0</v>
      </c>
      <c r="BD22" s="174">
        <v>10000000000000</v>
      </c>
      <c r="BE22" s="174">
        <v>0</v>
      </c>
      <c r="BF22" s="174">
        <v>9000000000000</v>
      </c>
      <c r="BG22" s="174">
        <v>0</v>
      </c>
      <c r="BH22" s="174">
        <v>0</v>
      </c>
      <c r="BI22" s="172" t="s">
        <v>231</v>
      </c>
      <c r="BJ22" s="175">
        <v>15.315</v>
      </c>
      <c r="BK22" s="175">
        <v>5</v>
      </c>
      <c r="BL22" s="174">
        <v>0</v>
      </c>
      <c r="BM22" s="174">
        <v>365</v>
      </c>
      <c r="BN22" s="174">
        <v>0</v>
      </c>
      <c r="BO22" s="174">
        <v>0</v>
      </c>
      <c r="BP22" s="174">
        <v>0</v>
      </c>
      <c r="BQ22" s="174">
        <v>0</v>
      </c>
      <c r="BR22" s="174">
        <v>0</v>
      </c>
      <c r="BS22" s="174">
        <v>100</v>
      </c>
      <c r="BT22" s="174">
        <v>0</v>
      </c>
      <c r="BU22" s="174">
        <v>100</v>
      </c>
      <c r="BV22" s="173" t="s">
        <v>216</v>
      </c>
      <c r="BW22" s="174">
        <v>10000</v>
      </c>
      <c r="BX22" s="176">
        <v>45085.042453703703</v>
      </c>
    </row>
    <row r="23" spans="2:76">
      <c r="B23" s="172" t="s">
        <v>215</v>
      </c>
      <c r="C23" s="173" t="s">
        <v>216</v>
      </c>
      <c r="D23" s="172" t="s">
        <v>60</v>
      </c>
      <c r="E23" s="173" t="s">
        <v>216</v>
      </c>
      <c r="F23" s="173" t="s">
        <v>216</v>
      </c>
      <c r="G23" s="172" t="s">
        <v>217</v>
      </c>
      <c r="H23" s="172" t="s">
        <v>218</v>
      </c>
      <c r="I23" s="172" t="s">
        <v>219</v>
      </c>
      <c r="J23" s="172" t="s">
        <v>217</v>
      </c>
      <c r="K23" s="172" t="s">
        <v>220</v>
      </c>
      <c r="L23" s="172" t="s">
        <v>221</v>
      </c>
      <c r="M23" s="172" t="s">
        <v>222</v>
      </c>
      <c r="N23" s="172" t="s">
        <v>223</v>
      </c>
      <c r="O23" s="172" t="s">
        <v>224</v>
      </c>
      <c r="P23" s="172" t="s">
        <v>925</v>
      </c>
      <c r="Q23" s="172" t="s">
        <v>936</v>
      </c>
      <c r="R23" s="172" t="s">
        <v>947</v>
      </c>
      <c r="S23" s="172" t="s">
        <v>228</v>
      </c>
      <c r="T23" s="172" t="s">
        <v>958</v>
      </c>
      <c r="U23" s="172" t="s">
        <v>229</v>
      </c>
      <c r="V23" s="174">
        <v>10000</v>
      </c>
      <c r="W23" s="172" t="s">
        <v>230</v>
      </c>
      <c r="X23" s="172" t="s">
        <v>874</v>
      </c>
      <c r="Y23" s="173" t="s">
        <v>216</v>
      </c>
      <c r="Z23" s="172" t="s">
        <v>231</v>
      </c>
      <c r="AA23" s="172" t="s">
        <v>232</v>
      </c>
      <c r="AB23" s="172" t="s">
        <v>217</v>
      </c>
      <c r="AC23" s="173" t="s">
        <v>216</v>
      </c>
      <c r="AD23" s="173" t="s">
        <v>216</v>
      </c>
      <c r="AE23" s="173" t="s">
        <v>216</v>
      </c>
      <c r="AF23" s="172" t="s">
        <v>233</v>
      </c>
      <c r="AG23" s="172" t="s">
        <v>217</v>
      </c>
      <c r="AH23" s="172" t="s">
        <v>234</v>
      </c>
      <c r="AI23" s="172" t="s">
        <v>235</v>
      </c>
      <c r="AJ23" s="172" t="s">
        <v>236</v>
      </c>
      <c r="AK23" s="172" t="s">
        <v>236</v>
      </c>
      <c r="AL23" s="172" t="s">
        <v>217</v>
      </c>
      <c r="AM23" s="172" t="s">
        <v>217</v>
      </c>
      <c r="AN23" s="173" t="s">
        <v>216</v>
      </c>
      <c r="AO23" s="172" t="s">
        <v>231</v>
      </c>
      <c r="AP23" s="172" t="s">
        <v>237</v>
      </c>
      <c r="AQ23" s="175">
        <v>1</v>
      </c>
      <c r="AR23" s="172" t="s">
        <v>236</v>
      </c>
      <c r="AS23" s="172" t="s">
        <v>238</v>
      </c>
      <c r="AT23" s="172" t="s">
        <v>239</v>
      </c>
      <c r="AU23" s="172" t="s">
        <v>240</v>
      </c>
      <c r="AV23" s="172" t="s">
        <v>241</v>
      </c>
      <c r="AW23" s="172" t="s">
        <v>241</v>
      </c>
      <c r="AX23" s="172" t="s">
        <v>242</v>
      </c>
      <c r="AY23" s="172" t="s">
        <v>243</v>
      </c>
      <c r="AZ23" s="174">
        <v>100000000000</v>
      </c>
      <c r="BA23" s="174">
        <v>0</v>
      </c>
      <c r="BB23" s="174">
        <v>100000000000</v>
      </c>
      <c r="BC23" s="174">
        <v>0</v>
      </c>
      <c r="BD23" s="174">
        <v>10000000000000</v>
      </c>
      <c r="BE23" s="174">
        <v>0</v>
      </c>
      <c r="BF23" s="174">
        <v>9000000000000</v>
      </c>
      <c r="BG23" s="174">
        <v>0</v>
      </c>
      <c r="BH23" s="174">
        <v>0</v>
      </c>
      <c r="BI23" s="172" t="s">
        <v>231</v>
      </c>
      <c r="BJ23" s="175">
        <v>15.315</v>
      </c>
      <c r="BK23" s="175">
        <v>5</v>
      </c>
      <c r="BL23" s="174">
        <v>0</v>
      </c>
      <c r="BM23" s="174">
        <v>365</v>
      </c>
      <c r="BN23" s="174">
        <v>0</v>
      </c>
      <c r="BO23" s="174">
        <v>0</v>
      </c>
      <c r="BP23" s="174">
        <v>0</v>
      </c>
      <c r="BQ23" s="174">
        <v>0</v>
      </c>
      <c r="BR23" s="174">
        <v>0</v>
      </c>
      <c r="BS23" s="174">
        <v>100</v>
      </c>
      <c r="BT23" s="174">
        <v>0</v>
      </c>
      <c r="BU23" s="174">
        <v>100</v>
      </c>
      <c r="BV23" s="173" t="s">
        <v>216</v>
      </c>
      <c r="BW23" s="174">
        <v>10000</v>
      </c>
      <c r="BX23" s="176">
        <v>45085.042453703703</v>
      </c>
    </row>
    <row r="24" spans="2:76">
      <c r="B24" s="172" t="s">
        <v>215</v>
      </c>
      <c r="C24" s="173" t="s">
        <v>216</v>
      </c>
      <c r="D24" s="172" t="s">
        <v>60</v>
      </c>
      <c r="E24" s="173" t="s">
        <v>216</v>
      </c>
      <c r="F24" s="173" t="s">
        <v>216</v>
      </c>
      <c r="G24" s="172" t="s">
        <v>217</v>
      </c>
      <c r="H24" s="172" t="s">
        <v>218</v>
      </c>
      <c r="I24" s="172" t="s">
        <v>219</v>
      </c>
      <c r="J24" s="172" t="s">
        <v>217</v>
      </c>
      <c r="K24" s="172" t="s">
        <v>220</v>
      </c>
      <c r="L24" s="172" t="s">
        <v>221</v>
      </c>
      <c r="M24" s="172" t="s">
        <v>222</v>
      </c>
      <c r="N24" s="172" t="s">
        <v>223</v>
      </c>
      <c r="O24" s="172" t="s">
        <v>224</v>
      </c>
      <c r="P24" s="172" t="s">
        <v>926</v>
      </c>
      <c r="Q24" s="172" t="s">
        <v>937</v>
      </c>
      <c r="R24" s="172" t="s">
        <v>948</v>
      </c>
      <c r="S24" s="172" t="s">
        <v>228</v>
      </c>
      <c r="T24" s="172" t="s">
        <v>959</v>
      </c>
      <c r="U24" s="172" t="s">
        <v>229</v>
      </c>
      <c r="V24" s="174">
        <v>10000</v>
      </c>
      <c r="W24" s="172" t="s">
        <v>230</v>
      </c>
      <c r="X24" s="172" t="s">
        <v>875</v>
      </c>
      <c r="Y24" s="173" t="s">
        <v>216</v>
      </c>
      <c r="Z24" s="172" t="s">
        <v>231</v>
      </c>
      <c r="AA24" s="172" t="s">
        <v>232</v>
      </c>
      <c r="AB24" s="172" t="s">
        <v>217</v>
      </c>
      <c r="AC24" s="173" t="s">
        <v>216</v>
      </c>
      <c r="AD24" s="173" t="s">
        <v>216</v>
      </c>
      <c r="AE24" s="173" t="s">
        <v>216</v>
      </c>
      <c r="AF24" s="172" t="s">
        <v>233</v>
      </c>
      <c r="AG24" s="172" t="s">
        <v>217</v>
      </c>
      <c r="AH24" s="172" t="s">
        <v>234</v>
      </c>
      <c r="AI24" s="172" t="s">
        <v>235</v>
      </c>
      <c r="AJ24" s="172" t="s">
        <v>236</v>
      </c>
      <c r="AK24" s="172" t="s">
        <v>236</v>
      </c>
      <c r="AL24" s="172" t="s">
        <v>217</v>
      </c>
      <c r="AM24" s="172" t="s">
        <v>217</v>
      </c>
      <c r="AN24" s="173" t="s">
        <v>216</v>
      </c>
      <c r="AO24" s="172" t="s">
        <v>231</v>
      </c>
      <c r="AP24" s="172" t="s">
        <v>237</v>
      </c>
      <c r="AQ24" s="175">
        <v>1</v>
      </c>
      <c r="AR24" s="172" t="s">
        <v>236</v>
      </c>
      <c r="AS24" s="172" t="s">
        <v>238</v>
      </c>
      <c r="AT24" s="172" t="s">
        <v>239</v>
      </c>
      <c r="AU24" s="172" t="s">
        <v>240</v>
      </c>
      <c r="AV24" s="172" t="s">
        <v>241</v>
      </c>
      <c r="AW24" s="172" t="s">
        <v>241</v>
      </c>
      <c r="AX24" s="172" t="s">
        <v>242</v>
      </c>
      <c r="AY24" s="172" t="s">
        <v>243</v>
      </c>
      <c r="AZ24" s="174">
        <v>100000000000</v>
      </c>
      <c r="BA24" s="174">
        <v>0</v>
      </c>
      <c r="BB24" s="174">
        <v>100000000000</v>
      </c>
      <c r="BC24" s="174">
        <v>0</v>
      </c>
      <c r="BD24" s="174">
        <v>10000000000000</v>
      </c>
      <c r="BE24" s="174">
        <v>0</v>
      </c>
      <c r="BF24" s="174">
        <v>9000000000000</v>
      </c>
      <c r="BG24" s="174">
        <v>0</v>
      </c>
      <c r="BH24" s="174">
        <v>0</v>
      </c>
      <c r="BI24" s="172" t="s">
        <v>231</v>
      </c>
      <c r="BJ24" s="175">
        <v>15.315</v>
      </c>
      <c r="BK24" s="175">
        <v>5</v>
      </c>
      <c r="BL24" s="174">
        <v>0</v>
      </c>
      <c r="BM24" s="174">
        <v>365</v>
      </c>
      <c r="BN24" s="174">
        <v>0</v>
      </c>
      <c r="BO24" s="174">
        <v>0</v>
      </c>
      <c r="BP24" s="174">
        <v>0</v>
      </c>
      <c r="BQ24" s="174">
        <v>0</v>
      </c>
      <c r="BR24" s="174">
        <v>0</v>
      </c>
      <c r="BS24" s="174">
        <v>100</v>
      </c>
      <c r="BT24" s="174">
        <v>0</v>
      </c>
      <c r="BU24" s="174">
        <v>100</v>
      </c>
      <c r="BV24" s="173" t="s">
        <v>216</v>
      </c>
      <c r="BW24" s="174">
        <v>10000</v>
      </c>
      <c r="BX24" s="176">
        <v>45085.042453703703</v>
      </c>
    </row>
    <row r="25" spans="2:76">
      <c r="B25" s="172" t="s">
        <v>215</v>
      </c>
      <c r="C25" s="173" t="s">
        <v>216</v>
      </c>
      <c r="D25" s="172" t="s">
        <v>60</v>
      </c>
      <c r="E25" s="173" t="s">
        <v>216</v>
      </c>
      <c r="F25" s="173" t="s">
        <v>216</v>
      </c>
      <c r="G25" s="172" t="s">
        <v>217</v>
      </c>
      <c r="H25" s="172" t="s">
        <v>218</v>
      </c>
      <c r="I25" s="172" t="s">
        <v>219</v>
      </c>
      <c r="J25" s="172" t="s">
        <v>217</v>
      </c>
      <c r="K25" s="172" t="s">
        <v>220</v>
      </c>
      <c r="L25" s="172" t="s">
        <v>221</v>
      </c>
      <c r="M25" s="172" t="s">
        <v>222</v>
      </c>
      <c r="N25" s="172" t="s">
        <v>223</v>
      </c>
      <c r="O25" s="172" t="s">
        <v>224</v>
      </c>
      <c r="P25" s="172" t="s">
        <v>927</v>
      </c>
      <c r="Q25" s="172" t="s">
        <v>938</v>
      </c>
      <c r="R25" s="172" t="s">
        <v>949</v>
      </c>
      <c r="S25" s="172" t="s">
        <v>228</v>
      </c>
      <c r="T25" s="172" t="s">
        <v>960</v>
      </c>
      <c r="U25" s="172" t="s">
        <v>229</v>
      </c>
      <c r="V25" s="174">
        <v>10000</v>
      </c>
      <c r="W25" s="172" t="s">
        <v>230</v>
      </c>
      <c r="X25" s="172" t="s">
        <v>876</v>
      </c>
      <c r="Y25" s="173" t="s">
        <v>216</v>
      </c>
      <c r="Z25" s="172" t="s">
        <v>231</v>
      </c>
      <c r="AA25" s="172" t="s">
        <v>232</v>
      </c>
      <c r="AB25" s="172" t="s">
        <v>217</v>
      </c>
      <c r="AC25" s="173" t="s">
        <v>216</v>
      </c>
      <c r="AD25" s="173" t="s">
        <v>216</v>
      </c>
      <c r="AE25" s="173" t="s">
        <v>216</v>
      </c>
      <c r="AF25" s="172" t="s">
        <v>233</v>
      </c>
      <c r="AG25" s="172" t="s">
        <v>217</v>
      </c>
      <c r="AH25" s="172" t="s">
        <v>234</v>
      </c>
      <c r="AI25" s="172" t="s">
        <v>235</v>
      </c>
      <c r="AJ25" s="172" t="s">
        <v>236</v>
      </c>
      <c r="AK25" s="172" t="s">
        <v>236</v>
      </c>
      <c r="AL25" s="172" t="s">
        <v>217</v>
      </c>
      <c r="AM25" s="172" t="s">
        <v>217</v>
      </c>
      <c r="AN25" s="173" t="s">
        <v>216</v>
      </c>
      <c r="AO25" s="172" t="s">
        <v>231</v>
      </c>
      <c r="AP25" s="172" t="s">
        <v>237</v>
      </c>
      <c r="AQ25" s="175">
        <v>1</v>
      </c>
      <c r="AR25" s="172" t="s">
        <v>236</v>
      </c>
      <c r="AS25" s="172" t="s">
        <v>238</v>
      </c>
      <c r="AT25" s="172" t="s">
        <v>239</v>
      </c>
      <c r="AU25" s="172" t="s">
        <v>240</v>
      </c>
      <c r="AV25" s="172" t="s">
        <v>241</v>
      </c>
      <c r="AW25" s="172" t="s">
        <v>241</v>
      </c>
      <c r="AX25" s="172" t="s">
        <v>242</v>
      </c>
      <c r="AY25" s="172" t="s">
        <v>243</v>
      </c>
      <c r="AZ25" s="174">
        <v>100000000000</v>
      </c>
      <c r="BA25" s="174">
        <v>0</v>
      </c>
      <c r="BB25" s="174">
        <v>100000000000</v>
      </c>
      <c r="BC25" s="174">
        <v>0</v>
      </c>
      <c r="BD25" s="174">
        <v>10000000000000</v>
      </c>
      <c r="BE25" s="174">
        <v>0</v>
      </c>
      <c r="BF25" s="174">
        <v>9000000000000</v>
      </c>
      <c r="BG25" s="174">
        <v>0</v>
      </c>
      <c r="BH25" s="174">
        <v>0</v>
      </c>
      <c r="BI25" s="172" t="s">
        <v>231</v>
      </c>
      <c r="BJ25" s="175">
        <v>15.315</v>
      </c>
      <c r="BK25" s="175">
        <v>5</v>
      </c>
      <c r="BL25" s="174">
        <v>0</v>
      </c>
      <c r="BM25" s="174">
        <v>365</v>
      </c>
      <c r="BN25" s="174">
        <v>0</v>
      </c>
      <c r="BO25" s="174">
        <v>0</v>
      </c>
      <c r="BP25" s="174">
        <v>0</v>
      </c>
      <c r="BQ25" s="174">
        <v>0</v>
      </c>
      <c r="BR25" s="174">
        <v>0</v>
      </c>
      <c r="BS25" s="174">
        <v>100</v>
      </c>
      <c r="BT25" s="174">
        <v>0</v>
      </c>
      <c r="BU25" s="174">
        <v>100</v>
      </c>
      <c r="BV25" s="173" t="s">
        <v>216</v>
      </c>
      <c r="BW25" s="174">
        <v>10000</v>
      </c>
      <c r="BX25" s="176">
        <v>45085.042453703703</v>
      </c>
    </row>
    <row r="26" spans="2:76">
      <c r="B26" s="172" t="s">
        <v>215</v>
      </c>
      <c r="C26" s="173" t="s">
        <v>216</v>
      </c>
      <c r="D26" s="172" t="s">
        <v>60</v>
      </c>
      <c r="E26" s="173" t="s">
        <v>216</v>
      </c>
      <c r="F26" s="173" t="s">
        <v>216</v>
      </c>
      <c r="G26" s="172" t="s">
        <v>217</v>
      </c>
      <c r="H26" s="172" t="s">
        <v>218</v>
      </c>
      <c r="I26" s="172" t="s">
        <v>219</v>
      </c>
      <c r="J26" s="172" t="s">
        <v>217</v>
      </c>
      <c r="K26" s="172" t="s">
        <v>220</v>
      </c>
      <c r="L26" s="172" t="s">
        <v>221</v>
      </c>
      <c r="M26" s="172" t="s">
        <v>222</v>
      </c>
      <c r="N26" s="172" t="s">
        <v>223</v>
      </c>
      <c r="O26" s="172" t="s">
        <v>224</v>
      </c>
      <c r="P26" s="172" t="s">
        <v>928</v>
      </c>
      <c r="Q26" s="172" t="s">
        <v>939</v>
      </c>
      <c r="R26" s="172" t="s">
        <v>950</v>
      </c>
      <c r="S26" s="172" t="s">
        <v>228</v>
      </c>
      <c r="T26" s="172" t="s">
        <v>961</v>
      </c>
      <c r="U26" s="172" t="s">
        <v>229</v>
      </c>
      <c r="V26" s="174">
        <v>10000</v>
      </c>
      <c r="W26" s="172" t="s">
        <v>230</v>
      </c>
      <c r="X26" s="172" t="s">
        <v>877</v>
      </c>
      <c r="Y26" s="173" t="s">
        <v>216</v>
      </c>
      <c r="Z26" s="172" t="s">
        <v>231</v>
      </c>
      <c r="AA26" s="172" t="s">
        <v>232</v>
      </c>
      <c r="AB26" s="172" t="s">
        <v>217</v>
      </c>
      <c r="AC26" s="173" t="s">
        <v>216</v>
      </c>
      <c r="AD26" s="173" t="s">
        <v>216</v>
      </c>
      <c r="AE26" s="173" t="s">
        <v>216</v>
      </c>
      <c r="AF26" s="172" t="s">
        <v>233</v>
      </c>
      <c r="AG26" s="172" t="s">
        <v>217</v>
      </c>
      <c r="AH26" s="172" t="s">
        <v>234</v>
      </c>
      <c r="AI26" s="172" t="s">
        <v>235</v>
      </c>
      <c r="AJ26" s="172" t="s">
        <v>236</v>
      </c>
      <c r="AK26" s="172" t="s">
        <v>236</v>
      </c>
      <c r="AL26" s="172" t="s">
        <v>217</v>
      </c>
      <c r="AM26" s="172" t="s">
        <v>217</v>
      </c>
      <c r="AN26" s="173" t="s">
        <v>216</v>
      </c>
      <c r="AO26" s="172" t="s">
        <v>231</v>
      </c>
      <c r="AP26" s="172" t="s">
        <v>237</v>
      </c>
      <c r="AQ26" s="175">
        <v>1</v>
      </c>
      <c r="AR26" s="172" t="s">
        <v>236</v>
      </c>
      <c r="AS26" s="172" t="s">
        <v>238</v>
      </c>
      <c r="AT26" s="172" t="s">
        <v>239</v>
      </c>
      <c r="AU26" s="172" t="s">
        <v>240</v>
      </c>
      <c r="AV26" s="172" t="s">
        <v>241</v>
      </c>
      <c r="AW26" s="172" t="s">
        <v>241</v>
      </c>
      <c r="AX26" s="172" t="s">
        <v>242</v>
      </c>
      <c r="AY26" s="172" t="s">
        <v>243</v>
      </c>
      <c r="AZ26" s="174">
        <v>100000000000</v>
      </c>
      <c r="BA26" s="174">
        <v>0</v>
      </c>
      <c r="BB26" s="174">
        <v>100000000000</v>
      </c>
      <c r="BC26" s="174">
        <v>0</v>
      </c>
      <c r="BD26" s="174">
        <v>10000000000000</v>
      </c>
      <c r="BE26" s="174">
        <v>0</v>
      </c>
      <c r="BF26" s="174">
        <v>9000000000000</v>
      </c>
      <c r="BG26" s="174">
        <v>0</v>
      </c>
      <c r="BH26" s="174">
        <v>0</v>
      </c>
      <c r="BI26" s="172" t="s">
        <v>231</v>
      </c>
      <c r="BJ26" s="175">
        <v>15.315</v>
      </c>
      <c r="BK26" s="175">
        <v>5</v>
      </c>
      <c r="BL26" s="174">
        <v>0</v>
      </c>
      <c r="BM26" s="174">
        <v>365</v>
      </c>
      <c r="BN26" s="174">
        <v>0</v>
      </c>
      <c r="BO26" s="174">
        <v>0</v>
      </c>
      <c r="BP26" s="174">
        <v>0</v>
      </c>
      <c r="BQ26" s="174">
        <v>0</v>
      </c>
      <c r="BR26" s="174">
        <v>0</v>
      </c>
      <c r="BS26" s="174">
        <v>100</v>
      </c>
      <c r="BT26" s="174">
        <v>0</v>
      </c>
      <c r="BU26" s="174">
        <v>100</v>
      </c>
      <c r="BV26" s="173" t="s">
        <v>216</v>
      </c>
      <c r="BW26" s="174">
        <v>10000</v>
      </c>
      <c r="BX26" s="176">
        <v>45085.042453703703</v>
      </c>
    </row>
    <row r="27" spans="2:76">
      <c r="B27" s="172" t="s">
        <v>215</v>
      </c>
      <c r="C27" s="173" t="s">
        <v>216</v>
      </c>
      <c r="D27" s="172" t="s">
        <v>60</v>
      </c>
      <c r="E27" s="173" t="s">
        <v>216</v>
      </c>
      <c r="F27" s="173" t="s">
        <v>216</v>
      </c>
      <c r="G27" s="172" t="s">
        <v>217</v>
      </c>
      <c r="H27" s="172" t="s">
        <v>218</v>
      </c>
      <c r="I27" s="172" t="s">
        <v>219</v>
      </c>
      <c r="J27" s="172" t="s">
        <v>217</v>
      </c>
      <c r="K27" s="172" t="s">
        <v>220</v>
      </c>
      <c r="L27" s="172" t="s">
        <v>221</v>
      </c>
      <c r="M27" s="172" t="s">
        <v>222</v>
      </c>
      <c r="N27" s="172" t="s">
        <v>223</v>
      </c>
      <c r="O27" s="172" t="s">
        <v>224</v>
      </c>
      <c r="P27" s="172" t="s">
        <v>929</v>
      </c>
      <c r="Q27" s="172" t="s">
        <v>940</v>
      </c>
      <c r="R27" s="172" t="s">
        <v>951</v>
      </c>
      <c r="S27" s="172" t="s">
        <v>228</v>
      </c>
      <c r="T27" s="172" t="s">
        <v>962</v>
      </c>
      <c r="U27" s="172" t="s">
        <v>229</v>
      </c>
      <c r="V27" s="174">
        <v>10000</v>
      </c>
      <c r="W27" s="172" t="s">
        <v>230</v>
      </c>
      <c r="X27" s="172" t="s">
        <v>878</v>
      </c>
      <c r="Y27" s="173" t="s">
        <v>216</v>
      </c>
      <c r="Z27" s="172" t="s">
        <v>231</v>
      </c>
      <c r="AA27" s="172" t="s">
        <v>232</v>
      </c>
      <c r="AB27" s="172" t="s">
        <v>217</v>
      </c>
      <c r="AC27" s="173" t="s">
        <v>216</v>
      </c>
      <c r="AD27" s="173" t="s">
        <v>216</v>
      </c>
      <c r="AE27" s="173" t="s">
        <v>216</v>
      </c>
      <c r="AF27" s="172" t="s">
        <v>233</v>
      </c>
      <c r="AG27" s="172" t="s">
        <v>217</v>
      </c>
      <c r="AH27" s="172" t="s">
        <v>234</v>
      </c>
      <c r="AI27" s="172" t="s">
        <v>235</v>
      </c>
      <c r="AJ27" s="172" t="s">
        <v>236</v>
      </c>
      <c r="AK27" s="172" t="s">
        <v>236</v>
      </c>
      <c r="AL27" s="172" t="s">
        <v>217</v>
      </c>
      <c r="AM27" s="172" t="s">
        <v>217</v>
      </c>
      <c r="AN27" s="173" t="s">
        <v>216</v>
      </c>
      <c r="AO27" s="172" t="s">
        <v>231</v>
      </c>
      <c r="AP27" s="172" t="s">
        <v>237</v>
      </c>
      <c r="AQ27" s="175">
        <v>1</v>
      </c>
      <c r="AR27" s="172" t="s">
        <v>236</v>
      </c>
      <c r="AS27" s="172" t="s">
        <v>238</v>
      </c>
      <c r="AT27" s="172" t="s">
        <v>239</v>
      </c>
      <c r="AU27" s="172" t="s">
        <v>240</v>
      </c>
      <c r="AV27" s="172" t="s">
        <v>241</v>
      </c>
      <c r="AW27" s="172" t="s">
        <v>241</v>
      </c>
      <c r="AX27" s="172" t="s">
        <v>242</v>
      </c>
      <c r="AY27" s="172" t="s">
        <v>243</v>
      </c>
      <c r="AZ27" s="174">
        <v>100000000000</v>
      </c>
      <c r="BA27" s="174">
        <v>0</v>
      </c>
      <c r="BB27" s="174">
        <v>100000000000</v>
      </c>
      <c r="BC27" s="174">
        <v>0</v>
      </c>
      <c r="BD27" s="174">
        <v>10000000000000</v>
      </c>
      <c r="BE27" s="174">
        <v>0</v>
      </c>
      <c r="BF27" s="174">
        <v>9000000000000</v>
      </c>
      <c r="BG27" s="174">
        <v>0</v>
      </c>
      <c r="BH27" s="174">
        <v>0</v>
      </c>
      <c r="BI27" s="172" t="s">
        <v>231</v>
      </c>
      <c r="BJ27" s="175">
        <v>15.315</v>
      </c>
      <c r="BK27" s="175">
        <v>5</v>
      </c>
      <c r="BL27" s="174">
        <v>0</v>
      </c>
      <c r="BM27" s="174">
        <v>365</v>
      </c>
      <c r="BN27" s="174">
        <v>0</v>
      </c>
      <c r="BO27" s="174">
        <v>0</v>
      </c>
      <c r="BP27" s="174">
        <v>0</v>
      </c>
      <c r="BQ27" s="174">
        <v>0</v>
      </c>
      <c r="BR27" s="174">
        <v>0</v>
      </c>
      <c r="BS27" s="174">
        <v>100</v>
      </c>
      <c r="BT27" s="174">
        <v>0</v>
      </c>
      <c r="BU27" s="174">
        <v>100</v>
      </c>
      <c r="BV27" s="173" t="s">
        <v>216</v>
      </c>
      <c r="BW27" s="174">
        <v>10000</v>
      </c>
      <c r="BX27" s="176">
        <v>45085.042453703703</v>
      </c>
    </row>
    <row r="28" spans="2:76">
      <c r="B28" s="172" t="s">
        <v>215</v>
      </c>
      <c r="C28" s="173" t="s">
        <v>216</v>
      </c>
      <c r="D28" s="172" t="s">
        <v>60</v>
      </c>
      <c r="E28" s="173" t="s">
        <v>216</v>
      </c>
      <c r="F28" s="173" t="s">
        <v>216</v>
      </c>
      <c r="G28" s="172" t="s">
        <v>217</v>
      </c>
      <c r="H28" s="172" t="s">
        <v>218</v>
      </c>
      <c r="I28" s="172" t="s">
        <v>219</v>
      </c>
      <c r="J28" s="172" t="s">
        <v>217</v>
      </c>
      <c r="K28" s="172" t="s">
        <v>220</v>
      </c>
      <c r="L28" s="172" t="s">
        <v>221</v>
      </c>
      <c r="M28" s="172" t="s">
        <v>222</v>
      </c>
      <c r="N28" s="172" t="s">
        <v>223</v>
      </c>
      <c r="O28" s="172" t="s">
        <v>224</v>
      </c>
      <c r="P28" s="172" t="s">
        <v>930</v>
      </c>
      <c r="Q28" s="172" t="s">
        <v>941</v>
      </c>
      <c r="R28" s="172" t="s">
        <v>952</v>
      </c>
      <c r="S28" s="172" t="s">
        <v>228</v>
      </c>
      <c r="T28" s="172" t="s">
        <v>963</v>
      </c>
      <c r="U28" s="172" t="s">
        <v>229</v>
      </c>
      <c r="V28" s="174">
        <v>10000</v>
      </c>
      <c r="W28" s="172" t="s">
        <v>230</v>
      </c>
      <c r="X28" s="172" t="s">
        <v>879</v>
      </c>
      <c r="Y28" s="173" t="s">
        <v>216</v>
      </c>
      <c r="Z28" s="172" t="s">
        <v>231</v>
      </c>
      <c r="AA28" s="172" t="s">
        <v>232</v>
      </c>
      <c r="AB28" s="172" t="s">
        <v>217</v>
      </c>
      <c r="AC28" s="173" t="s">
        <v>216</v>
      </c>
      <c r="AD28" s="173" t="s">
        <v>216</v>
      </c>
      <c r="AE28" s="173" t="s">
        <v>216</v>
      </c>
      <c r="AF28" s="172" t="s">
        <v>233</v>
      </c>
      <c r="AG28" s="172" t="s">
        <v>217</v>
      </c>
      <c r="AH28" s="172" t="s">
        <v>234</v>
      </c>
      <c r="AI28" s="172" t="s">
        <v>235</v>
      </c>
      <c r="AJ28" s="172" t="s">
        <v>236</v>
      </c>
      <c r="AK28" s="172" t="s">
        <v>236</v>
      </c>
      <c r="AL28" s="172" t="s">
        <v>217</v>
      </c>
      <c r="AM28" s="172" t="s">
        <v>217</v>
      </c>
      <c r="AN28" s="173" t="s">
        <v>216</v>
      </c>
      <c r="AO28" s="172" t="s">
        <v>231</v>
      </c>
      <c r="AP28" s="172" t="s">
        <v>237</v>
      </c>
      <c r="AQ28" s="175">
        <v>1</v>
      </c>
      <c r="AR28" s="172" t="s">
        <v>236</v>
      </c>
      <c r="AS28" s="172" t="s">
        <v>238</v>
      </c>
      <c r="AT28" s="172" t="s">
        <v>239</v>
      </c>
      <c r="AU28" s="172" t="s">
        <v>240</v>
      </c>
      <c r="AV28" s="172" t="s">
        <v>241</v>
      </c>
      <c r="AW28" s="172" t="s">
        <v>241</v>
      </c>
      <c r="AX28" s="172" t="s">
        <v>242</v>
      </c>
      <c r="AY28" s="172" t="s">
        <v>243</v>
      </c>
      <c r="AZ28" s="174">
        <v>100000000000</v>
      </c>
      <c r="BA28" s="174">
        <v>0</v>
      </c>
      <c r="BB28" s="174">
        <v>100000000000</v>
      </c>
      <c r="BC28" s="174">
        <v>0</v>
      </c>
      <c r="BD28" s="174">
        <v>10000000000000</v>
      </c>
      <c r="BE28" s="174">
        <v>0</v>
      </c>
      <c r="BF28" s="174">
        <v>9000000000000</v>
      </c>
      <c r="BG28" s="174">
        <v>0</v>
      </c>
      <c r="BH28" s="174">
        <v>0</v>
      </c>
      <c r="BI28" s="172" t="s">
        <v>231</v>
      </c>
      <c r="BJ28" s="175">
        <v>15.315</v>
      </c>
      <c r="BK28" s="175">
        <v>5</v>
      </c>
      <c r="BL28" s="174">
        <v>0</v>
      </c>
      <c r="BM28" s="174">
        <v>365</v>
      </c>
      <c r="BN28" s="174">
        <v>0</v>
      </c>
      <c r="BO28" s="174">
        <v>0</v>
      </c>
      <c r="BP28" s="174">
        <v>0</v>
      </c>
      <c r="BQ28" s="174">
        <v>0</v>
      </c>
      <c r="BR28" s="174">
        <v>0</v>
      </c>
      <c r="BS28" s="174">
        <v>100</v>
      </c>
      <c r="BT28" s="174">
        <v>0</v>
      </c>
      <c r="BU28" s="174">
        <v>100</v>
      </c>
      <c r="BV28" s="173" t="s">
        <v>216</v>
      </c>
      <c r="BW28" s="174">
        <v>10000</v>
      </c>
      <c r="BX28" s="176">
        <v>45085.042453703703</v>
      </c>
    </row>
    <row r="29" spans="2:76">
      <c r="B29" s="172" t="s">
        <v>215</v>
      </c>
      <c r="C29" s="173" t="s">
        <v>216</v>
      </c>
      <c r="D29" s="172" t="s">
        <v>60</v>
      </c>
      <c r="E29" s="173" t="s">
        <v>216</v>
      </c>
      <c r="F29" s="173" t="s">
        <v>216</v>
      </c>
      <c r="G29" s="172" t="s">
        <v>217</v>
      </c>
      <c r="H29" s="172" t="s">
        <v>218</v>
      </c>
      <c r="I29" s="172" t="s">
        <v>219</v>
      </c>
      <c r="J29" s="172" t="s">
        <v>217</v>
      </c>
      <c r="K29" s="172" t="s">
        <v>220</v>
      </c>
      <c r="L29" s="172" t="s">
        <v>221</v>
      </c>
      <c r="M29" s="172" t="s">
        <v>222</v>
      </c>
      <c r="N29" s="172" t="s">
        <v>223</v>
      </c>
      <c r="O29" s="172" t="s">
        <v>224</v>
      </c>
      <c r="P29" s="172" t="s">
        <v>931</v>
      </c>
      <c r="Q29" s="172" t="s">
        <v>942</v>
      </c>
      <c r="R29" s="172" t="s">
        <v>953</v>
      </c>
      <c r="S29" s="172" t="s">
        <v>228</v>
      </c>
      <c r="T29" s="172" t="s">
        <v>964</v>
      </c>
      <c r="U29" s="172" t="s">
        <v>229</v>
      </c>
      <c r="V29" s="174">
        <v>10000</v>
      </c>
      <c r="W29" s="172" t="s">
        <v>230</v>
      </c>
      <c r="X29" s="172" t="s">
        <v>880</v>
      </c>
      <c r="Y29" s="173" t="s">
        <v>216</v>
      </c>
      <c r="Z29" s="172" t="s">
        <v>231</v>
      </c>
      <c r="AA29" s="172" t="s">
        <v>232</v>
      </c>
      <c r="AB29" s="172" t="s">
        <v>217</v>
      </c>
      <c r="AC29" s="173" t="s">
        <v>216</v>
      </c>
      <c r="AD29" s="173" t="s">
        <v>216</v>
      </c>
      <c r="AE29" s="173" t="s">
        <v>216</v>
      </c>
      <c r="AF29" s="172" t="s">
        <v>233</v>
      </c>
      <c r="AG29" s="172" t="s">
        <v>217</v>
      </c>
      <c r="AH29" s="172" t="s">
        <v>234</v>
      </c>
      <c r="AI29" s="172" t="s">
        <v>235</v>
      </c>
      <c r="AJ29" s="172" t="s">
        <v>236</v>
      </c>
      <c r="AK29" s="172" t="s">
        <v>236</v>
      </c>
      <c r="AL29" s="172" t="s">
        <v>217</v>
      </c>
      <c r="AM29" s="172" t="s">
        <v>217</v>
      </c>
      <c r="AN29" s="173" t="s">
        <v>216</v>
      </c>
      <c r="AO29" s="172" t="s">
        <v>231</v>
      </c>
      <c r="AP29" s="172" t="s">
        <v>237</v>
      </c>
      <c r="AQ29" s="175">
        <v>1</v>
      </c>
      <c r="AR29" s="172" t="s">
        <v>236</v>
      </c>
      <c r="AS29" s="172" t="s">
        <v>238</v>
      </c>
      <c r="AT29" s="172" t="s">
        <v>239</v>
      </c>
      <c r="AU29" s="172" t="s">
        <v>240</v>
      </c>
      <c r="AV29" s="172" t="s">
        <v>241</v>
      </c>
      <c r="AW29" s="172" t="s">
        <v>241</v>
      </c>
      <c r="AX29" s="172" t="s">
        <v>242</v>
      </c>
      <c r="AY29" s="172" t="s">
        <v>243</v>
      </c>
      <c r="AZ29" s="174">
        <v>100000000000</v>
      </c>
      <c r="BA29" s="174">
        <v>0</v>
      </c>
      <c r="BB29" s="174">
        <v>100000000000</v>
      </c>
      <c r="BC29" s="174">
        <v>0</v>
      </c>
      <c r="BD29" s="174">
        <v>10000000000000</v>
      </c>
      <c r="BE29" s="174">
        <v>0</v>
      </c>
      <c r="BF29" s="174">
        <v>9000000000000</v>
      </c>
      <c r="BG29" s="174">
        <v>0</v>
      </c>
      <c r="BH29" s="174">
        <v>0</v>
      </c>
      <c r="BI29" s="172" t="s">
        <v>231</v>
      </c>
      <c r="BJ29" s="175">
        <v>15.315</v>
      </c>
      <c r="BK29" s="175">
        <v>5</v>
      </c>
      <c r="BL29" s="174">
        <v>0</v>
      </c>
      <c r="BM29" s="174">
        <v>365</v>
      </c>
      <c r="BN29" s="174">
        <v>0</v>
      </c>
      <c r="BO29" s="174">
        <v>0</v>
      </c>
      <c r="BP29" s="174">
        <v>0</v>
      </c>
      <c r="BQ29" s="174">
        <v>0</v>
      </c>
      <c r="BR29" s="174">
        <v>0</v>
      </c>
      <c r="BS29" s="174">
        <v>100</v>
      </c>
      <c r="BT29" s="174">
        <v>0</v>
      </c>
      <c r="BU29" s="174">
        <v>100</v>
      </c>
      <c r="BV29" s="173" t="s">
        <v>216</v>
      </c>
      <c r="BW29" s="174">
        <v>10000</v>
      </c>
      <c r="BX29" s="176">
        <v>45085.042453703703</v>
      </c>
    </row>
    <row r="30" spans="2:76">
      <c r="B30" s="172" t="s">
        <v>215</v>
      </c>
      <c r="C30" s="173" t="s">
        <v>216</v>
      </c>
      <c r="D30" s="172" t="s">
        <v>60</v>
      </c>
      <c r="E30" s="173" t="s">
        <v>216</v>
      </c>
      <c r="F30" s="173" t="s">
        <v>216</v>
      </c>
      <c r="G30" s="172" t="s">
        <v>217</v>
      </c>
      <c r="H30" s="172" t="s">
        <v>218</v>
      </c>
      <c r="I30" s="172" t="s">
        <v>219</v>
      </c>
      <c r="J30" s="172" t="s">
        <v>217</v>
      </c>
      <c r="K30" s="172" t="s">
        <v>220</v>
      </c>
      <c r="L30" s="172" t="s">
        <v>221</v>
      </c>
      <c r="M30" s="172" t="s">
        <v>222</v>
      </c>
      <c r="N30" s="172" t="s">
        <v>223</v>
      </c>
      <c r="O30" s="172" t="s">
        <v>224</v>
      </c>
      <c r="P30" s="172" t="s">
        <v>932</v>
      </c>
      <c r="Q30" s="172" t="s">
        <v>943</v>
      </c>
      <c r="R30" s="172" t="s">
        <v>954</v>
      </c>
      <c r="S30" s="172" t="s">
        <v>228</v>
      </c>
      <c r="T30" s="172" t="s">
        <v>965</v>
      </c>
      <c r="U30" s="172" t="s">
        <v>229</v>
      </c>
      <c r="V30" s="174">
        <v>10000</v>
      </c>
      <c r="W30" s="172" t="s">
        <v>230</v>
      </c>
      <c r="X30" s="172" t="s">
        <v>881</v>
      </c>
      <c r="Y30" s="173" t="s">
        <v>216</v>
      </c>
      <c r="Z30" s="172" t="s">
        <v>231</v>
      </c>
      <c r="AA30" s="172" t="s">
        <v>232</v>
      </c>
      <c r="AB30" s="172" t="s">
        <v>217</v>
      </c>
      <c r="AC30" s="173" t="s">
        <v>216</v>
      </c>
      <c r="AD30" s="173" t="s">
        <v>216</v>
      </c>
      <c r="AE30" s="173" t="s">
        <v>216</v>
      </c>
      <c r="AF30" s="172" t="s">
        <v>233</v>
      </c>
      <c r="AG30" s="172" t="s">
        <v>217</v>
      </c>
      <c r="AH30" s="172" t="s">
        <v>234</v>
      </c>
      <c r="AI30" s="172" t="s">
        <v>235</v>
      </c>
      <c r="AJ30" s="172" t="s">
        <v>236</v>
      </c>
      <c r="AK30" s="172" t="s">
        <v>236</v>
      </c>
      <c r="AL30" s="172" t="s">
        <v>217</v>
      </c>
      <c r="AM30" s="172" t="s">
        <v>217</v>
      </c>
      <c r="AN30" s="173" t="s">
        <v>216</v>
      </c>
      <c r="AO30" s="172" t="s">
        <v>231</v>
      </c>
      <c r="AP30" s="172" t="s">
        <v>237</v>
      </c>
      <c r="AQ30" s="175">
        <v>1</v>
      </c>
      <c r="AR30" s="172" t="s">
        <v>236</v>
      </c>
      <c r="AS30" s="172" t="s">
        <v>238</v>
      </c>
      <c r="AT30" s="172" t="s">
        <v>239</v>
      </c>
      <c r="AU30" s="172" t="s">
        <v>240</v>
      </c>
      <c r="AV30" s="172" t="s">
        <v>241</v>
      </c>
      <c r="AW30" s="172" t="s">
        <v>241</v>
      </c>
      <c r="AX30" s="172" t="s">
        <v>242</v>
      </c>
      <c r="AY30" s="172" t="s">
        <v>243</v>
      </c>
      <c r="AZ30" s="174">
        <v>100000000000</v>
      </c>
      <c r="BA30" s="174">
        <v>0</v>
      </c>
      <c r="BB30" s="174">
        <v>100000000000</v>
      </c>
      <c r="BC30" s="174">
        <v>0</v>
      </c>
      <c r="BD30" s="174">
        <v>10000000000000</v>
      </c>
      <c r="BE30" s="174">
        <v>0</v>
      </c>
      <c r="BF30" s="174">
        <v>9000000000000</v>
      </c>
      <c r="BG30" s="174">
        <v>0</v>
      </c>
      <c r="BH30" s="174">
        <v>0</v>
      </c>
      <c r="BI30" s="172" t="s">
        <v>231</v>
      </c>
      <c r="BJ30" s="175">
        <v>15.315</v>
      </c>
      <c r="BK30" s="175">
        <v>5</v>
      </c>
      <c r="BL30" s="174">
        <v>0</v>
      </c>
      <c r="BM30" s="174">
        <v>365</v>
      </c>
      <c r="BN30" s="174">
        <v>0</v>
      </c>
      <c r="BO30" s="174">
        <v>0</v>
      </c>
      <c r="BP30" s="174">
        <v>0</v>
      </c>
      <c r="BQ30" s="174">
        <v>0</v>
      </c>
      <c r="BR30" s="174">
        <v>0</v>
      </c>
      <c r="BS30" s="174">
        <v>100</v>
      </c>
      <c r="BT30" s="174">
        <v>0</v>
      </c>
      <c r="BU30" s="174">
        <v>100</v>
      </c>
      <c r="BV30" s="173" t="s">
        <v>216</v>
      </c>
      <c r="BW30" s="174">
        <v>10000</v>
      </c>
      <c r="BX30" s="176">
        <v>45085.042453703703</v>
      </c>
    </row>
    <row r="31" spans="2:76">
      <c r="B31" s="172" t="s">
        <v>215</v>
      </c>
      <c r="C31" s="173" t="s">
        <v>216</v>
      </c>
      <c r="D31" s="172" t="s">
        <v>60</v>
      </c>
      <c r="E31" s="173" t="s">
        <v>216</v>
      </c>
      <c r="F31" s="173" t="s">
        <v>216</v>
      </c>
      <c r="G31" s="172" t="s">
        <v>217</v>
      </c>
      <c r="H31" s="172" t="s">
        <v>218</v>
      </c>
      <c r="I31" s="172" t="s">
        <v>219</v>
      </c>
      <c r="J31" s="172" t="s">
        <v>217</v>
      </c>
      <c r="K31" s="172" t="s">
        <v>220</v>
      </c>
      <c r="L31" s="172" t="s">
        <v>221</v>
      </c>
      <c r="M31" s="172" t="s">
        <v>222</v>
      </c>
      <c r="N31" s="172" t="s">
        <v>223</v>
      </c>
      <c r="O31" s="172" t="s">
        <v>224</v>
      </c>
      <c r="P31" s="172" t="s">
        <v>933</v>
      </c>
      <c r="Q31" s="172" t="s">
        <v>944</v>
      </c>
      <c r="R31" s="172" t="s">
        <v>955</v>
      </c>
      <c r="S31" s="172" t="s">
        <v>228</v>
      </c>
      <c r="T31" s="172" t="s">
        <v>966</v>
      </c>
      <c r="U31" s="172" t="s">
        <v>229</v>
      </c>
      <c r="V31" s="174">
        <v>10000</v>
      </c>
      <c r="W31" s="172" t="s">
        <v>230</v>
      </c>
      <c r="X31" s="172" t="s">
        <v>882</v>
      </c>
      <c r="Y31" s="173" t="s">
        <v>216</v>
      </c>
      <c r="Z31" s="172" t="s">
        <v>231</v>
      </c>
      <c r="AA31" s="172" t="s">
        <v>232</v>
      </c>
      <c r="AB31" s="172" t="s">
        <v>217</v>
      </c>
      <c r="AC31" s="173" t="s">
        <v>216</v>
      </c>
      <c r="AD31" s="173" t="s">
        <v>216</v>
      </c>
      <c r="AE31" s="173" t="s">
        <v>216</v>
      </c>
      <c r="AF31" s="172" t="s">
        <v>233</v>
      </c>
      <c r="AG31" s="172" t="s">
        <v>217</v>
      </c>
      <c r="AH31" s="172" t="s">
        <v>234</v>
      </c>
      <c r="AI31" s="172" t="s">
        <v>235</v>
      </c>
      <c r="AJ31" s="172" t="s">
        <v>236</v>
      </c>
      <c r="AK31" s="172" t="s">
        <v>236</v>
      </c>
      <c r="AL31" s="172" t="s">
        <v>217</v>
      </c>
      <c r="AM31" s="172" t="s">
        <v>217</v>
      </c>
      <c r="AN31" s="173" t="s">
        <v>216</v>
      </c>
      <c r="AO31" s="172" t="s">
        <v>231</v>
      </c>
      <c r="AP31" s="172" t="s">
        <v>237</v>
      </c>
      <c r="AQ31" s="175">
        <v>1</v>
      </c>
      <c r="AR31" s="172" t="s">
        <v>236</v>
      </c>
      <c r="AS31" s="172" t="s">
        <v>238</v>
      </c>
      <c r="AT31" s="172" t="s">
        <v>239</v>
      </c>
      <c r="AU31" s="172" t="s">
        <v>240</v>
      </c>
      <c r="AV31" s="172" t="s">
        <v>241</v>
      </c>
      <c r="AW31" s="172" t="s">
        <v>241</v>
      </c>
      <c r="AX31" s="172" t="s">
        <v>242</v>
      </c>
      <c r="AY31" s="172" t="s">
        <v>243</v>
      </c>
      <c r="AZ31" s="174">
        <v>100000000000</v>
      </c>
      <c r="BA31" s="174">
        <v>0</v>
      </c>
      <c r="BB31" s="174">
        <v>100000000000</v>
      </c>
      <c r="BC31" s="174">
        <v>0</v>
      </c>
      <c r="BD31" s="174">
        <v>10000000000000</v>
      </c>
      <c r="BE31" s="174">
        <v>0</v>
      </c>
      <c r="BF31" s="174">
        <v>9000000000000</v>
      </c>
      <c r="BG31" s="174">
        <v>0</v>
      </c>
      <c r="BH31" s="174">
        <v>0</v>
      </c>
      <c r="BI31" s="172" t="s">
        <v>231</v>
      </c>
      <c r="BJ31" s="175">
        <v>15.315</v>
      </c>
      <c r="BK31" s="175">
        <v>5</v>
      </c>
      <c r="BL31" s="174">
        <v>0</v>
      </c>
      <c r="BM31" s="174">
        <v>365</v>
      </c>
      <c r="BN31" s="174">
        <v>0</v>
      </c>
      <c r="BO31" s="174">
        <v>0</v>
      </c>
      <c r="BP31" s="174">
        <v>0</v>
      </c>
      <c r="BQ31" s="174">
        <v>0</v>
      </c>
      <c r="BR31" s="174">
        <v>0</v>
      </c>
      <c r="BS31" s="174">
        <v>100</v>
      </c>
      <c r="BT31" s="174">
        <v>0</v>
      </c>
      <c r="BU31" s="174">
        <v>100</v>
      </c>
      <c r="BV31" s="173" t="s">
        <v>216</v>
      </c>
      <c r="BW31" s="174">
        <v>10000</v>
      </c>
      <c r="BX31" s="176">
        <v>45085.042453703703</v>
      </c>
    </row>
    <row r="32" spans="2:76">
      <c r="B32" s="172" t="s">
        <v>215</v>
      </c>
      <c r="C32" s="173" t="s">
        <v>216</v>
      </c>
      <c r="D32" s="172" t="s">
        <v>60</v>
      </c>
      <c r="E32" s="173" t="s">
        <v>216</v>
      </c>
      <c r="F32" s="173" t="s">
        <v>216</v>
      </c>
      <c r="G32" s="172" t="s">
        <v>217</v>
      </c>
      <c r="H32" s="172" t="s">
        <v>218</v>
      </c>
      <c r="I32" s="172" t="s">
        <v>219</v>
      </c>
      <c r="J32" s="172" t="s">
        <v>217</v>
      </c>
      <c r="K32" s="172" t="s">
        <v>220</v>
      </c>
      <c r="L32" s="172" t="s">
        <v>221</v>
      </c>
      <c r="M32" s="172" t="s">
        <v>222</v>
      </c>
      <c r="N32" s="172" t="s">
        <v>223</v>
      </c>
      <c r="O32" s="172" t="s">
        <v>224</v>
      </c>
      <c r="P32" s="172" t="s">
        <v>934</v>
      </c>
      <c r="Q32" s="172" t="s">
        <v>945</v>
      </c>
      <c r="R32" s="172" t="s">
        <v>956</v>
      </c>
      <c r="S32" s="172" t="s">
        <v>228</v>
      </c>
      <c r="T32" s="172" t="s">
        <v>967</v>
      </c>
      <c r="U32" s="172" t="s">
        <v>229</v>
      </c>
      <c r="V32" s="174">
        <v>10000</v>
      </c>
      <c r="W32" s="172" t="s">
        <v>230</v>
      </c>
      <c r="X32" s="172" t="s">
        <v>883</v>
      </c>
      <c r="Y32" s="173" t="s">
        <v>216</v>
      </c>
      <c r="Z32" s="172" t="s">
        <v>231</v>
      </c>
      <c r="AA32" s="172" t="s">
        <v>232</v>
      </c>
      <c r="AB32" s="172" t="s">
        <v>217</v>
      </c>
      <c r="AC32" s="173" t="s">
        <v>216</v>
      </c>
      <c r="AD32" s="173" t="s">
        <v>216</v>
      </c>
      <c r="AE32" s="173" t="s">
        <v>216</v>
      </c>
      <c r="AF32" s="172" t="s">
        <v>233</v>
      </c>
      <c r="AG32" s="172" t="s">
        <v>217</v>
      </c>
      <c r="AH32" s="172" t="s">
        <v>234</v>
      </c>
      <c r="AI32" s="172" t="s">
        <v>235</v>
      </c>
      <c r="AJ32" s="172" t="s">
        <v>236</v>
      </c>
      <c r="AK32" s="172" t="s">
        <v>236</v>
      </c>
      <c r="AL32" s="172" t="s">
        <v>217</v>
      </c>
      <c r="AM32" s="172" t="s">
        <v>217</v>
      </c>
      <c r="AN32" s="173" t="s">
        <v>216</v>
      </c>
      <c r="AO32" s="172" t="s">
        <v>231</v>
      </c>
      <c r="AP32" s="172" t="s">
        <v>237</v>
      </c>
      <c r="AQ32" s="175">
        <v>1</v>
      </c>
      <c r="AR32" s="172" t="s">
        <v>236</v>
      </c>
      <c r="AS32" s="172" t="s">
        <v>238</v>
      </c>
      <c r="AT32" s="172" t="s">
        <v>239</v>
      </c>
      <c r="AU32" s="172" t="s">
        <v>240</v>
      </c>
      <c r="AV32" s="172" t="s">
        <v>241</v>
      </c>
      <c r="AW32" s="172" t="s">
        <v>241</v>
      </c>
      <c r="AX32" s="172" t="s">
        <v>242</v>
      </c>
      <c r="AY32" s="172" t="s">
        <v>243</v>
      </c>
      <c r="AZ32" s="174">
        <v>100000000000</v>
      </c>
      <c r="BA32" s="174">
        <v>0</v>
      </c>
      <c r="BB32" s="174">
        <v>100000000000</v>
      </c>
      <c r="BC32" s="174">
        <v>0</v>
      </c>
      <c r="BD32" s="174">
        <v>10000000000000</v>
      </c>
      <c r="BE32" s="174">
        <v>0</v>
      </c>
      <c r="BF32" s="174">
        <v>9000000000000</v>
      </c>
      <c r="BG32" s="174">
        <v>0</v>
      </c>
      <c r="BH32" s="174">
        <v>0</v>
      </c>
      <c r="BI32" s="172" t="s">
        <v>231</v>
      </c>
      <c r="BJ32" s="175">
        <v>15.315</v>
      </c>
      <c r="BK32" s="175">
        <v>5</v>
      </c>
      <c r="BL32" s="174">
        <v>0</v>
      </c>
      <c r="BM32" s="174">
        <v>365</v>
      </c>
      <c r="BN32" s="174">
        <v>0</v>
      </c>
      <c r="BO32" s="174">
        <v>0</v>
      </c>
      <c r="BP32" s="174">
        <v>0</v>
      </c>
      <c r="BQ32" s="174">
        <v>0</v>
      </c>
      <c r="BR32" s="174">
        <v>0</v>
      </c>
      <c r="BS32" s="174">
        <v>100</v>
      </c>
      <c r="BT32" s="174">
        <v>0</v>
      </c>
      <c r="BU32" s="174">
        <v>100</v>
      </c>
      <c r="BV32" s="173" t="s">
        <v>216</v>
      </c>
      <c r="BW32" s="174">
        <v>10000</v>
      </c>
      <c r="BX32" s="176">
        <v>45085.042453703703</v>
      </c>
    </row>
    <row r="35" spans="2:23">
      <c r="B35" s="184" t="s">
        <v>862</v>
      </c>
    </row>
    <row r="36" spans="2:23">
      <c r="B36" t="s">
        <v>968</v>
      </c>
    </row>
    <row r="37" spans="2:23" ht="57" customHeight="1">
      <c r="B37" s="191" t="s">
        <v>969</v>
      </c>
      <c r="C37" s="191" t="s">
        <v>259</v>
      </c>
      <c r="D37" s="178" t="s">
        <v>288</v>
      </c>
      <c r="E37" s="191" t="s">
        <v>700</v>
      </c>
      <c r="F37" s="191" t="s">
        <v>985</v>
      </c>
      <c r="G37" s="191" t="s">
        <v>970</v>
      </c>
      <c r="H37" s="178" t="s">
        <v>710</v>
      </c>
      <c r="I37" s="178" t="s">
        <v>971</v>
      </c>
      <c r="J37" s="178" t="s">
        <v>972</v>
      </c>
      <c r="K37" s="178" t="s">
        <v>973</v>
      </c>
      <c r="L37" s="178" t="s">
        <v>974</v>
      </c>
      <c r="M37" s="178" t="s">
        <v>973</v>
      </c>
      <c r="N37" s="178" t="s">
        <v>975</v>
      </c>
      <c r="O37" s="178" t="s">
        <v>976</v>
      </c>
      <c r="P37" s="178" t="s">
        <v>977</v>
      </c>
      <c r="Q37" s="178" t="s">
        <v>978</v>
      </c>
      <c r="R37" s="178" t="s">
        <v>979</v>
      </c>
      <c r="S37" s="178" t="s">
        <v>980</v>
      </c>
      <c r="T37" s="178" t="s">
        <v>981</v>
      </c>
      <c r="U37" s="178" t="s">
        <v>982</v>
      </c>
      <c r="V37" s="178" t="s">
        <v>983</v>
      </c>
      <c r="W37" s="178" t="s">
        <v>984</v>
      </c>
    </row>
    <row r="38" spans="2:23" ht="54">
      <c r="B38" s="190" t="s">
        <v>986</v>
      </c>
      <c r="C38" s="190" t="s">
        <v>833</v>
      </c>
      <c r="D38" s="177" t="s">
        <v>834</v>
      </c>
      <c r="E38" s="190" t="s">
        <v>835</v>
      </c>
      <c r="F38" s="190" t="s">
        <v>836</v>
      </c>
      <c r="G38" s="190" t="s">
        <v>837</v>
      </c>
      <c r="H38" s="177" t="s">
        <v>838</v>
      </c>
      <c r="I38" s="177" t="s">
        <v>321</v>
      </c>
      <c r="J38" s="177" t="s">
        <v>330</v>
      </c>
      <c r="K38" s="177" t="s">
        <v>413</v>
      </c>
      <c r="L38" s="177" t="s">
        <v>328</v>
      </c>
      <c r="M38" s="177" t="s">
        <v>839</v>
      </c>
      <c r="N38" s="177" t="s">
        <v>840</v>
      </c>
      <c r="O38" s="177" t="s">
        <v>841</v>
      </c>
      <c r="P38" s="177" t="s">
        <v>842</v>
      </c>
      <c r="Q38" s="177" t="s">
        <v>843</v>
      </c>
      <c r="R38" s="177" t="s">
        <v>844</v>
      </c>
      <c r="S38" s="177" t="s">
        <v>845</v>
      </c>
      <c r="T38" s="177" t="s">
        <v>846</v>
      </c>
      <c r="U38" s="177" t="s">
        <v>847</v>
      </c>
      <c r="V38" s="177" t="s">
        <v>848</v>
      </c>
      <c r="W38" s="177" t="s">
        <v>849</v>
      </c>
    </row>
    <row r="39" spans="2:23">
      <c r="B39" s="172" t="s">
        <v>850</v>
      </c>
      <c r="C39" s="172" t="s">
        <v>851</v>
      </c>
      <c r="D39" s="183">
        <v>44890</v>
      </c>
      <c r="E39" s="172" t="s">
        <v>852</v>
      </c>
      <c r="F39" s="172" t="s">
        <v>853</v>
      </c>
      <c r="G39" s="172" t="s">
        <v>236</v>
      </c>
      <c r="H39" s="172" t="s">
        <v>854</v>
      </c>
      <c r="I39" s="172" t="s">
        <v>855</v>
      </c>
      <c r="J39" s="173" t="s">
        <v>216</v>
      </c>
      <c r="K39" s="172" t="s">
        <v>856</v>
      </c>
      <c r="L39" s="174">
        <v>10000</v>
      </c>
      <c r="M39" s="172" t="s">
        <v>857</v>
      </c>
      <c r="N39" s="174">
        <v>8758</v>
      </c>
      <c r="O39" s="174">
        <v>100000</v>
      </c>
      <c r="P39" s="174">
        <v>50</v>
      </c>
      <c r="Q39" s="174">
        <v>87580</v>
      </c>
      <c r="R39" s="174">
        <v>91790</v>
      </c>
      <c r="S39" s="174">
        <v>9179</v>
      </c>
      <c r="T39" s="174">
        <v>9179</v>
      </c>
      <c r="U39" s="174">
        <v>10000</v>
      </c>
      <c r="V39" s="174">
        <v>1</v>
      </c>
      <c r="W39" s="174">
        <v>1</v>
      </c>
    </row>
    <row r="40" spans="2:23">
      <c r="B40" s="172" t="s">
        <v>850</v>
      </c>
      <c r="C40" s="172" t="s">
        <v>858</v>
      </c>
      <c r="D40" s="183">
        <v>44890</v>
      </c>
      <c r="E40" s="172" t="s">
        <v>852</v>
      </c>
      <c r="F40" s="172" t="s">
        <v>217</v>
      </c>
      <c r="G40" s="172" t="s">
        <v>236</v>
      </c>
      <c r="H40" s="172" t="s">
        <v>854</v>
      </c>
      <c r="I40" s="172" t="s">
        <v>855</v>
      </c>
      <c r="J40" s="173" t="s">
        <v>216</v>
      </c>
      <c r="K40" s="172" t="s">
        <v>856</v>
      </c>
      <c r="L40" s="174">
        <v>10000</v>
      </c>
      <c r="M40" s="172" t="s">
        <v>857</v>
      </c>
      <c r="N40" s="174">
        <v>8758</v>
      </c>
      <c r="O40" s="174">
        <v>200000</v>
      </c>
      <c r="P40" s="174">
        <v>50</v>
      </c>
      <c r="Q40" s="174">
        <v>175160</v>
      </c>
      <c r="R40" s="174">
        <v>183580</v>
      </c>
      <c r="S40" s="174">
        <v>9179</v>
      </c>
      <c r="T40" s="174">
        <v>9179</v>
      </c>
      <c r="U40" s="174">
        <v>10000</v>
      </c>
      <c r="V40" s="174">
        <v>1</v>
      </c>
      <c r="W40" s="174">
        <v>1</v>
      </c>
    </row>
    <row r="41" spans="2:23">
      <c r="B41" s="172" t="s">
        <v>850</v>
      </c>
      <c r="C41" s="172" t="s">
        <v>858</v>
      </c>
      <c r="D41" s="183">
        <v>44890</v>
      </c>
      <c r="E41" s="172" t="s">
        <v>852</v>
      </c>
      <c r="F41" s="172" t="s">
        <v>853</v>
      </c>
      <c r="G41" s="172" t="s">
        <v>236</v>
      </c>
      <c r="H41" s="172" t="s">
        <v>854</v>
      </c>
      <c r="I41" s="172" t="s">
        <v>855</v>
      </c>
      <c r="J41" s="173" t="s">
        <v>216</v>
      </c>
      <c r="K41" s="172" t="s">
        <v>856</v>
      </c>
      <c r="L41" s="174">
        <v>10000</v>
      </c>
      <c r="M41" s="172" t="s">
        <v>857</v>
      </c>
      <c r="N41" s="174">
        <v>8758</v>
      </c>
      <c r="O41" s="174">
        <v>100000</v>
      </c>
      <c r="P41" s="174">
        <v>50</v>
      </c>
      <c r="Q41" s="174">
        <v>87580</v>
      </c>
      <c r="R41" s="174">
        <v>91790</v>
      </c>
      <c r="S41" s="174">
        <v>9179</v>
      </c>
      <c r="T41" s="174">
        <v>9179</v>
      </c>
      <c r="U41" s="174">
        <v>10000</v>
      </c>
      <c r="V41" s="174">
        <v>1</v>
      </c>
      <c r="W41" s="174">
        <v>1</v>
      </c>
    </row>
    <row r="42" spans="2:23">
      <c r="B42" s="172" t="s">
        <v>987</v>
      </c>
      <c r="C42" s="172" t="s">
        <v>859</v>
      </c>
      <c r="D42" s="183">
        <v>44890</v>
      </c>
      <c r="E42" s="172" t="s">
        <v>852</v>
      </c>
      <c r="F42" s="172" t="s">
        <v>217</v>
      </c>
      <c r="G42" s="172" t="s">
        <v>236</v>
      </c>
      <c r="H42" s="172" t="s">
        <v>854</v>
      </c>
      <c r="I42" s="172" t="s">
        <v>855</v>
      </c>
      <c r="J42" s="173" t="s">
        <v>216</v>
      </c>
      <c r="K42" s="172" t="s">
        <v>856</v>
      </c>
      <c r="L42" s="174">
        <v>10000</v>
      </c>
      <c r="M42" s="172" t="s">
        <v>857</v>
      </c>
      <c r="N42" s="174">
        <v>8758</v>
      </c>
      <c r="O42" s="174">
        <v>200000</v>
      </c>
      <c r="P42" s="174">
        <v>50</v>
      </c>
      <c r="Q42" s="174">
        <v>175160</v>
      </c>
      <c r="R42" s="174">
        <v>183580</v>
      </c>
      <c r="S42" s="174">
        <v>9179</v>
      </c>
      <c r="T42" s="174">
        <v>9179</v>
      </c>
      <c r="U42" s="174">
        <v>10000</v>
      </c>
      <c r="V42" s="174">
        <v>1</v>
      </c>
      <c r="W42" s="174">
        <v>1</v>
      </c>
    </row>
    <row r="43" spans="2:23">
      <c r="B43" s="172" t="s">
        <v>850</v>
      </c>
      <c r="C43" s="172" t="s">
        <v>859</v>
      </c>
      <c r="D43" s="183">
        <v>44890</v>
      </c>
      <c r="E43" s="172" t="s">
        <v>852</v>
      </c>
      <c r="F43" s="172" t="s">
        <v>853</v>
      </c>
      <c r="G43" s="172" t="s">
        <v>236</v>
      </c>
      <c r="H43" s="172" t="s">
        <v>854</v>
      </c>
      <c r="I43" s="172" t="s">
        <v>855</v>
      </c>
      <c r="J43" s="173" t="s">
        <v>216</v>
      </c>
      <c r="K43" s="172" t="s">
        <v>856</v>
      </c>
      <c r="L43" s="174">
        <v>10000</v>
      </c>
      <c r="M43" s="172" t="s">
        <v>857</v>
      </c>
      <c r="N43" s="174">
        <v>8758</v>
      </c>
      <c r="O43" s="174">
        <v>100000</v>
      </c>
      <c r="P43" s="174">
        <v>50</v>
      </c>
      <c r="Q43" s="174">
        <v>87580</v>
      </c>
      <c r="R43" s="174">
        <v>91790</v>
      </c>
      <c r="S43" s="174">
        <v>9179</v>
      </c>
      <c r="T43" s="174">
        <v>9179</v>
      </c>
      <c r="U43" s="174">
        <v>10000</v>
      </c>
      <c r="V43" s="174">
        <v>1</v>
      </c>
      <c r="W43" s="174">
        <v>1</v>
      </c>
    </row>
    <row r="44" spans="2:23">
      <c r="B44" s="172" t="s">
        <v>850</v>
      </c>
      <c r="C44" s="172" t="s">
        <v>860</v>
      </c>
      <c r="D44" s="183">
        <v>44890</v>
      </c>
      <c r="E44" s="172" t="s">
        <v>852</v>
      </c>
      <c r="F44" s="172" t="s">
        <v>217</v>
      </c>
      <c r="G44" s="172" t="s">
        <v>236</v>
      </c>
      <c r="H44" s="172" t="s">
        <v>854</v>
      </c>
      <c r="I44" s="172" t="s">
        <v>855</v>
      </c>
      <c r="J44" s="173" t="s">
        <v>216</v>
      </c>
      <c r="K44" s="172" t="s">
        <v>856</v>
      </c>
      <c r="L44" s="174">
        <v>10000</v>
      </c>
      <c r="M44" s="172" t="s">
        <v>857</v>
      </c>
      <c r="N44" s="174">
        <v>8758</v>
      </c>
      <c r="O44" s="174">
        <v>200000</v>
      </c>
      <c r="P44" s="174">
        <v>50</v>
      </c>
      <c r="Q44" s="174">
        <v>175160</v>
      </c>
      <c r="R44" s="174">
        <v>183580</v>
      </c>
      <c r="S44" s="174">
        <v>9179</v>
      </c>
      <c r="T44" s="174">
        <v>9179</v>
      </c>
      <c r="U44" s="174">
        <v>10000</v>
      </c>
      <c r="V44" s="174">
        <v>1</v>
      </c>
      <c r="W44" s="174">
        <v>1</v>
      </c>
    </row>
    <row r="45" spans="2:23">
      <c r="B45" s="172" t="s">
        <v>850</v>
      </c>
      <c r="C45" s="172" t="s">
        <v>860</v>
      </c>
      <c r="D45" s="183">
        <v>44890</v>
      </c>
      <c r="E45" s="172" t="s">
        <v>852</v>
      </c>
      <c r="F45" s="172" t="s">
        <v>853</v>
      </c>
      <c r="G45" s="172" t="s">
        <v>236</v>
      </c>
      <c r="H45" s="172" t="s">
        <v>854</v>
      </c>
      <c r="I45" s="172" t="s">
        <v>855</v>
      </c>
      <c r="J45" s="173" t="s">
        <v>216</v>
      </c>
      <c r="K45" s="172" t="s">
        <v>856</v>
      </c>
      <c r="L45" s="174">
        <v>10000</v>
      </c>
      <c r="M45" s="172" t="s">
        <v>857</v>
      </c>
      <c r="N45" s="174">
        <v>8758</v>
      </c>
      <c r="O45" s="174">
        <v>100000</v>
      </c>
      <c r="P45" s="174">
        <v>50</v>
      </c>
      <c r="Q45" s="174">
        <v>87580</v>
      </c>
      <c r="R45" s="174">
        <v>91790</v>
      </c>
      <c r="S45" s="174">
        <v>9179</v>
      </c>
      <c r="T45" s="174">
        <v>9179</v>
      </c>
      <c r="U45" s="174">
        <v>10000</v>
      </c>
      <c r="V45" s="174">
        <v>1</v>
      </c>
      <c r="W45" s="174">
        <v>1</v>
      </c>
    </row>
    <row r="46" spans="2:23">
      <c r="B46" s="172" t="s">
        <v>850</v>
      </c>
      <c r="C46" s="172" t="s">
        <v>861</v>
      </c>
      <c r="D46" s="183">
        <v>44890</v>
      </c>
      <c r="E46" s="172" t="s">
        <v>852</v>
      </c>
      <c r="F46" s="172" t="s">
        <v>217</v>
      </c>
      <c r="G46" s="172" t="s">
        <v>236</v>
      </c>
      <c r="H46" s="172" t="s">
        <v>854</v>
      </c>
      <c r="I46" s="172" t="s">
        <v>855</v>
      </c>
      <c r="J46" s="173" t="s">
        <v>216</v>
      </c>
      <c r="K46" s="172" t="s">
        <v>856</v>
      </c>
      <c r="L46" s="174">
        <v>10000</v>
      </c>
      <c r="M46" s="172" t="s">
        <v>857</v>
      </c>
      <c r="N46" s="174">
        <v>8758</v>
      </c>
      <c r="O46" s="174">
        <v>200000</v>
      </c>
      <c r="P46" s="174">
        <v>50</v>
      </c>
      <c r="Q46" s="174">
        <v>175160</v>
      </c>
      <c r="R46" s="174">
        <v>183580</v>
      </c>
      <c r="S46" s="174">
        <v>9179</v>
      </c>
      <c r="T46" s="174">
        <v>9179</v>
      </c>
      <c r="U46" s="174">
        <v>10000</v>
      </c>
      <c r="V46" s="174">
        <v>1</v>
      </c>
      <c r="W46" s="174">
        <v>1</v>
      </c>
    </row>
    <row r="47" spans="2:23">
      <c r="B47" s="172" t="s">
        <v>850</v>
      </c>
      <c r="C47" s="172" t="s">
        <v>861</v>
      </c>
      <c r="D47" s="183">
        <v>44890</v>
      </c>
      <c r="E47" s="172" t="s">
        <v>852</v>
      </c>
      <c r="F47" s="172" t="s">
        <v>853</v>
      </c>
      <c r="G47" s="172" t="s">
        <v>236</v>
      </c>
      <c r="H47" s="172" t="s">
        <v>854</v>
      </c>
      <c r="I47" s="172" t="s">
        <v>855</v>
      </c>
      <c r="J47" s="173" t="s">
        <v>216</v>
      </c>
      <c r="K47" s="172" t="s">
        <v>856</v>
      </c>
      <c r="L47" s="174">
        <v>10000</v>
      </c>
      <c r="M47" s="172" t="s">
        <v>857</v>
      </c>
      <c r="N47" s="174">
        <v>8758</v>
      </c>
      <c r="O47" s="174">
        <v>100000</v>
      </c>
      <c r="P47" s="174">
        <v>50</v>
      </c>
      <c r="Q47" s="174">
        <v>87580</v>
      </c>
      <c r="R47" s="174">
        <v>91790</v>
      </c>
      <c r="S47" s="174">
        <v>9179</v>
      </c>
      <c r="T47" s="174">
        <v>9179</v>
      </c>
      <c r="U47" s="174">
        <v>10000</v>
      </c>
      <c r="V47" s="174">
        <v>1</v>
      </c>
      <c r="W47" s="174">
        <v>1</v>
      </c>
    </row>
  </sheetData>
  <phoneticPr fontId="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/>
  <sheetData/>
  <phoneticPr fontId="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単体テスト方針</vt:lpstr>
      <vt:lpstr>表紙</vt:lpstr>
      <vt:lpstr>変更履歴</vt:lpstr>
      <vt:lpstr>単体テストケース</vt:lpstr>
      <vt:lpstr>データ準備</vt:lpstr>
      <vt:lpstr>エビデンス</vt:lpstr>
      <vt:lpstr>単体テストケース!Print_Area</vt:lpstr>
      <vt:lpstr>表紙!Print_Area</vt:lpstr>
    </vt:vector>
  </TitlesOfParts>
  <Company>SBITECH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炎</dc:creator>
  <cp:lastModifiedBy>Yanjiao Zhang</cp:lastModifiedBy>
  <cp:revision/>
  <cp:lastPrinted>2017-08-15T00:53:59Z</cp:lastPrinted>
  <dcterms:created xsi:type="dcterms:W3CDTF">1997-01-08T22:48:59Z</dcterms:created>
  <dcterms:modified xsi:type="dcterms:W3CDTF">2023-06-15T08:18:36Z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1041-8.1.0.3000</vt:lpwstr>
  </property>
</Properties>
</file>