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가격결정 자료\2024년 상반기\24년 상반기 신규가격 서류(재무제표 수정)\"/>
    </mc:Choice>
  </mc:AlternateContent>
  <bookViews>
    <workbookView xWindow="360" yWindow="615" windowWidth="14160" windowHeight="10575" tabRatio="828" firstSheet="1" activeTab="1"/>
  </bookViews>
  <sheets>
    <sheet name="수입 재료비" sheetId="5" state="hidden" r:id="rId1"/>
    <sheet name="제출자료 점검표" sheetId="44" r:id="rId2"/>
    <sheet name="가. 회사에 관한 정보" sheetId="10" r:id="rId3"/>
    <sheet name="나. 국내제조 제품 판매희망가 산출내역" sheetId="9" r:id="rId4"/>
    <sheet name="다-1. 재료현황표" sheetId="37" r:id="rId5"/>
    <sheet name="다-2. 재료 구매 내역서" sheetId="6" r:id="rId6"/>
    <sheet name="라. 노무비" sheetId="38" r:id="rId7"/>
    <sheet name="마. 제조공정도" sheetId="21" r:id="rId8"/>
    <sheet name="바-1. 외주가공 내역" sheetId="13" r:id="rId9"/>
    <sheet name="바-2. 외주가공 상세내역" sheetId="14" r:id="rId10"/>
    <sheet name="사. 제조경비, 판매비와 일반관리비, 적정이윤" sheetId="16" r:id="rId11"/>
    <sheet name="아. 회계자료" sheetId="43" r:id="rId12"/>
    <sheet name="자-1. 매출 내역서(도,소매)" sheetId="19" r:id="rId13"/>
    <sheet name="자-2. 매출 관련 전자세금계산서" sheetId="35" r:id="rId14"/>
    <sheet name="차. 재료 관련 타견적 내역" sheetId="41" r:id="rId15"/>
    <sheet name="카. 외주가공 관련 타견적 내역" sheetId="42" r:id="rId16"/>
    <sheet name="Sheet1" sheetId="45" r:id="rId17"/>
    <sheet name="주 재료비" sheetId="1" state="hidden" r:id="rId18"/>
  </sheets>
  <definedNames>
    <definedName name="_xlnm._FilterDatabase" localSheetId="4" hidden="1">'다-1. 재료현황표'!$A$19:$U$146</definedName>
    <definedName name="_xlnm.Print_Area" localSheetId="2">'가. 회사에 관한 정보'!$A$1:$I$44</definedName>
    <definedName name="_xlnm.Print_Area" localSheetId="3">'나. 국내제조 제품 판매희망가 산출내역'!$A$1:$H$35</definedName>
    <definedName name="_xlnm.Print_Area" localSheetId="7">'마. 제조공정도'!$A$1:$L$60</definedName>
    <definedName name="_xlnm.Print_Area" localSheetId="8">'바-1. 외주가공 내역'!$A$1:$I$24</definedName>
    <definedName name="_xlnm.Print_Area" localSheetId="9">'바-2. 외주가공 상세내역'!$A$1:$V$40</definedName>
    <definedName name="_xlnm.Print_Area" localSheetId="10">'사. 제조경비, 판매비와 일반관리비, 적정이윤'!$A$1:$F$14</definedName>
    <definedName name="_xlnm.Print_Area" localSheetId="12">'자-1. 매출 내역서(도,소매)'!$A$1:$O$24</definedName>
    <definedName name="_xlnm.Print_Area" localSheetId="13">'자-2. 매출 관련 전자세금계산서'!$A$1:$N$28</definedName>
    <definedName name="_xlnm.Print_Area" localSheetId="14">'차. 재료 관련 타견적 내역'!$A$1:$Q$16</definedName>
    <definedName name="_xlnm.Print_Area" localSheetId="15">'카. 외주가공 관련 타견적 내역'!$A$1:$P$12</definedName>
    <definedName name="_xlnm.Print_Titles" localSheetId="7">'마. 제조공정도'!$14:$16</definedName>
    <definedName name="_xlnm.Print_Titles" localSheetId="14">'차. 재료 관련 타견적 내역'!$5:$9</definedName>
    <definedName name="_xlnm.Print_Titles" localSheetId="15">'카. 외주가공 관련 타견적 내역'!$1:$8</definedName>
  </definedNames>
  <calcPr calcId="162913"/>
</workbook>
</file>

<file path=xl/calcChain.xml><?xml version="1.0" encoding="utf-8"?>
<calcChain xmlns="http://schemas.openxmlformats.org/spreadsheetml/2006/main">
  <c r="N21" i="38" l="1"/>
  <c r="N22" i="38"/>
  <c r="N23" i="38"/>
  <c r="N24" i="38"/>
  <c r="N20" i="38"/>
  <c r="D18" i="9" l="1"/>
  <c r="D16" i="9"/>
  <c r="D19" i="9"/>
  <c r="I46" i="43" l="1"/>
  <c r="I52" i="43" s="1"/>
  <c r="I54" i="43" s="1"/>
  <c r="F42" i="43"/>
  <c r="C13" i="43"/>
  <c r="I11" i="43"/>
  <c r="G24" i="13" l="1"/>
  <c r="H24" i="13" s="1"/>
  <c r="G23" i="13"/>
  <c r="H23" i="13" s="1"/>
  <c r="G22" i="13"/>
  <c r="H22" i="13" s="1"/>
  <c r="G21" i="13"/>
  <c r="H21" i="13" s="1"/>
  <c r="G20" i="13"/>
  <c r="H20" i="13" s="1"/>
  <c r="G19" i="13"/>
  <c r="H19" i="13" s="1"/>
  <c r="G18" i="13"/>
  <c r="H18" i="13" s="1"/>
  <c r="G17" i="13"/>
  <c r="H17" i="13" s="1"/>
  <c r="G16" i="13"/>
  <c r="H16" i="13" s="1"/>
  <c r="G15" i="13"/>
  <c r="H15" i="13" s="1"/>
  <c r="G14" i="13"/>
  <c r="H14" i="13" s="1"/>
  <c r="G13" i="13"/>
  <c r="H13" i="13" s="1"/>
  <c r="G12" i="13"/>
  <c r="H12" i="13" s="1"/>
  <c r="G11" i="13"/>
  <c r="H11" i="13" s="1"/>
  <c r="O10" i="42"/>
  <c r="P10" i="42"/>
  <c r="J10" i="42"/>
  <c r="P12" i="41"/>
  <c r="P13" i="41"/>
  <c r="P14" i="41"/>
  <c r="P15" i="41"/>
  <c r="P11" i="41"/>
  <c r="J12" i="41"/>
  <c r="J13" i="41"/>
  <c r="J14" i="41"/>
  <c r="J15" i="41"/>
  <c r="J11" i="41"/>
  <c r="S3" i="37"/>
  <c r="O21" i="38"/>
  <c r="O22" i="38"/>
  <c r="O23" i="38"/>
  <c r="O24" i="38"/>
  <c r="O20" i="38"/>
  <c r="S21" i="37"/>
  <c r="E23" i="9" l="1"/>
  <c r="T6" i="14" l="1"/>
  <c r="T5" i="14"/>
  <c r="H10" i="13"/>
  <c r="D15" i="9" s="1"/>
  <c r="G4" i="13"/>
  <c r="G3" i="13"/>
  <c r="I17" i="21"/>
  <c r="T26" i="38" s="1"/>
  <c r="G2" i="21" l="1"/>
  <c r="G1" i="21"/>
  <c r="W20" i="38" l="1"/>
  <c r="V20" i="38"/>
  <c r="U20" i="38"/>
  <c r="T20" i="38"/>
  <c r="T22" i="38" s="1"/>
  <c r="S20" i="38"/>
  <c r="R20" i="38"/>
  <c r="H19" i="38"/>
  <c r="T23" i="38" l="1"/>
  <c r="N19" i="38"/>
  <c r="O19" i="38"/>
  <c r="T24" i="38"/>
  <c r="T25" i="38" s="1"/>
  <c r="T27" i="38" s="1"/>
  <c r="D14" i="9" s="1"/>
  <c r="L3" i="6" l="1"/>
  <c r="L2" i="6"/>
  <c r="S2" i="37" l="1"/>
  <c r="S23" i="37" l="1"/>
  <c r="R23" i="37"/>
  <c r="S22" i="37"/>
  <c r="R22" i="37"/>
  <c r="R21" i="37"/>
  <c r="H11" i="19"/>
  <c r="F11" i="19"/>
  <c r="T22" i="37" l="1"/>
  <c r="U22" i="37" s="1"/>
  <c r="T21" i="37"/>
  <c r="U21" i="37" s="1"/>
  <c r="T23" i="37"/>
  <c r="U23" i="37" s="1"/>
  <c r="U20" i="37" l="1"/>
  <c r="D12" i="9" s="1"/>
  <c r="D17" i="9" s="1"/>
  <c r="D20" i="9" s="1"/>
  <c r="D21" i="9" s="1"/>
  <c r="D22" i="9" l="1"/>
  <c r="D23" i="9" l="1"/>
  <c r="D24" i="9"/>
  <c r="E21" i="9"/>
</calcChain>
</file>

<file path=xl/comments1.xml><?xml version="1.0" encoding="utf-8"?>
<comments xmlns="http://schemas.openxmlformats.org/spreadsheetml/2006/main">
  <authors>
    <author>user</author>
  </authors>
  <commentList>
    <comment ref="E19" authorId="0" shapeId="0">
      <text>
        <r>
          <rPr>
            <b/>
            <sz val="9"/>
            <color indexed="81"/>
            <rFont val="돋움"/>
            <family val="3"/>
            <charset val="129"/>
          </rPr>
          <t>세금계산서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</text>
    </comment>
    <comment ref="F19" authorId="0" shapeId="0">
      <text>
        <r>
          <rPr>
            <b/>
            <sz val="9"/>
            <color indexed="81"/>
            <rFont val="돋움"/>
            <family val="3"/>
            <charset val="129"/>
          </rPr>
          <t>세금계산서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</text>
    </comment>
    <comment ref="G19" authorId="0" shapeId="0">
      <text>
        <r>
          <rPr>
            <b/>
            <sz val="9"/>
            <color indexed="81"/>
            <rFont val="돋움"/>
            <family val="3"/>
            <charset val="129"/>
          </rPr>
          <t>세금계산서 상 해당재료에 대해서 넘버링한 번호를 기재(엑셀에 기재된 정보와 세금계산서 대조작업 시 필요)</t>
        </r>
      </text>
    </comment>
    <comment ref="H19" authorId="0" shapeId="0">
      <text>
        <r>
          <rPr>
            <b/>
            <sz val="9"/>
            <color indexed="81"/>
            <rFont val="돋움"/>
            <family val="3"/>
            <charset val="129"/>
          </rPr>
          <t>재료의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국내구입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수입여부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J19" authorId="0" shapeId="0">
      <text>
        <r>
          <rPr>
            <b/>
            <sz val="9"/>
            <color indexed="81"/>
            <rFont val="돋움"/>
            <family val="3"/>
            <charset val="129"/>
          </rPr>
          <t>업체에서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환율기준으로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  <r>
          <rPr>
            <b/>
            <sz val="9"/>
            <color indexed="81"/>
            <rFont val="Tahoma"/>
            <family val="2"/>
          </rPr>
          <t xml:space="preserve">3' </t>
        </r>
        <r>
          <rPr>
            <b/>
            <sz val="9"/>
            <color indexed="81"/>
            <rFont val="돋움"/>
            <family val="3"/>
            <charset val="129"/>
          </rPr>
          <t>신청제품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제조에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참여하는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직원일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미참여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직원은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공란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2023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연간지급내역
전직원에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임금내역을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노무비의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회계자료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노무비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일치해야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  <comment ref="L18" authorId="0" shapeId="0">
      <text>
        <r>
          <rPr>
            <b/>
            <sz val="9"/>
            <color indexed="81"/>
            <rFont val="돋움"/>
            <family val="3"/>
            <charset val="129"/>
          </rPr>
          <t>식대보조비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비과세처리한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
기본급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돋움"/>
            <family val="3"/>
            <charset val="129"/>
          </rPr>
          <t>상여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돋움"/>
            <family val="3"/>
            <charset val="129"/>
          </rPr>
          <t>제수당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비과세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원천징수영수증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일치해야됨</t>
        </r>
      </text>
    </comment>
  </commentList>
</comments>
</file>

<file path=xl/sharedStrings.xml><?xml version="1.0" encoding="utf-8"?>
<sst xmlns="http://schemas.openxmlformats.org/spreadsheetml/2006/main" count="924" uniqueCount="604">
  <si>
    <t>ⓐ</t>
    <phoneticPr fontId="5" type="noConversion"/>
  </si>
  <si>
    <t>ⓑ</t>
    <phoneticPr fontId="5" type="noConversion"/>
  </si>
  <si>
    <t>ⓒ</t>
    <phoneticPr fontId="5" type="noConversion"/>
  </si>
  <si>
    <t>ⓓ</t>
    <phoneticPr fontId="5" type="noConversion"/>
  </si>
  <si>
    <t>ⓔ</t>
    <phoneticPr fontId="5" type="noConversion"/>
  </si>
  <si>
    <t>ⓕ</t>
    <phoneticPr fontId="5" type="noConversion"/>
  </si>
  <si>
    <t>ⓖ</t>
    <phoneticPr fontId="5" type="noConversion"/>
  </si>
  <si>
    <t>①</t>
    <phoneticPr fontId="5" type="noConversion"/>
  </si>
  <si>
    <t>②</t>
    <phoneticPr fontId="5" type="noConversion"/>
  </si>
  <si>
    <t>③</t>
    <phoneticPr fontId="5" type="noConversion"/>
  </si>
  <si>
    <t>④</t>
    <phoneticPr fontId="5" type="noConversion"/>
  </si>
  <si>
    <t>⑤</t>
    <phoneticPr fontId="5" type="noConversion"/>
  </si>
  <si>
    <t>⑩</t>
    <phoneticPr fontId="5" type="noConversion"/>
  </si>
  <si>
    <t xml:space="preserve"> (ⓐ*ⓑ)</t>
    <phoneticPr fontId="5" type="noConversion"/>
  </si>
  <si>
    <t xml:space="preserve"> (ⓒ/ⓐ)</t>
    <phoneticPr fontId="5" type="noConversion"/>
  </si>
  <si>
    <t xml:space="preserve"> (ⓔ/제조량)</t>
    <phoneticPr fontId="5" type="noConversion"/>
  </si>
  <si>
    <t xml:space="preserve"> (ⓕ*ⓓ)</t>
    <phoneticPr fontId="5" type="noConversion"/>
  </si>
  <si>
    <t>재료명</t>
    <phoneticPr fontId="5" type="noConversion"/>
  </si>
  <si>
    <t>연
번</t>
    <phoneticPr fontId="5" type="noConversion"/>
  </si>
  <si>
    <t>구매처</t>
    <phoneticPr fontId="5" type="noConversion"/>
  </si>
  <si>
    <t>구입일</t>
    <phoneticPr fontId="5" type="noConversion"/>
  </si>
  <si>
    <t>수량</t>
    <phoneticPr fontId="5" type="noConversion"/>
  </si>
  <si>
    <t>단가</t>
    <phoneticPr fontId="5" type="noConversion"/>
  </si>
  <si>
    <t>제품당
소요량</t>
    <phoneticPr fontId="5" type="noConversion"/>
  </si>
  <si>
    <t>평균
재료비</t>
    <phoneticPr fontId="5" type="noConversion"/>
  </si>
  <si>
    <t>평균
단가</t>
    <phoneticPr fontId="5" type="noConversion"/>
  </si>
  <si>
    <t>공급
가액</t>
    <phoneticPr fontId="5" type="noConversion"/>
  </si>
  <si>
    <t>기초재고</t>
    <phoneticPr fontId="5" type="noConversion"/>
  </si>
  <si>
    <t>YY MM DD</t>
    <phoneticPr fontId="5" type="noConversion"/>
  </si>
  <si>
    <t>소  계</t>
    <phoneticPr fontId="5" type="noConversion"/>
  </si>
  <si>
    <t xml:space="preserve">                                        주 요  재 료 비                                    (1)</t>
    <phoneticPr fontId="5" type="noConversion"/>
  </si>
  <si>
    <t>연간 총 
투입량</t>
    <phoneticPr fontId="5" type="noConversion"/>
  </si>
  <si>
    <t xml:space="preserve">                                        주 요  재 료 비                                    (3)</t>
    <phoneticPr fontId="5" type="noConversion"/>
  </si>
  <si>
    <t xml:space="preserve">                                        주 요  재 료 비                                    (2)</t>
    <phoneticPr fontId="5" type="noConversion"/>
  </si>
  <si>
    <t>재료명</t>
    <phoneticPr fontId="5" type="noConversion"/>
  </si>
  <si>
    <t>연
번</t>
    <phoneticPr fontId="5" type="noConversion"/>
  </si>
  <si>
    <t>수량</t>
    <phoneticPr fontId="5" type="noConversion"/>
  </si>
  <si>
    <t>공급
가액</t>
    <phoneticPr fontId="5" type="noConversion"/>
  </si>
  <si>
    <t>평균
단가</t>
    <phoneticPr fontId="5" type="noConversion"/>
  </si>
  <si>
    <t>제품당
소요량</t>
    <phoneticPr fontId="5" type="noConversion"/>
  </si>
  <si>
    <t>평균
재료비</t>
    <phoneticPr fontId="5" type="noConversion"/>
  </si>
  <si>
    <t>ⓐ</t>
    <phoneticPr fontId="5" type="noConversion"/>
  </si>
  <si>
    <t>ⓑ</t>
    <phoneticPr fontId="5" type="noConversion"/>
  </si>
  <si>
    <t>ⓒ</t>
    <phoneticPr fontId="5" type="noConversion"/>
  </si>
  <si>
    <t>ⓕ</t>
    <phoneticPr fontId="5" type="noConversion"/>
  </si>
  <si>
    <t>ⓖ</t>
    <phoneticPr fontId="5" type="noConversion"/>
  </si>
  <si>
    <t>기초재고</t>
    <phoneticPr fontId="5" type="noConversion"/>
  </si>
  <si>
    <t>①</t>
    <phoneticPr fontId="5" type="noConversion"/>
  </si>
  <si>
    <t>YY MM DD</t>
    <phoneticPr fontId="5" type="noConversion"/>
  </si>
  <si>
    <t>②</t>
    <phoneticPr fontId="5" type="noConversion"/>
  </si>
  <si>
    <t>③</t>
    <phoneticPr fontId="5" type="noConversion"/>
  </si>
  <si>
    <t>④</t>
    <phoneticPr fontId="5" type="noConversion"/>
  </si>
  <si>
    <t>⑤</t>
    <phoneticPr fontId="5" type="noConversion"/>
  </si>
  <si>
    <t>소  계</t>
    <phoneticPr fontId="5" type="noConversion"/>
  </si>
  <si>
    <t xml:space="preserve">                                        수 입  재 료 비                                    </t>
    <phoneticPr fontId="5" type="noConversion"/>
  </si>
  <si>
    <t>수입처</t>
    <phoneticPr fontId="5" type="noConversion"/>
  </si>
  <si>
    <t>수입일</t>
    <phoneticPr fontId="5" type="noConversion"/>
  </si>
  <si>
    <t>환율</t>
    <phoneticPr fontId="5" type="noConversion"/>
  </si>
  <si>
    <t xml:space="preserve"> (ⓐ*ⓑ*@)</t>
    <phoneticPr fontId="5" type="noConversion"/>
  </si>
  <si>
    <t>@</t>
    <phoneticPr fontId="5" type="noConversion"/>
  </si>
  <si>
    <t>원화
단가</t>
    <phoneticPr fontId="5" type="noConversion"/>
  </si>
  <si>
    <t>외화
단가</t>
    <phoneticPr fontId="5" type="noConversion"/>
  </si>
  <si>
    <t>ⓓ</t>
  </si>
  <si>
    <t xml:space="preserve"> (ⓒ/ⓐ)</t>
    <phoneticPr fontId="5" type="noConversion"/>
  </si>
  <si>
    <t>ⓔ</t>
    <phoneticPr fontId="5" type="noConversion"/>
  </si>
  <si>
    <t xml:space="preserve"> (ⓒ/ⓐ</t>
    <phoneticPr fontId="5" type="noConversion"/>
  </si>
  <si>
    <t xml:space="preserve"> (ⓔ*ⓕ)</t>
    <phoneticPr fontId="5" type="noConversion"/>
  </si>
  <si>
    <t>구매일자</t>
    <phoneticPr fontId="5" type="noConversion"/>
  </si>
  <si>
    <t>증빙번호</t>
    <phoneticPr fontId="5" type="noConversion"/>
  </si>
  <si>
    <t>비고</t>
    <phoneticPr fontId="5" type="noConversion"/>
  </si>
  <si>
    <t>계</t>
    <phoneticPr fontId="5" type="noConversion"/>
  </si>
  <si>
    <t>구분</t>
    <phoneticPr fontId="5" type="noConversion"/>
  </si>
  <si>
    <t>① 재료비</t>
    <phoneticPr fontId="5" type="noConversion"/>
  </si>
  <si>
    <t>② 작업설, 부산품 등(-)</t>
    <phoneticPr fontId="5" type="noConversion"/>
  </si>
  <si>
    <t>③ 노무비</t>
    <phoneticPr fontId="5" type="noConversion"/>
  </si>
  <si>
    <t>④ 외주가공비</t>
    <phoneticPr fontId="5" type="noConversion"/>
  </si>
  <si>
    <t>⑤ 제조경비</t>
    <phoneticPr fontId="5" type="noConversion"/>
  </si>
  <si>
    <t>제
조
원
가</t>
    <phoneticPr fontId="5" type="noConversion"/>
  </si>
  <si>
    <t xml:space="preserve"> ⑦ 판매비와 일반관리비</t>
    <phoneticPr fontId="5" type="noConversion"/>
  </si>
  <si>
    <t xml:space="preserve"> ⑨ 총원가 계(⑥+⑦+⑧) </t>
    <phoneticPr fontId="5" type="noConversion"/>
  </si>
  <si>
    <t xml:space="preserve"> ⑩ 유통 비용</t>
    <phoneticPr fontId="5" type="noConversion"/>
  </si>
  <si>
    <t>구  분</t>
    <phoneticPr fontId="5" type="noConversion"/>
  </si>
  <si>
    <t>단위당 금액</t>
    <phoneticPr fontId="5" type="noConversion"/>
  </si>
  <si>
    <t xml:space="preserve"> 재료비에서
 차감</t>
    <phoneticPr fontId="5" type="noConversion"/>
  </si>
  <si>
    <t>⑥ 소계(①+②+③+④+⑤)</t>
    <phoneticPr fontId="5" type="noConversion"/>
  </si>
  <si>
    <t>작  성  자  :</t>
    <phoneticPr fontId="5" type="noConversion"/>
  </si>
  <si>
    <t>확  인  자  :</t>
    <phoneticPr fontId="5" type="noConversion"/>
  </si>
  <si>
    <t>(서명 또는 印)</t>
    <phoneticPr fontId="5" type="noConversion"/>
  </si>
  <si>
    <t>성명(법인명)</t>
    <phoneticPr fontId="5" type="noConversion"/>
  </si>
  <si>
    <t>주식 수</t>
    <phoneticPr fontId="5" type="noConversion"/>
  </si>
  <si>
    <t>(명)</t>
    <phoneticPr fontId="5" type="noConversion"/>
  </si>
  <si>
    <t xml:space="preserve"> ⑫ 부가가치세</t>
    <phoneticPr fontId="5" type="noConversion"/>
  </si>
  <si>
    <t xml:space="preserve"> ⑪ 판매희망가(부가세 제외)
              (⑨+⑩)</t>
    <phoneticPr fontId="5" type="noConversion"/>
  </si>
  <si>
    <t xml:space="preserve"> 자산 총계</t>
    <phoneticPr fontId="5" type="noConversion"/>
  </si>
  <si>
    <t xml:space="preserve"> 부채 총계</t>
    <phoneticPr fontId="5" type="noConversion"/>
  </si>
  <si>
    <t xml:space="preserve"> 매출총액</t>
    <phoneticPr fontId="5" type="noConversion"/>
  </si>
  <si>
    <t xml:space="preserve"> 영업이익(손실)</t>
    <phoneticPr fontId="5" type="noConversion"/>
  </si>
  <si>
    <t xml:space="preserve"> 당기순이익(손실)</t>
    <phoneticPr fontId="5" type="noConversion"/>
  </si>
  <si>
    <t xml:space="preserve"> 임원</t>
    <phoneticPr fontId="5" type="noConversion"/>
  </si>
  <si>
    <t xml:space="preserve"> 관리직</t>
    <phoneticPr fontId="5" type="noConversion"/>
  </si>
  <si>
    <t xml:space="preserve"> 생산직</t>
    <phoneticPr fontId="5" type="noConversion"/>
  </si>
  <si>
    <t xml:space="preserve"> 기타</t>
    <phoneticPr fontId="5" type="noConversion"/>
  </si>
  <si>
    <t>예) 배우자</t>
    <phoneticPr fontId="5" type="noConversion"/>
  </si>
  <si>
    <t>예) 기타</t>
    <phoneticPr fontId="5" type="noConversion"/>
  </si>
  <si>
    <t>관계</t>
    <phoneticPr fontId="5" type="noConversion"/>
  </si>
  <si>
    <t>예) 본인</t>
    <phoneticPr fontId="5" type="noConversion"/>
  </si>
  <si>
    <t xml:space="preserve">         .</t>
    <phoneticPr fontId="5" type="noConversion"/>
  </si>
  <si>
    <t>.</t>
    <phoneticPr fontId="5" type="noConversion"/>
  </si>
  <si>
    <t>외주 ②</t>
    <phoneticPr fontId="5" type="noConversion"/>
  </si>
  <si>
    <t>연구개발비</t>
    <phoneticPr fontId="5" type="noConversion"/>
  </si>
  <si>
    <t>지분율(%)</t>
    <phoneticPr fontId="5" type="noConversion"/>
  </si>
  <si>
    <t>산 식 →</t>
    <phoneticPr fontId="5" type="noConversion"/>
  </si>
  <si>
    <t>ⓐ</t>
    <phoneticPr fontId="5" type="noConversion"/>
  </si>
  <si>
    <t>연간 
외주가공비</t>
    <phoneticPr fontId="5" type="noConversion"/>
  </si>
  <si>
    <t xml:space="preserve">     가나 판금</t>
    <phoneticPr fontId="5" type="noConversion"/>
  </si>
  <si>
    <t>합계</t>
    <phoneticPr fontId="5" type="noConversion"/>
  </si>
  <si>
    <t>수입</t>
    <phoneticPr fontId="5" type="noConversion"/>
  </si>
  <si>
    <t>부분</t>
    <phoneticPr fontId="5" type="noConversion"/>
  </si>
  <si>
    <t>부품명</t>
    <phoneticPr fontId="5" type="noConversion"/>
  </si>
  <si>
    <t>공정명</t>
    <phoneticPr fontId="5" type="noConversion"/>
  </si>
  <si>
    <t>비고</t>
    <phoneticPr fontId="5" type="noConversion"/>
  </si>
  <si>
    <t>입고</t>
    <phoneticPr fontId="5" type="noConversion"/>
  </si>
  <si>
    <t>수입검사</t>
    <phoneticPr fontId="5" type="noConversion"/>
  </si>
  <si>
    <t>절단</t>
    <phoneticPr fontId="5" type="noConversion"/>
  </si>
  <si>
    <t>드릴링</t>
    <phoneticPr fontId="5" type="noConversion"/>
  </si>
  <si>
    <t>용접</t>
    <phoneticPr fontId="5" type="noConversion"/>
  </si>
  <si>
    <t>사상</t>
    <phoneticPr fontId="5" type="noConversion"/>
  </si>
  <si>
    <t>도장</t>
    <phoneticPr fontId="5" type="noConversion"/>
  </si>
  <si>
    <t>검사</t>
    <phoneticPr fontId="5" type="noConversion"/>
  </si>
  <si>
    <t>벤딩</t>
    <phoneticPr fontId="5" type="noConversion"/>
  </si>
  <si>
    <t>외주가공
업체명</t>
    <phoneticPr fontId="5" type="noConversion"/>
  </si>
  <si>
    <t>구입처</t>
    <phoneticPr fontId="5" type="noConversion"/>
  </si>
  <si>
    <t>판금 절단</t>
    <phoneticPr fontId="5" type="noConversion"/>
  </si>
  <si>
    <t>XX 11 10</t>
    <phoneticPr fontId="5" type="noConversion"/>
  </si>
  <si>
    <t xml:space="preserve"> 생산관리</t>
    <phoneticPr fontId="5" type="noConversion"/>
  </si>
  <si>
    <t>법인</t>
    <phoneticPr fontId="5" type="noConversion"/>
  </si>
  <si>
    <t>개인</t>
    <phoneticPr fontId="5" type="noConversion"/>
  </si>
  <si>
    <t>해당있음</t>
    <phoneticPr fontId="5" type="noConversion"/>
  </si>
  <si>
    <t>해당없음</t>
    <phoneticPr fontId="5" type="noConversion"/>
  </si>
  <si>
    <t xml:space="preserve">작  성  일   </t>
    <phoneticPr fontId="5" type="noConversion"/>
  </si>
  <si>
    <t>XX 09 09</t>
    <phoneticPr fontId="5" type="noConversion"/>
  </si>
  <si>
    <t>금  액</t>
    <phoneticPr fontId="5" type="noConversion"/>
  </si>
  <si>
    <t>ⓒ=ⓐ×ⓑ</t>
    <phoneticPr fontId="5" type="noConversion"/>
  </si>
  <si>
    <t>규 격</t>
    <phoneticPr fontId="5" type="noConversion"/>
  </si>
  <si>
    <t>금액</t>
    <phoneticPr fontId="5" type="noConversion"/>
  </si>
  <si>
    <t>최종소비자 구입가격</t>
    <phoneticPr fontId="5" type="noConversion"/>
  </si>
  <si>
    <t>판매 희망가(부가세 포함)
(⑪+⑫) (주1)</t>
    <phoneticPr fontId="5" type="noConversion"/>
  </si>
  <si>
    <t>예) XX 09 07</t>
    <phoneticPr fontId="5" type="noConversion"/>
  </si>
  <si>
    <t>자본 총계</t>
    <phoneticPr fontId="5" type="noConversion"/>
  </si>
  <si>
    <t>20××-05-01</t>
    <phoneticPr fontId="5" type="noConversion"/>
  </si>
  <si>
    <t>20××-08-02</t>
    <phoneticPr fontId="5" type="noConversion"/>
  </si>
  <si>
    <t>상호</t>
    <phoneticPr fontId="5" type="noConversion"/>
  </si>
  <si>
    <t>사업자등록번호</t>
    <phoneticPr fontId="5" type="noConversion"/>
  </si>
  <si>
    <t>전자세금계산서</t>
    <phoneticPr fontId="5" type="noConversion"/>
  </si>
  <si>
    <t>승인번호</t>
    <phoneticPr fontId="5" type="noConversion"/>
  </si>
  <si>
    <t>20××-1-20</t>
    <phoneticPr fontId="5" type="noConversion"/>
  </si>
  <si>
    <t>인원수</t>
    <phoneticPr fontId="5" type="noConversion"/>
  </si>
  <si>
    <t>근로시간</t>
    <phoneticPr fontId="5" type="noConversion"/>
  </si>
  <si>
    <t>전자세금계산서</t>
    <phoneticPr fontId="5" type="noConversion"/>
  </si>
  <si>
    <t>상 호</t>
    <phoneticPr fontId="5" type="noConversion"/>
  </si>
  <si>
    <t>사업자등록번호</t>
    <phoneticPr fontId="5" type="noConversion"/>
  </si>
  <si>
    <t>승인번호</t>
    <phoneticPr fontId="5" type="noConversion"/>
  </si>
  <si>
    <t>은행명</t>
    <phoneticPr fontId="5" type="noConversion"/>
  </si>
  <si>
    <t>계좌번호</t>
    <phoneticPr fontId="5" type="noConversion"/>
  </si>
  <si>
    <t>예금주</t>
    <phoneticPr fontId="5" type="noConversion"/>
  </si>
  <si>
    <t xml:space="preserve"> 업체명 :</t>
    <phoneticPr fontId="5" type="noConversion"/>
  </si>
  <si>
    <t xml:space="preserve"> 제품명 :</t>
    <phoneticPr fontId="5" type="noConversion"/>
  </si>
  <si>
    <t>상세 공정 과정 설명
(제품 도면과 연결)</t>
    <phoneticPr fontId="5" type="noConversion"/>
  </si>
  <si>
    <t xml:space="preserve">    년    월    일</t>
    <phoneticPr fontId="5" type="noConversion"/>
  </si>
  <si>
    <t>증빙번호</t>
    <phoneticPr fontId="5" type="noConversion"/>
  </si>
  <si>
    <t>작성일자</t>
    <phoneticPr fontId="5" type="noConversion"/>
  </si>
  <si>
    <t>공급받는자</t>
    <phoneticPr fontId="5" type="noConversion"/>
  </si>
  <si>
    <t>등록번호</t>
    <phoneticPr fontId="5" type="noConversion"/>
  </si>
  <si>
    <t>품목</t>
    <phoneticPr fontId="5" type="noConversion"/>
  </si>
  <si>
    <t>상호
(법인명)</t>
    <phoneticPr fontId="5" type="noConversion"/>
  </si>
  <si>
    <t>xxx</t>
    <phoneticPr fontId="5" type="noConversion"/>
  </si>
  <si>
    <t>공급가액
(매출 관련 공급가액)</t>
    <phoneticPr fontId="5" type="noConversion"/>
  </si>
  <si>
    <t>538-88-001xx</t>
    <phoneticPr fontId="5" type="noConversion"/>
  </si>
  <si>
    <t>공급자</t>
    <phoneticPr fontId="5" type="noConversion"/>
  </si>
  <si>
    <t>세금계산서 작성일자</t>
    <phoneticPr fontId="5" type="noConversion"/>
  </si>
  <si>
    <t>338-88-001xx</t>
    <phoneticPr fontId="5" type="noConversion"/>
  </si>
  <si>
    <t>전자세금계산서   수정유무</t>
    <phoneticPr fontId="5" type="noConversion"/>
  </si>
  <si>
    <t>Y</t>
    <phoneticPr fontId="5" type="noConversion"/>
  </si>
  <si>
    <t>N</t>
    <phoneticPr fontId="5" type="noConversion"/>
  </si>
  <si>
    <t>총공급가액</t>
    <phoneticPr fontId="5" type="noConversion"/>
  </si>
  <si>
    <t>수정유무</t>
    <phoneticPr fontId="5" type="noConversion"/>
  </si>
  <si>
    <t>세금계산서 수정유무</t>
    <phoneticPr fontId="5" type="noConversion"/>
  </si>
  <si>
    <t xml:space="preserve"> ⑧ 적정이윤</t>
    <phoneticPr fontId="5" type="noConversion"/>
  </si>
  <si>
    <t xml:space="preserve">      (단위 : 원)</t>
    <phoneticPr fontId="5" type="noConversion"/>
  </si>
  <si>
    <t>(단위 : 원)</t>
    <phoneticPr fontId="5" type="noConversion"/>
  </si>
  <si>
    <t>(단위 : 원)</t>
    <phoneticPr fontId="5" type="noConversion"/>
  </si>
  <si>
    <t>20××-03-01</t>
    <phoneticPr fontId="5" type="noConversion"/>
  </si>
  <si>
    <t>제품 단위당 가공 대상 재료(a)</t>
    <phoneticPr fontId="5" type="noConversion"/>
  </si>
  <si>
    <t>제품당
노무시간
(b)</t>
    <phoneticPr fontId="5" type="noConversion"/>
  </si>
  <si>
    <t>제조 구분(c)</t>
    <phoneticPr fontId="5" type="noConversion"/>
  </si>
  <si>
    <t>20220505-10000000-5xx4xx1x</t>
    <phoneticPr fontId="5" type="noConversion"/>
  </si>
  <si>
    <t>.</t>
  </si>
  <si>
    <t>판매수량</t>
    <phoneticPr fontId="5" type="noConversion"/>
  </si>
  <si>
    <t>판매수량</t>
    <phoneticPr fontId="5" type="noConversion"/>
  </si>
  <si>
    <t>도매</t>
    <phoneticPr fontId="5" type="noConversion"/>
  </si>
  <si>
    <t>소매</t>
    <phoneticPr fontId="5" type="noConversion"/>
  </si>
  <si>
    <t>매출처</t>
    <phoneticPr fontId="5" type="noConversion"/>
  </si>
  <si>
    <t>평균</t>
    <phoneticPr fontId="5" type="noConversion"/>
  </si>
  <si>
    <t>20220810-10000000-5xx2xx1x</t>
    <phoneticPr fontId="5" type="noConversion"/>
  </si>
  <si>
    <t>부분</t>
    <phoneticPr fontId="41" type="noConversion"/>
  </si>
  <si>
    <t>최종구매일</t>
    <phoneticPr fontId="5" type="noConversion"/>
  </si>
  <si>
    <t>국산/수입</t>
    <phoneticPr fontId="41" type="noConversion"/>
  </si>
  <si>
    <t>통화</t>
    <phoneticPr fontId="41" type="noConversion"/>
  </si>
  <si>
    <t>환율</t>
    <phoneticPr fontId="41" type="noConversion"/>
  </si>
  <si>
    <t>수입단가</t>
    <phoneticPr fontId="41" type="noConversion"/>
  </si>
  <si>
    <t>구매가격</t>
    <phoneticPr fontId="41" type="noConversion"/>
  </si>
  <si>
    <t>구매수량</t>
    <phoneticPr fontId="41" type="noConversion"/>
  </si>
  <si>
    <t>구매규격</t>
    <phoneticPr fontId="41" type="noConversion"/>
  </si>
  <si>
    <t>제조규격</t>
    <phoneticPr fontId="41" type="noConversion"/>
  </si>
  <si>
    <t>제조/구매 비율</t>
    <phoneticPr fontId="41" type="noConversion"/>
  </si>
  <si>
    <t>구매단가</t>
    <phoneticPr fontId="41" type="noConversion"/>
  </si>
  <si>
    <t>제조단가</t>
    <phoneticPr fontId="41" type="noConversion"/>
  </si>
  <si>
    <t>본체</t>
    <phoneticPr fontId="5" type="noConversion"/>
  </si>
  <si>
    <t>1</t>
    <phoneticPr fontId="5" type="noConversion"/>
  </si>
  <si>
    <t>USD</t>
  </si>
  <si>
    <t>리모컨</t>
    <phoneticPr fontId="5" type="noConversion"/>
  </si>
  <si>
    <t>2</t>
    <phoneticPr fontId="5" type="noConversion"/>
  </si>
  <si>
    <t>JPY</t>
  </si>
  <si>
    <t>커버</t>
    <phoneticPr fontId="5" type="noConversion"/>
  </si>
  <si>
    <t>국산</t>
    <phoneticPr fontId="5" type="noConversion"/>
  </si>
  <si>
    <t>제조소요량
(개수)</t>
    <phoneticPr fontId="41" type="noConversion"/>
  </si>
  <si>
    <t>세금계산서
작성일자</t>
    <phoneticPr fontId="5" type="noConversion"/>
  </si>
  <si>
    <t>재료연번</t>
    <phoneticPr fontId="5" type="noConversion"/>
  </si>
  <si>
    <t>(예시) 킬로그램 단위로 재료를 산 경우 제조규격도 미터가 아닌 킬로그램 단위로 기재</t>
    <phoneticPr fontId="5" type="noConversion"/>
  </si>
  <si>
    <t>(예시) 제조규격에 따른 재료가 2개가 소요될 경우 2로 숫자만 기재</t>
    <phoneticPr fontId="5" type="noConversion"/>
  </si>
  <si>
    <t>(예시) 2kg의 실리콘이 투입되어 1.5kg의 제품을 생산할 경우 제조규격은 2kg(로스율 0.5kg포함)</t>
    <phoneticPr fontId="5" type="noConversion"/>
  </si>
  <si>
    <t>EUR</t>
  </si>
  <si>
    <t>GBP</t>
  </si>
  <si>
    <t>재질</t>
    <phoneticPr fontId="41" type="noConversion"/>
  </si>
  <si>
    <t>재료
연번</t>
    <phoneticPr fontId="41" type="noConversion"/>
  </si>
  <si>
    <t>○ A. 각 재료별 최종 구매내역</t>
    <phoneticPr fontId="5" type="noConversion"/>
  </si>
  <si>
    <t>○ B. 재료연번별 총 구매내역</t>
    <phoneticPr fontId="5" type="noConversion"/>
  </si>
  <si>
    <t>각 재료별 
최종 구매내역
(증빙자료 제출)</t>
    <phoneticPr fontId="5" type="noConversion"/>
  </si>
  <si>
    <t xml:space="preserve">재료연번1
총 구매내역
</t>
    <phoneticPr fontId="5" type="noConversion"/>
  </si>
  <si>
    <t>재료연번2
총 구매내역</t>
    <phoneticPr fontId="5" type="noConversion"/>
  </si>
  <si>
    <t xml:space="preserve">      - 각 항목의 기입란이 부족한 경우에는 행을 추가하여 작성하시고, 서식을 변경하여 사용하지 마십시요.</t>
    <phoneticPr fontId="5" type="noConversion"/>
  </si>
  <si>
    <t>구분1</t>
    <phoneticPr fontId="5" type="noConversion"/>
  </si>
  <si>
    <t>구분2</t>
    <phoneticPr fontId="5" type="noConversion"/>
  </si>
  <si>
    <t>구분3</t>
    <phoneticPr fontId="5" type="noConversion"/>
  </si>
  <si>
    <t>근로자명</t>
    <phoneticPr fontId="41" type="noConversion"/>
  </si>
  <si>
    <t>공정명</t>
    <phoneticPr fontId="41" type="noConversion"/>
  </si>
  <si>
    <t>노무시간</t>
    <phoneticPr fontId="41" type="noConversion"/>
  </si>
  <si>
    <t>기본급</t>
    <phoneticPr fontId="41" type="noConversion"/>
  </si>
  <si>
    <t>상여</t>
    <phoneticPr fontId="41" type="noConversion"/>
  </si>
  <si>
    <t>제수당 등</t>
    <phoneticPr fontId="41" type="noConversion"/>
  </si>
  <si>
    <t>퇴직급여</t>
    <phoneticPr fontId="41" type="noConversion"/>
  </si>
  <si>
    <t>비과세</t>
    <phoneticPr fontId="5" type="noConversion"/>
  </si>
  <si>
    <t>총 노무비</t>
    <phoneticPr fontId="41" type="noConversion"/>
  </si>
  <si>
    <t>노무시간 합계</t>
    <phoneticPr fontId="41" type="noConversion"/>
  </si>
  <si>
    <t>노무비 합계</t>
    <phoneticPr fontId="41" type="noConversion"/>
  </si>
  <si>
    <t>임금지급내역</t>
    <phoneticPr fontId="5" type="noConversion"/>
  </si>
  <si>
    <t>김가나</t>
    <phoneticPr fontId="41" type="noConversion"/>
  </si>
  <si>
    <t>자재입고 및 검사</t>
    <phoneticPr fontId="41" type="noConversion"/>
  </si>
  <si>
    <t>이가나</t>
    <phoneticPr fontId="41" type="noConversion"/>
  </si>
  <si>
    <t>박가나</t>
    <phoneticPr fontId="41" type="noConversion"/>
  </si>
  <si>
    <t>조립</t>
    <phoneticPr fontId="41" type="noConversion"/>
  </si>
  <si>
    <t>시간당 직접노무비</t>
    <phoneticPr fontId="5" type="noConversion"/>
  </si>
  <si>
    <t>김다라</t>
    <phoneticPr fontId="41" type="noConversion"/>
  </si>
  <si>
    <t>검사</t>
    <phoneticPr fontId="41" type="noConversion"/>
  </si>
  <si>
    <t>간접노무비율</t>
    <phoneticPr fontId="5" type="noConversion"/>
  </si>
  <si>
    <t>이다라</t>
    <phoneticPr fontId="41" type="noConversion"/>
  </si>
  <si>
    <t>포장</t>
    <phoneticPr fontId="41" type="noConversion"/>
  </si>
  <si>
    <t>시간당 간접노무비</t>
    <phoneticPr fontId="5" type="noConversion"/>
  </si>
  <si>
    <t>시간당 총노무비</t>
    <phoneticPr fontId="5" type="noConversion"/>
  </si>
  <si>
    <t>제품당 노무시간</t>
    <phoneticPr fontId="5" type="noConversion"/>
  </si>
  <si>
    <t>생산직(직접 노무비)
 - 제조원가명세서 기준</t>
    <phoneticPr fontId="5" type="noConversion"/>
  </si>
  <si>
    <t>생산관리직(간접노무비)
 - 제조원가명세서 기준</t>
    <phoneticPr fontId="5" type="noConversion"/>
  </si>
  <si>
    <t>제품당 노무비</t>
    <phoneticPr fontId="5" type="noConversion"/>
  </si>
  <si>
    <t xml:space="preserve">   ◈ 작성 방법</t>
    <phoneticPr fontId="5" type="noConversion"/>
  </si>
  <si>
    <t xml:space="preserve">    ◈ 작성 방법</t>
    <phoneticPr fontId="5" type="noConversion"/>
  </si>
  <si>
    <t xml:space="preserve">  * 증빙자료를 제출 불가능한 직원의 경우 소명서 제출 </t>
    <phoneticPr fontId="5" type="noConversion"/>
  </si>
  <si>
    <t>입사일</t>
    <phoneticPr fontId="5" type="noConversion"/>
  </si>
  <si>
    <t>2022.02.01</t>
    <phoneticPr fontId="5" type="noConversion"/>
  </si>
  <si>
    <t>1999.10.01</t>
    <phoneticPr fontId="5" type="noConversion"/>
  </si>
  <si>
    <t xml:space="preserve">  * 공단원가 산정 시 1년 이상 재직 중인 직원(접수일기준)은 평균임금의 30일에 해당하는 금액 반영 예정</t>
    <phoneticPr fontId="5" type="noConversion"/>
  </si>
  <si>
    <t>공급가액
합계</t>
    <phoneticPr fontId="5" type="noConversion"/>
  </si>
  <si>
    <t xml:space="preserve">       - 매출내역은 매출액이 큰 순서대로 기재하여 주십시요(세금계산서상 동일한 작성일자의 도, 소매 내역도 행을 구분하여 기재)</t>
    <phoneticPr fontId="5" type="noConversion"/>
  </si>
  <si>
    <t>제조원가명세서</t>
    <phoneticPr fontId="41" type="noConversion"/>
  </si>
  <si>
    <t>손익계산서</t>
    <phoneticPr fontId="41" type="noConversion"/>
  </si>
  <si>
    <t>원재료비</t>
    <phoneticPr fontId="41" type="noConversion"/>
  </si>
  <si>
    <t>매출액</t>
    <phoneticPr fontId="41" type="noConversion"/>
  </si>
  <si>
    <t>노무비</t>
    <phoneticPr fontId="41" type="noConversion"/>
  </si>
  <si>
    <t>급여 등</t>
    <phoneticPr fontId="41" type="noConversion"/>
  </si>
  <si>
    <t>매출원가</t>
    <phoneticPr fontId="41" type="noConversion"/>
  </si>
  <si>
    <t>상품매출원가</t>
    <phoneticPr fontId="41" type="noConversion"/>
  </si>
  <si>
    <t>퇴직급여</t>
  </si>
  <si>
    <t>제품매출원가(기초)</t>
    <phoneticPr fontId="41" type="noConversion"/>
  </si>
  <si>
    <t>경비</t>
    <phoneticPr fontId="41" type="noConversion"/>
  </si>
  <si>
    <t>전력비</t>
    <phoneticPr fontId="41" type="noConversion"/>
  </si>
  <si>
    <t>제품매출원가(당기)</t>
    <phoneticPr fontId="41" type="noConversion"/>
  </si>
  <si>
    <t>가스수도료</t>
    <phoneticPr fontId="41" type="noConversion"/>
  </si>
  <si>
    <t>제품매출원가(기말)</t>
    <phoneticPr fontId="41" type="noConversion"/>
  </si>
  <si>
    <t>운임</t>
    <phoneticPr fontId="41" type="noConversion"/>
  </si>
  <si>
    <t>매출총이익</t>
    <phoneticPr fontId="41" type="noConversion"/>
  </si>
  <si>
    <t>감가상각비</t>
    <phoneticPr fontId="41" type="noConversion"/>
  </si>
  <si>
    <t>판매비 및
일반관리비</t>
    <phoneticPr fontId="41" type="noConversion"/>
  </si>
  <si>
    <t>임원급여</t>
  </si>
  <si>
    <t>수선비</t>
    <phoneticPr fontId="41" type="noConversion"/>
  </si>
  <si>
    <t>직원급여</t>
  </si>
  <si>
    <t>소모품비</t>
    <phoneticPr fontId="41" type="noConversion"/>
  </si>
  <si>
    <t>세금과공과</t>
    <phoneticPr fontId="41" type="noConversion"/>
  </si>
  <si>
    <t>보험료</t>
    <phoneticPr fontId="41" type="noConversion"/>
  </si>
  <si>
    <t>임차료</t>
    <phoneticPr fontId="41" type="noConversion"/>
  </si>
  <si>
    <t>복리후생비</t>
    <phoneticPr fontId="41" type="noConversion"/>
  </si>
  <si>
    <t>여비교통비</t>
    <phoneticPr fontId="41" type="noConversion"/>
  </si>
  <si>
    <t>접대비</t>
    <phoneticPr fontId="41" type="noConversion"/>
  </si>
  <si>
    <t>통신비</t>
    <phoneticPr fontId="41" type="noConversion"/>
  </si>
  <si>
    <t>유형자산감가상각비</t>
    <phoneticPr fontId="41" type="noConversion"/>
  </si>
  <si>
    <t>차량유지비</t>
    <phoneticPr fontId="41" type="noConversion"/>
  </si>
  <si>
    <t>무형자산상각비</t>
    <phoneticPr fontId="41" type="noConversion"/>
  </si>
  <si>
    <t>외주가공비</t>
    <phoneticPr fontId="41" type="noConversion"/>
  </si>
  <si>
    <t>특허권사용료</t>
    <phoneticPr fontId="41" type="noConversion"/>
  </si>
  <si>
    <t>광고선전비</t>
    <phoneticPr fontId="41" type="noConversion"/>
  </si>
  <si>
    <t>경상개발비</t>
    <phoneticPr fontId="41" type="noConversion"/>
  </si>
  <si>
    <t>연구비</t>
    <phoneticPr fontId="41" type="noConversion"/>
  </si>
  <si>
    <t>지급수수료</t>
    <phoneticPr fontId="41" type="noConversion"/>
  </si>
  <si>
    <t>포장비</t>
    <phoneticPr fontId="41" type="noConversion"/>
  </si>
  <si>
    <t>교육훈련비</t>
    <phoneticPr fontId="41" type="noConversion"/>
  </si>
  <si>
    <t>운반비</t>
    <phoneticPr fontId="41" type="noConversion"/>
  </si>
  <si>
    <t>인쇄비</t>
    <phoneticPr fontId="41" type="noConversion"/>
  </si>
  <si>
    <t>건문, 시설관리비</t>
    <phoneticPr fontId="41" type="noConversion"/>
  </si>
  <si>
    <t>기술료</t>
    <phoneticPr fontId="41" type="noConversion"/>
  </si>
  <si>
    <t>자문료</t>
    <phoneticPr fontId="41" type="noConversion"/>
  </si>
  <si>
    <t>수도광열비</t>
    <phoneticPr fontId="41" type="noConversion"/>
  </si>
  <si>
    <t>리스료</t>
    <phoneticPr fontId="41" type="noConversion"/>
  </si>
  <si>
    <t>경상연구개발비</t>
    <phoneticPr fontId="41" type="noConversion"/>
  </si>
  <si>
    <t>판매수수료</t>
    <phoneticPr fontId="41" type="noConversion"/>
  </si>
  <si>
    <t>사무용품비</t>
    <phoneticPr fontId="41" type="noConversion"/>
  </si>
  <si>
    <t>견본비</t>
    <phoneticPr fontId="41" type="noConversion"/>
  </si>
  <si>
    <t>영업이익</t>
    <phoneticPr fontId="41" type="noConversion"/>
  </si>
  <si>
    <t>영업외수익</t>
    <phoneticPr fontId="41" type="noConversion"/>
  </si>
  <si>
    <t>이자수익</t>
    <phoneticPr fontId="41" type="noConversion"/>
  </si>
  <si>
    <t>기타</t>
    <phoneticPr fontId="41" type="noConversion"/>
  </si>
  <si>
    <t>영업외비용</t>
    <phoneticPr fontId="41" type="noConversion"/>
  </si>
  <si>
    <t>이자비용</t>
    <phoneticPr fontId="41" type="noConversion"/>
  </si>
  <si>
    <t>재무상태표</t>
    <phoneticPr fontId="41" type="noConversion"/>
  </si>
  <si>
    <t>무형자산처분 등</t>
    <phoneticPr fontId="41" type="noConversion"/>
  </si>
  <si>
    <t>자산총계</t>
    <phoneticPr fontId="41" type="noConversion"/>
  </si>
  <si>
    <t>잡손실</t>
    <phoneticPr fontId="41" type="noConversion"/>
  </si>
  <si>
    <t>부채총계</t>
    <phoneticPr fontId="41" type="noConversion"/>
  </si>
  <si>
    <t>소득세(법인세)차감전이익</t>
    <phoneticPr fontId="41" type="noConversion"/>
  </si>
  <si>
    <t>자본총계</t>
    <phoneticPr fontId="41" type="noConversion"/>
  </si>
  <si>
    <t>소득세(법인세) 등</t>
    <phoneticPr fontId="41" type="noConversion"/>
  </si>
  <si>
    <t>당기순이익</t>
    <phoneticPr fontId="41" type="noConversion"/>
  </si>
  <si>
    <r>
      <t xml:space="preserve">       -  </t>
    </r>
    <r>
      <rPr>
        <b/>
        <sz val="10"/>
        <rFont val="돋움"/>
        <family val="3"/>
        <charset val="129"/>
      </rPr>
      <t>동일 재료를 여러 번 구매했을 경우 최종구매내역만 기재하여 주십시요.</t>
    </r>
    <phoneticPr fontId="5" type="noConversion"/>
  </si>
  <si>
    <t>사출</t>
    <phoneticPr fontId="5" type="noConversion"/>
  </si>
  <si>
    <t>부분 별 조립</t>
    <phoneticPr fontId="5" type="noConversion"/>
  </si>
  <si>
    <r>
      <rPr>
        <b/>
        <sz val="11"/>
        <rFont val="맑은 고딕"/>
        <family val="3"/>
        <charset val="129"/>
      </rPr>
      <t>◈</t>
    </r>
    <r>
      <rPr>
        <b/>
        <sz val="11"/>
        <rFont val="돋움"/>
        <family val="3"/>
        <charset val="129"/>
      </rPr>
      <t xml:space="preserve"> 작성방법</t>
    </r>
    <phoneticPr fontId="5" type="noConversion"/>
  </si>
  <si>
    <t>재료
연번</t>
    <phoneticPr fontId="5" type="noConversion"/>
  </si>
  <si>
    <t>합계</t>
    <phoneticPr fontId="5" type="noConversion"/>
  </si>
  <si>
    <t>포장</t>
    <phoneticPr fontId="5" type="noConversion"/>
  </si>
  <si>
    <t>재질</t>
    <phoneticPr fontId="5" type="noConversion"/>
  </si>
  <si>
    <t>알루미늄파이프</t>
    <phoneticPr fontId="5" type="noConversion"/>
  </si>
  <si>
    <t>알루미늄</t>
    <phoneticPr fontId="5" type="noConversion"/>
  </si>
  <si>
    <t>투입량</t>
    <phoneticPr fontId="5" type="noConversion"/>
  </si>
  <si>
    <t xml:space="preserve">      - '제품당 노무시간'은 시간단위로 기재하여 주십시요.(예시: 2시간 30분의 경우 2.5로 기입)</t>
    <phoneticPr fontId="5" type="noConversion"/>
  </si>
  <si>
    <t xml:space="preserve">      - '입고', '수입검사', '검사', '포장'의 경우 '제품당 노무시간(b)'만 기재하여 주십시요.</t>
    <phoneticPr fontId="5" type="noConversion"/>
  </si>
  <si>
    <t xml:space="preserve">        ※ '제품당 노무시간(b)' 합계는 신청제품 1개를 제조하는데 걸리는 시간</t>
    <phoneticPr fontId="5" type="noConversion"/>
  </si>
  <si>
    <t xml:space="preserve">       - 항목란이 부족할 경우에는 본 서식에 행을 추가하여 기재해 주십시요.</t>
    <phoneticPr fontId="5" type="noConversion"/>
  </si>
  <si>
    <t xml:space="preserve">       - 제출 전 기재한 내역과 발행된 전자세금계산서의 내역이 일치하는지 반드시 확인하여 주십시요.</t>
    <phoneticPr fontId="5" type="noConversion"/>
  </si>
  <si>
    <r>
      <t xml:space="preserve">       - 기재 내용이 제출내역과 불일치할 경우 </t>
    </r>
    <r>
      <rPr>
        <b/>
        <sz val="10"/>
        <color rgb="FFFF0000"/>
        <rFont val="돋움"/>
        <family val="3"/>
        <charset val="129"/>
      </rPr>
      <t>서류보완 없이 탈락</t>
    </r>
    <r>
      <rPr>
        <sz val="10"/>
        <rFont val="돋움"/>
        <family val="3"/>
        <charset val="129"/>
      </rPr>
      <t>되므로 반드시 재확인 후 제출하여 주십시요.</t>
    </r>
    <phoneticPr fontId="5" type="noConversion"/>
  </si>
  <si>
    <t xml:space="preserve">       - 세금계산서 등 증빙자료를 기재내역과 동일한 순서로 해당 페이지 뒷 페이지에 첨부하여 주십시요.</t>
    <phoneticPr fontId="5" type="noConversion"/>
  </si>
  <si>
    <t xml:space="preserve">       - 증빙자료는 매출액이 가장 큰 판매내역 2건(연번1과 연번2)에 해당하는 세금계산서 및 거래명세서 사본을 제출하여 주십시요.</t>
    <phoneticPr fontId="5" type="noConversion"/>
  </si>
  <si>
    <t xml:space="preserve">       - '제조/구매 비율'을 정확하게 계산하기 위해 '구매규격'과 '제조규격'은 킬로그램, 미터 등 동일한 단위기준으로 기재하여 주십시요.</t>
    <phoneticPr fontId="5" type="noConversion"/>
  </si>
  <si>
    <t xml:space="preserve">      - 각 재료별 단가는 부가세 제외한 공급가액기준으로 기재하여 주십시요.</t>
    <phoneticPr fontId="5" type="noConversion"/>
  </si>
  <si>
    <r>
      <t xml:space="preserve">        ※ </t>
    </r>
    <r>
      <rPr>
        <b/>
        <sz val="10"/>
        <color theme="1"/>
        <rFont val="돋움"/>
        <family val="3"/>
        <charset val="129"/>
      </rPr>
      <t>재직중인 직원은 '퇴직급여' 기재 불필요</t>
    </r>
    <phoneticPr fontId="5" type="noConversion"/>
  </si>
  <si>
    <r>
      <t xml:space="preserve">        ※ </t>
    </r>
    <r>
      <rPr>
        <b/>
        <sz val="10"/>
        <color theme="1"/>
        <rFont val="돋움"/>
        <family val="3"/>
        <charset val="129"/>
      </rPr>
      <t>제출한 증빙서류와 입력한 자료가 불일치하는 경우 '부적합' 처리 될 수 있으니 유의하여 작성해 주십시요.</t>
    </r>
    <phoneticPr fontId="5" type="noConversion"/>
  </si>
  <si>
    <r>
      <t xml:space="preserve">      </t>
    </r>
    <r>
      <rPr>
        <sz val="10"/>
        <color theme="1"/>
        <rFont val="돋움"/>
        <family val="3"/>
        <charset val="129"/>
      </rPr>
      <t>-</t>
    </r>
    <r>
      <rPr>
        <b/>
        <sz val="10"/>
        <color theme="1"/>
        <rFont val="돋움"/>
        <family val="3"/>
        <charset val="129"/>
      </rPr>
      <t xml:space="preserve"> (구분2) 생산직은 1, 생산관리직은 2로 기재하여 주십시요.</t>
    </r>
    <phoneticPr fontId="5" type="noConversion"/>
  </si>
  <si>
    <r>
      <t xml:space="preserve">      </t>
    </r>
    <r>
      <rPr>
        <sz val="10"/>
        <color theme="1"/>
        <rFont val="돋움"/>
        <family val="3"/>
        <charset val="129"/>
      </rPr>
      <t>-</t>
    </r>
    <r>
      <rPr>
        <b/>
        <sz val="10"/>
        <color theme="1"/>
        <rFont val="돋움"/>
        <family val="3"/>
        <charset val="129"/>
      </rPr>
      <t xml:space="preserve"> (구분3) 신청제품 제조에 참여하는 직원은 1, 미참여 직원은 2로 기재하여 주십시요.</t>
    </r>
    <phoneticPr fontId="5" type="noConversion"/>
  </si>
  <si>
    <t xml:space="preserve">      - 제조 공정 순서에 따른 '공정명'을 기재하여 주십시요.</t>
    <phoneticPr fontId="5" type="noConversion"/>
  </si>
  <si>
    <t xml:space="preserve">      - '투입량'란에는 해당 공정에 필요한 재료의 양을 기재하여 주십시요.(예시: 재료연번 1 알루미늄파이프 6개 중 4개만 드릴링이 필요한 경우 해당공정 투입량은 4으로 기재)</t>
    <phoneticPr fontId="5" type="noConversion"/>
  </si>
  <si>
    <t xml:space="preserve">      - '제조 구분(c)'에는 외주가공일 경우 'O' 표시 후 업체명을 기재하여 주십시요.</t>
    <phoneticPr fontId="5" type="noConversion"/>
  </si>
  <si>
    <t>제조규격</t>
    <phoneticPr fontId="5" type="noConversion"/>
  </si>
  <si>
    <t>업체명</t>
    <phoneticPr fontId="5" type="noConversion"/>
  </si>
  <si>
    <t xml:space="preserve"> 작성 예)
     ABC 가공</t>
    <phoneticPr fontId="5" type="noConversion"/>
  </si>
  <si>
    <t>제품 단위당
투입량</t>
    <phoneticPr fontId="5" type="noConversion"/>
  </si>
  <si>
    <t>손잡이 도색
(양쪽 2개)</t>
    <phoneticPr fontId="5" type="noConversion"/>
  </si>
  <si>
    <t>판금 절단
(등판에 절단면 50% 들어감)</t>
    <phoneticPr fontId="5" type="noConversion"/>
  </si>
  <si>
    <t>연간 
가공수량</t>
    <phoneticPr fontId="5" type="noConversion"/>
  </si>
  <si>
    <t>개당 
외주가공비</t>
    <phoneticPr fontId="5" type="noConversion"/>
  </si>
  <si>
    <r>
      <t xml:space="preserve">       - 퇴직한 직원의 '퇴직급여' 기재 시</t>
    </r>
    <r>
      <rPr>
        <b/>
        <sz val="10"/>
        <color theme="1"/>
        <rFont val="돋움"/>
        <family val="3"/>
        <charset val="129"/>
      </rPr>
      <t xml:space="preserve"> 퇴직소득원천징수영수증을 </t>
    </r>
    <r>
      <rPr>
        <sz val="10"/>
        <color theme="1"/>
        <rFont val="돋움"/>
        <family val="3"/>
        <charset val="129"/>
      </rPr>
      <t>제출하여 주십시요.</t>
    </r>
    <phoneticPr fontId="5" type="noConversion"/>
  </si>
  <si>
    <t xml:space="preserve">       - 노란색 셀부분만 기재하고 단위당 재료비 등 수식이 입력된 흰색 셀부분은 수정금지(제조규격, 제조소요량 등을 조정하여 단위당재료비 설정)</t>
    <phoneticPr fontId="5" type="noConversion"/>
  </si>
  <si>
    <t>외주가공내용</t>
    <phoneticPr fontId="5" type="noConversion"/>
  </si>
  <si>
    <t>개당가공비</t>
    <phoneticPr fontId="5" type="noConversion"/>
  </si>
  <si>
    <t xml:space="preserve">      - '개당 가공비'는 '금액'÷'수량'으로 계산된 금액을 기재하여 주십시요.</t>
    <phoneticPr fontId="5" type="noConversion"/>
  </si>
  <si>
    <t xml:space="preserve">      - 증빙자료에 증빙번호 기재 시 재료비 증빙자료와 구분하여 주십시요.(예시: 외주 ①)</t>
    <phoneticPr fontId="5" type="noConversion"/>
  </si>
  <si>
    <t>외주 ①</t>
    <phoneticPr fontId="5" type="noConversion"/>
  </si>
  <si>
    <r>
      <t xml:space="preserve">외주 </t>
    </r>
    <r>
      <rPr>
        <b/>
        <sz val="10"/>
        <color theme="1" tint="0.499984740745262"/>
        <rFont val="맑은 고딕"/>
        <family val="3"/>
        <charset val="129"/>
      </rPr>
      <t>③</t>
    </r>
    <phoneticPr fontId="5" type="noConversion"/>
  </si>
  <si>
    <t>제조 경비</t>
    <phoneticPr fontId="5" type="noConversion"/>
  </si>
  <si>
    <t xml:space="preserve">  - (제조 경비) 신청제품의 제조에 소요되는 경비를 기재하여 주십시요.</t>
    <phoneticPr fontId="5" type="noConversion"/>
  </si>
  <si>
    <t>판매비와 일반관리비</t>
    <phoneticPr fontId="5" type="noConversion"/>
  </si>
  <si>
    <t>적정이윤</t>
    <phoneticPr fontId="5" type="noConversion"/>
  </si>
  <si>
    <t xml:space="preserve"> 품목명 :</t>
    <phoneticPr fontId="5" type="noConversion"/>
  </si>
  <si>
    <t>성인용보행기</t>
    <phoneticPr fontId="41" type="noConversion"/>
  </si>
  <si>
    <t>지팡이</t>
    <phoneticPr fontId="41" type="noConversion"/>
  </si>
  <si>
    <t>수동휠체어</t>
    <phoneticPr fontId="41" type="noConversion"/>
  </si>
  <si>
    <t>비율(%)</t>
    <phoneticPr fontId="5" type="noConversion"/>
  </si>
  <si>
    <t>이동변기</t>
    <phoneticPr fontId="5" type="noConversion"/>
  </si>
  <si>
    <t>목욕의자</t>
    <phoneticPr fontId="5" type="noConversion"/>
  </si>
  <si>
    <t>안전손잡이</t>
    <phoneticPr fontId="5" type="noConversion"/>
  </si>
  <si>
    <t>미끄럼방지용품</t>
    <phoneticPr fontId="5" type="noConversion"/>
  </si>
  <si>
    <t>간이변기</t>
    <phoneticPr fontId="5" type="noConversion"/>
  </si>
  <si>
    <t>자세변환용구</t>
    <phoneticPr fontId="5" type="noConversion"/>
  </si>
  <si>
    <t>요실금팬티</t>
    <phoneticPr fontId="5" type="noConversion"/>
  </si>
  <si>
    <t>전동침대</t>
    <phoneticPr fontId="5" type="noConversion"/>
  </si>
  <si>
    <t>수동침대</t>
    <phoneticPr fontId="41" type="noConversion"/>
  </si>
  <si>
    <t>이동욕조</t>
    <phoneticPr fontId="41" type="noConversion"/>
  </si>
  <si>
    <t>목욕리프트</t>
    <phoneticPr fontId="41" type="noConversion"/>
  </si>
  <si>
    <t>배회감지기</t>
    <phoneticPr fontId="41" type="noConversion"/>
  </si>
  <si>
    <t>경사로</t>
    <phoneticPr fontId="41" type="noConversion"/>
  </si>
  <si>
    <t>품목목록</t>
    <phoneticPr fontId="5" type="noConversion"/>
  </si>
  <si>
    <t>No</t>
    <phoneticPr fontId="5" type="noConversion"/>
  </si>
  <si>
    <t>부가세율</t>
    <phoneticPr fontId="5" type="noConversion"/>
  </si>
  <si>
    <t>(선택)</t>
  </si>
  <si>
    <t>(선택)</t>
    <phoneticPr fontId="5" type="noConversion"/>
  </si>
  <si>
    <t>발행주식 수</t>
    <phoneticPr fontId="5" type="noConversion"/>
  </si>
  <si>
    <t>주 주 명 부 (상위 10인)</t>
    <phoneticPr fontId="5" type="noConversion"/>
  </si>
  <si>
    <t xml:space="preserve">       - '계좌정보'는 업체의 주거래은행 계좌정보를 기재하여 주십시요.</t>
    <phoneticPr fontId="5" type="noConversion"/>
  </si>
  <si>
    <t xml:space="preserve">  - (판매비와 일반관리비) 신청제품의 판매와 일반관리에 소요되는 비용을 기재하여 주십시요.</t>
    <phoneticPr fontId="5" type="noConversion"/>
  </si>
  <si>
    <t xml:space="preserve">  - 아래 항목에 대한 적정한 금액을 산출하여 작성하여 주십시요.(산출방법, 근거자료 등 제출 필수)</t>
    <phoneticPr fontId="5" type="noConversion"/>
  </si>
  <si>
    <t xml:space="preserve">        * 계산식 등 산출방법에 대한 자료는 별도 양식 없음</t>
    <phoneticPr fontId="5" type="noConversion"/>
  </si>
  <si>
    <t xml:space="preserve">        * 근거자료는 객관적으로 증명이 가능한 자료 제출(국세청 신고자료 등)</t>
    <phoneticPr fontId="5" type="noConversion"/>
  </si>
  <si>
    <t xml:space="preserve">  - (연구개발비) 신청제품의 연구개발에 소요되는 비용을 명확하게 증명할 수 있는 경우 기재하여 주십시요.</t>
    <phoneticPr fontId="5" type="noConversion"/>
  </si>
  <si>
    <t>연번</t>
    <phoneticPr fontId="41" type="noConversion"/>
  </si>
  <si>
    <r>
      <t xml:space="preserve">        ※ </t>
    </r>
    <r>
      <rPr>
        <b/>
        <sz val="10"/>
        <color theme="1"/>
        <rFont val="돋움"/>
        <family val="3"/>
        <charset val="129"/>
      </rPr>
      <t>기재한 임금자료(노란색 셀부분)로 계산된 '총 노무비(원천징수영수증)'은 근로소득원천징수영수증의 근로소득 합계 금액과 일치하여야 됨</t>
    </r>
    <phoneticPr fontId="5" type="noConversion"/>
  </si>
  <si>
    <t>구매규격</t>
    <phoneticPr fontId="5" type="noConversion"/>
  </si>
  <si>
    <t>구매단가</t>
    <phoneticPr fontId="5" type="noConversion"/>
  </si>
  <si>
    <t>다-1. 재료현황표</t>
    <phoneticPr fontId="5" type="noConversion"/>
  </si>
  <si>
    <t xml:space="preserve">다-2. 재료 구매 내역서                                                </t>
    <phoneticPr fontId="5" type="noConversion"/>
  </si>
  <si>
    <t>라. 노무비</t>
    <phoneticPr fontId="5" type="noConversion"/>
  </si>
  <si>
    <t>마. 제조공정도</t>
    <phoneticPr fontId="5" type="noConversion"/>
  </si>
  <si>
    <t xml:space="preserve">  바-2. 외주가공 상세내역</t>
    <phoneticPr fontId="5" type="noConversion"/>
  </si>
  <si>
    <t>재료 사진</t>
    <phoneticPr fontId="5" type="noConversion"/>
  </si>
  <si>
    <t>견적일자</t>
    <phoneticPr fontId="5" type="noConversion"/>
  </si>
  <si>
    <t>집게</t>
    <phoneticPr fontId="5" type="noConversion"/>
  </si>
  <si>
    <t>20xx.03.01.</t>
    <phoneticPr fontId="5" type="noConversion"/>
  </si>
  <si>
    <t>ㅇㅇ 집게</t>
    <phoneticPr fontId="5" type="noConversion"/>
  </si>
  <si>
    <t>20xx.05.01.</t>
    <phoneticPr fontId="5" type="noConversion"/>
  </si>
  <si>
    <t>**집게</t>
    <phoneticPr fontId="5" type="noConversion"/>
  </si>
  <si>
    <t>규격은 동일, 
재질이 상이</t>
    <phoneticPr fontId="5" type="noConversion"/>
  </si>
  <si>
    <t>천</t>
    <phoneticPr fontId="5" type="noConversion"/>
  </si>
  <si>
    <t>작업전 사진</t>
    <phoneticPr fontId="5" type="noConversion"/>
  </si>
  <si>
    <t>작업후 사진</t>
    <phoneticPr fontId="5" type="noConversion"/>
  </si>
  <si>
    <t>손잡이 도색</t>
    <phoneticPr fontId="5" type="noConversion"/>
  </si>
  <si>
    <t>(도색전 사진)</t>
    <phoneticPr fontId="5" type="noConversion"/>
  </si>
  <si>
    <t>(도색후 사진)</t>
    <phoneticPr fontId="5" type="noConversion"/>
  </si>
  <si>
    <t>DD 가공</t>
    <phoneticPr fontId="5" type="noConversion"/>
  </si>
  <si>
    <t>EE 도색</t>
    <phoneticPr fontId="5" type="noConversion"/>
  </si>
  <si>
    <t>자-1.매출 내역서(도,소매)</t>
    <phoneticPr fontId="5" type="noConversion"/>
  </si>
  <si>
    <t>자-2. 매출 관련 전자세금계산서 내역</t>
    <phoneticPr fontId="5" type="noConversion"/>
  </si>
  <si>
    <t>차. 재료 관련 타견적 내역</t>
    <phoneticPr fontId="5" type="noConversion"/>
  </si>
  <si>
    <t xml:space="preserve">  카. 외주가공 관련 타견적 내역</t>
    <phoneticPr fontId="5" type="noConversion"/>
  </si>
  <si>
    <t>단위당 재료비</t>
    <phoneticPr fontId="41" type="noConversion"/>
  </si>
  <si>
    <t xml:space="preserve">       -  증빙자료에는 '재료연번'을 기재하여 제출해 주십시요.</t>
    <phoneticPr fontId="5" type="noConversion"/>
  </si>
  <si>
    <t>No</t>
    <phoneticPr fontId="5" type="noConversion"/>
  </si>
  <si>
    <r>
      <t xml:space="preserve">       - </t>
    </r>
    <r>
      <rPr>
        <b/>
        <sz val="10"/>
        <color rgb="FFFF0000"/>
        <rFont val="돋움"/>
        <family val="3"/>
        <charset val="129"/>
      </rPr>
      <t>'다-1. 재료현황표'의 '단위당 재료비' 기준 상위 5개 재료에 대한 타견적 내역을 작성하여 주십시요.(총 재료가 5개 이하면 전체 재료에 대해 작성)</t>
    </r>
    <phoneticPr fontId="5" type="noConversion"/>
  </si>
  <si>
    <t>제품당
외주가공비</t>
    <phoneticPr fontId="5" type="noConversion"/>
  </si>
  <si>
    <t xml:space="preserve">       - '구매규격'은 세금계산서 기준 구매할때 적용된 규격기준(킬로그램, 미터, 개수 등)으로 숫자만 기재하여 주십시요.</t>
    <phoneticPr fontId="5" type="noConversion"/>
  </si>
  <si>
    <t xml:space="preserve">       - '제조규격'란에는 제조 시 필요한 재료량으로 로스률 포함하여 기재해 주십시요.</t>
    <phoneticPr fontId="5" type="noConversion"/>
  </si>
  <si>
    <t xml:space="preserve">       - '제조소요량'란에는 제조규격에 따른 재료가 투입되는 개수를 기재하여 주십시요.</t>
    <phoneticPr fontId="5" type="noConversion"/>
  </si>
  <si>
    <t>공급가액
총액</t>
    <phoneticPr fontId="5" type="noConversion"/>
  </si>
  <si>
    <t>재질 및 규격 동일</t>
    <phoneticPr fontId="5" type="noConversion"/>
  </si>
  <si>
    <t xml:space="preserve">           * '구매규격' 및 '제조규격'은 구매한 재료의 일부를 재단하여 사용하는 경우에만 작성하시고 볼트 등 구매한 재료가 그대로 투입되는 경우 공란으로 남겨주십시요.</t>
    <phoneticPr fontId="5" type="noConversion"/>
  </si>
  <si>
    <t>가공
업체명</t>
    <phoneticPr fontId="5" type="noConversion"/>
  </si>
  <si>
    <t>타견적-1</t>
    <phoneticPr fontId="5" type="noConversion"/>
  </si>
  <si>
    <t>타견적-2</t>
    <phoneticPr fontId="5" type="noConversion"/>
  </si>
  <si>
    <t xml:space="preserve">       -  타견적의 '단가'는 입력한 '공급가액 총액'과 '수량'에 의해 자동 계산됩니다.</t>
    <phoneticPr fontId="5" type="noConversion"/>
  </si>
  <si>
    <t>공급가액 
총액</t>
    <phoneticPr fontId="5" type="noConversion"/>
  </si>
  <si>
    <t xml:space="preserve">       - '바-1. 외주가공 내역'의 '제품당 외주가공비' 기준 상위 3개에 대한 타견적 내역을 작성하여 주십시요.(외주가공내역이 3개 이하인 경우 전체 외주가공에 대해 작성)</t>
    <phoneticPr fontId="5" type="noConversion"/>
  </si>
  <si>
    <t>외주
연번</t>
    <phoneticPr fontId="5" type="noConversion"/>
  </si>
  <si>
    <t>외주연번</t>
    <phoneticPr fontId="5" type="noConversion"/>
  </si>
  <si>
    <t>바-1. 외주가공 내역</t>
    <phoneticPr fontId="5" type="noConversion"/>
  </si>
  <si>
    <t xml:space="preserve">       - 업체명, 품목명(목록에서 선택), 제품명만 기재하여 주십시요</t>
    <phoneticPr fontId="5" type="noConversion"/>
  </si>
  <si>
    <t xml:space="preserve">      - 'A. 각 재료별 최종 구매내역'란에는 '다-1. 재료현황표' 연번순으로 기재하여 주십시요.</t>
    <phoneticPr fontId="5" type="noConversion"/>
  </si>
  <si>
    <t xml:space="preserve">      - 세금계산서 및 거래명세서 등 증빙자료 사본에 '다-2. 재료 구매 내역서'상의 '증빙번호'를 동일하게 기재하여 주십시요.</t>
    <phoneticPr fontId="5" type="noConversion"/>
  </si>
  <si>
    <t xml:space="preserve">       -  '증빙번호'란은 '다-2 재료 구매 내역서'에서 각 재료에 기재된 증빙번호와 일치 시켜 주십시요.</t>
    <phoneticPr fontId="5" type="noConversion"/>
  </si>
  <si>
    <t xml:space="preserve">  * '라. 노무비'에 기재한 '총 노무비' 합계와 제조원가명세서상 노무비가 불일치할 경우 소명서 제출</t>
    <phoneticPr fontId="5" type="noConversion"/>
  </si>
  <si>
    <t xml:space="preserve">      - '제품 단위당 가공 대상 재료(a)'에는 '다-1. 재료현황표'에 작성한 재료 내역을 기재하여 주십시요.</t>
    <phoneticPr fontId="5" type="noConversion"/>
  </si>
  <si>
    <t>(선택)</t>
    <phoneticPr fontId="5" type="noConversion"/>
  </si>
  <si>
    <t>Y</t>
    <phoneticPr fontId="5" type="noConversion"/>
  </si>
  <si>
    <t>N</t>
    <phoneticPr fontId="5" type="noConversion"/>
  </si>
  <si>
    <t xml:space="preserve">  - 노란색 셀 부분의 명칭은 변경하지 마시고 흰색 셀 부분의 명칭은 필요에 따라 변경하여 사용하십시요.</t>
    <phoneticPr fontId="5" type="noConversion"/>
  </si>
  <si>
    <t>합계</t>
    <phoneticPr fontId="5" type="noConversion"/>
  </si>
  <si>
    <t xml:space="preserve">       - '자-1.매출 내역서(도,소매)'의 기재순서와 동일하게 전자세금계산서의 세부 내용을 기재하여 주십시요.</t>
    <phoneticPr fontId="5" type="noConversion"/>
  </si>
  <si>
    <t>작성목록(시트명)</t>
  </si>
  <si>
    <t>증빙자료</t>
  </si>
  <si>
    <t>가. 회사에 관한 정보</t>
  </si>
  <si>
    <t>나. 국내제조 제품 판매희망가 산출내역</t>
  </si>
  <si>
    <t>· 별도 증빙자료 제출 불필요</t>
  </si>
  <si>
    <t>다-1. 재료현황표</t>
  </si>
  <si>
    <t>다-2. 재료 구매 내역서</t>
  </si>
  <si>
    <t>라. 노무비</t>
  </si>
  <si>
    <t>마. 제조공정도</t>
  </si>
  <si>
    <t>바-1. 외주가공 내역</t>
  </si>
  <si>
    <t xml:space="preserve">· 최근 1년간 신청제품 외주가공 비용에 대한 세금계산서 및 거래명세서 </t>
  </si>
  <si>
    <t>바-2. 외주가공 상세내역</t>
  </si>
  <si>
    <t>사. 제조경비, 판매비와 일반관리비, 적정이윤</t>
  </si>
  <si>
    <t>· 해당비용에 대한 산출내역서(별도서식없음)</t>
  </si>
  <si>
    <t>아. 회계자료</t>
  </si>
  <si>
    <t>자-1. 매출 내역서(도, 소매)</t>
  </si>
  <si>
    <t>자-2. 매출 관련 전자세금계산서</t>
  </si>
  <si>
    <t>차. 재료 관련 타견적 내역</t>
  </si>
  <si>
    <t>· 주요 재료비에 대한 타 업체(2개이상) 견적서</t>
  </si>
  <si>
    <t>카. 외주가공 관련 타견적 내역</t>
  </si>
  <si>
    <t>· 주요 외주가공에 대한 타 업체(2개이상) 견적서</t>
  </si>
  <si>
    <t>작성여부</t>
    <phoneticPr fontId="5" type="noConversion"/>
  </si>
  <si>
    <t>제출여부</t>
    <phoneticPr fontId="5" type="noConversion"/>
  </si>
  <si>
    <t>비고</t>
    <phoneticPr fontId="5" type="noConversion"/>
  </si>
  <si>
    <t>Y</t>
    <phoneticPr fontId="5" type="noConversion"/>
  </si>
  <si>
    <t>N</t>
    <phoneticPr fontId="5" type="noConversion"/>
  </si>
  <si>
    <t>(선택)</t>
    <phoneticPr fontId="5" type="noConversion"/>
  </si>
  <si>
    <t>신청업체 
확인사항</t>
    <phoneticPr fontId="5" type="noConversion"/>
  </si>
  <si>
    <r>
      <t xml:space="preserve">서류 작성 시 불이익을 받는 일이 발생하지 않도록 작성방법을 충분히 숙지한 후 작성하였으며, 이로 인한 모든 책임은 </t>
    </r>
    <r>
      <rPr>
        <sz val="10"/>
        <color theme="1"/>
        <rFont val="맑은 고딕"/>
        <family val="3"/>
        <charset val="129"/>
      </rPr>
      <t>신청업체에게 있음</t>
    </r>
    <r>
      <rPr>
        <sz val="10"/>
        <color rgb="FF000000"/>
        <rFont val="맑은 고딕"/>
        <family val="3"/>
        <charset val="129"/>
      </rPr>
      <t>을 확인하였습니다.</t>
    </r>
    <phoneticPr fontId="5" type="noConversion"/>
  </si>
  <si>
    <t>주의사항</t>
    <phoneticPr fontId="5" type="noConversion"/>
  </si>
  <si>
    <t>· 사업자등록증, 법인등기부등본(법인일 경우)</t>
    <phoneticPr fontId="5" type="noConversion"/>
  </si>
  <si>
    <t>설립구분</t>
    <phoneticPr fontId="5" type="noConversion"/>
  </si>
  <si>
    <t>대표자명</t>
    <phoneticPr fontId="5" type="noConversion"/>
  </si>
  <si>
    <t>대표자 생년월일</t>
    <phoneticPr fontId="5" type="noConversion"/>
  </si>
  <si>
    <t>설립일자</t>
    <phoneticPr fontId="5" type="noConversion"/>
  </si>
  <si>
    <t>이메일주소</t>
    <phoneticPr fontId="5" type="noConversion"/>
  </si>
  <si>
    <t>연락처</t>
    <phoneticPr fontId="5" type="noConversion"/>
  </si>
  <si>
    <t>신청업체 주소</t>
    <phoneticPr fontId="5" type="noConversion"/>
  </si>
  <si>
    <t>전화</t>
    <phoneticPr fontId="5" type="noConversion"/>
  </si>
  <si>
    <t>팩스</t>
    <phoneticPr fontId="5" type="noConversion"/>
  </si>
  <si>
    <t>주거래은행
계좌정보</t>
    <phoneticPr fontId="5" type="noConversion"/>
  </si>
  <si>
    <t>담당자명</t>
    <phoneticPr fontId="5" type="noConversion"/>
  </si>
  <si>
    <t>담당자 연락처</t>
    <phoneticPr fontId="5" type="noConversion"/>
  </si>
  <si>
    <t>○ 신청업체 정보</t>
    <phoneticPr fontId="5" type="noConversion"/>
  </si>
  <si>
    <t>○ 담당자 정보(자료작성자)</t>
    <phoneticPr fontId="5" type="noConversion"/>
  </si>
  <si>
    <t>○ 신청제품 정보</t>
    <phoneticPr fontId="5" type="noConversion"/>
  </si>
  <si>
    <t>품목명</t>
    <phoneticPr fontId="5" type="noConversion"/>
  </si>
  <si>
    <t>제품명</t>
    <phoneticPr fontId="5" type="noConversion"/>
  </si>
  <si>
    <t>주요재질</t>
    <phoneticPr fontId="5" type="noConversion"/>
  </si>
  <si>
    <t>무게</t>
    <phoneticPr fontId="5" type="noConversion"/>
  </si>
  <si>
    <t>크기</t>
    <phoneticPr fontId="5" type="noConversion"/>
  </si>
  <si>
    <t>색상</t>
    <phoneticPr fontId="5" type="noConversion"/>
  </si>
  <si>
    <t xml:space="preserve"> 가. 신청제품 및 회사에 관한 정보</t>
    <phoneticPr fontId="5" type="noConversion"/>
  </si>
  <si>
    <t xml:space="preserve">       - 법인의 경우 '발행주식 수'와 '주주명부(상위 10인)'의 내용은 신청일 기준으로 기재하여 주십시요.</t>
    <phoneticPr fontId="5" type="noConversion"/>
  </si>
  <si>
    <t>구분</t>
    <phoneticPr fontId="5" type="noConversion"/>
  </si>
  <si>
    <t>(사무실)
(공장)</t>
    <phoneticPr fontId="5" type="noConversion"/>
  </si>
  <si>
    <t xml:space="preserve"> * 서류 누락 및 사실관계가 다르거나, 제출자료와 증빙자료가 일치하지 않는 경우 서류심사에서 ‘부적합’ 처리되오니 서류작성 및 제출에 유의하시기 바랍니다.</t>
    <phoneticPr fontId="5" type="noConversion"/>
  </si>
  <si>
    <t>해당없음</t>
    <phoneticPr fontId="5" type="noConversion"/>
  </si>
  <si>
    <t xml:space="preserve">       - '임직원 현황'은 결산월 기준 원천징수 신고인원을 기재하여 주십시요.</t>
    <phoneticPr fontId="5" type="noConversion"/>
  </si>
  <si>
    <t xml:space="preserve"> 나. 국내제조 제품 판매희망가격 산출내역</t>
    <phoneticPr fontId="5" type="noConversion"/>
  </si>
  <si>
    <r>
      <t xml:space="preserve">       - </t>
    </r>
    <r>
      <rPr>
        <b/>
        <sz val="10"/>
        <rFont val="돋움"/>
        <family val="3"/>
        <charset val="129"/>
      </rPr>
      <t>아래표는 가 ~ 카 시트까지 작성 시 자동 완성(별도 작성 불필요)</t>
    </r>
    <phoneticPr fontId="5" type="noConversion"/>
  </si>
  <si>
    <t>욕창예방방석</t>
    <phoneticPr fontId="5" type="noConversion"/>
  </si>
  <si>
    <t>욕창예방매트리스</t>
    <phoneticPr fontId="5" type="noConversion"/>
  </si>
  <si>
    <t>20××-08-02</t>
    <phoneticPr fontId="5" type="noConversion"/>
  </si>
  <si>
    <r>
      <t xml:space="preserve">      - </t>
    </r>
    <r>
      <rPr>
        <b/>
        <sz val="10"/>
        <color rgb="FFFF0000"/>
        <rFont val="돋움"/>
        <family val="3"/>
        <charset val="129"/>
      </rPr>
      <t>'A. 각 재료별 최종 구매내역'에 대한 세금계산서 및 거래명세서 등 증빙자료를 제출하여 주십시요.</t>
    </r>
    <phoneticPr fontId="5" type="noConversion"/>
  </si>
  <si>
    <r>
      <t xml:space="preserve">        </t>
    </r>
    <r>
      <rPr>
        <sz val="11"/>
        <color theme="1"/>
        <rFont val="돋움"/>
        <family val="3"/>
        <charset val="129"/>
      </rPr>
      <t>*</t>
    </r>
    <r>
      <rPr>
        <sz val="10"/>
        <color theme="1"/>
        <rFont val="돋움"/>
        <family val="3"/>
        <charset val="129"/>
      </rPr>
      <t xml:space="preserve"> 'A. 각 재료별 최종 구매내역' 작성내용 포함</t>
    </r>
    <phoneticPr fontId="5" type="noConversion"/>
  </si>
  <si>
    <t xml:space="preserve">      - 노란색 셀부분만 기재하고 흰색 셀부분의 수식은 수정금지</t>
    <phoneticPr fontId="5" type="noConversion"/>
  </si>
  <si>
    <t>외주
가공여부</t>
    <phoneticPr fontId="5" type="noConversion"/>
  </si>
  <si>
    <t xml:space="preserve">  바-1. 외주가공 내역</t>
    <phoneticPr fontId="5" type="noConversion"/>
  </si>
  <si>
    <t>밴딩</t>
    <phoneticPr fontId="5" type="noConversion"/>
  </si>
  <si>
    <t xml:space="preserve">      - 증빙자료는 각 업체별 최종 거래내역의 세금계산서 및 거래명세서 사본을 제출하여 주시고, 엑셀 시트와 증빙자료 상에 동일한 '증빙번호'를 표시하여 주십시요.</t>
    <phoneticPr fontId="5" type="noConversion"/>
  </si>
  <si>
    <t xml:space="preserve">  - (적정이윤) 신청제품의 판매에 따른 이윤을 기재하여 주십시요.</t>
    <phoneticPr fontId="5" type="noConversion"/>
  </si>
  <si>
    <t xml:space="preserve">  - 각 항목의 기입란이 부족한 경우에는 행을 추가하여 작성하시고, 서식을 변경하여 사용하지 마십시요.</t>
    <phoneticPr fontId="5" type="noConversion"/>
  </si>
  <si>
    <t>총 공급가액 
(세금계산서 
총공급가액)</t>
    <phoneticPr fontId="5" type="noConversion"/>
  </si>
  <si>
    <t xml:space="preserve">       -  '재료연번', '재료명', '구매단가'는 '다-1. 재료현황표'와 일치시켜 기재하여 주십시요.</t>
    <phoneticPr fontId="5" type="noConversion"/>
  </si>
  <si>
    <t xml:space="preserve">       -  '구매단가'보다 타견적의 '단가'가 낮을 경우 '비고'란에 사유를 상세히 기재하여 주십시요.</t>
    <phoneticPr fontId="5" type="noConversion"/>
  </si>
  <si>
    <t xml:space="preserve">       - '개당 외주가공비'보다 타견적의 '단가'가 낮을 경우 '비고'란에 사유를 상세히 기재하여 주십시요.</t>
    <phoneticPr fontId="5" type="noConversion"/>
  </si>
  <si>
    <t xml:space="preserve">제출서류에 ‘이상 없음’을 확인하였으며, 위와 같이 복지용구 급여 결정을 신청합니다.
                                                                                                                                               업체대표자:                     </t>
    <phoneticPr fontId="5" type="noConversion"/>
  </si>
  <si>
    <t>수입일 경우</t>
    <phoneticPr fontId="5" type="noConversion"/>
  </si>
  <si>
    <t xml:space="preserve">       - '제품 단위당 투입량'이란 신청 제품 1개에 투입되는 가공완료 부품의 수량</t>
    <phoneticPr fontId="5" type="noConversion"/>
  </si>
  <si>
    <t>인도조건</t>
    <phoneticPr fontId="41" type="noConversion"/>
  </si>
  <si>
    <t>FOB</t>
    <phoneticPr fontId="5" type="noConversion"/>
  </si>
  <si>
    <t>CIF</t>
    <phoneticPr fontId="5" type="noConversion"/>
  </si>
  <si>
    <t>·전체 재료에 대한 최종 구매일 기준 세금계산서 및 거래명세서</t>
    <phoneticPr fontId="5" type="noConversion"/>
  </si>
  <si>
    <t>총 노무비
(원천징수영수증)</t>
    <phoneticPr fontId="5" type="noConversion"/>
  </si>
  <si>
    <t xml:space="preserve">       - 작성내용 관련 외주가공계약서(사본) 및 사업자등록증을 제출하여 주십시요.</t>
    <phoneticPr fontId="5" type="noConversion"/>
  </si>
  <si>
    <t xml:space="preserve">  사. 제조경비, 판매비와 일반관리비, 적정이윤</t>
    <phoneticPr fontId="5" type="noConversion"/>
  </si>
  <si>
    <t xml:space="preserve">  아. 회계자료</t>
    <phoneticPr fontId="5" type="noConversion"/>
  </si>
  <si>
    <t>· 별도 증빙자료 제출 불필요</t>
    <phoneticPr fontId="5" type="noConversion"/>
  </si>
  <si>
    <t>· 최근 1년간 신청제품 매출 관련 세금계산서 및 거래명세서</t>
    <phoneticPr fontId="5" type="noConversion"/>
  </si>
  <si>
    <r>
      <t xml:space="preserve"> * 모든 서류는 원본 내역과 동일한지 확인 후 </t>
    </r>
    <r>
      <rPr>
        <b/>
        <u/>
        <sz val="10"/>
        <rFont val="맑은 고딕"/>
        <family val="3"/>
        <charset val="129"/>
      </rPr>
      <t>“원본 대조필” 과 함께 회사 직인 또는 대표자 서명 후 제출</t>
    </r>
    <r>
      <rPr>
        <sz val="10"/>
        <rFont val="맑은 고딕"/>
        <family val="3"/>
        <charset val="129"/>
      </rPr>
      <t>하여야 합니다.</t>
    </r>
    <phoneticPr fontId="5" type="noConversion"/>
  </si>
  <si>
    <t>연간예상생산량</t>
    <phoneticPr fontId="5" type="noConversion"/>
  </si>
  <si>
    <t xml:space="preserve">  증빙① </t>
  </si>
  <si>
    <t xml:space="preserve">  증빙① </t>
    <phoneticPr fontId="5" type="noConversion"/>
  </si>
  <si>
    <t xml:space="preserve">  </t>
    <phoneticPr fontId="5" type="noConversion"/>
  </si>
  <si>
    <r>
      <rPr>
        <b/>
        <sz val="11"/>
        <rFont val="맑은 고딕"/>
        <family val="3"/>
        <charset val="129"/>
      </rPr>
      <t>◈</t>
    </r>
    <r>
      <rPr>
        <b/>
        <sz val="11"/>
        <rFont val="돋움"/>
        <family val="3"/>
        <charset val="129"/>
      </rPr>
      <t xml:space="preserve"> 증빙자료</t>
    </r>
    <phoneticPr fontId="5" type="noConversion"/>
  </si>
  <si>
    <t xml:space="preserve">       - 완제품 신청의 경우 완제품 제조업체 기준 나. 판매희망가 산출내역 ~ 아. 회계자료를 작성하여 제출하여 주십시요.(완제품 가격 적정성 판단)</t>
    <phoneticPr fontId="5" type="noConversion"/>
  </si>
  <si>
    <t>* 재료구매내역, 회계자료에 대한 증빙자료 제출 필수</t>
    <phoneticPr fontId="5" type="noConversion"/>
  </si>
  <si>
    <t>품목명</t>
    <phoneticPr fontId="41" type="noConversion"/>
  </si>
  <si>
    <t xml:space="preserve">  * (주의사항) 제조공정도에 수입검사나, 품질검사 등의 공정을 기입한 경우, 해당공정의 근로자는 직접노무비로 계산되므로 생산직으로 기재(생산관리직으로 기재 시 이중 계산되므로 주의)</t>
    <phoneticPr fontId="5" type="noConversion"/>
  </si>
  <si>
    <t xml:space="preserve">      - 연간 예상 생산량를 기재하여 주십시요. </t>
    <phoneticPr fontId="5" type="noConversion"/>
  </si>
  <si>
    <t xml:space="preserve">  - 표준재무제표 또는 재무상태 신고자료(세무사 재무제표 확인 포함)</t>
    <phoneticPr fontId="5" type="noConversion"/>
  </si>
  <si>
    <r>
      <t xml:space="preserve">      - </t>
    </r>
    <r>
      <rPr>
        <b/>
        <sz val="10"/>
        <color rgb="FF0909E9"/>
        <rFont val="돋움"/>
        <family val="3"/>
        <charset val="129"/>
      </rPr>
      <t>2023년</t>
    </r>
    <r>
      <rPr>
        <b/>
        <sz val="10"/>
        <color rgb="FFFF0000"/>
        <rFont val="돋움"/>
        <family val="3"/>
        <charset val="129"/>
      </rPr>
      <t xml:space="preserve"> 제조원가명세서상에 계상될 근로자 전체에 대한 임금지급내역을 작성하여 주십시요.('라. 노무비'에 기재한 '총 노무비' 합계와 제조원가명세서상 노무비가 일치해야됨)</t>
    </r>
    <phoneticPr fontId="5" type="noConversion"/>
  </si>
  <si>
    <r>
      <t xml:space="preserve">      - (구분1) </t>
    </r>
    <r>
      <rPr>
        <b/>
        <sz val="10"/>
        <color rgb="FF0909E9"/>
        <rFont val="돋움"/>
        <family val="3"/>
        <charset val="129"/>
      </rPr>
      <t>2023년도</t>
    </r>
    <r>
      <rPr>
        <b/>
        <sz val="10"/>
        <color theme="1"/>
        <rFont val="돋움"/>
        <family val="3"/>
        <charset val="129"/>
      </rPr>
      <t xml:space="preserve"> 근로소득 원천징수영수증(일용근로소득 지급명세서) 등 증빙자료를 제출 가능한 직원은 1, 제출 불가능한 직원은 2로 기재하여 주십시요.</t>
    </r>
    <phoneticPr fontId="5" type="noConversion"/>
  </si>
  <si>
    <r>
      <t xml:space="preserve">      </t>
    </r>
    <r>
      <rPr>
        <sz val="10"/>
        <color rgb="FFFF0000"/>
        <rFont val="돋움"/>
        <family val="3"/>
        <charset val="129"/>
      </rPr>
      <t>-</t>
    </r>
    <r>
      <rPr>
        <b/>
        <sz val="10"/>
        <color rgb="FFFF0000"/>
        <rFont val="돋움"/>
        <family val="3"/>
        <charset val="129"/>
      </rPr>
      <t xml:space="preserve"> (증빙서류)</t>
    </r>
    <r>
      <rPr>
        <b/>
        <sz val="10"/>
        <color rgb="FF0909E9"/>
        <rFont val="돋움"/>
        <family val="3"/>
        <charset val="129"/>
      </rPr>
      <t xml:space="preserve"> 2023년도</t>
    </r>
    <r>
      <rPr>
        <b/>
        <sz val="10"/>
        <color rgb="FFFF0000"/>
        <rFont val="돋움"/>
        <family val="3"/>
        <charset val="129"/>
      </rPr>
      <t xml:space="preserve"> 근로소득 원천징수영수증을 아래표의 연번에 맞춰 제출하여 주십시요.(</t>
    </r>
    <r>
      <rPr>
        <b/>
        <u/>
        <sz val="10"/>
        <color rgb="FFFF0000"/>
        <rFont val="돋움"/>
        <family val="3"/>
        <charset val="129"/>
      </rPr>
      <t>총 급여를 확인할 수 있는 첫번째 페이지만 제출</t>
    </r>
    <r>
      <rPr>
        <b/>
        <sz val="10"/>
        <color rgb="FFFF0000"/>
        <rFont val="돋움"/>
        <family val="3"/>
        <charset val="129"/>
      </rPr>
      <t>)</t>
    </r>
    <phoneticPr fontId="5" type="noConversion"/>
  </si>
  <si>
    <t>· 2023년도 기준 근로소득원천징수영수증 등</t>
    <phoneticPr fontId="5" type="noConversion"/>
  </si>
  <si>
    <t>· 2023년도 표준재무제표 또는 재무상태 신고자료</t>
    <phoneticPr fontId="5" type="noConversion"/>
  </si>
  <si>
    <t xml:space="preserve">       - '재무현황'은 최근연도(2023년) 결산 자료의 금액을 기재하여 주십시요.</t>
    <phoneticPr fontId="5" type="noConversion"/>
  </si>
  <si>
    <t>임직원현황(2023년 결산자료 기준)</t>
    <phoneticPr fontId="5" type="noConversion"/>
  </si>
  <si>
    <t xml:space="preserve">      - 'B. 재료연번별 총 구매내역'란에는 각 재료별로 최근1년간('23년 2월 ~ '24년 1월) 구매한 내역을 구매일자순으로 기재하여 주십시요.</t>
    <phoneticPr fontId="5" type="noConversion"/>
  </si>
  <si>
    <t xml:space="preserve">       - 최근 1년('23년 2월 ~ '24년 1월) 외주가공내역을 업체별로 작성하여 주십시요.</t>
    <phoneticPr fontId="5" type="noConversion"/>
  </si>
  <si>
    <t xml:space="preserve">      - ('23년 2월 ~ '24년 1월) 각 외주가공내용별 및 세금계산서의 작성일자 순으로 작성하여 주십시요.</t>
    <phoneticPr fontId="5" type="noConversion"/>
  </si>
  <si>
    <t xml:space="preserve">  - 2023년도 결산(예정)자료를 참고 하여 아래 항목들을 작성하여 주십시요.</t>
    <phoneticPr fontId="5" type="noConversion"/>
  </si>
  <si>
    <r>
      <t xml:space="preserve">       - </t>
    </r>
    <r>
      <rPr>
        <b/>
        <sz val="10"/>
        <color theme="1"/>
        <rFont val="돋움"/>
        <family val="3"/>
        <charset val="129"/>
      </rPr>
      <t>최근 1년('23년 2월 ~ '24년 1월)</t>
    </r>
    <r>
      <rPr>
        <sz val="10"/>
        <color theme="1"/>
        <rFont val="돋움"/>
        <family val="3"/>
        <charset val="129"/>
      </rPr>
      <t xml:space="preserve"> 매출 내역 중 급여결정 신청제품의 공급가액(부가세 제외)을 기재하여 주십시요.</t>
    </r>
    <phoneticPr fontId="5" type="noConversion"/>
  </si>
  <si>
    <t>재무현황(2023년 결산자료 기준)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</si>
</sst>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#,##0_ "/>
    <numFmt numFmtId="177" formatCode="#,##0.00_);[Red]\(#,##0.00\)"/>
    <numFmt numFmtId="178" formatCode="#,##0_);[Red]\(#,##0\)"/>
    <numFmt numFmtId="179" formatCode="#,##0.0_);[Red]\(#,##0.0\)"/>
    <numFmt numFmtId="180" formatCode="#,##0.000_);[Red]\(#,##0.000\)"/>
  </numFmts>
  <fonts count="7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4"/>
      <name val="돋움"/>
      <family val="3"/>
      <charset val="129"/>
    </font>
    <font>
      <sz val="14"/>
      <name val="돋움"/>
      <family val="3"/>
      <charset val="129"/>
    </font>
    <font>
      <b/>
      <sz val="11"/>
      <name val="돋움"/>
      <family val="3"/>
      <charset val="129"/>
    </font>
    <font>
      <b/>
      <sz val="16"/>
      <name val="돋움"/>
      <family val="3"/>
      <charset val="129"/>
    </font>
    <font>
      <sz val="9"/>
      <name val="돋움"/>
      <family val="3"/>
      <charset val="129"/>
    </font>
    <font>
      <b/>
      <sz val="13"/>
      <name val="돋움"/>
      <family val="3"/>
      <charset val="129"/>
    </font>
    <font>
      <b/>
      <sz val="12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0"/>
      <name val="돋움"/>
      <family val="3"/>
      <charset val="129"/>
    </font>
    <font>
      <b/>
      <sz val="11"/>
      <color theme="0"/>
      <name val="돋움"/>
      <family val="3"/>
      <charset val="129"/>
    </font>
    <font>
      <sz val="10"/>
      <color rgb="FFFF0000"/>
      <name val="돋움"/>
      <family val="3"/>
      <charset val="129"/>
    </font>
    <font>
      <b/>
      <sz val="10"/>
      <color rgb="FFFF0000"/>
      <name val="돋움"/>
      <family val="3"/>
      <charset val="129"/>
    </font>
    <font>
      <sz val="11"/>
      <name val="굴림"/>
      <family val="3"/>
      <charset val="129"/>
    </font>
    <font>
      <b/>
      <sz val="11"/>
      <color rgb="FFFF0000"/>
      <name val="돋움"/>
      <family val="3"/>
      <charset val="129"/>
    </font>
    <font>
      <sz val="16"/>
      <name val="맑은 고딕"/>
      <family val="3"/>
      <charset val="129"/>
    </font>
    <font>
      <sz val="18"/>
      <name val="맑은 고딕"/>
      <family val="3"/>
      <charset val="129"/>
    </font>
    <font>
      <sz val="11"/>
      <color theme="1"/>
      <name val="돋움"/>
      <family val="3"/>
      <charset val="129"/>
    </font>
    <font>
      <sz val="11"/>
      <color theme="1" tint="0.499984740745262"/>
      <name val="돋움"/>
      <family val="3"/>
      <charset val="129"/>
    </font>
    <font>
      <sz val="10"/>
      <color theme="1" tint="0.499984740745262"/>
      <name val="돋움"/>
      <family val="3"/>
      <charset val="129"/>
    </font>
    <font>
      <sz val="10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 tint="0.499984740745262"/>
      <name val="돋움"/>
      <family val="3"/>
      <charset val="129"/>
    </font>
    <font>
      <b/>
      <sz val="11"/>
      <color theme="1" tint="0.499984740745262"/>
      <name val="돋움"/>
      <family val="3"/>
      <charset val="129"/>
    </font>
    <font>
      <b/>
      <sz val="9"/>
      <color theme="1" tint="0.499984740745262"/>
      <name val="돋움"/>
      <family val="3"/>
      <charset val="129"/>
    </font>
    <font>
      <b/>
      <sz val="11"/>
      <color theme="1"/>
      <name val="돋움"/>
      <family val="3"/>
      <charset val="129"/>
    </font>
    <font>
      <b/>
      <sz val="14"/>
      <color theme="1"/>
      <name val="돋움"/>
      <family val="3"/>
      <charset val="129"/>
    </font>
    <font>
      <b/>
      <sz val="13"/>
      <color theme="1"/>
      <name val="돋움"/>
      <family val="3"/>
      <charset val="129"/>
    </font>
    <font>
      <sz val="9"/>
      <color theme="1"/>
      <name val="돋움"/>
      <family val="3"/>
      <charset val="129"/>
    </font>
    <font>
      <b/>
      <sz val="12"/>
      <color theme="1"/>
      <name val="돋움"/>
      <family val="3"/>
      <charset val="129"/>
    </font>
    <font>
      <sz val="10"/>
      <color theme="0" tint="-0.34998626667073579"/>
      <name val="돋움"/>
      <family val="3"/>
      <charset val="129"/>
    </font>
    <font>
      <sz val="10"/>
      <color theme="0" tint="-0.499984740745262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0" tint="-0.499984740745262"/>
      <name val="돋움"/>
      <family val="3"/>
      <charset val="129"/>
    </font>
    <font>
      <b/>
      <sz val="10"/>
      <color theme="0" tint="-0.499984740745262"/>
      <name val="돋움"/>
      <family val="3"/>
      <charset val="129"/>
    </font>
    <font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10"/>
      <color theme="1" tint="0.499984740745262"/>
      <name val="맑은 고딕"/>
      <family val="3"/>
      <charset val="129"/>
    </font>
    <font>
      <sz val="11"/>
      <color rgb="FFFF0000"/>
      <name val="돋움"/>
      <family val="3"/>
      <charset val="129"/>
    </font>
    <font>
      <b/>
      <sz val="13"/>
      <color rgb="FFFF0000"/>
      <name val="돋움"/>
      <family val="3"/>
      <charset val="129"/>
    </font>
    <font>
      <b/>
      <sz val="9"/>
      <name val="돋움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sz val="10"/>
      <color rgb="FF000000"/>
      <name val="HY울릉도M"/>
      <family val="1"/>
      <charset val="129"/>
    </font>
    <font>
      <sz val="10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2"/>
      <name val="돋움"/>
      <family val="3"/>
      <charset val="129"/>
    </font>
    <font>
      <b/>
      <sz val="11"/>
      <color rgb="FF0909E9"/>
      <name val="돋움"/>
      <family val="3"/>
      <charset val="129"/>
    </font>
    <font>
      <b/>
      <sz val="25"/>
      <color rgb="FF0909E9"/>
      <name val="돋움"/>
      <family val="3"/>
      <charset val="129"/>
    </font>
    <font>
      <b/>
      <sz val="10"/>
      <color rgb="FF0909E9"/>
      <name val="맑은 고딕"/>
      <family val="3"/>
      <charset val="129"/>
      <scheme val="minor"/>
    </font>
    <font>
      <b/>
      <u/>
      <sz val="10"/>
      <color rgb="FFFF0000"/>
      <name val="돋움"/>
      <family val="3"/>
      <charset val="129"/>
    </font>
    <font>
      <b/>
      <u/>
      <sz val="10"/>
      <name val="맑은 고딕"/>
      <family val="3"/>
      <charset val="129"/>
    </font>
    <font>
      <sz val="10"/>
      <color theme="0"/>
      <name val="돋움"/>
      <family val="3"/>
      <charset val="129"/>
    </font>
    <font>
      <b/>
      <sz val="11"/>
      <color rgb="FFFF0000"/>
      <name val="맑은 고딕"/>
      <family val="2"/>
      <charset val="129"/>
      <scheme val="minor"/>
    </font>
    <font>
      <sz val="10"/>
      <color rgb="FF0909E9"/>
      <name val="돋움"/>
      <family val="3"/>
      <charset val="129"/>
    </font>
    <font>
      <sz val="10"/>
      <color rgb="FFFF0000"/>
      <name val="맑은 고딕"/>
      <family val="3"/>
      <charset val="129"/>
    </font>
    <font>
      <b/>
      <sz val="10"/>
      <color rgb="FF0909E9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double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double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double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782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2" borderId="1" xfId="0" applyFont="1" applyFill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2" borderId="2" xfId="0" applyFont="1" applyFill="1" applyBorder="1">
      <alignment vertical="center"/>
    </xf>
    <xf numFmtId="0" fontId="6" fillId="0" borderId="3" xfId="0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6" fillId="4" borderId="12" xfId="0" applyFont="1" applyFill="1" applyBorder="1">
      <alignment vertical="center"/>
    </xf>
    <xf numFmtId="0" fontId="7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2" borderId="11" xfId="0" applyFont="1" applyFill="1" applyBorder="1">
      <alignment vertical="center"/>
    </xf>
    <xf numFmtId="0" fontId="6" fillId="2" borderId="2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0" xfId="0" applyBorder="1">
      <alignment vertical="center"/>
    </xf>
    <xf numFmtId="0" fontId="0" fillId="0" borderId="25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8" fillId="0" borderId="30" xfId="0" applyFont="1" applyBorder="1">
      <alignment vertical="center"/>
    </xf>
    <xf numFmtId="0" fontId="4" fillId="0" borderId="0" xfId="0" applyFont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6" fillId="0" borderId="24" xfId="0" applyFont="1" applyBorder="1">
      <alignment vertical="center"/>
    </xf>
    <xf numFmtId="0" fontId="0" fillId="0" borderId="33" xfId="0" applyBorder="1">
      <alignment vertical="center"/>
    </xf>
    <xf numFmtId="0" fontId="10" fillId="0" borderId="22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Border="1" applyAlignment="1">
      <alignment vertical="center"/>
    </xf>
    <xf numFmtId="0" fontId="10" fillId="0" borderId="24" xfId="0" applyFont="1" applyBorder="1">
      <alignment vertical="center"/>
    </xf>
    <xf numFmtId="0" fontId="0" fillId="0" borderId="30" xfId="0" applyBorder="1">
      <alignment vertical="center"/>
    </xf>
    <xf numFmtId="0" fontId="0" fillId="0" borderId="0" xfId="0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0" fontId="6" fillId="0" borderId="0" xfId="0" applyFont="1" applyBorder="1">
      <alignment vertical="center"/>
    </xf>
    <xf numFmtId="0" fontId="13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0" fillId="0" borderId="41" xfId="0" applyFont="1" applyBorder="1">
      <alignment vertical="center"/>
    </xf>
    <xf numFmtId="0" fontId="13" fillId="0" borderId="0" xfId="0" applyFont="1" applyBorder="1" applyAlignment="1">
      <alignment vertical="center"/>
    </xf>
    <xf numFmtId="0" fontId="10" fillId="0" borderId="25" xfId="0" applyFont="1" applyBorder="1">
      <alignment vertical="center"/>
    </xf>
    <xf numFmtId="0" fontId="8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9" fontId="10" fillId="0" borderId="23" xfId="0" quotePrefix="1" applyNumberFormat="1" applyFont="1" applyBorder="1" applyAlignment="1">
      <alignment horizontal="center" vertical="center"/>
    </xf>
    <xf numFmtId="0" fontId="10" fillId="2" borderId="46" xfId="0" applyFont="1" applyFill="1" applyBorder="1">
      <alignment vertical="center"/>
    </xf>
    <xf numFmtId="0" fontId="8" fillId="0" borderId="24" xfId="0" applyFont="1" applyBorder="1">
      <alignment vertical="center"/>
    </xf>
    <xf numFmtId="0" fontId="10" fillId="0" borderId="48" xfId="0" applyFont="1" applyFill="1" applyBorder="1" applyAlignment="1">
      <alignment horizontal="center" vertical="center"/>
    </xf>
    <xf numFmtId="41" fontId="6" fillId="0" borderId="0" xfId="1" applyFont="1">
      <alignment vertical="center"/>
    </xf>
    <xf numFmtId="41" fontId="6" fillId="0" borderId="0" xfId="1" applyFont="1" applyBorder="1">
      <alignment vertical="center"/>
    </xf>
    <xf numFmtId="41" fontId="6" fillId="0" borderId="0" xfId="1" applyFont="1" applyBorder="1" applyAlignment="1">
      <alignment horizontal="center" vertical="center"/>
    </xf>
    <xf numFmtId="176" fontId="6" fillId="0" borderId="0" xfId="1" applyNumberFormat="1" applyFont="1">
      <alignment vertical="center"/>
    </xf>
    <xf numFmtId="176" fontId="6" fillId="5" borderId="1" xfId="1" applyNumberFormat="1" applyFont="1" applyFill="1" applyBorder="1" applyAlignment="1">
      <alignment horizontal="center" vertical="center"/>
    </xf>
    <xf numFmtId="176" fontId="6" fillId="5" borderId="1" xfId="1" applyNumberFormat="1" applyFont="1" applyFill="1" applyBorder="1">
      <alignment vertical="center"/>
    </xf>
    <xf numFmtId="177" fontId="0" fillId="0" borderId="0" xfId="0" applyNumberFormat="1" applyBorder="1">
      <alignment vertical="center"/>
    </xf>
    <xf numFmtId="176" fontId="6" fillId="0" borderId="5" xfId="1" applyNumberFormat="1" applyFont="1" applyBorder="1" applyAlignment="1">
      <alignment horizontal="center" vertical="center"/>
    </xf>
    <xf numFmtId="176" fontId="6" fillId="0" borderId="26" xfId="1" applyNumberFormat="1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0" fillId="0" borderId="0" xfId="0" applyFill="1" applyBorder="1">
      <alignment vertical="center"/>
    </xf>
    <xf numFmtId="49" fontId="10" fillId="0" borderId="0" xfId="0" applyNumberFormat="1" applyFont="1" applyBorder="1">
      <alignment vertical="center"/>
    </xf>
    <xf numFmtId="49" fontId="4" fillId="0" borderId="0" xfId="0" applyNumberFormat="1" applyFont="1" applyBorder="1">
      <alignment vertical="center"/>
    </xf>
    <xf numFmtId="49" fontId="10" fillId="0" borderId="0" xfId="0" applyNumberFormat="1" applyFont="1">
      <alignment vertical="center"/>
    </xf>
    <xf numFmtId="0" fontId="0" fillId="0" borderId="31" xfId="0" applyBorder="1" applyAlignment="1">
      <alignment vertical="center"/>
    </xf>
    <xf numFmtId="0" fontId="0" fillId="0" borderId="37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6" fillId="0" borderId="1" xfId="0" applyFont="1" applyBorder="1" applyAlignment="1">
      <alignment vertical="center"/>
    </xf>
    <xf numFmtId="41" fontId="6" fillId="0" borderId="1" xfId="1" applyFont="1" applyBorder="1" applyAlignment="1">
      <alignment vertical="center"/>
    </xf>
    <xf numFmtId="0" fontId="0" fillId="0" borderId="0" xfId="0" applyFont="1" applyBorder="1">
      <alignment vertical="center"/>
    </xf>
    <xf numFmtId="0" fontId="12" fillId="0" borderId="2" xfId="0" applyFont="1" applyBorder="1" applyAlignment="1">
      <alignment horizontal="center" vertical="center" wrapText="1"/>
    </xf>
    <xf numFmtId="0" fontId="0" fillId="0" borderId="24" xfId="0" applyFont="1" applyBorder="1">
      <alignment vertical="center"/>
    </xf>
    <xf numFmtId="0" fontId="0" fillId="0" borderId="25" xfId="0" applyFont="1" applyBorder="1">
      <alignment vertical="center"/>
    </xf>
    <xf numFmtId="0" fontId="0" fillId="0" borderId="0" xfId="0" applyFont="1">
      <alignment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4" fillId="0" borderId="3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5" xfId="0" applyBorder="1">
      <alignment vertical="center"/>
    </xf>
    <xf numFmtId="0" fontId="0" fillId="0" borderId="0" xfId="0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1" fontId="6" fillId="0" borderId="1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Alignment="1">
      <alignment horizontal="left" vertical="center" readingOrder="1"/>
    </xf>
    <xf numFmtId="0" fontId="22" fillId="0" borderId="0" xfId="0" applyFont="1" applyBorder="1">
      <alignment vertical="center"/>
    </xf>
    <xf numFmtId="0" fontId="23" fillId="0" borderId="0" xfId="0" applyFont="1" applyBorder="1" applyAlignment="1">
      <alignment horizontal="right" vertical="center"/>
    </xf>
    <xf numFmtId="0" fontId="24" fillId="0" borderId="22" xfId="0" applyFont="1" applyBorder="1" applyAlignment="1">
      <alignment vertical="center"/>
    </xf>
    <xf numFmtId="0" fontId="26" fillId="0" borderId="1" xfId="0" applyFont="1" applyBorder="1">
      <alignment vertical="center"/>
    </xf>
    <xf numFmtId="0" fontId="27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/>
    </xf>
    <xf numFmtId="41" fontId="27" fillId="0" borderId="1" xfId="1" applyFont="1" applyBorder="1" applyAlignment="1">
      <alignment vertical="center"/>
    </xf>
    <xf numFmtId="0" fontId="27" fillId="0" borderId="1" xfId="0" applyFont="1" applyBorder="1" applyAlignment="1">
      <alignment vertical="center"/>
    </xf>
    <xf numFmtId="14" fontId="27" fillId="0" borderId="1" xfId="1" applyNumberFormat="1" applyFont="1" applyBorder="1" applyAlignment="1">
      <alignment horizontal="center" vertical="center"/>
    </xf>
    <xf numFmtId="0" fontId="27" fillId="0" borderId="1" xfId="1" applyNumberFormat="1" applyFont="1" applyBorder="1" applyAlignment="1">
      <alignment horizontal="center" vertical="center"/>
    </xf>
    <xf numFmtId="0" fontId="27" fillId="0" borderId="1" xfId="1" applyNumberFormat="1" applyFont="1" applyBorder="1" applyAlignment="1">
      <alignment vertical="center"/>
    </xf>
    <xf numFmtId="41" fontId="27" fillId="0" borderId="1" xfId="1" applyFont="1" applyBorder="1" applyAlignment="1">
      <alignment horizontal="center" vertical="center"/>
    </xf>
    <xf numFmtId="0" fontId="28" fillId="0" borderId="24" xfId="0" applyFont="1" applyBorder="1">
      <alignment vertical="center"/>
    </xf>
    <xf numFmtId="176" fontId="30" fillId="0" borderId="56" xfId="1" applyNumberFormat="1" applyFont="1" applyBorder="1" applyAlignment="1">
      <alignment horizontal="center" vertical="center"/>
    </xf>
    <xf numFmtId="176" fontId="30" fillId="0" borderId="47" xfId="1" applyNumberFormat="1" applyFont="1" applyBorder="1" applyAlignment="1">
      <alignment horizontal="center" vertical="center"/>
    </xf>
    <xf numFmtId="176" fontId="30" fillId="0" borderId="47" xfId="1" applyNumberFormat="1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vertical="center"/>
    </xf>
    <xf numFmtId="0" fontId="30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30" fillId="0" borderId="21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21" xfId="0" applyFont="1" applyBorder="1" applyAlignment="1">
      <alignment vertical="center"/>
    </xf>
    <xf numFmtId="0" fontId="32" fillId="0" borderId="1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 wrapText="1"/>
    </xf>
    <xf numFmtId="0" fontId="33" fillId="0" borderId="3" xfId="0" applyFont="1" applyBorder="1" applyAlignment="1">
      <alignment vertical="center"/>
    </xf>
    <xf numFmtId="0" fontId="25" fillId="0" borderId="24" xfId="0" applyFont="1" applyBorder="1">
      <alignment vertical="center"/>
    </xf>
    <xf numFmtId="0" fontId="25" fillId="0" borderId="25" xfId="0" applyFont="1" applyBorder="1">
      <alignment vertical="center"/>
    </xf>
    <xf numFmtId="0" fontId="25" fillId="0" borderId="0" xfId="0" applyFont="1">
      <alignment vertical="center"/>
    </xf>
    <xf numFmtId="0" fontId="27" fillId="0" borderId="1" xfId="0" applyFont="1" applyBorder="1">
      <alignment vertical="center"/>
    </xf>
    <xf numFmtId="0" fontId="27" fillId="0" borderId="42" xfId="0" applyFont="1" applyBorder="1">
      <alignment vertical="center"/>
    </xf>
    <xf numFmtId="0" fontId="27" fillId="0" borderId="26" xfId="0" applyFont="1" applyBorder="1">
      <alignment vertical="center"/>
    </xf>
    <xf numFmtId="0" fontId="26" fillId="0" borderId="26" xfId="0" applyFont="1" applyBorder="1">
      <alignment vertical="center"/>
    </xf>
    <xf numFmtId="49" fontId="31" fillId="0" borderId="1" xfId="0" applyNumberFormat="1" applyFont="1" applyBorder="1">
      <alignment vertical="center"/>
    </xf>
    <xf numFmtId="0" fontId="31" fillId="0" borderId="1" xfId="0" applyFont="1" applyBorder="1">
      <alignment vertical="center"/>
    </xf>
    <xf numFmtId="0" fontId="26" fillId="0" borderId="4" xfId="0" applyFont="1" applyBorder="1">
      <alignment vertical="center"/>
    </xf>
    <xf numFmtId="0" fontId="26" fillId="0" borderId="1" xfId="0" applyFont="1" applyFill="1" applyBorder="1">
      <alignment vertical="center"/>
    </xf>
    <xf numFmtId="0" fontId="26" fillId="0" borderId="42" xfId="0" applyFont="1" applyFill="1" applyBorder="1">
      <alignment vertical="center"/>
    </xf>
    <xf numFmtId="0" fontId="26" fillId="0" borderId="3" xfId="0" applyFont="1" applyBorder="1">
      <alignment vertical="center"/>
    </xf>
    <xf numFmtId="0" fontId="27" fillId="0" borderId="3" xfId="0" applyFont="1" applyFill="1" applyBorder="1">
      <alignment vertical="center"/>
    </xf>
    <xf numFmtId="0" fontId="27" fillId="0" borderId="35" xfId="0" applyFont="1" applyFill="1" applyBorder="1">
      <alignment vertical="center"/>
    </xf>
    <xf numFmtId="0" fontId="26" fillId="0" borderId="34" xfId="0" applyFont="1" applyBorder="1">
      <alignment vertical="center"/>
    </xf>
    <xf numFmtId="0" fontId="27" fillId="0" borderId="1" xfId="0" applyFont="1" applyFill="1" applyBorder="1">
      <alignment vertical="center"/>
    </xf>
    <xf numFmtId="0" fontId="27" fillId="0" borderId="42" xfId="0" applyFont="1" applyFill="1" applyBorder="1">
      <alignment vertical="center"/>
    </xf>
    <xf numFmtId="49" fontId="31" fillId="0" borderId="3" xfId="0" applyNumberFormat="1" applyFont="1" applyBorder="1">
      <alignment vertical="center"/>
    </xf>
    <xf numFmtId="0" fontId="31" fillId="0" borderId="3" xfId="0" applyFont="1" applyBorder="1">
      <alignment vertical="center"/>
    </xf>
    <xf numFmtId="0" fontId="26" fillId="0" borderId="3" xfId="0" applyFont="1" applyFill="1" applyBorder="1">
      <alignment vertical="center"/>
    </xf>
    <xf numFmtId="0" fontId="26" fillId="0" borderId="35" xfId="0" applyFont="1" applyFill="1" applyBorder="1">
      <alignment vertical="center"/>
    </xf>
    <xf numFmtId="0" fontId="29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25" fillId="0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8" fillId="0" borderId="0" xfId="0" applyFont="1" applyBorder="1">
      <alignment vertical="center"/>
    </xf>
    <xf numFmtId="0" fontId="29" fillId="0" borderId="0" xfId="0" applyFont="1" applyBorder="1">
      <alignment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>
      <alignment vertical="center"/>
    </xf>
    <xf numFmtId="0" fontId="34" fillId="0" borderId="0" xfId="0" applyFont="1" applyBorder="1">
      <alignment vertical="center"/>
    </xf>
    <xf numFmtId="0" fontId="35" fillId="0" borderId="0" xfId="0" applyFont="1" applyBorder="1" applyAlignment="1">
      <alignment horizontal="left" vertical="center"/>
    </xf>
    <xf numFmtId="0" fontId="25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0" xfId="0" applyFont="1" applyBorder="1">
      <alignment vertical="center"/>
    </xf>
    <xf numFmtId="0" fontId="37" fillId="0" borderId="0" xfId="0" applyFont="1" applyBorder="1" applyAlignment="1">
      <alignment horizontal="left" vertical="center"/>
    </xf>
    <xf numFmtId="0" fontId="28" fillId="0" borderId="0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49" fontId="33" fillId="0" borderId="0" xfId="0" applyNumberFormat="1" applyFont="1" applyBorder="1">
      <alignment vertical="center"/>
    </xf>
    <xf numFmtId="0" fontId="33" fillId="0" borderId="0" xfId="0" applyFont="1" applyBorder="1">
      <alignment vertical="center"/>
    </xf>
    <xf numFmtId="0" fontId="2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41" fontId="27" fillId="0" borderId="1" xfId="1" applyFont="1" applyBorder="1" applyAlignment="1">
      <alignment horizontal="center" vertical="center"/>
    </xf>
    <xf numFmtId="41" fontId="28" fillId="0" borderId="1" xfId="1" applyFont="1" applyBorder="1" applyAlignment="1">
      <alignment horizontal="center" vertical="center" wrapText="1"/>
    </xf>
    <xf numFmtId="41" fontId="28" fillId="0" borderId="1" xfId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3" fontId="27" fillId="0" borderId="1" xfId="0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38" fillId="0" borderId="1" xfId="1" applyFont="1" applyBorder="1" applyAlignment="1">
      <alignment horizontal="center" vertical="center" wrapText="1"/>
    </xf>
    <xf numFmtId="0" fontId="38" fillId="0" borderId="1" xfId="1" applyNumberFormat="1" applyFont="1" applyBorder="1" applyAlignment="1">
      <alignment horizontal="center" vertical="center"/>
    </xf>
    <xf numFmtId="41" fontId="38" fillId="0" borderId="1" xfId="1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 wrapText="1"/>
    </xf>
    <xf numFmtId="0" fontId="38" fillId="0" borderId="1" xfId="0" applyFont="1" applyBorder="1" applyAlignment="1">
      <alignment horizontal="center" vertical="center" wrapText="1"/>
    </xf>
    <xf numFmtId="0" fontId="0" fillId="0" borderId="22" xfId="0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41" fontId="27" fillId="0" borderId="1" xfId="1" applyFont="1" applyBorder="1" applyAlignment="1">
      <alignment horizontal="right" vertical="center" wrapText="1"/>
    </xf>
    <xf numFmtId="41" fontId="27" fillId="0" borderId="1" xfId="1" applyFont="1" applyBorder="1" applyAlignment="1">
      <alignment horizontal="right" vertical="center"/>
    </xf>
    <xf numFmtId="41" fontId="6" fillId="0" borderId="1" xfId="1" applyFont="1" applyBorder="1" applyAlignment="1">
      <alignment horizontal="right" vertical="center" wrapText="1"/>
    </xf>
    <xf numFmtId="41" fontId="6" fillId="0" borderId="1" xfId="1" applyFont="1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42" fillId="0" borderId="0" xfId="2" applyFont="1">
      <alignment vertical="center"/>
    </xf>
    <xf numFmtId="0" fontId="42" fillId="0" borderId="0" xfId="2" applyFont="1" applyAlignment="1">
      <alignment horizontal="center" vertical="center"/>
    </xf>
    <xf numFmtId="0" fontId="42" fillId="0" borderId="0" xfId="2" applyFont="1" applyAlignment="1">
      <alignment horizontal="center" vertical="center" shrinkToFit="1"/>
    </xf>
    <xf numFmtId="0" fontId="42" fillId="0" borderId="0" xfId="2" applyFont="1" applyAlignment="1">
      <alignment horizontal="left" vertical="center"/>
    </xf>
    <xf numFmtId="49" fontId="42" fillId="0" borderId="0" xfId="2" applyNumberFormat="1" applyFont="1" applyAlignment="1">
      <alignment horizontal="center" vertical="center"/>
    </xf>
    <xf numFmtId="177" fontId="42" fillId="0" borderId="0" xfId="2" applyNumberFormat="1" applyFont="1" applyAlignment="1">
      <alignment horizontal="center" vertical="center" shrinkToFit="1"/>
    </xf>
    <xf numFmtId="178" fontId="42" fillId="0" borderId="0" xfId="2" applyNumberFormat="1" applyFont="1">
      <alignment vertical="center"/>
    </xf>
    <xf numFmtId="177" fontId="42" fillId="0" borderId="0" xfId="2" applyNumberFormat="1" applyFont="1">
      <alignment vertical="center"/>
    </xf>
    <xf numFmtId="0" fontId="28" fillId="0" borderId="0" xfId="2" applyFont="1" applyAlignment="1">
      <alignment vertical="center" shrinkToFit="1"/>
    </xf>
    <xf numFmtId="0" fontId="28" fillId="0" borderId="0" xfId="2" applyFont="1">
      <alignment vertical="center"/>
    </xf>
    <xf numFmtId="179" fontId="29" fillId="0" borderId="1" xfId="2" applyNumberFormat="1" applyFont="1" applyBorder="1" applyAlignment="1">
      <alignment horizontal="center" vertical="center" shrinkToFit="1"/>
    </xf>
    <xf numFmtId="0" fontId="28" fillId="8" borderId="1" xfId="2" applyFont="1" applyFill="1" applyBorder="1" applyAlignment="1">
      <alignment horizontal="center" vertical="center"/>
    </xf>
    <xf numFmtId="0" fontId="28" fillId="8" borderId="1" xfId="2" applyFont="1" applyFill="1" applyBorder="1" applyAlignment="1">
      <alignment horizontal="center" vertical="center" shrinkToFit="1"/>
    </xf>
    <xf numFmtId="0" fontId="28" fillId="0" borderId="1" xfId="2" applyFont="1" applyBorder="1" applyAlignment="1">
      <alignment horizontal="left" vertical="center"/>
    </xf>
    <xf numFmtId="0" fontId="28" fillId="0" borderId="1" xfId="2" applyFont="1" applyBorder="1" applyAlignment="1">
      <alignment horizontal="center" vertical="center"/>
    </xf>
    <xf numFmtId="49" fontId="28" fillId="0" borderId="1" xfId="2" applyNumberFormat="1" applyFont="1" applyBorder="1" applyAlignment="1">
      <alignment horizontal="center" vertical="center"/>
    </xf>
    <xf numFmtId="177" fontId="28" fillId="0" borderId="1" xfId="2" applyNumberFormat="1" applyFont="1" applyBorder="1" applyAlignment="1">
      <alignment horizontal="center" vertical="center" shrinkToFit="1"/>
    </xf>
    <xf numFmtId="178" fontId="28" fillId="0" borderId="1" xfId="2" applyNumberFormat="1" applyFont="1" applyBorder="1">
      <alignment vertical="center"/>
    </xf>
    <xf numFmtId="177" fontId="28" fillId="0" borderId="1" xfId="2" applyNumberFormat="1" applyFont="1" applyBorder="1">
      <alignment vertical="center"/>
    </xf>
    <xf numFmtId="180" fontId="28" fillId="0" borderId="1" xfId="2" applyNumberFormat="1" applyFont="1" applyBorder="1">
      <alignment vertical="center"/>
    </xf>
    <xf numFmtId="179" fontId="28" fillId="0" borderId="1" xfId="2" applyNumberFormat="1" applyFont="1" applyBorder="1">
      <alignment vertical="center"/>
    </xf>
    <xf numFmtId="0" fontId="19" fillId="0" borderId="0" xfId="2" applyFont="1" applyAlignment="1">
      <alignment vertical="center" shrinkToFit="1"/>
    </xf>
    <xf numFmtId="177" fontId="28" fillId="8" borderId="1" xfId="2" applyNumberFormat="1" applyFont="1" applyFill="1" applyBorder="1">
      <alignment vertical="center"/>
    </xf>
    <xf numFmtId="0" fontId="28" fillId="8" borderId="1" xfId="2" applyFont="1" applyFill="1" applyBorder="1" applyAlignment="1">
      <alignment horizontal="left" vertical="center"/>
    </xf>
    <xf numFmtId="177" fontId="28" fillId="8" borderId="1" xfId="2" applyNumberFormat="1" applyFont="1" applyFill="1" applyBorder="1" applyAlignment="1">
      <alignment horizontal="center" vertical="center" shrinkToFit="1"/>
    </xf>
    <xf numFmtId="178" fontId="28" fillId="8" borderId="1" xfId="2" applyNumberFormat="1" applyFont="1" applyFill="1" applyBorder="1">
      <alignment vertical="center"/>
    </xf>
    <xf numFmtId="177" fontId="19" fillId="8" borderId="1" xfId="2" applyNumberFormat="1" applyFont="1" applyFill="1" applyBorder="1">
      <alignment vertical="center"/>
    </xf>
    <xf numFmtId="0" fontId="19" fillId="8" borderId="1" xfId="2" applyFont="1" applyFill="1" applyBorder="1" applyAlignment="1">
      <alignment horizontal="left" vertical="center"/>
    </xf>
    <xf numFmtId="0" fontId="19" fillId="8" borderId="1" xfId="2" applyFont="1" applyFill="1" applyBorder="1" applyAlignment="1">
      <alignment horizontal="center" vertical="center"/>
    </xf>
    <xf numFmtId="177" fontId="19" fillId="8" borderId="1" xfId="2" applyNumberFormat="1" applyFont="1" applyFill="1" applyBorder="1" applyAlignment="1">
      <alignment horizontal="center" vertical="center" shrinkToFit="1"/>
    </xf>
    <xf numFmtId="178" fontId="19" fillId="8" borderId="1" xfId="2" applyNumberFormat="1" applyFont="1" applyFill="1" applyBorder="1">
      <alignment vertical="center"/>
    </xf>
    <xf numFmtId="0" fontId="28" fillId="0" borderId="1" xfId="2" applyFont="1" applyBorder="1">
      <alignment vertical="center"/>
    </xf>
    <xf numFmtId="0" fontId="28" fillId="0" borderId="1" xfId="2" applyFont="1" applyBorder="1" applyAlignment="1">
      <alignment horizontal="center" vertical="center" shrinkToFit="1"/>
    </xf>
    <xf numFmtId="0" fontId="28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 shrinkToFit="1"/>
    </xf>
    <xf numFmtId="0" fontId="28" fillId="0" borderId="0" xfId="2" applyFont="1" applyAlignment="1">
      <alignment horizontal="left" vertical="center"/>
    </xf>
    <xf numFmtId="49" fontId="28" fillId="0" borderId="0" xfId="2" applyNumberFormat="1" applyFont="1" applyAlignment="1">
      <alignment horizontal="center" vertical="center"/>
    </xf>
    <xf numFmtId="177" fontId="28" fillId="0" borderId="0" xfId="2" applyNumberFormat="1" applyFont="1" applyAlignment="1">
      <alignment horizontal="center" vertical="center" shrinkToFit="1"/>
    </xf>
    <xf numFmtId="178" fontId="28" fillId="0" borderId="0" xfId="2" applyNumberFormat="1" applyFont="1">
      <alignment vertical="center"/>
    </xf>
    <xf numFmtId="177" fontId="28" fillId="0" borderId="0" xfId="2" applyNumberFormat="1" applyFo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3" fillId="6" borderId="37" xfId="0" applyFont="1" applyFill="1" applyBorder="1" applyAlignment="1">
      <alignment horizontal="center" vertical="center"/>
    </xf>
    <xf numFmtId="0" fontId="28" fillId="8" borderId="1" xfId="2" applyFont="1" applyFill="1" applyBorder="1">
      <alignment vertical="center"/>
    </xf>
    <xf numFmtId="0" fontId="19" fillId="0" borderId="0" xfId="0" applyFont="1" applyBorder="1">
      <alignment vertical="center"/>
    </xf>
    <xf numFmtId="0" fontId="0" fillId="0" borderId="0" xfId="0" applyFont="1" applyBorder="1" applyAlignment="1">
      <alignment horizontal="left" vertical="center"/>
    </xf>
    <xf numFmtId="0" fontId="8" fillId="0" borderId="22" xfId="0" applyFont="1" applyBorder="1">
      <alignment vertical="center"/>
    </xf>
    <xf numFmtId="0" fontId="0" fillId="0" borderId="55" xfId="0" applyBorder="1">
      <alignment vertical="center"/>
    </xf>
    <xf numFmtId="0" fontId="43" fillId="0" borderId="0" xfId="0" applyFont="1" applyBorder="1" applyAlignment="1">
      <alignment horizontal="right" vertical="center"/>
    </xf>
    <xf numFmtId="14" fontId="31" fillId="0" borderId="0" xfId="0" applyNumberFormat="1" applyFont="1" applyBorder="1" applyAlignment="1">
      <alignment horizontal="center" vertical="center"/>
    </xf>
    <xf numFmtId="0" fontId="31" fillId="0" borderId="0" xfId="0" applyFont="1" applyBorder="1">
      <alignment vertical="center"/>
    </xf>
    <xf numFmtId="0" fontId="26" fillId="0" borderId="0" xfId="0" applyFont="1" applyBorder="1">
      <alignment vertical="center"/>
    </xf>
    <xf numFmtId="0" fontId="27" fillId="0" borderId="0" xfId="0" applyFont="1" applyFill="1" applyBorder="1">
      <alignment vertical="center"/>
    </xf>
    <xf numFmtId="0" fontId="30" fillId="0" borderId="43" xfId="0" applyFont="1" applyBorder="1">
      <alignment vertical="center"/>
    </xf>
    <xf numFmtId="14" fontId="30" fillId="0" borderId="43" xfId="0" applyNumberFormat="1" applyFont="1" applyBorder="1" applyAlignment="1">
      <alignment horizontal="center" vertical="center"/>
    </xf>
    <xf numFmtId="0" fontId="27" fillId="0" borderId="43" xfId="0" applyFont="1" applyBorder="1">
      <alignment vertical="center"/>
    </xf>
    <xf numFmtId="0" fontId="27" fillId="0" borderId="72" xfId="0" applyFont="1" applyBorder="1">
      <alignment vertical="center"/>
    </xf>
    <xf numFmtId="0" fontId="27" fillId="0" borderId="80" xfId="0" applyFont="1" applyBorder="1">
      <alignment vertical="center"/>
    </xf>
    <xf numFmtId="0" fontId="30" fillId="0" borderId="1" xfId="0" applyFont="1" applyBorder="1">
      <alignment vertical="center"/>
    </xf>
    <xf numFmtId="49" fontId="30" fillId="0" borderId="1" xfId="0" applyNumberFormat="1" applyFont="1" applyBorder="1">
      <alignment vertical="center"/>
    </xf>
    <xf numFmtId="0" fontId="27" fillId="0" borderId="4" xfId="0" applyFont="1" applyBorder="1">
      <alignment vertical="center"/>
    </xf>
    <xf numFmtId="0" fontId="27" fillId="0" borderId="7" xfId="0" applyFont="1" applyBorder="1">
      <alignment vertical="center"/>
    </xf>
    <xf numFmtId="0" fontId="27" fillId="0" borderId="18" xfId="0" applyFont="1" applyFill="1" applyBorder="1">
      <alignment vertical="center"/>
    </xf>
    <xf numFmtId="0" fontId="27" fillId="0" borderId="6" xfId="0" applyFont="1" applyBorder="1">
      <alignment vertical="center"/>
    </xf>
    <xf numFmtId="49" fontId="30" fillId="0" borderId="2" xfId="0" applyNumberFormat="1" applyFont="1" applyBorder="1">
      <alignment vertical="center"/>
    </xf>
    <xf numFmtId="0" fontId="30" fillId="0" borderId="2" xfId="0" applyFont="1" applyBorder="1">
      <alignment vertical="center"/>
    </xf>
    <xf numFmtId="0" fontId="44" fillId="0" borderId="75" xfId="0" applyFont="1" applyBorder="1" applyAlignment="1">
      <alignment horizontal="right" vertical="center"/>
    </xf>
    <xf numFmtId="14" fontId="30" fillId="0" borderId="15" xfId="0" applyNumberFormat="1" applyFont="1" applyBorder="1" applyAlignment="1">
      <alignment horizontal="center" vertical="center"/>
    </xf>
    <xf numFmtId="0" fontId="30" fillId="0" borderId="15" xfId="0" applyFont="1" applyBorder="1">
      <alignment vertical="center"/>
    </xf>
    <xf numFmtId="0" fontId="27" fillId="0" borderId="3" xfId="0" applyFont="1" applyBorder="1">
      <alignment vertical="center"/>
    </xf>
    <xf numFmtId="0" fontId="27" fillId="0" borderId="34" xfId="0" applyFont="1" applyBorder="1">
      <alignment vertical="center"/>
    </xf>
    <xf numFmtId="0" fontId="30" fillId="0" borderId="21" xfId="0" applyFont="1" applyBorder="1">
      <alignment vertical="center"/>
    </xf>
    <xf numFmtId="49" fontId="30" fillId="0" borderId="21" xfId="0" applyNumberFormat="1" applyFont="1" applyBorder="1" applyAlignment="1">
      <alignment horizontal="center" vertical="center"/>
    </xf>
    <xf numFmtId="0" fontId="27" fillId="0" borderId="21" xfId="0" applyFont="1" applyBorder="1">
      <alignment vertical="center"/>
    </xf>
    <xf numFmtId="0" fontId="27" fillId="0" borderId="21" xfId="0" applyFont="1" applyFill="1" applyBorder="1">
      <alignment vertical="center"/>
    </xf>
    <xf numFmtId="0" fontId="27" fillId="0" borderId="61" xfId="0" applyFont="1" applyFill="1" applyBorder="1">
      <alignment vertical="center"/>
    </xf>
    <xf numFmtId="0" fontId="27" fillId="0" borderId="50" xfId="0" applyFont="1" applyBorder="1">
      <alignment vertical="center"/>
    </xf>
    <xf numFmtId="49" fontId="30" fillId="0" borderId="2" xfId="0" applyNumberFormat="1" applyFont="1" applyBorder="1" applyAlignment="1">
      <alignment horizontal="center" vertical="center"/>
    </xf>
    <xf numFmtId="0" fontId="44" fillId="0" borderId="75" xfId="0" applyFont="1" applyBorder="1">
      <alignment vertical="center"/>
    </xf>
    <xf numFmtId="49" fontId="30" fillId="0" borderId="3" xfId="0" applyNumberFormat="1" applyFont="1" applyBorder="1">
      <alignment vertical="center"/>
    </xf>
    <xf numFmtId="0" fontId="30" fillId="0" borderId="3" xfId="0" applyFont="1" applyBorder="1">
      <alignment vertical="center"/>
    </xf>
    <xf numFmtId="0" fontId="39" fillId="0" borderId="1" xfId="0" applyFont="1" applyFill="1" applyBorder="1">
      <alignment vertical="center"/>
    </xf>
    <xf numFmtId="0" fontId="39" fillId="0" borderId="1" xfId="0" applyFont="1" applyBorder="1">
      <alignment vertical="center"/>
    </xf>
    <xf numFmtId="9" fontId="6" fillId="0" borderId="1" xfId="0" applyNumberFormat="1" applyFont="1" applyBorder="1" applyAlignment="1">
      <alignment horizontal="center" vertical="center"/>
    </xf>
    <xf numFmtId="0" fontId="6" fillId="0" borderId="37" xfId="0" applyFont="1" applyBorder="1">
      <alignment vertical="center"/>
    </xf>
    <xf numFmtId="0" fontId="10" fillId="6" borderId="42" xfId="0" applyFont="1" applyFill="1" applyBorder="1" applyAlignment="1">
      <alignment horizontal="center" vertical="center" wrapText="1"/>
    </xf>
    <xf numFmtId="0" fontId="33" fillId="6" borderId="1" xfId="2" applyFont="1" applyFill="1" applyBorder="1" applyAlignment="1">
      <alignment horizontal="center" vertical="center" wrapText="1" shrinkToFit="1"/>
    </xf>
    <xf numFmtId="0" fontId="33" fillId="6" borderId="1" xfId="2" applyFont="1" applyFill="1" applyBorder="1" applyAlignment="1">
      <alignment horizontal="center" vertical="center" shrinkToFit="1"/>
    </xf>
    <xf numFmtId="49" fontId="33" fillId="6" borderId="1" xfId="2" applyNumberFormat="1" applyFont="1" applyFill="1" applyBorder="1" applyAlignment="1">
      <alignment horizontal="center" vertical="center" shrinkToFit="1"/>
    </xf>
    <xf numFmtId="177" fontId="33" fillId="6" borderId="1" xfId="2" applyNumberFormat="1" applyFont="1" applyFill="1" applyBorder="1" applyAlignment="1">
      <alignment horizontal="center" vertical="center" shrinkToFit="1"/>
    </xf>
    <xf numFmtId="178" fontId="33" fillId="6" borderId="1" xfId="2" applyNumberFormat="1" applyFont="1" applyFill="1" applyBorder="1" applyAlignment="1">
      <alignment horizontal="center" vertical="center" shrinkToFit="1"/>
    </xf>
    <xf numFmtId="177" fontId="33" fillId="6" borderId="1" xfId="2" applyNumberFormat="1" applyFont="1" applyFill="1" applyBorder="1" applyAlignment="1">
      <alignment horizontal="center" vertical="center" wrapText="1" shrinkToFit="1"/>
    </xf>
    <xf numFmtId="0" fontId="33" fillId="0" borderId="1" xfId="2" applyFont="1" applyBorder="1" applyAlignment="1">
      <alignment horizontal="center" vertical="center" shrinkToFit="1"/>
    </xf>
    <xf numFmtId="0" fontId="10" fillId="6" borderId="47" xfId="0" applyFont="1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horizontal="center" vertical="center"/>
    </xf>
    <xf numFmtId="0" fontId="10" fillId="6" borderId="77" xfId="0" applyFont="1" applyFill="1" applyBorder="1" applyAlignment="1">
      <alignment horizontal="center" vertical="center"/>
    </xf>
    <xf numFmtId="0" fontId="10" fillId="6" borderId="37" xfId="0" applyFont="1" applyFill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/>
    </xf>
    <xf numFmtId="0" fontId="10" fillId="6" borderId="38" xfId="0" applyFont="1" applyFill="1" applyBorder="1" applyAlignment="1">
      <alignment horizontal="center" vertical="center"/>
    </xf>
    <xf numFmtId="178" fontId="45" fillId="0" borderId="0" xfId="2" applyNumberFormat="1" applyFont="1" applyBorder="1" applyAlignment="1">
      <alignment horizontal="right" vertical="center"/>
    </xf>
    <xf numFmtId="0" fontId="3" fillId="0" borderId="0" xfId="2">
      <alignment vertical="center"/>
    </xf>
    <xf numFmtId="0" fontId="46" fillId="0" borderId="1" xfId="0" applyFont="1" applyBorder="1" applyAlignment="1">
      <alignment horizontal="center" vertical="center"/>
    </xf>
    <xf numFmtId="176" fontId="47" fillId="0" borderId="1" xfId="0" applyNumberFormat="1" applyFont="1" applyBorder="1" applyAlignment="1">
      <alignment vertical="center"/>
    </xf>
    <xf numFmtId="176" fontId="47" fillId="0" borderId="1" xfId="0" applyNumberFormat="1" applyFont="1" applyBorder="1" applyAlignment="1">
      <alignment horizontal="center" vertical="center"/>
    </xf>
    <xf numFmtId="176" fontId="47" fillId="0" borderId="1" xfId="0" applyNumberFormat="1" applyFont="1" applyBorder="1">
      <alignment vertical="center"/>
    </xf>
    <xf numFmtId="176" fontId="48" fillId="0" borderId="1" xfId="2" applyNumberFormat="1" applyFont="1" applyBorder="1">
      <alignment vertical="center"/>
    </xf>
    <xf numFmtId="10" fontId="48" fillId="0" borderId="1" xfId="2" applyNumberFormat="1" applyFont="1" applyBorder="1">
      <alignment vertical="center"/>
    </xf>
    <xf numFmtId="178" fontId="45" fillId="0" borderId="0" xfId="2" applyNumberFormat="1" applyFont="1" applyAlignment="1">
      <alignment horizontal="right" vertical="center"/>
    </xf>
    <xf numFmtId="0" fontId="48" fillId="0" borderId="0" xfId="2" applyFont="1">
      <alignment vertical="center"/>
    </xf>
    <xf numFmtId="0" fontId="45" fillId="0" borderId="0" xfId="2" applyFont="1">
      <alignment vertical="center"/>
    </xf>
    <xf numFmtId="0" fontId="45" fillId="0" borderId="0" xfId="2" applyFont="1" applyAlignment="1">
      <alignment horizontal="center" vertical="center"/>
    </xf>
    <xf numFmtId="178" fontId="45" fillId="0" borderId="0" xfId="2" applyNumberFormat="1" applyFont="1" applyAlignment="1">
      <alignment horizontal="center" vertical="center"/>
    </xf>
    <xf numFmtId="10" fontId="45" fillId="0" borderId="0" xfId="2" applyNumberFormat="1" applyFont="1" applyAlignment="1">
      <alignment horizontal="center" vertical="center"/>
    </xf>
    <xf numFmtId="178" fontId="33" fillId="0" borderId="1" xfId="2" applyNumberFormat="1" applyFont="1" applyBorder="1" applyAlignment="1">
      <alignment horizontal="center" vertical="center"/>
    </xf>
    <xf numFmtId="178" fontId="33" fillId="0" borderId="1" xfId="2" applyNumberFormat="1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20" fillId="0" borderId="24" xfId="0" applyFont="1" applyBorder="1">
      <alignment vertical="center"/>
    </xf>
    <xf numFmtId="0" fontId="6" fillId="0" borderId="0" xfId="0" applyFont="1" applyFill="1" applyBorder="1" applyAlignment="1">
      <alignment vertical="center"/>
    </xf>
    <xf numFmtId="0" fontId="29" fillId="0" borderId="24" xfId="0" applyFont="1" applyBorder="1">
      <alignment vertical="center"/>
    </xf>
    <xf numFmtId="0" fontId="0" fillId="0" borderId="0" xfId="0" applyFont="1" applyBorder="1" applyAlignment="1">
      <alignment horizontal="left" vertical="center"/>
    </xf>
    <xf numFmtId="3" fontId="27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7" fillId="0" borderId="1" xfId="1" applyNumberFormat="1" applyFont="1" applyBorder="1" applyAlignment="1">
      <alignment horizontal="center" vertical="center"/>
    </xf>
    <xf numFmtId="176" fontId="6" fillId="5" borderId="1" xfId="1" quotePrefix="1" applyNumberFormat="1" applyFont="1" applyFill="1" applyBorder="1" applyAlignment="1">
      <alignment horizontal="center" vertical="center"/>
    </xf>
    <xf numFmtId="176" fontId="6" fillId="0" borderId="1" xfId="1" applyNumberFormat="1" applyFont="1" applyBorder="1">
      <alignment vertical="center"/>
    </xf>
    <xf numFmtId="176" fontId="6" fillId="0" borderId="1" xfId="1" applyNumberFormat="1" applyFont="1" applyBorder="1" applyAlignment="1">
      <alignment horizontal="center" vertical="center"/>
    </xf>
    <xf numFmtId="176" fontId="7" fillId="0" borderId="1" xfId="1" applyNumberFormat="1" applyFont="1" applyBorder="1" applyAlignment="1">
      <alignment horizontal="center" vertical="center" wrapText="1"/>
    </xf>
    <xf numFmtId="0" fontId="39" fillId="8" borderId="1" xfId="2" applyFont="1" applyFill="1" applyBorder="1" applyAlignment="1">
      <alignment horizontal="center" vertical="center"/>
    </xf>
    <xf numFmtId="0" fontId="39" fillId="8" borderId="1" xfId="2" applyFont="1" applyFill="1" applyBorder="1" applyAlignment="1">
      <alignment horizontal="center" vertical="center" shrinkToFit="1"/>
    </xf>
    <xf numFmtId="0" fontId="39" fillId="0" borderId="1" xfId="2" applyFont="1" applyBorder="1" applyAlignment="1">
      <alignment horizontal="left" vertical="center"/>
    </xf>
    <xf numFmtId="0" fontId="39" fillId="0" borderId="1" xfId="2" applyFont="1" applyBorder="1" applyAlignment="1">
      <alignment horizontal="center" vertical="center"/>
    </xf>
    <xf numFmtId="49" fontId="39" fillId="0" borderId="1" xfId="2" applyNumberFormat="1" applyFont="1" applyBorder="1" applyAlignment="1">
      <alignment horizontal="center" vertical="center"/>
    </xf>
    <xf numFmtId="177" fontId="39" fillId="0" borderId="1" xfId="2" applyNumberFormat="1" applyFont="1" applyBorder="1" applyAlignment="1">
      <alignment horizontal="center" vertical="center" shrinkToFit="1"/>
    </xf>
    <xf numFmtId="178" fontId="39" fillId="0" borderId="1" xfId="2" applyNumberFormat="1" applyFont="1" applyBorder="1">
      <alignment vertical="center"/>
    </xf>
    <xf numFmtId="177" fontId="39" fillId="0" borderId="1" xfId="2" applyNumberFormat="1" applyFont="1" applyBorder="1">
      <alignment vertical="center"/>
    </xf>
    <xf numFmtId="179" fontId="39" fillId="0" borderId="1" xfId="2" applyNumberFormat="1" applyFont="1" applyBorder="1">
      <alignment vertical="center"/>
    </xf>
    <xf numFmtId="0" fontId="29" fillId="0" borderId="0" xfId="0" applyFont="1" applyFill="1" applyBorder="1" applyAlignment="1">
      <alignment vertical="center"/>
    </xf>
    <xf numFmtId="41" fontId="10" fillId="6" borderId="60" xfId="1" applyFont="1" applyFill="1" applyBorder="1" applyAlignment="1">
      <alignment horizontal="center" vertical="center"/>
    </xf>
    <xf numFmtId="178" fontId="29" fillId="8" borderId="1" xfId="2" applyNumberFormat="1" applyFont="1" applyFill="1" applyBorder="1" applyAlignment="1">
      <alignment horizontal="center" vertical="center"/>
    </xf>
    <xf numFmtId="178" fontId="29" fillId="0" borderId="1" xfId="2" applyNumberFormat="1" applyFont="1" applyBorder="1" applyAlignment="1">
      <alignment horizontal="center" vertical="center"/>
    </xf>
    <xf numFmtId="178" fontId="28" fillId="0" borderId="1" xfId="2" applyNumberFormat="1" applyFont="1" applyBorder="1" applyAlignment="1">
      <alignment horizontal="center" vertical="center"/>
    </xf>
    <xf numFmtId="41" fontId="10" fillId="8" borderId="1" xfId="1" applyFont="1" applyFill="1" applyBorder="1" applyAlignment="1">
      <alignment horizontal="center" vertical="center" wrapText="1"/>
    </xf>
    <xf numFmtId="0" fontId="7" fillId="6" borderId="37" xfId="0" applyFont="1" applyFill="1" applyBorder="1" applyAlignment="1">
      <alignment horizontal="center" vertical="center"/>
    </xf>
    <xf numFmtId="0" fontId="7" fillId="6" borderId="37" xfId="0" applyFont="1" applyFill="1" applyBorder="1" applyAlignment="1">
      <alignment horizontal="center" vertical="center" wrapText="1"/>
    </xf>
    <xf numFmtId="179" fontId="27" fillId="0" borderId="47" xfId="0" applyNumberFormat="1" applyFont="1" applyBorder="1" applyAlignment="1">
      <alignment horizontal="center" vertical="center"/>
    </xf>
    <xf numFmtId="3" fontId="10" fillId="8" borderId="1" xfId="0" applyNumberFormat="1" applyFont="1" applyFill="1" applyBorder="1" applyAlignment="1">
      <alignment horizontal="center" vertical="center" wrapText="1"/>
    </xf>
    <xf numFmtId="0" fontId="10" fillId="8" borderId="47" xfId="0" applyFont="1" applyFill="1" applyBorder="1" applyAlignment="1">
      <alignment horizontal="center" vertical="center" wrapText="1"/>
    </xf>
    <xf numFmtId="179" fontId="27" fillId="0" borderId="42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178" fontId="6" fillId="0" borderId="2" xfId="0" applyNumberFormat="1" applyFont="1" applyBorder="1">
      <alignment vertical="center"/>
    </xf>
    <xf numFmtId="178" fontId="6" fillId="0" borderId="1" xfId="0" applyNumberFormat="1" applyFont="1" applyBorder="1">
      <alignment vertical="center"/>
    </xf>
    <xf numFmtId="178" fontId="0" fillId="0" borderId="7" xfId="0" applyNumberFormat="1" applyBorder="1">
      <alignment vertical="center"/>
    </xf>
    <xf numFmtId="0" fontId="6" fillId="2" borderId="45" xfId="0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48" fillId="0" borderId="1" xfId="0" applyFont="1" applyBorder="1" applyAlignment="1">
      <alignment vertical="center" shrinkToFit="1"/>
    </xf>
    <xf numFmtId="178" fontId="6" fillId="0" borderId="37" xfId="0" applyNumberFormat="1" applyFont="1" applyBorder="1" applyAlignment="1">
      <alignment horizontal="right" vertical="center"/>
    </xf>
    <xf numFmtId="0" fontId="10" fillId="10" borderId="1" xfId="0" applyFont="1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9" fontId="48" fillId="0" borderId="1" xfId="0" applyNumberFormat="1" applyFont="1" applyBorder="1" applyAlignment="1">
      <alignment vertical="center" shrinkToFit="1"/>
    </xf>
    <xf numFmtId="0" fontId="52" fillId="0" borderId="0" xfId="0" applyFont="1" applyBorder="1" applyAlignment="1">
      <alignment horizontal="center" vertical="center"/>
    </xf>
    <xf numFmtId="0" fontId="25" fillId="0" borderId="1" xfId="0" applyFont="1" applyBorder="1">
      <alignment vertical="center"/>
    </xf>
    <xf numFmtId="0" fontId="51" fillId="0" borderId="24" xfId="0" applyFont="1" applyBorder="1">
      <alignment vertical="center"/>
    </xf>
    <xf numFmtId="0" fontId="51" fillId="0" borderId="0" xfId="0" applyFont="1" applyBorder="1">
      <alignment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76" fontId="6" fillId="0" borderId="0" xfId="1" applyNumberFormat="1" applyFont="1" applyBorder="1">
      <alignment vertical="center"/>
    </xf>
    <xf numFmtId="0" fontId="53" fillId="0" borderId="0" xfId="0" applyFont="1" applyBorder="1" applyAlignment="1">
      <alignment vertical="center"/>
    </xf>
    <xf numFmtId="41" fontId="7" fillId="11" borderId="41" xfId="1" applyFont="1" applyFill="1" applyBorder="1" applyAlignment="1">
      <alignment horizontal="center" vertical="center" wrapText="1"/>
    </xf>
    <xf numFmtId="176" fontId="6" fillId="0" borderId="47" xfId="1" applyNumberFormat="1" applyFont="1" applyBorder="1" applyAlignment="1">
      <alignment horizontal="center" vertical="center"/>
    </xf>
    <xf numFmtId="176" fontId="6" fillId="0" borderId="41" xfId="1" applyNumberFormat="1" applyFont="1" applyBorder="1">
      <alignment vertical="center"/>
    </xf>
    <xf numFmtId="41" fontId="7" fillId="6" borderId="4" xfId="1" applyFont="1" applyFill="1" applyBorder="1" applyAlignment="1">
      <alignment horizontal="center" vertical="center" wrapText="1"/>
    </xf>
    <xf numFmtId="41" fontId="7" fillId="6" borderId="2" xfId="1" applyFont="1" applyFill="1" applyBorder="1" applyAlignment="1">
      <alignment horizontal="center" vertical="center" wrapText="1"/>
    </xf>
    <xf numFmtId="41" fontId="7" fillId="6" borderId="4" xfId="1" applyFont="1" applyFill="1" applyBorder="1" applyAlignment="1">
      <alignment horizontal="center" vertical="center"/>
    </xf>
    <xf numFmtId="41" fontId="7" fillId="6" borderId="2" xfId="1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51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51" fillId="0" borderId="0" xfId="0" applyFont="1">
      <alignment vertical="center"/>
    </xf>
    <xf numFmtId="41" fontId="7" fillId="8" borderId="1" xfId="1" applyFont="1" applyFill="1" applyBorder="1" applyAlignment="1">
      <alignment horizontal="center" vertical="center" wrapText="1"/>
    </xf>
    <xf numFmtId="176" fontId="39" fillId="0" borderId="1" xfId="1" applyNumberFormat="1" applyFont="1" applyBorder="1" applyAlignment="1">
      <alignment horizontal="center" vertical="center"/>
    </xf>
    <xf numFmtId="176" fontId="39" fillId="0" borderId="1" xfId="1" applyNumberFormat="1" applyFont="1" applyBorder="1" applyAlignment="1">
      <alignment horizontal="center" vertical="center" wrapText="1"/>
    </xf>
    <xf numFmtId="176" fontId="39" fillId="0" borderId="1" xfId="1" applyNumberFormat="1" applyFont="1" applyBorder="1">
      <alignment vertical="center"/>
    </xf>
    <xf numFmtId="176" fontId="39" fillId="0" borderId="26" xfId="1" applyNumberFormat="1" applyFont="1" applyBorder="1" applyAlignment="1">
      <alignment horizontal="center" vertical="center"/>
    </xf>
    <xf numFmtId="176" fontId="6" fillId="0" borderId="26" xfId="1" applyNumberFormat="1" applyFont="1" applyBorder="1">
      <alignment vertical="center"/>
    </xf>
    <xf numFmtId="41" fontId="7" fillId="11" borderId="0" xfId="1" applyFont="1" applyFill="1" applyBorder="1" applyAlignment="1">
      <alignment horizontal="center" vertical="center" wrapText="1"/>
    </xf>
    <xf numFmtId="41" fontId="7" fillId="8" borderId="0" xfId="1" applyFont="1" applyFill="1" applyBorder="1" applyAlignment="1">
      <alignment horizontal="center" vertical="center" wrapText="1"/>
    </xf>
    <xf numFmtId="176" fontId="39" fillId="0" borderId="0" xfId="1" applyNumberFormat="1" applyFont="1" applyBorder="1" applyAlignment="1">
      <alignment horizontal="center" vertical="center"/>
    </xf>
    <xf numFmtId="176" fontId="39" fillId="0" borderId="1" xfId="1" quotePrefix="1" applyNumberFormat="1" applyFont="1" applyBorder="1" applyAlignment="1">
      <alignment horizontal="center" vertical="center"/>
    </xf>
    <xf numFmtId="176" fontId="39" fillId="0" borderId="41" xfId="1" applyNumberFormat="1" applyFont="1" applyBorder="1" applyAlignment="1">
      <alignment horizontal="center" vertical="center"/>
    </xf>
    <xf numFmtId="41" fontId="7" fillId="6" borderId="53" xfId="1" applyFont="1" applyFill="1" applyBorder="1" applyAlignment="1">
      <alignment horizontal="center" vertical="center"/>
    </xf>
    <xf numFmtId="41" fontId="7" fillId="11" borderId="26" xfId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48" fillId="0" borderId="0" xfId="4" applyFont="1">
      <alignment vertical="center"/>
    </xf>
    <xf numFmtId="0" fontId="48" fillId="0" borderId="0" xfId="4" applyFont="1" applyAlignment="1">
      <alignment vertical="center" shrinkToFit="1"/>
    </xf>
    <xf numFmtId="0" fontId="48" fillId="0" borderId="0" xfId="4" applyFont="1" applyAlignment="1">
      <alignment horizontal="center" vertical="center"/>
    </xf>
    <xf numFmtId="176" fontId="28" fillId="0" borderId="26" xfId="4" applyNumberFormat="1" applyFont="1" applyBorder="1">
      <alignment vertical="center"/>
    </xf>
    <xf numFmtId="176" fontId="28" fillId="0" borderId="42" xfId="4" applyNumberFormat="1" applyFont="1" applyBorder="1">
      <alignment vertical="center"/>
    </xf>
    <xf numFmtId="0" fontId="39" fillId="8" borderId="1" xfId="4" applyFont="1" applyFill="1" applyBorder="1">
      <alignment vertical="center"/>
    </xf>
    <xf numFmtId="0" fontId="39" fillId="8" borderId="1" xfId="4" applyFont="1" applyFill="1" applyBorder="1" applyAlignment="1">
      <alignment horizontal="left" vertical="center" shrinkToFit="1"/>
    </xf>
    <xf numFmtId="176" fontId="28" fillId="0" borderId="1" xfId="4" applyNumberFormat="1" applyFont="1" applyBorder="1">
      <alignment vertical="center"/>
    </xf>
    <xf numFmtId="176" fontId="19" fillId="0" borderId="26" xfId="4" applyNumberFormat="1" applyFont="1" applyBorder="1">
      <alignment vertical="center"/>
    </xf>
    <xf numFmtId="0" fontId="39" fillId="8" borderId="1" xfId="4" applyFont="1" applyFill="1" applyBorder="1" applyAlignment="1">
      <alignment vertical="center"/>
    </xf>
    <xf numFmtId="176" fontId="48" fillId="0" borderId="0" xfId="4" applyNumberFormat="1" applyFont="1">
      <alignment vertical="center"/>
    </xf>
    <xf numFmtId="0" fontId="28" fillId="0" borderId="0" xfId="4" applyFont="1">
      <alignment vertical="center"/>
    </xf>
    <xf numFmtId="0" fontId="39" fillId="8" borderId="1" xfId="4" applyFont="1" applyFill="1" applyBorder="1" applyAlignment="1">
      <alignment vertical="center" shrinkToFit="1"/>
    </xf>
    <xf numFmtId="0" fontId="28" fillId="0" borderId="42" xfId="4" applyFont="1" applyBorder="1">
      <alignment vertical="center"/>
    </xf>
    <xf numFmtId="0" fontId="28" fillId="8" borderId="1" xfId="4" applyFont="1" applyFill="1" applyBorder="1" applyAlignment="1">
      <alignment vertical="center" shrinkToFit="1"/>
    </xf>
    <xf numFmtId="176" fontId="28" fillId="0" borderId="0" xfId="4" applyNumberFormat="1" applyFont="1">
      <alignment vertical="center"/>
    </xf>
    <xf numFmtId="0" fontId="28" fillId="0" borderId="1" xfId="4" applyFont="1" applyBorder="1">
      <alignment vertical="center"/>
    </xf>
    <xf numFmtId="178" fontId="28" fillId="8" borderId="1" xfId="4" applyNumberFormat="1" applyFont="1" applyFill="1" applyBorder="1">
      <alignment vertical="center"/>
    </xf>
    <xf numFmtId="0" fontId="28" fillId="6" borderId="1" xfId="4" applyFont="1" applyFill="1" applyBorder="1" applyAlignment="1">
      <alignment vertical="center" shrinkToFit="1"/>
    </xf>
    <xf numFmtId="178" fontId="28" fillId="0" borderId="1" xfId="4" applyNumberFormat="1" applyFont="1" applyBorder="1">
      <alignment vertical="center"/>
    </xf>
    <xf numFmtId="178" fontId="19" fillId="0" borderId="1" xfId="4" applyNumberFormat="1" applyFont="1" applyBorder="1">
      <alignment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5" fillId="0" borderId="1" xfId="0" applyFont="1" applyBorder="1" applyAlignment="1">
      <alignment horizontal="center" vertical="center" wrapText="1"/>
    </xf>
    <xf numFmtId="0" fontId="55" fillId="0" borderId="1" xfId="0" applyFont="1" applyFill="1" applyBorder="1" applyAlignment="1">
      <alignment horizontal="center" vertical="center" wrapText="1"/>
    </xf>
    <xf numFmtId="0" fontId="56" fillId="0" borderId="1" xfId="0" applyFont="1" applyBorder="1" applyAlignment="1">
      <alignment horizontal="justify" vertical="center" wrapText="1"/>
    </xf>
    <xf numFmtId="0" fontId="5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horizontal="right" vertical="center"/>
    </xf>
    <xf numFmtId="0" fontId="60" fillId="0" borderId="0" xfId="0" applyFont="1" applyBorder="1" applyAlignment="1">
      <alignment vertical="center"/>
    </xf>
    <xf numFmtId="0" fontId="33" fillId="6" borderId="1" xfId="0" applyFont="1" applyFill="1" applyBorder="1" applyAlignment="1">
      <alignment horizontal="center" vertical="center"/>
    </xf>
    <xf numFmtId="0" fontId="10" fillId="8" borderId="4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27" fillId="0" borderId="4" xfId="0" applyFont="1" applyFill="1" applyBorder="1">
      <alignment vertical="center"/>
    </xf>
    <xf numFmtId="0" fontId="27" fillId="0" borderId="43" xfId="0" applyFont="1" applyFill="1" applyBorder="1">
      <alignment vertical="center"/>
    </xf>
    <xf numFmtId="0" fontId="27" fillId="0" borderId="2" xfId="0" applyFont="1" applyBorder="1">
      <alignment vertical="center"/>
    </xf>
    <xf numFmtId="49" fontId="30" fillId="0" borderId="1" xfId="0" applyNumberFormat="1" applyFont="1" applyBorder="1" applyAlignment="1">
      <alignment horizontal="center" vertical="center"/>
    </xf>
    <xf numFmtId="0" fontId="19" fillId="0" borderId="24" xfId="0" applyFont="1" applyBorder="1">
      <alignment vertical="center"/>
    </xf>
    <xf numFmtId="0" fontId="62" fillId="0" borderId="22" xfId="0" applyFont="1" applyBorder="1">
      <alignment vertical="center"/>
    </xf>
    <xf numFmtId="0" fontId="63" fillId="0" borderId="1" xfId="0" applyFont="1" applyBorder="1" applyAlignment="1">
      <alignment vertical="center" shrinkToFit="1"/>
    </xf>
    <xf numFmtId="49" fontId="62" fillId="0" borderId="22" xfId="0" applyNumberFormat="1" applyFont="1" applyBorder="1">
      <alignment vertical="center"/>
    </xf>
    <xf numFmtId="0" fontId="0" fillId="0" borderId="4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28" fillId="0" borderId="1" xfId="0" applyNumberFormat="1" applyFont="1" applyBorder="1">
      <alignment vertical="center"/>
    </xf>
    <xf numFmtId="0" fontId="17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horizontal="right" vertical="center"/>
    </xf>
    <xf numFmtId="41" fontId="7" fillId="11" borderId="1" xfId="1" applyFont="1" applyFill="1" applyBorder="1" applyAlignment="1">
      <alignment horizontal="center" vertical="center" wrapText="1"/>
    </xf>
    <xf numFmtId="0" fontId="10" fillId="6" borderId="96" xfId="0" applyFont="1" applyFill="1" applyBorder="1" applyAlignment="1">
      <alignment horizontal="center" vertical="center"/>
    </xf>
    <xf numFmtId="0" fontId="10" fillId="8" borderId="97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0" xfId="0" applyBorder="1" applyAlignment="1">
      <alignment vertical="center"/>
    </xf>
    <xf numFmtId="41" fontId="66" fillId="0" borderId="0" xfId="1" applyFont="1" applyBorder="1">
      <alignment vertical="center"/>
    </xf>
    <xf numFmtId="41" fontId="66" fillId="0" borderId="0" xfId="1" applyFont="1">
      <alignment vertical="center"/>
    </xf>
    <xf numFmtId="41" fontId="66" fillId="0" borderId="0" xfId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1" fontId="7" fillId="6" borderId="56" xfId="1" applyFont="1" applyFill="1" applyBorder="1" applyAlignment="1">
      <alignment horizontal="center" vertical="center" wrapText="1"/>
    </xf>
    <xf numFmtId="176" fontId="39" fillId="0" borderId="26" xfId="1" applyNumberFormat="1" applyFont="1" applyBorder="1" applyAlignment="1">
      <alignment horizontal="center" vertical="center" wrapText="1"/>
    </xf>
    <xf numFmtId="176" fontId="39" fillId="0" borderId="26" xfId="1" applyNumberFormat="1" applyFont="1" applyBorder="1">
      <alignment vertical="center"/>
    </xf>
    <xf numFmtId="176" fontId="6" fillId="0" borderId="99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3" xfId="1" applyNumberFormat="1" applyFont="1" applyBorder="1">
      <alignment vertical="center"/>
    </xf>
    <xf numFmtId="176" fontId="6" fillId="0" borderId="34" xfId="1" applyNumberFormat="1" applyFont="1" applyBorder="1">
      <alignment vertical="center"/>
    </xf>
    <xf numFmtId="176" fontId="6" fillId="0" borderId="36" xfId="1" applyNumberFormat="1" applyFont="1" applyBorder="1">
      <alignment vertical="center"/>
    </xf>
    <xf numFmtId="0" fontId="48" fillId="0" borderId="0" xfId="3" applyFont="1">
      <alignment vertical="center"/>
    </xf>
    <xf numFmtId="0" fontId="48" fillId="0" borderId="0" xfId="3" applyFont="1" applyAlignment="1">
      <alignment vertical="center" shrinkToFit="1"/>
    </xf>
    <xf numFmtId="176" fontId="28" fillId="0" borderId="6" xfId="4" applyNumberFormat="1" applyFont="1" applyBorder="1">
      <alignment vertical="center"/>
    </xf>
    <xf numFmtId="176" fontId="28" fillId="0" borderId="18" xfId="4" applyNumberFormat="1" applyFont="1" applyBorder="1">
      <alignment vertical="center"/>
    </xf>
    <xf numFmtId="176" fontId="19" fillId="0" borderId="2" xfId="4" applyNumberFormat="1" applyFont="1" applyBorder="1">
      <alignment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/>
    </xf>
    <xf numFmtId="3" fontId="27" fillId="0" borderId="1" xfId="0" applyNumberFormat="1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>
      <alignment vertical="center"/>
    </xf>
    <xf numFmtId="178" fontId="54" fillId="0" borderId="0" xfId="2" applyNumberFormat="1" applyFont="1" applyAlignment="1">
      <alignment horizontal="center" vertical="center"/>
    </xf>
    <xf numFmtId="178" fontId="54" fillId="0" borderId="0" xfId="2" applyNumberFormat="1" applyFont="1" applyAlignment="1">
      <alignment horizontal="right" vertical="center"/>
    </xf>
    <xf numFmtId="0" fontId="67" fillId="0" borderId="0" xfId="2" applyFont="1">
      <alignment vertical="center"/>
    </xf>
    <xf numFmtId="0" fontId="33" fillId="6" borderId="1" xfId="2" applyFont="1" applyFill="1" applyBorder="1" applyAlignment="1">
      <alignment horizontal="center" vertical="center"/>
    </xf>
    <xf numFmtId="178" fontId="33" fillId="6" borderId="1" xfId="2" applyNumberFormat="1" applyFont="1" applyFill="1" applyBorder="1" applyAlignment="1">
      <alignment horizontal="center" vertical="center"/>
    </xf>
    <xf numFmtId="0" fontId="27" fillId="0" borderId="1" xfId="2" applyFont="1" applyBorder="1">
      <alignment vertical="center"/>
    </xf>
    <xf numFmtId="0" fontId="27" fillId="0" borderId="1" xfId="2" applyFont="1" applyBorder="1" applyAlignment="1">
      <alignment horizontal="center" vertical="center"/>
    </xf>
    <xf numFmtId="179" fontId="27" fillId="0" borderId="1" xfId="2" applyNumberFormat="1" applyFont="1" applyBorder="1" applyAlignment="1">
      <alignment horizontal="center" vertical="center"/>
    </xf>
    <xf numFmtId="178" fontId="27" fillId="0" borderId="1" xfId="2" applyNumberFormat="1" applyFont="1" applyBorder="1" applyAlignment="1">
      <alignment horizontal="center" vertical="center"/>
    </xf>
    <xf numFmtId="0" fontId="68" fillId="0" borderId="0" xfId="0" applyFont="1" applyBorder="1">
      <alignment vertical="center"/>
    </xf>
    <xf numFmtId="0" fontId="61" fillId="0" borderId="0" xfId="0" applyFont="1" applyBorder="1">
      <alignment vertical="center"/>
    </xf>
    <xf numFmtId="0" fontId="68" fillId="0" borderId="0" xfId="0" applyFont="1" applyFill="1" applyBorder="1" applyAlignment="1">
      <alignment vertical="center"/>
    </xf>
    <xf numFmtId="0" fontId="69" fillId="0" borderId="1" xfId="0" applyFont="1" applyBorder="1" applyAlignment="1">
      <alignment horizontal="justify" vertical="center" wrapText="1"/>
    </xf>
    <xf numFmtId="0" fontId="69" fillId="0" borderId="1" xfId="0" applyFont="1" applyBorder="1" applyAlignment="1">
      <alignment horizontal="center" vertical="center" wrapText="1"/>
    </xf>
    <xf numFmtId="0" fontId="70" fillId="0" borderId="0" xfId="0" applyFont="1" applyFill="1" applyBorder="1" applyAlignment="1">
      <alignment vertical="center"/>
    </xf>
    <xf numFmtId="0" fontId="59" fillId="0" borderId="1" xfId="0" applyFont="1" applyBorder="1" applyAlignment="1">
      <alignment horizontal="justify" vertical="center" wrapText="1"/>
    </xf>
    <xf numFmtId="0" fontId="35" fillId="0" borderId="0" xfId="0" applyFont="1" applyBorder="1" applyAlignment="1">
      <alignment vertical="center"/>
    </xf>
    <xf numFmtId="0" fontId="7" fillId="0" borderId="65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6" fillId="2" borderId="67" xfId="0" applyFont="1" applyFill="1" applyBorder="1" applyAlignment="1">
      <alignment horizontal="center" vertical="center"/>
    </xf>
    <xf numFmtId="0" fontId="0" fillId="0" borderId="57" xfId="0" applyBorder="1">
      <alignment vertical="center"/>
    </xf>
    <xf numFmtId="0" fontId="0" fillId="0" borderId="6" xfId="0" applyBorder="1">
      <alignment vertical="center"/>
    </xf>
    <xf numFmtId="0" fontId="7" fillId="0" borderId="8" xfId="0" applyFont="1" applyBorder="1" applyAlignment="1">
      <alignment horizontal="center" vertical="center"/>
    </xf>
    <xf numFmtId="0" fontId="8" fillId="0" borderId="68" xfId="0" applyFont="1" applyBorder="1" applyAlignment="1">
      <alignment horizontal="center" vertical="center"/>
    </xf>
    <xf numFmtId="0" fontId="9" fillId="0" borderId="69" xfId="0" applyFont="1" applyBorder="1" applyAlignment="1">
      <alignment horizontal="center" vertical="center"/>
    </xf>
    <xf numFmtId="0" fontId="9" fillId="0" borderId="70" xfId="0" applyFont="1" applyBorder="1" applyAlignment="1">
      <alignment horizontal="center" vertical="center"/>
    </xf>
    <xf numFmtId="0" fontId="7" fillId="3" borderId="65" xfId="0" applyFont="1" applyFill="1" applyBorder="1" applyAlignment="1">
      <alignment horizontal="center" vertical="center"/>
    </xf>
    <xf numFmtId="0" fontId="7" fillId="3" borderId="71" xfId="0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5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56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6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5" fillId="0" borderId="42" xfId="0" applyFont="1" applyBorder="1" applyAlignment="1">
      <alignment horizontal="center" vertical="center" wrapText="1"/>
    </xf>
    <xf numFmtId="0" fontId="55" fillId="0" borderId="41" xfId="0" applyFont="1" applyBorder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2" xfId="0" applyFont="1" applyBorder="1" applyAlignment="1">
      <alignment horizontal="center" vertical="center" wrapText="1"/>
    </xf>
    <xf numFmtId="0" fontId="56" fillId="0" borderId="42" xfId="0" applyFont="1" applyBorder="1" applyAlignment="1">
      <alignment horizontal="left" vertical="center" wrapText="1"/>
    </xf>
    <xf numFmtId="0" fontId="56" fillId="0" borderId="41" xfId="0" applyFont="1" applyBorder="1" applyAlignment="1">
      <alignment horizontal="left" vertical="center" wrapText="1"/>
    </xf>
    <xf numFmtId="0" fontId="56" fillId="0" borderId="1" xfId="0" applyFont="1" applyBorder="1" applyAlignment="1">
      <alignment horizontal="justify" vertical="center" wrapText="1"/>
    </xf>
    <xf numFmtId="0" fontId="57" fillId="0" borderId="93" xfId="0" applyFont="1" applyBorder="1" applyAlignment="1">
      <alignment horizontal="center" vertical="center" wrapText="1"/>
    </xf>
    <xf numFmtId="0" fontId="57" fillId="0" borderId="94" xfId="0" applyFont="1" applyBorder="1" applyAlignment="1">
      <alignment horizontal="center" vertical="center"/>
    </xf>
    <xf numFmtId="0" fontId="57" fillId="0" borderId="95" xfId="0" applyFont="1" applyBorder="1" applyAlignment="1">
      <alignment horizontal="center" vertical="center"/>
    </xf>
    <xf numFmtId="0" fontId="56" fillId="0" borderId="22" xfId="0" applyFont="1" applyBorder="1" applyAlignment="1">
      <alignment horizontal="left" vertical="center"/>
    </xf>
    <xf numFmtId="0" fontId="56" fillId="0" borderId="23" xfId="0" applyFont="1" applyBorder="1" applyAlignment="1">
      <alignment horizontal="left" vertical="center"/>
    </xf>
    <xf numFmtId="0" fontId="56" fillId="0" borderId="0" xfId="0" applyFont="1" applyBorder="1" applyAlignment="1">
      <alignment horizontal="left" vertical="center"/>
    </xf>
    <xf numFmtId="0" fontId="56" fillId="0" borderId="25" xfId="0" applyFont="1" applyBorder="1" applyAlignment="1">
      <alignment horizontal="left" vertical="center"/>
    </xf>
    <xf numFmtId="0" fontId="58" fillId="0" borderId="0" xfId="0" applyFont="1" applyBorder="1" applyAlignment="1">
      <alignment horizontal="left" vertical="center" wrapText="1"/>
    </xf>
    <xf numFmtId="0" fontId="58" fillId="0" borderId="0" xfId="0" applyFont="1" applyBorder="1" applyAlignment="1">
      <alignment horizontal="left" vertical="center"/>
    </xf>
    <xf numFmtId="0" fontId="58" fillId="0" borderId="25" xfId="0" applyFont="1" applyBorder="1" applyAlignment="1">
      <alignment horizontal="left" vertical="center"/>
    </xf>
    <xf numFmtId="0" fontId="58" fillId="0" borderId="28" xfId="0" applyFont="1" applyBorder="1" applyAlignment="1">
      <alignment horizontal="left" vertical="center"/>
    </xf>
    <xf numFmtId="0" fontId="58" fillId="0" borderId="29" xfId="0" applyFont="1" applyBorder="1" applyAlignment="1">
      <alignment horizontal="left" vertical="center"/>
    </xf>
    <xf numFmtId="0" fontId="56" fillId="0" borderId="22" xfId="0" applyFont="1" applyBorder="1" applyAlignment="1">
      <alignment horizontal="center" vertical="center"/>
    </xf>
    <xf numFmtId="0" fontId="56" fillId="0" borderId="23" xfId="0" applyFont="1" applyBorder="1" applyAlignment="1">
      <alignment horizontal="center" vertical="center"/>
    </xf>
    <xf numFmtId="0" fontId="56" fillId="0" borderId="0" xfId="0" applyFont="1" applyBorder="1" applyAlignment="1">
      <alignment horizontal="center" vertical="center"/>
    </xf>
    <xf numFmtId="0" fontId="56" fillId="0" borderId="25" xfId="0" applyFont="1" applyBorder="1" applyAlignment="1">
      <alignment horizontal="center" vertical="center"/>
    </xf>
    <xf numFmtId="0" fontId="58" fillId="0" borderId="0" xfId="0" applyFont="1" applyBorder="1" applyAlignment="1">
      <alignment horizontal="center" vertical="center" wrapText="1"/>
    </xf>
    <xf numFmtId="0" fontId="58" fillId="0" borderId="0" xfId="0" applyFont="1" applyBorder="1" applyAlignment="1">
      <alignment horizontal="center" vertical="center"/>
    </xf>
    <xf numFmtId="0" fontId="58" fillId="0" borderId="25" xfId="0" applyFont="1" applyBorder="1" applyAlignment="1">
      <alignment horizontal="center" vertical="center"/>
    </xf>
    <xf numFmtId="0" fontId="58" fillId="0" borderId="28" xfId="0" applyFont="1" applyBorder="1" applyAlignment="1">
      <alignment horizontal="center" vertical="center"/>
    </xf>
    <xf numFmtId="0" fontId="58" fillId="0" borderId="2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distributed" vertical="center"/>
    </xf>
    <xf numFmtId="0" fontId="10" fillId="6" borderId="41" xfId="0" applyFont="1" applyFill="1" applyBorder="1" applyAlignment="1">
      <alignment horizontal="distributed" vertical="center"/>
    </xf>
    <xf numFmtId="0" fontId="10" fillId="0" borderId="1" xfId="0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 wrapText="1"/>
    </xf>
    <xf numFmtId="0" fontId="0" fillId="0" borderId="58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0" fillId="6" borderId="19" xfId="0" applyFont="1" applyFill="1" applyBorder="1" applyAlignment="1">
      <alignment horizontal="center" vertical="center"/>
    </xf>
    <xf numFmtId="0" fontId="10" fillId="6" borderId="54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6" borderId="59" xfId="0" applyFont="1" applyFill="1" applyBorder="1" applyAlignment="1">
      <alignment horizontal="center" vertical="center"/>
    </xf>
    <xf numFmtId="0" fontId="10" fillId="6" borderId="41" xfId="0" applyFont="1" applyFill="1" applyBorder="1" applyAlignment="1">
      <alignment horizontal="center" vertical="center"/>
    </xf>
    <xf numFmtId="0" fontId="33" fillId="6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0" fillId="0" borderId="31" xfId="0" applyFont="1" applyBorder="1" applyAlignment="1">
      <alignment horizontal="left" vertical="center"/>
    </xf>
    <xf numFmtId="0" fontId="10" fillId="6" borderId="4" xfId="0" applyFont="1" applyFill="1" applyBorder="1" applyAlignment="1">
      <alignment horizontal="center" vertical="center" wrapText="1"/>
    </xf>
    <xf numFmtId="0" fontId="10" fillId="6" borderId="53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3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6" borderId="37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center" vertical="center" wrapText="1"/>
    </xf>
    <xf numFmtId="0" fontId="10" fillId="7" borderId="4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29" fillId="8" borderId="42" xfId="2" applyFont="1" applyFill="1" applyBorder="1" applyAlignment="1">
      <alignment horizontal="center" vertical="center" shrinkToFit="1"/>
    </xf>
    <xf numFmtId="0" fontId="29" fillId="8" borderId="59" xfId="2" applyFont="1" applyFill="1" applyBorder="1" applyAlignment="1">
      <alignment horizontal="center" vertical="center" shrinkToFit="1"/>
    </xf>
    <xf numFmtId="0" fontId="29" fillId="8" borderId="41" xfId="2" applyFont="1" applyFill="1" applyBorder="1" applyAlignment="1">
      <alignment horizontal="center" vertical="center" shrinkToFit="1"/>
    </xf>
    <xf numFmtId="0" fontId="0" fillId="0" borderId="0" xfId="0" applyFont="1" applyBorder="1" applyAlignment="1">
      <alignment horizontal="left" vertical="center"/>
    </xf>
    <xf numFmtId="0" fontId="6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86" xfId="0" applyBorder="1" applyAlignment="1">
      <alignment horizontal="left" vertical="center"/>
    </xf>
    <xf numFmtId="0" fontId="0" fillId="0" borderId="28" xfId="0" applyFont="1" applyBorder="1" applyAlignment="1">
      <alignment horizontal="left" vertical="center"/>
    </xf>
    <xf numFmtId="0" fontId="0" fillId="0" borderId="84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85" xfId="0" applyFont="1" applyBorder="1" applyAlignment="1">
      <alignment horizontal="center" vertical="center" wrapText="1"/>
    </xf>
    <xf numFmtId="0" fontId="10" fillId="8" borderId="90" xfId="0" applyFont="1" applyFill="1" applyBorder="1" applyAlignment="1">
      <alignment horizontal="center" vertical="center"/>
    </xf>
    <xf numFmtId="0" fontId="10" fillId="8" borderId="91" xfId="0" applyFont="1" applyFill="1" applyBorder="1" applyAlignment="1">
      <alignment horizontal="center" vertical="center"/>
    </xf>
    <xf numFmtId="0" fontId="10" fillId="8" borderId="92" xfId="0" applyFont="1" applyFill="1" applyBorder="1" applyAlignment="1">
      <alignment horizontal="center" vertical="center"/>
    </xf>
    <xf numFmtId="0" fontId="0" fillId="0" borderId="8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5" xfId="0" applyFont="1" applyBorder="1" applyAlignment="1">
      <alignment horizontal="left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77" xfId="0" applyFont="1" applyFill="1" applyBorder="1" applyAlignment="1">
      <alignment horizontal="center" vertical="center"/>
    </xf>
    <xf numFmtId="0" fontId="10" fillId="6" borderId="42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77" xfId="0" applyFont="1" applyFill="1" applyBorder="1" applyAlignment="1">
      <alignment horizontal="center" vertical="center" wrapText="1"/>
    </xf>
    <xf numFmtId="0" fontId="40" fillId="0" borderId="1" xfId="2" applyFont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29" fillId="0" borderId="42" xfId="2" applyFont="1" applyBorder="1" applyAlignment="1">
      <alignment horizontal="center" vertical="center" shrinkToFit="1"/>
    </xf>
    <xf numFmtId="0" fontId="29" fillId="0" borderId="59" xfId="2" applyFont="1" applyBorder="1" applyAlignment="1">
      <alignment horizontal="center" vertical="center" shrinkToFit="1"/>
    </xf>
    <xf numFmtId="0" fontId="29" fillId="0" borderId="41" xfId="2" applyFont="1" applyBorder="1" applyAlignment="1">
      <alignment horizontal="center" vertical="center" shrinkToFit="1"/>
    </xf>
    <xf numFmtId="178" fontId="29" fillId="8" borderId="42" xfId="2" applyNumberFormat="1" applyFont="1" applyFill="1" applyBorder="1" applyAlignment="1">
      <alignment horizontal="center" vertical="center"/>
    </xf>
    <xf numFmtId="178" fontId="29" fillId="8" borderId="59" xfId="2" applyNumberFormat="1" applyFont="1" applyFill="1" applyBorder="1" applyAlignment="1">
      <alignment horizontal="center" vertical="center"/>
    </xf>
    <xf numFmtId="41" fontId="10" fillId="8" borderId="88" xfId="1" applyFont="1" applyFill="1" applyBorder="1" applyAlignment="1">
      <alignment horizontal="center" vertical="center" wrapText="1"/>
    </xf>
    <xf numFmtId="41" fontId="10" fillId="6" borderId="50" xfId="1" applyFont="1" applyFill="1" applyBorder="1" applyAlignment="1">
      <alignment horizontal="center" vertical="center" wrapText="1"/>
    </xf>
    <xf numFmtId="41" fontId="10" fillId="6" borderId="26" xfId="1" applyFont="1" applyFill="1" applyBorder="1" applyAlignment="1">
      <alignment horizontal="center" vertical="center" wrapText="1"/>
    </xf>
    <xf numFmtId="41" fontId="10" fillId="6" borderId="49" xfId="1" applyFont="1" applyFill="1" applyBorder="1" applyAlignment="1">
      <alignment horizontal="center" vertical="center"/>
    </xf>
    <xf numFmtId="41" fontId="10" fillId="6" borderId="47" xfId="1" applyFont="1" applyFill="1" applyBorder="1" applyAlignment="1">
      <alignment horizontal="center" vertical="center"/>
    </xf>
    <xf numFmtId="41" fontId="10" fillId="6" borderId="1" xfId="1" applyFont="1" applyFill="1" applyBorder="1" applyAlignment="1">
      <alignment horizontal="center" vertical="center" wrapText="1"/>
    </xf>
    <xf numFmtId="41" fontId="10" fillId="6" borderId="1" xfId="1" applyFont="1" applyFill="1" applyBorder="1" applyAlignment="1">
      <alignment horizontal="center" vertical="center"/>
    </xf>
    <xf numFmtId="41" fontId="10" fillId="6" borderId="41" xfId="1" applyFont="1" applyFill="1" applyBorder="1" applyAlignment="1">
      <alignment horizontal="center" vertical="center" wrapText="1"/>
    </xf>
    <xf numFmtId="41" fontId="10" fillId="6" borderId="21" xfId="1" applyFont="1" applyFill="1" applyBorder="1" applyAlignment="1">
      <alignment horizontal="center" vertical="center" wrapText="1"/>
    </xf>
    <xf numFmtId="41" fontId="10" fillId="6" borderId="73" xfId="1" applyFont="1" applyFill="1" applyBorder="1" applyAlignment="1">
      <alignment horizontal="center" vertical="center" wrapText="1"/>
    </xf>
    <xf numFmtId="41" fontId="10" fillId="6" borderId="61" xfId="1" applyFont="1" applyFill="1" applyBorder="1" applyAlignment="1">
      <alignment horizontal="center" vertical="center"/>
    </xf>
    <xf numFmtId="41" fontId="10" fillId="6" borderId="60" xfId="1" applyFont="1" applyFill="1" applyBorder="1" applyAlignment="1">
      <alignment horizontal="center" vertical="center"/>
    </xf>
    <xf numFmtId="41" fontId="10" fillId="6" borderId="79" xfId="1" applyFont="1" applyFill="1" applyBorder="1" applyAlignment="1">
      <alignment horizontal="center" vertical="center" wrapText="1"/>
    </xf>
    <xf numFmtId="41" fontId="10" fillId="6" borderId="53" xfId="1" applyFont="1" applyFill="1" applyBorder="1" applyAlignment="1">
      <alignment horizontal="center" vertical="center" wrapText="1"/>
    </xf>
    <xf numFmtId="41" fontId="10" fillId="6" borderId="2" xfId="1" applyFont="1" applyFill="1" applyBorder="1" applyAlignment="1">
      <alignment horizontal="center" vertical="center" wrapText="1"/>
    </xf>
    <xf numFmtId="41" fontId="10" fillId="6" borderId="4" xfId="1" applyFont="1" applyFill="1" applyBorder="1" applyAlignment="1">
      <alignment horizontal="center" vertical="center" wrapText="1"/>
    </xf>
    <xf numFmtId="176" fontId="30" fillId="0" borderId="56" xfId="1" applyNumberFormat="1" applyFont="1" applyBorder="1" applyAlignment="1">
      <alignment horizontal="center" vertical="center" wrapText="1"/>
    </xf>
    <xf numFmtId="176" fontId="30" fillId="0" borderId="32" xfId="1" applyNumberFormat="1" applyFont="1" applyBorder="1" applyAlignment="1">
      <alignment horizontal="center" vertical="center"/>
    </xf>
    <xf numFmtId="176" fontId="30" fillId="0" borderId="51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1" fontId="10" fillId="6" borderId="4" xfId="1" applyFont="1" applyFill="1" applyBorder="1" applyAlignment="1">
      <alignment horizontal="center" vertical="center"/>
    </xf>
    <xf numFmtId="41" fontId="10" fillId="6" borderId="2" xfId="1" applyFont="1" applyFill="1" applyBorder="1" applyAlignment="1">
      <alignment horizontal="center" vertical="center"/>
    </xf>
    <xf numFmtId="41" fontId="10" fillId="8" borderId="1" xfId="1" applyFont="1" applyFill="1" applyBorder="1" applyAlignment="1">
      <alignment horizontal="center" vertical="center"/>
    </xf>
    <xf numFmtId="176" fontId="30" fillId="0" borderId="56" xfId="1" applyNumberFormat="1" applyFont="1" applyBorder="1" applyAlignment="1">
      <alignment horizontal="center" vertical="center"/>
    </xf>
    <xf numFmtId="176" fontId="7" fillId="0" borderId="4" xfId="1" applyNumberFormat="1" applyFont="1" applyBorder="1" applyAlignment="1">
      <alignment horizontal="center" vertical="center"/>
    </xf>
    <xf numFmtId="176" fontId="7" fillId="0" borderId="53" xfId="1" applyNumberFormat="1" applyFont="1" applyBorder="1" applyAlignment="1">
      <alignment horizontal="center" vertical="center"/>
    </xf>
    <xf numFmtId="176" fontId="7" fillId="0" borderId="2" xfId="1" applyNumberFormat="1" applyFont="1" applyBorder="1" applyAlignment="1">
      <alignment horizontal="center" vertical="center"/>
    </xf>
    <xf numFmtId="176" fontId="30" fillId="0" borderId="32" xfId="1" applyNumberFormat="1" applyFont="1" applyBorder="1" applyAlignment="1">
      <alignment horizontal="center" vertical="center" wrapText="1"/>
    </xf>
    <xf numFmtId="176" fontId="30" fillId="0" borderId="51" xfId="1" applyNumberFormat="1" applyFont="1" applyBorder="1" applyAlignment="1">
      <alignment horizontal="center" vertical="center" wrapText="1"/>
    </xf>
    <xf numFmtId="0" fontId="29" fillId="0" borderId="74" xfId="0" applyFont="1" applyFill="1" applyBorder="1" applyAlignment="1">
      <alignment horizontal="center" vertical="center" wrapText="1"/>
    </xf>
    <xf numFmtId="0" fontId="29" fillId="0" borderId="36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41" fontId="28" fillId="0" borderId="35" xfId="1" applyFont="1" applyFill="1" applyBorder="1" applyAlignment="1">
      <alignment horizontal="center" vertical="center" wrapText="1"/>
    </xf>
    <xf numFmtId="41" fontId="28" fillId="0" borderId="36" xfId="1" applyFont="1" applyFill="1" applyBorder="1" applyAlignment="1">
      <alignment horizontal="center" vertical="center" wrapText="1"/>
    </xf>
    <xf numFmtId="41" fontId="28" fillId="0" borderId="3" xfId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/>
    </xf>
    <xf numFmtId="0" fontId="28" fillId="0" borderId="35" xfId="0" applyFont="1" applyFill="1" applyBorder="1" applyAlignment="1">
      <alignment horizontal="center" vertical="center" wrapText="1"/>
    </xf>
    <xf numFmtId="0" fontId="28" fillId="0" borderId="3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54" xfId="0" applyFont="1" applyFill="1" applyBorder="1" applyAlignment="1">
      <alignment horizontal="center" vertical="center"/>
    </xf>
    <xf numFmtId="0" fontId="7" fillId="6" borderId="78" xfId="0" applyFont="1" applyFill="1" applyBorder="1" applyAlignment="1">
      <alignment horizontal="center" vertical="center"/>
    </xf>
    <xf numFmtId="0" fontId="7" fillId="6" borderId="44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10" fillId="6" borderId="58" xfId="0" applyFont="1" applyFill="1" applyBorder="1" applyAlignment="1">
      <alignment horizontal="center" vertical="center"/>
    </xf>
    <xf numFmtId="0" fontId="10" fillId="6" borderId="78" xfId="0" applyFont="1" applyFill="1" applyBorder="1" applyAlignment="1">
      <alignment horizontal="center" vertical="center"/>
    </xf>
    <xf numFmtId="0" fontId="10" fillId="6" borderId="89" xfId="0" applyFont="1" applyFill="1" applyBorder="1" applyAlignment="1">
      <alignment horizontal="center" vertical="center"/>
    </xf>
    <xf numFmtId="0" fontId="10" fillId="6" borderId="4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77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 wrapText="1"/>
    </xf>
    <xf numFmtId="0" fontId="7" fillId="6" borderId="54" xfId="0" applyFont="1" applyFill="1" applyBorder="1" applyAlignment="1">
      <alignment horizontal="center" vertical="center" wrapText="1"/>
    </xf>
    <xf numFmtId="0" fontId="7" fillId="6" borderId="78" xfId="0" applyFont="1" applyFill="1" applyBorder="1" applyAlignment="1">
      <alignment horizontal="center" vertical="center" wrapText="1"/>
    </xf>
    <xf numFmtId="0" fontId="7" fillId="6" borderId="44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28" fillId="6" borderId="63" xfId="4" applyFont="1" applyFill="1" applyBorder="1" applyAlignment="1">
      <alignment horizontal="center" vertical="center"/>
    </xf>
    <xf numFmtId="0" fontId="28" fillId="6" borderId="41" xfId="4" applyFont="1" applyFill="1" applyBorder="1" applyAlignment="1">
      <alignment horizontal="center" vertical="center"/>
    </xf>
    <xf numFmtId="0" fontId="28" fillId="6" borderId="47" xfId="4" applyFont="1" applyFill="1" applyBorder="1" applyAlignment="1">
      <alignment horizontal="center" vertical="center"/>
    </xf>
    <xf numFmtId="0" fontId="28" fillId="6" borderId="1" xfId="4" applyFont="1" applyFill="1" applyBorder="1" applyAlignment="1">
      <alignment horizontal="center" vertical="center"/>
    </xf>
    <xf numFmtId="0" fontId="28" fillId="6" borderId="56" xfId="4" applyFont="1" applyFill="1" applyBorder="1" applyAlignment="1">
      <alignment horizontal="center" vertical="center"/>
    </xf>
    <xf numFmtId="0" fontId="28" fillId="6" borderId="51" xfId="4" applyFont="1" applyFill="1" applyBorder="1" applyAlignment="1">
      <alignment horizontal="center" vertical="center"/>
    </xf>
    <xf numFmtId="0" fontId="28" fillId="6" borderId="32" xfId="4" applyFont="1" applyFill="1" applyBorder="1" applyAlignment="1">
      <alignment horizontal="center" vertical="center"/>
    </xf>
    <xf numFmtId="0" fontId="28" fillId="6" borderId="42" xfId="4" applyFont="1" applyFill="1" applyBorder="1" applyAlignment="1">
      <alignment horizontal="center" vertical="center"/>
    </xf>
    <xf numFmtId="0" fontId="28" fillId="6" borderId="4" xfId="4" applyFont="1" applyFill="1" applyBorder="1" applyAlignment="1">
      <alignment horizontal="center" vertical="center"/>
    </xf>
    <xf numFmtId="0" fontId="28" fillId="6" borderId="2" xfId="4" applyFont="1" applyFill="1" applyBorder="1" applyAlignment="1">
      <alignment horizontal="center" vertical="center"/>
    </xf>
    <xf numFmtId="0" fontId="28" fillId="6" borderId="87" xfId="4" applyFont="1" applyFill="1" applyBorder="1" applyAlignment="1">
      <alignment horizontal="center" vertical="center"/>
    </xf>
    <xf numFmtId="0" fontId="28" fillId="6" borderId="24" xfId="4" applyFont="1" applyFill="1" applyBorder="1" applyAlignment="1">
      <alignment horizontal="center" vertical="center"/>
    </xf>
    <xf numFmtId="0" fontId="28" fillId="6" borderId="86" xfId="4" applyFont="1" applyFill="1" applyBorder="1" applyAlignment="1">
      <alignment horizontal="center" vertical="center"/>
    </xf>
    <xf numFmtId="0" fontId="28" fillId="6" borderId="56" xfId="4" applyFont="1" applyFill="1" applyBorder="1" applyAlignment="1">
      <alignment horizontal="center" vertical="center" wrapText="1"/>
    </xf>
    <xf numFmtId="0" fontId="28" fillId="6" borderId="32" xfId="4" applyFont="1" applyFill="1" applyBorder="1" applyAlignment="1">
      <alignment horizontal="center" vertical="center" wrapText="1"/>
    </xf>
    <xf numFmtId="0" fontId="28" fillId="6" borderId="51" xfId="4" applyFont="1" applyFill="1" applyBorder="1" applyAlignment="1">
      <alignment horizontal="center" vertical="center" wrapText="1"/>
    </xf>
    <xf numFmtId="0" fontId="28" fillId="6" borderId="18" xfId="4" applyFont="1" applyFill="1" applyBorder="1" applyAlignment="1">
      <alignment horizontal="center" vertical="center"/>
    </xf>
    <xf numFmtId="0" fontId="28" fillId="6" borderId="7" xfId="4" applyFont="1" applyFill="1" applyBorder="1" applyAlignment="1">
      <alignment horizontal="center" vertical="center"/>
    </xf>
    <xf numFmtId="0" fontId="29" fillId="9" borderId="39" xfId="4" applyFont="1" applyFill="1" applyBorder="1" applyAlignment="1">
      <alignment horizontal="center" vertical="center"/>
    </xf>
    <xf numFmtId="0" fontId="29" fillId="9" borderId="100" xfId="4" applyFont="1" applyFill="1" applyBorder="1" applyAlignment="1">
      <alignment horizontal="center" vertical="center"/>
    </xf>
    <xf numFmtId="0" fontId="29" fillId="9" borderId="40" xfId="4" applyFont="1" applyFill="1" applyBorder="1" applyAlignment="1">
      <alignment horizontal="center" vertical="center"/>
    </xf>
    <xf numFmtId="0" fontId="29" fillId="9" borderId="101" xfId="4" applyFont="1" applyFill="1" applyBorder="1" applyAlignment="1">
      <alignment horizontal="center" vertical="center"/>
    </xf>
    <xf numFmtId="0" fontId="29" fillId="9" borderId="102" xfId="4" applyFont="1" applyFill="1" applyBorder="1" applyAlignment="1">
      <alignment horizontal="center" vertical="center"/>
    </xf>
    <xf numFmtId="0" fontId="10" fillId="6" borderId="31" xfId="0" applyFont="1" applyFill="1" applyBorder="1" applyAlignment="1">
      <alignment horizontal="center" vertical="center"/>
    </xf>
    <xf numFmtId="0" fontId="10" fillId="8" borderId="42" xfId="0" applyFont="1" applyFill="1" applyBorder="1" applyAlignment="1" applyProtection="1">
      <alignment horizontal="center" vertical="center" wrapText="1"/>
    </xf>
    <xf numFmtId="0" fontId="10" fillId="8" borderId="59" xfId="0" applyFont="1" applyFill="1" applyBorder="1" applyAlignment="1" applyProtection="1">
      <alignment horizontal="center" vertical="center" wrapText="1"/>
    </xf>
    <xf numFmtId="0" fontId="10" fillId="8" borderId="41" xfId="0" applyFont="1" applyFill="1" applyBorder="1" applyAlignment="1" applyProtection="1">
      <alignment horizontal="center" vertical="center" wrapText="1"/>
    </xf>
    <xf numFmtId="176" fontId="10" fillId="8" borderId="42" xfId="0" applyNumberFormat="1" applyFont="1" applyFill="1" applyBorder="1" applyAlignment="1" applyProtection="1">
      <alignment horizontal="center" vertical="center"/>
    </xf>
    <xf numFmtId="176" fontId="10" fillId="8" borderId="41" xfId="0" applyNumberFormat="1" applyFont="1" applyFill="1" applyBorder="1" applyAlignment="1" applyProtection="1">
      <alignment horizontal="center" vertical="center"/>
    </xf>
    <xf numFmtId="176" fontId="10" fillId="8" borderId="42" xfId="0" applyNumberFormat="1" applyFont="1" applyFill="1" applyBorder="1" applyAlignment="1" applyProtection="1">
      <alignment horizontal="center" vertical="center" wrapText="1"/>
    </xf>
    <xf numFmtId="176" fontId="10" fillId="8" borderId="59" xfId="0" applyNumberFormat="1" applyFont="1" applyFill="1" applyBorder="1" applyAlignment="1" applyProtection="1">
      <alignment horizontal="center" vertical="center" wrapText="1"/>
    </xf>
    <xf numFmtId="0" fontId="10" fillId="8" borderId="81" xfId="0" applyFont="1" applyFill="1" applyBorder="1" applyAlignment="1">
      <alignment horizontal="center" vertical="center"/>
    </xf>
    <xf numFmtId="0" fontId="10" fillId="8" borderId="82" xfId="0" applyFont="1" applyFill="1" applyBorder="1" applyAlignment="1">
      <alignment horizontal="center" vertical="center"/>
    </xf>
    <xf numFmtId="0" fontId="10" fillId="8" borderId="83" xfId="0" applyFont="1" applyFill="1" applyBorder="1" applyAlignment="1">
      <alignment horizontal="center" vertical="center"/>
    </xf>
    <xf numFmtId="0" fontId="10" fillId="6" borderId="59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41" fontId="28" fillId="0" borderId="1" xfId="1" applyFont="1" applyBorder="1" applyAlignment="1">
      <alignment horizontal="center" vertical="center" wrapText="1"/>
    </xf>
    <xf numFmtId="14" fontId="38" fillId="0" borderId="1" xfId="1" applyNumberFormat="1" applyFont="1" applyBorder="1" applyAlignment="1">
      <alignment horizontal="center" vertical="center" wrapText="1"/>
    </xf>
    <xf numFmtId="41" fontId="38" fillId="0" borderId="1" xfId="1" applyFont="1" applyBorder="1" applyAlignment="1">
      <alignment horizontal="center" vertical="center" wrapText="1"/>
    </xf>
    <xf numFmtId="41" fontId="28" fillId="0" borderId="1" xfId="1" applyFont="1" applyBorder="1" applyAlignment="1">
      <alignment horizontal="center" vertical="center"/>
    </xf>
    <xf numFmtId="41" fontId="7" fillId="11" borderId="21" xfId="1" applyFont="1" applyFill="1" applyBorder="1" applyAlignment="1">
      <alignment horizontal="center" vertical="center" wrapText="1"/>
    </xf>
    <xf numFmtId="41" fontId="7" fillId="11" borderId="50" xfId="1" applyFont="1" applyFill="1" applyBorder="1" applyAlignment="1">
      <alignment horizontal="center" vertical="center" wrapText="1"/>
    </xf>
    <xf numFmtId="41" fontId="7" fillId="6" borderId="98" xfId="1" quotePrefix="1" applyFont="1" applyFill="1" applyBorder="1" applyAlignment="1">
      <alignment horizontal="center" vertical="center" wrapText="1"/>
    </xf>
    <xf numFmtId="41" fontId="7" fillId="6" borderId="60" xfId="1" applyFont="1" applyFill="1" applyBorder="1" applyAlignment="1">
      <alignment horizontal="center" vertical="center" wrapText="1"/>
    </xf>
    <xf numFmtId="41" fontId="7" fillId="6" borderId="73" xfId="1" applyFont="1" applyFill="1" applyBorder="1" applyAlignment="1">
      <alignment horizontal="center" vertical="center" wrapText="1"/>
    </xf>
    <xf numFmtId="41" fontId="7" fillId="11" borderId="61" xfId="1" applyFont="1" applyFill="1" applyBorder="1" applyAlignment="1">
      <alignment horizontal="center" vertical="center" wrapText="1"/>
    </xf>
    <xf numFmtId="41" fontId="7" fillId="11" borderId="60" xfId="1" applyFont="1" applyFill="1" applyBorder="1" applyAlignment="1">
      <alignment horizontal="center" vertical="center" wrapText="1"/>
    </xf>
    <xf numFmtId="41" fontId="7" fillId="11" borderId="62" xfId="1" applyFont="1" applyFill="1" applyBorder="1" applyAlignment="1">
      <alignment horizontal="center" vertical="center" wrapText="1"/>
    </xf>
    <xf numFmtId="41" fontId="7" fillId="6" borderId="61" xfId="1" applyFont="1" applyFill="1" applyBorder="1" applyAlignment="1">
      <alignment horizontal="center" vertical="center"/>
    </xf>
    <xf numFmtId="41" fontId="7" fillId="6" borderId="60" xfId="1" applyFont="1" applyFill="1" applyBorder="1" applyAlignment="1">
      <alignment horizontal="center" vertical="center"/>
    </xf>
    <xf numFmtId="41" fontId="7" fillId="6" borderId="73" xfId="1" applyFont="1" applyFill="1" applyBorder="1" applyAlignment="1">
      <alignment horizontal="center" vertical="center"/>
    </xf>
    <xf numFmtId="41" fontId="7" fillId="6" borderId="49" xfId="1" applyFont="1" applyFill="1" applyBorder="1" applyAlignment="1">
      <alignment horizontal="center" vertical="center" wrapText="1"/>
    </xf>
    <xf numFmtId="41" fontId="7" fillId="6" borderId="47" xfId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7" fillId="0" borderId="76" xfId="0" applyFont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0" borderId="68" xfId="0" applyFont="1" applyBorder="1" applyAlignment="1">
      <alignment horizontal="left" vertical="center"/>
    </xf>
    <xf numFmtId="0" fontId="9" fillId="0" borderId="69" xfId="0" applyFont="1" applyBorder="1" applyAlignment="1">
      <alignment horizontal="left" vertical="center"/>
    </xf>
    <xf numFmtId="0" fontId="9" fillId="0" borderId="70" xfId="0" applyFont="1" applyBorder="1" applyAlignment="1">
      <alignment horizontal="left" vertical="center"/>
    </xf>
    <xf numFmtId="0" fontId="6" fillId="3" borderId="54" xfId="0" applyFont="1" applyFill="1" applyBorder="1" applyAlignment="1">
      <alignment horizontal="center" vertical="center"/>
    </xf>
    <xf numFmtId="0" fontId="6" fillId="3" borderId="75" xfId="0" applyFont="1" applyFill="1" applyBorder="1" applyAlignment="1">
      <alignment horizontal="center" vertical="center"/>
    </xf>
  </cellXfs>
  <cellStyles count="6">
    <cellStyle name="쉼표 [0]" xfId="1" builtinId="6"/>
    <cellStyle name="쉼표 [0] 2" xfId="5"/>
    <cellStyle name="표준" xfId="0" builtinId="0"/>
    <cellStyle name="표준 2" xfId="2"/>
    <cellStyle name="표준 2 2" xfId="3"/>
    <cellStyle name="표준 2 2 2" xfId="4"/>
  </cellStyles>
  <dxfs count="4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909E9"/>
      <color rgb="FFFEFDD1"/>
      <color rgb="FFF6FC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33619</xdr:colOff>
      <xdr:row>10</xdr:row>
      <xdr:rowOff>44824</xdr:rowOff>
    </xdr:from>
    <xdr:ext cx="1501588" cy="1120588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972" y="2487706"/>
          <a:ext cx="1501588" cy="1120588"/>
        </a:xfrm>
        <a:prstGeom prst="rect">
          <a:avLst/>
        </a:prstGeom>
      </xdr:spPr>
    </xdr:pic>
    <xdr:clientData/>
  </xdr:oneCellAnchor>
  <xdr:oneCellAnchor>
    <xdr:from>
      <xdr:col>1</xdr:col>
      <xdr:colOff>44823</xdr:colOff>
      <xdr:row>11</xdr:row>
      <xdr:rowOff>33616</xdr:rowOff>
    </xdr:from>
    <xdr:ext cx="1501589" cy="1143001"/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176" y="3675528"/>
          <a:ext cx="1501589" cy="11430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7" zoomScaleNormal="100" workbookViewId="0">
      <selection activeCell="H20" sqref="H20"/>
    </sheetView>
  </sheetViews>
  <sheetFormatPr defaultRowHeight="12"/>
  <cols>
    <col min="1" max="1" width="5.88671875" style="1" customWidth="1"/>
    <col min="2" max="2" width="3.5546875" style="2" customWidth="1"/>
    <col min="3" max="3" width="9.77734375" style="1" customWidth="1"/>
    <col min="4" max="4" width="7.6640625" style="1" customWidth="1"/>
    <col min="5" max="5" width="5.6640625" style="1" customWidth="1"/>
    <col min="6" max="6" width="6.5546875" style="1" customWidth="1"/>
    <col min="7" max="7" width="4.88671875" style="1" customWidth="1"/>
    <col min="8" max="8" width="10" style="1" customWidth="1"/>
    <col min="9" max="10" width="7.44140625" style="1" customWidth="1"/>
    <col min="11" max="11" width="6" style="1" customWidth="1"/>
    <col min="12" max="12" width="8.44140625" style="1" customWidth="1"/>
    <col min="13" max="16384" width="8.88671875" style="1"/>
  </cols>
  <sheetData>
    <row r="1" spans="1:12" ht="30" customHeight="1" thickTop="1" thickBot="1">
      <c r="A1" s="522" t="s">
        <v>54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4"/>
    </row>
    <row r="2" spans="1:12" ht="31.5" customHeight="1">
      <c r="A2" s="525" t="s">
        <v>34</v>
      </c>
      <c r="B2" s="527" t="s">
        <v>35</v>
      </c>
      <c r="C2" s="529" t="s">
        <v>55</v>
      </c>
      <c r="D2" s="529" t="s">
        <v>56</v>
      </c>
      <c r="E2" s="12" t="s">
        <v>36</v>
      </c>
      <c r="F2" s="13" t="s">
        <v>61</v>
      </c>
      <c r="G2" s="12" t="s">
        <v>57</v>
      </c>
      <c r="H2" s="13" t="s">
        <v>37</v>
      </c>
      <c r="I2" s="27" t="s">
        <v>60</v>
      </c>
      <c r="J2" s="14" t="s">
        <v>38</v>
      </c>
      <c r="K2" s="13" t="s">
        <v>39</v>
      </c>
      <c r="L2" s="22" t="s">
        <v>40</v>
      </c>
    </row>
    <row r="3" spans="1:12">
      <c r="A3" s="525"/>
      <c r="B3" s="527"/>
      <c r="C3" s="529"/>
      <c r="D3" s="529"/>
      <c r="E3" s="535" t="s">
        <v>41</v>
      </c>
      <c r="F3" s="535" t="s">
        <v>42</v>
      </c>
      <c r="G3" s="531" t="s">
        <v>59</v>
      </c>
      <c r="H3" s="10" t="s">
        <v>43</v>
      </c>
      <c r="I3" s="28" t="s">
        <v>62</v>
      </c>
      <c r="J3" s="11" t="s">
        <v>64</v>
      </c>
      <c r="K3" s="533" t="s">
        <v>44</v>
      </c>
      <c r="L3" s="23" t="s">
        <v>45</v>
      </c>
    </row>
    <row r="4" spans="1:12" ht="14.25" customHeight="1" thickBot="1">
      <c r="A4" s="526"/>
      <c r="B4" s="528"/>
      <c r="C4" s="530"/>
      <c r="D4" s="530"/>
      <c r="E4" s="536"/>
      <c r="F4" s="536"/>
      <c r="G4" s="532"/>
      <c r="H4" s="24" t="s">
        <v>58</v>
      </c>
      <c r="I4" s="29" t="s">
        <v>65</v>
      </c>
      <c r="J4" s="25" t="s">
        <v>63</v>
      </c>
      <c r="K4" s="534"/>
      <c r="L4" s="26" t="s">
        <v>66</v>
      </c>
    </row>
    <row r="5" spans="1:12" ht="18" customHeight="1">
      <c r="A5" s="514"/>
      <c r="B5" s="516"/>
      <c r="C5" s="517"/>
      <c r="D5" s="6" t="s">
        <v>46</v>
      </c>
      <c r="E5" s="7"/>
      <c r="F5" s="8"/>
      <c r="G5" s="8"/>
      <c r="H5" s="7"/>
      <c r="I5" s="31"/>
      <c r="J5" s="518"/>
      <c r="K5" s="539"/>
      <c r="L5" s="537"/>
    </row>
    <row r="6" spans="1:12" ht="18" customHeight="1">
      <c r="A6" s="514"/>
      <c r="B6" s="3" t="s">
        <v>47</v>
      </c>
      <c r="C6" s="4"/>
      <c r="D6" s="4" t="s">
        <v>48</v>
      </c>
      <c r="E6" s="4"/>
      <c r="F6" s="4"/>
      <c r="G6" s="4"/>
      <c r="H6" s="4"/>
      <c r="I6" s="4"/>
      <c r="J6" s="519"/>
      <c r="K6" s="540"/>
      <c r="L6" s="538"/>
    </row>
    <row r="7" spans="1:12" ht="18" customHeight="1">
      <c r="A7" s="514"/>
      <c r="B7" s="3" t="s">
        <v>49</v>
      </c>
      <c r="C7" s="4"/>
      <c r="D7" s="4"/>
      <c r="E7" s="4"/>
      <c r="F7" s="4"/>
      <c r="G7" s="4"/>
      <c r="H7" s="4"/>
      <c r="I7" s="4"/>
      <c r="J7" s="519"/>
      <c r="K7" s="540"/>
      <c r="L7" s="538"/>
    </row>
    <row r="8" spans="1:12" ht="18" customHeight="1">
      <c r="A8" s="514"/>
      <c r="B8" s="3" t="s">
        <v>50</v>
      </c>
      <c r="C8" s="4"/>
      <c r="D8" s="4"/>
      <c r="E8" s="4"/>
      <c r="F8" s="4"/>
      <c r="G8" s="4"/>
      <c r="H8" s="4"/>
      <c r="I8" s="4"/>
      <c r="J8" s="519"/>
      <c r="K8" s="540"/>
      <c r="L8" s="538"/>
    </row>
    <row r="9" spans="1:12" ht="18" customHeight="1">
      <c r="A9" s="514"/>
      <c r="B9" s="3" t="s">
        <v>51</v>
      </c>
      <c r="C9" s="4"/>
      <c r="D9" s="4"/>
      <c r="E9" s="4"/>
      <c r="F9" s="4"/>
      <c r="G9" s="4"/>
      <c r="H9" s="4"/>
      <c r="I9" s="4"/>
      <c r="J9" s="519"/>
      <c r="K9" s="540"/>
      <c r="L9" s="538"/>
    </row>
    <row r="10" spans="1:12" ht="18" customHeight="1" thickBot="1">
      <c r="A10" s="514"/>
      <c r="B10" s="3" t="s">
        <v>52</v>
      </c>
      <c r="C10" s="4"/>
      <c r="D10" s="4"/>
      <c r="E10" s="4"/>
      <c r="F10" s="4"/>
      <c r="G10" s="4"/>
      <c r="H10" s="4"/>
      <c r="I10" s="4"/>
      <c r="J10" s="520"/>
      <c r="K10" s="540"/>
      <c r="L10" s="538"/>
    </row>
    <row r="11" spans="1:12" ht="27" customHeight="1" thickTop="1" thickBot="1">
      <c r="A11" s="515"/>
      <c r="B11" s="521" t="s">
        <v>53</v>
      </c>
      <c r="C11" s="521"/>
      <c r="D11" s="521"/>
      <c r="E11" s="17"/>
      <c r="F11" s="17"/>
      <c r="G11" s="17"/>
      <c r="H11" s="17"/>
      <c r="I11" s="30"/>
      <c r="J11" s="18"/>
      <c r="K11" s="20"/>
      <c r="L11" s="21"/>
    </row>
    <row r="12" spans="1:12" ht="18" customHeight="1" thickTop="1">
      <c r="A12" s="514"/>
      <c r="B12" s="516"/>
      <c r="C12" s="517"/>
      <c r="D12" s="6" t="s">
        <v>46</v>
      </c>
      <c r="E12" s="7"/>
      <c r="F12" s="8"/>
      <c r="G12" s="8"/>
      <c r="H12" s="7"/>
      <c r="I12" s="31"/>
      <c r="J12" s="518"/>
      <c r="K12" s="539"/>
      <c r="L12" s="537"/>
    </row>
    <row r="13" spans="1:12" ht="18" customHeight="1">
      <c r="A13" s="514"/>
      <c r="B13" s="3" t="s">
        <v>47</v>
      </c>
      <c r="C13" s="4"/>
      <c r="D13" s="4" t="s">
        <v>48</v>
      </c>
      <c r="E13" s="4"/>
      <c r="F13" s="4"/>
      <c r="G13" s="4"/>
      <c r="H13" s="4"/>
      <c r="I13" s="4"/>
      <c r="J13" s="519"/>
      <c r="K13" s="540"/>
      <c r="L13" s="538"/>
    </row>
    <row r="14" spans="1:12" ht="18" customHeight="1">
      <c r="A14" s="514"/>
      <c r="B14" s="3" t="s">
        <v>49</v>
      </c>
      <c r="C14" s="4"/>
      <c r="D14" s="4"/>
      <c r="E14" s="4"/>
      <c r="F14" s="4"/>
      <c r="G14" s="4"/>
      <c r="H14" s="4"/>
      <c r="I14" s="4"/>
      <c r="J14" s="519"/>
      <c r="K14" s="540"/>
      <c r="L14" s="538"/>
    </row>
    <row r="15" spans="1:12" ht="18" customHeight="1">
      <c r="A15" s="514"/>
      <c r="B15" s="3" t="s">
        <v>50</v>
      </c>
      <c r="C15" s="4"/>
      <c r="D15" s="4"/>
      <c r="E15" s="4"/>
      <c r="F15" s="4"/>
      <c r="G15" s="4"/>
      <c r="H15" s="4"/>
      <c r="I15" s="4"/>
      <c r="J15" s="519"/>
      <c r="K15" s="540"/>
      <c r="L15" s="538"/>
    </row>
    <row r="16" spans="1:12" ht="18" customHeight="1">
      <c r="A16" s="514"/>
      <c r="B16" s="3" t="s">
        <v>51</v>
      </c>
      <c r="C16" s="4"/>
      <c r="D16" s="4"/>
      <c r="E16" s="4"/>
      <c r="F16" s="4"/>
      <c r="G16" s="4"/>
      <c r="H16" s="4"/>
      <c r="I16" s="4"/>
      <c r="J16" s="519"/>
      <c r="K16" s="540"/>
      <c r="L16" s="538"/>
    </row>
    <row r="17" spans="1:12" ht="18" customHeight="1" thickBot="1">
      <c r="A17" s="514"/>
      <c r="B17" s="3" t="s">
        <v>52</v>
      </c>
      <c r="C17" s="4"/>
      <c r="D17" s="4"/>
      <c r="E17" s="4"/>
      <c r="F17" s="4"/>
      <c r="G17" s="4"/>
      <c r="H17" s="4"/>
      <c r="I17" s="4"/>
      <c r="J17" s="520"/>
      <c r="K17" s="540"/>
      <c r="L17" s="538"/>
    </row>
    <row r="18" spans="1:12" ht="27" customHeight="1" thickTop="1" thickBot="1">
      <c r="A18" s="515"/>
      <c r="B18" s="521" t="s">
        <v>53</v>
      </c>
      <c r="C18" s="521"/>
      <c r="D18" s="521"/>
      <c r="E18" s="17"/>
      <c r="F18" s="17"/>
      <c r="G18" s="17"/>
      <c r="H18" s="17"/>
      <c r="I18" s="30"/>
      <c r="J18" s="18"/>
      <c r="K18" s="20"/>
      <c r="L18" s="21"/>
    </row>
    <row r="19" spans="1:12" ht="18" customHeight="1" thickTop="1">
      <c r="A19" s="514"/>
      <c r="B19" s="516"/>
      <c r="C19" s="517"/>
      <c r="D19" s="6" t="s">
        <v>46</v>
      </c>
      <c r="E19" s="7"/>
      <c r="F19" s="8"/>
      <c r="G19" s="8"/>
      <c r="H19" s="7"/>
      <c r="I19" s="31"/>
      <c r="J19" s="518"/>
      <c r="K19" s="539"/>
      <c r="L19" s="537"/>
    </row>
    <row r="20" spans="1:12" ht="18" customHeight="1">
      <c r="A20" s="514"/>
      <c r="B20" s="3" t="s">
        <v>47</v>
      </c>
      <c r="C20" s="4"/>
      <c r="D20" s="4" t="s">
        <v>48</v>
      </c>
      <c r="E20" s="4"/>
      <c r="F20" s="4"/>
      <c r="G20" s="4"/>
      <c r="H20" s="4"/>
      <c r="I20" s="4"/>
      <c r="J20" s="519"/>
      <c r="K20" s="540"/>
      <c r="L20" s="538"/>
    </row>
    <row r="21" spans="1:12" ht="18" customHeight="1">
      <c r="A21" s="514"/>
      <c r="B21" s="3" t="s">
        <v>49</v>
      </c>
      <c r="C21" s="4"/>
      <c r="D21" s="4"/>
      <c r="E21" s="4"/>
      <c r="F21" s="4"/>
      <c r="G21" s="4"/>
      <c r="H21" s="4"/>
      <c r="I21" s="4"/>
      <c r="J21" s="519"/>
      <c r="K21" s="540"/>
      <c r="L21" s="538"/>
    </row>
    <row r="22" spans="1:12" ht="18" customHeight="1">
      <c r="A22" s="514"/>
      <c r="B22" s="3" t="s">
        <v>50</v>
      </c>
      <c r="C22" s="4"/>
      <c r="D22" s="4"/>
      <c r="E22" s="4"/>
      <c r="F22" s="4"/>
      <c r="G22" s="4"/>
      <c r="H22" s="4"/>
      <c r="I22" s="4"/>
      <c r="J22" s="519"/>
      <c r="K22" s="540"/>
      <c r="L22" s="538"/>
    </row>
    <row r="23" spans="1:12" ht="18" customHeight="1">
      <c r="A23" s="514"/>
      <c r="B23" s="3" t="s">
        <v>51</v>
      </c>
      <c r="C23" s="4"/>
      <c r="D23" s="4"/>
      <c r="E23" s="4"/>
      <c r="F23" s="4"/>
      <c r="G23" s="4"/>
      <c r="H23" s="4"/>
      <c r="I23" s="4"/>
      <c r="J23" s="519"/>
      <c r="K23" s="540"/>
      <c r="L23" s="538"/>
    </row>
    <row r="24" spans="1:12" ht="18" customHeight="1" thickBot="1">
      <c r="A24" s="514"/>
      <c r="B24" s="3" t="s">
        <v>52</v>
      </c>
      <c r="C24" s="4"/>
      <c r="D24" s="4"/>
      <c r="E24" s="4"/>
      <c r="F24" s="4"/>
      <c r="G24" s="4"/>
      <c r="H24" s="4"/>
      <c r="I24" s="4"/>
      <c r="J24" s="520"/>
      <c r="K24" s="540"/>
      <c r="L24" s="538"/>
    </row>
    <row r="25" spans="1:12" ht="27" customHeight="1" thickTop="1" thickBot="1">
      <c r="A25" s="515"/>
      <c r="B25" s="521" t="s">
        <v>53</v>
      </c>
      <c r="C25" s="521"/>
      <c r="D25" s="521"/>
      <c r="E25" s="17"/>
      <c r="F25" s="17"/>
      <c r="G25" s="17"/>
      <c r="H25" s="17"/>
      <c r="I25" s="30"/>
      <c r="J25" s="18"/>
      <c r="K25" s="20"/>
      <c r="L25" s="21"/>
    </row>
    <row r="26" spans="1:12" ht="18" customHeight="1" thickTop="1">
      <c r="A26" s="514"/>
      <c r="B26" s="516"/>
      <c r="C26" s="517"/>
      <c r="D26" s="6" t="s">
        <v>46</v>
      </c>
      <c r="E26" s="7"/>
      <c r="F26" s="8"/>
      <c r="G26" s="8"/>
      <c r="H26" s="7"/>
      <c r="I26" s="31"/>
      <c r="J26" s="518"/>
      <c r="K26" s="539"/>
      <c r="L26" s="537"/>
    </row>
    <row r="27" spans="1:12" ht="18" customHeight="1">
      <c r="A27" s="514"/>
      <c r="B27" s="3" t="s">
        <v>47</v>
      </c>
      <c r="C27" s="4"/>
      <c r="D27" s="4" t="s">
        <v>48</v>
      </c>
      <c r="E27" s="4"/>
      <c r="F27" s="4"/>
      <c r="G27" s="4"/>
      <c r="H27" s="4"/>
      <c r="I27" s="4"/>
      <c r="J27" s="519"/>
      <c r="K27" s="540"/>
      <c r="L27" s="538"/>
    </row>
    <row r="28" spans="1:12" ht="18" customHeight="1">
      <c r="A28" s="514"/>
      <c r="B28" s="3" t="s">
        <v>49</v>
      </c>
      <c r="C28" s="4"/>
      <c r="D28" s="4"/>
      <c r="E28" s="4"/>
      <c r="F28" s="4"/>
      <c r="G28" s="4"/>
      <c r="H28" s="4"/>
      <c r="I28" s="4"/>
      <c r="J28" s="519"/>
      <c r="K28" s="540"/>
      <c r="L28" s="538"/>
    </row>
    <row r="29" spans="1:12" ht="18" customHeight="1">
      <c r="A29" s="514"/>
      <c r="B29" s="3" t="s">
        <v>50</v>
      </c>
      <c r="C29" s="4"/>
      <c r="D29" s="4"/>
      <c r="E29" s="4"/>
      <c r="F29" s="4"/>
      <c r="G29" s="4"/>
      <c r="H29" s="4"/>
      <c r="I29" s="4"/>
      <c r="J29" s="519"/>
      <c r="K29" s="540"/>
      <c r="L29" s="538"/>
    </row>
    <row r="30" spans="1:12" ht="18" customHeight="1">
      <c r="A30" s="514"/>
      <c r="B30" s="3" t="s">
        <v>51</v>
      </c>
      <c r="C30" s="4"/>
      <c r="D30" s="4"/>
      <c r="E30" s="4"/>
      <c r="F30" s="4"/>
      <c r="G30" s="4"/>
      <c r="H30" s="4"/>
      <c r="I30" s="4"/>
      <c r="J30" s="519"/>
      <c r="K30" s="540"/>
      <c r="L30" s="538"/>
    </row>
    <row r="31" spans="1:12" ht="18" customHeight="1" thickBot="1">
      <c r="A31" s="514"/>
      <c r="B31" s="3" t="s">
        <v>52</v>
      </c>
      <c r="C31" s="4"/>
      <c r="D31" s="4"/>
      <c r="E31" s="4"/>
      <c r="F31" s="4"/>
      <c r="G31" s="4"/>
      <c r="H31" s="4"/>
      <c r="I31" s="4"/>
      <c r="J31" s="520"/>
      <c r="K31" s="540"/>
      <c r="L31" s="538"/>
    </row>
    <row r="32" spans="1:12" ht="27" customHeight="1" thickTop="1" thickBot="1">
      <c r="A32" s="515"/>
      <c r="B32" s="521" t="s">
        <v>53</v>
      </c>
      <c r="C32" s="521"/>
      <c r="D32" s="521"/>
      <c r="E32" s="17"/>
      <c r="F32" s="17"/>
      <c r="G32" s="17"/>
      <c r="H32" s="17"/>
      <c r="I32" s="30"/>
      <c r="J32" s="18"/>
      <c r="K32" s="20"/>
      <c r="L32" s="21"/>
    </row>
    <row r="33" spans="1:12" ht="18" customHeight="1" thickTop="1">
      <c r="A33" s="514"/>
      <c r="B33" s="516"/>
      <c r="C33" s="517"/>
      <c r="D33" s="6" t="s">
        <v>46</v>
      </c>
      <c r="E33" s="7"/>
      <c r="F33" s="8"/>
      <c r="G33" s="8"/>
      <c r="H33" s="7"/>
      <c r="I33" s="31"/>
      <c r="J33" s="518"/>
      <c r="K33" s="539"/>
      <c r="L33" s="537"/>
    </row>
    <row r="34" spans="1:12" ht="18" customHeight="1">
      <c r="A34" s="514"/>
      <c r="B34" s="3" t="s">
        <v>47</v>
      </c>
      <c r="C34" s="4"/>
      <c r="D34" s="4" t="s">
        <v>48</v>
      </c>
      <c r="E34" s="4"/>
      <c r="F34" s="4"/>
      <c r="G34" s="4"/>
      <c r="H34" s="4"/>
      <c r="I34" s="4"/>
      <c r="J34" s="519"/>
      <c r="K34" s="540"/>
      <c r="L34" s="538"/>
    </row>
    <row r="35" spans="1:12" ht="18" customHeight="1">
      <c r="A35" s="514"/>
      <c r="B35" s="3" t="s">
        <v>49</v>
      </c>
      <c r="C35" s="4"/>
      <c r="D35" s="4"/>
      <c r="E35" s="4"/>
      <c r="F35" s="4"/>
      <c r="G35" s="4"/>
      <c r="H35" s="4"/>
      <c r="I35" s="4"/>
      <c r="J35" s="519"/>
      <c r="K35" s="540"/>
      <c r="L35" s="538"/>
    </row>
    <row r="36" spans="1:12" ht="18" customHeight="1">
      <c r="A36" s="514"/>
      <c r="B36" s="3" t="s">
        <v>50</v>
      </c>
      <c r="C36" s="4"/>
      <c r="D36" s="4"/>
      <c r="E36" s="4"/>
      <c r="F36" s="4"/>
      <c r="G36" s="4"/>
      <c r="H36" s="4"/>
      <c r="I36" s="4"/>
      <c r="J36" s="519"/>
      <c r="K36" s="540"/>
      <c r="L36" s="538"/>
    </row>
    <row r="37" spans="1:12" ht="18" customHeight="1">
      <c r="A37" s="514"/>
      <c r="B37" s="3" t="s">
        <v>51</v>
      </c>
      <c r="C37" s="4"/>
      <c r="D37" s="4"/>
      <c r="E37" s="4"/>
      <c r="F37" s="4"/>
      <c r="G37" s="4"/>
      <c r="H37" s="4"/>
      <c r="I37" s="4"/>
      <c r="J37" s="519"/>
      <c r="K37" s="540"/>
      <c r="L37" s="538"/>
    </row>
    <row r="38" spans="1:12" ht="18" customHeight="1" thickBot="1">
      <c r="A38" s="514"/>
      <c r="B38" s="3" t="s">
        <v>52</v>
      </c>
      <c r="C38" s="4"/>
      <c r="D38" s="4"/>
      <c r="E38" s="4"/>
      <c r="F38" s="4"/>
      <c r="G38" s="4"/>
      <c r="H38" s="4"/>
      <c r="I38" s="4"/>
      <c r="J38" s="520"/>
      <c r="K38" s="540"/>
      <c r="L38" s="538"/>
    </row>
    <row r="39" spans="1:12" ht="27" customHeight="1" thickTop="1" thickBot="1">
      <c r="A39" s="515"/>
      <c r="B39" s="521" t="s">
        <v>53</v>
      </c>
      <c r="C39" s="521"/>
      <c r="D39" s="521"/>
      <c r="E39" s="17"/>
      <c r="F39" s="17"/>
      <c r="G39" s="17"/>
      <c r="H39" s="17"/>
      <c r="I39" s="30"/>
      <c r="J39" s="18"/>
      <c r="K39" s="20"/>
      <c r="L39" s="21"/>
    </row>
    <row r="40" spans="1:12" ht="12.75" thickTop="1"/>
  </sheetData>
  <mergeCells count="39">
    <mergeCell ref="L5:L10"/>
    <mergeCell ref="L26:L31"/>
    <mergeCell ref="K33:K38"/>
    <mergeCell ref="L33:L38"/>
    <mergeCell ref="K12:K17"/>
    <mergeCell ref="L12:L17"/>
    <mergeCell ref="K19:K24"/>
    <mergeCell ref="K5:K10"/>
    <mergeCell ref="L19:L24"/>
    <mergeCell ref="K26:K31"/>
    <mergeCell ref="A5:A11"/>
    <mergeCell ref="A12:A18"/>
    <mergeCell ref="B12:C12"/>
    <mergeCell ref="J12:J17"/>
    <mergeCell ref="A19:A25"/>
    <mergeCell ref="B11:D11"/>
    <mergeCell ref="B18:D18"/>
    <mergeCell ref="J5:J10"/>
    <mergeCell ref="B19:C19"/>
    <mergeCell ref="J19:J24"/>
    <mergeCell ref="B5:C5"/>
    <mergeCell ref="A1:L1"/>
    <mergeCell ref="A2:A4"/>
    <mergeCell ref="B2:B4"/>
    <mergeCell ref="C2:C4"/>
    <mergeCell ref="D2:D4"/>
    <mergeCell ref="G3:G4"/>
    <mergeCell ref="K3:K4"/>
    <mergeCell ref="E3:E4"/>
    <mergeCell ref="F3:F4"/>
    <mergeCell ref="A26:A32"/>
    <mergeCell ref="B26:C26"/>
    <mergeCell ref="J26:J31"/>
    <mergeCell ref="B25:D25"/>
    <mergeCell ref="A33:A39"/>
    <mergeCell ref="B33:C33"/>
    <mergeCell ref="J33:J38"/>
    <mergeCell ref="B32:D32"/>
    <mergeCell ref="B39:D39"/>
  </mergeCells>
  <phoneticPr fontId="5" type="noConversion"/>
  <pageMargins left="0.75" right="0.75" top="1" bottom="1" header="0.5" footer="0.5"/>
  <pageSetup paperSize="9" scale="9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showGridLines="0" view="pageBreakPreview" zoomScale="85" zoomScaleNormal="100" zoomScaleSheetLayoutView="85" workbookViewId="0">
      <selection activeCell="A5" sqref="A5"/>
    </sheetView>
  </sheetViews>
  <sheetFormatPr defaultRowHeight="13.5"/>
  <cols>
    <col min="1" max="1" width="3.77734375" customWidth="1"/>
    <col min="2" max="2" width="3" customWidth="1"/>
    <col min="3" max="3" width="2.109375" customWidth="1"/>
    <col min="4" max="4" width="4.21875" customWidth="1"/>
    <col min="5" max="6" width="6.5546875" customWidth="1"/>
    <col min="7" max="7" width="8" customWidth="1"/>
    <col min="8" max="8" width="2" customWidth="1"/>
    <col min="9" max="9" width="7.5546875" customWidth="1"/>
    <col min="10" max="10" width="4.21875" customWidth="1"/>
    <col min="11" max="11" width="6.44140625" customWidth="1"/>
    <col min="12" max="12" width="4.21875" customWidth="1"/>
    <col min="13" max="13" width="5.88671875" customWidth="1"/>
    <col min="14" max="15" width="4.21875" customWidth="1"/>
    <col min="16" max="16" width="9.77734375" customWidth="1"/>
    <col min="17" max="17" width="13.77734375" customWidth="1"/>
    <col min="18" max="19" width="18.5546875" customWidth="1"/>
    <col min="20" max="20" width="17.77734375" customWidth="1"/>
    <col min="21" max="21" width="9" customWidth="1"/>
    <col min="22" max="22" width="1.6640625" customWidth="1"/>
    <col min="23" max="29" width="4.21875" customWidth="1"/>
  </cols>
  <sheetData>
    <row r="1" spans="1:22" ht="6.75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4"/>
    </row>
    <row r="2" spans="1:22" ht="18" customHeight="1">
      <c r="A2" s="65" t="s">
        <v>436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685"/>
      <c r="S2" s="685"/>
      <c r="T2" s="685"/>
      <c r="U2" s="686"/>
      <c r="V2" s="37"/>
    </row>
    <row r="3" spans="1:22" ht="6" customHeight="1">
      <c r="A3" s="6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7"/>
    </row>
    <row r="4" spans="1:22" ht="16.5">
      <c r="A4" s="48" t="s">
        <v>352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S4" s="36"/>
      <c r="T4" s="36"/>
      <c r="U4" s="36"/>
      <c r="V4" s="37"/>
    </row>
    <row r="5" spans="1:22" s="151" customFormat="1" ht="14.25">
      <c r="A5" s="175" t="s">
        <v>600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S5" s="184" t="s">
        <v>165</v>
      </c>
      <c r="T5" s="184">
        <f>'나. 국내제조 제품 판매희망가 산출내역'!C6</f>
        <v>0</v>
      </c>
      <c r="U5" s="174"/>
      <c r="V5" s="150"/>
    </row>
    <row r="6" spans="1:22" s="101" customFormat="1" ht="14.25">
      <c r="A6" s="57" t="s">
        <v>389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S6" s="117" t="s">
        <v>166</v>
      </c>
      <c r="T6" s="117">
        <f>'나. 국내제조 제품 판매희망가 산출내역'!C8</f>
        <v>0</v>
      </c>
      <c r="U6" s="97"/>
      <c r="V6" s="100"/>
    </row>
    <row r="7" spans="1:22">
      <c r="A7" s="175" t="s">
        <v>559</v>
      </c>
      <c r="B7" s="57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7"/>
    </row>
    <row r="8" spans="1:22" ht="14.25" customHeight="1">
      <c r="A8" s="57" t="s">
        <v>390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7"/>
    </row>
    <row r="9" spans="1:22">
      <c r="A9" s="57" t="s">
        <v>240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7"/>
    </row>
    <row r="10" spans="1:22" ht="5.2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7"/>
    </row>
    <row r="11" spans="1:22" ht="29.25" customHeight="1">
      <c r="A11" s="583" t="s">
        <v>387</v>
      </c>
      <c r="B11" s="699"/>
      <c r="C11" s="699"/>
      <c r="D11" s="584"/>
      <c r="E11" s="693" t="s">
        <v>170</v>
      </c>
      <c r="F11" s="694"/>
      <c r="G11" s="703" t="s">
        <v>143</v>
      </c>
      <c r="H11" s="693" t="s">
        <v>21</v>
      </c>
      <c r="I11" s="694"/>
      <c r="J11" s="705" t="s">
        <v>144</v>
      </c>
      <c r="K11" s="706"/>
      <c r="L11" s="705" t="s">
        <v>388</v>
      </c>
      <c r="M11" s="706"/>
      <c r="N11" s="693" t="s">
        <v>68</v>
      </c>
      <c r="O11" s="694"/>
      <c r="P11" s="594" t="s">
        <v>179</v>
      </c>
      <c r="Q11" s="687" t="s">
        <v>178</v>
      </c>
      <c r="R11" s="687"/>
      <c r="S11" s="687" t="s">
        <v>158</v>
      </c>
      <c r="T11" s="687"/>
      <c r="U11" s="687"/>
      <c r="V11" s="37"/>
    </row>
    <row r="12" spans="1:22" ht="28.5" customHeight="1" thickBot="1">
      <c r="A12" s="700"/>
      <c r="B12" s="701"/>
      <c r="C12" s="701"/>
      <c r="D12" s="702"/>
      <c r="E12" s="695"/>
      <c r="F12" s="696"/>
      <c r="G12" s="704"/>
      <c r="H12" s="695"/>
      <c r="I12" s="696"/>
      <c r="J12" s="707"/>
      <c r="K12" s="708"/>
      <c r="L12" s="707"/>
      <c r="M12" s="708"/>
      <c r="N12" s="695"/>
      <c r="O12" s="696"/>
      <c r="P12" s="633"/>
      <c r="Q12" s="364" t="s">
        <v>159</v>
      </c>
      <c r="R12" s="364" t="s">
        <v>160</v>
      </c>
      <c r="S12" s="364" t="s">
        <v>161</v>
      </c>
      <c r="T12" s="364" t="s">
        <v>184</v>
      </c>
      <c r="U12" s="365" t="s">
        <v>186</v>
      </c>
      <c r="V12" s="37"/>
    </row>
    <row r="13" spans="1:22" ht="16.5" customHeight="1" thickTop="1">
      <c r="A13" s="601" t="s">
        <v>448</v>
      </c>
      <c r="B13" s="570"/>
      <c r="C13" s="570"/>
      <c r="D13" s="570"/>
      <c r="E13" s="691" t="s">
        <v>147</v>
      </c>
      <c r="F13" s="691"/>
      <c r="G13" s="136"/>
      <c r="H13" s="691"/>
      <c r="I13" s="691"/>
      <c r="J13" s="692"/>
      <c r="K13" s="692"/>
      <c r="L13" s="698"/>
      <c r="M13" s="698"/>
      <c r="N13" s="691" t="s">
        <v>391</v>
      </c>
      <c r="O13" s="691"/>
      <c r="P13" s="137"/>
      <c r="Q13" s="138"/>
      <c r="R13" s="138"/>
      <c r="S13" s="138"/>
      <c r="T13" s="138"/>
      <c r="U13" s="138"/>
      <c r="V13" s="37"/>
    </row>
    <row r="14" spans="1:22" ht="16.5" customHeight="1">
      <c r="A14" s="602"/>
      <c r="B14" s="602"/>
      <c r="C14" s="602"/>
      <c r="D14" s="602"/>
      <c r="E14" s="679"/>
      <c r="F14" s="679"/>
      <c r="G14" s="139"/>
      <c r="H14" s="679"/>
      <c r="I14" s="679"/>
      <c r="J14" s="673"/>
      <c r="K14" s="673"/>
      <c r="L14" s="675"/>
      <c r="M14" s="675"/>
      <c r="N14" s="673"/>
      <c r="O14" s="673"/>
      <c r="P14" s="140"/>
      <c r="Q14" s="141"/>
      <c r="R14" s="141"/>
      <c r="S14" s="141"/>
      <c r="T14" s="141"/>
      <c r="U14" s="141"/>
      <c r="V14" s="37"/>
    </row>
    <row r="15" spans="1:22" ht="16.5" customHeight="1">
      <c r="A15" s="602"/>
      <c r="B15" s="602"/>
      <c r="C15" s="602"/>
      <c r="D15" s="602"/>
      <c r="E15" s="679" t="s">
        <v>107</v>
      </c>
      <c r="F15" s="679"/>
      <c r="G15" s="139"/>
      <c r="H15" s="679"/>
      <c r="I15" s="679"/>
      <c r="J15" s="673"/>
      <c r="K15" s="673"/>
      <c r="L15" s="675"/>
      <c r="M15" s="675"/>
      <c r="N15" s="673"/>
      <c r="O15" s="673"/>
      <c r="P15" s="140"/>
      <c r="Q15" s="141"/>
      <c r="R15" s="141"/>
      <c r="S15" s="141"/>
      <c r="T15" s="141"/>
      <c r="U15" s="141"/>
      <c r="V15" s="37"/>
    </row>
    <row r="16" spans="1:22" ht="16.5" customHeight="1">
      <c r="A16" s="602"/>
      <c r="B16" s="602"/>
      <c r="C16" s="602"/>
      <c r="D16" s="602"/>
      <c r="E16" s="679" t="s">
        <v>107</v>
      </c>
      <c r="F16" s="679"/>
      <c r="G16" s="139"/>
      <c r="H16" s="679"/>
      <c r="I16" s="679"/>
      <c r="J16" s="673"/>
      <c r="K16" s="673"/>
      <c r="L16" s="675"/>
      <c r="M16" s="675"/>
      <c r="N16" s="673"/>
      <c r="O16" s="673"/>
      <c r="P16" s="140"/>
      <c r="Q16" s="141"/>
      <c r="R16" s="141"/>
      <c r="S16" s="141"/>
      <c r="T16" s="141"/>
      <c r="U16" s="141"/>
      <c r="V16" s="37"/>
    </row>
    <row r="17" spans="1:22" ht="16.5" customHeight="1">
      <c r="A17" s="602"/>
      <c r="B17" s="602"/>
      <c r="C17" s="602"/>
      <c r="D17" s="602"/>
      <c r="E17" s="679" t="s">
        <v>107</v>
      </c>
      <c r="F17" s="679"/>
      <c r="G17" s="139"/>
      <c r="H17" s="679"/>
      <c r="I17" s="679"/>
      <c r="J17" s="673"/>
      <c r="K17" s="673"/>
      <c r="L17" s="675"/>
      <c r="M17" s="675"/>
      <c r="N17" s="673"/>
      <c r="O17" s="673"/>
      <c r="P17" s="140"/>
      <c r="Q17" s="141"/>
      <c r="R17" s="141"/>
      <c r="S17" s="141"/>
      <c r="T17" s="141"/>
      <c r="U17" s="141"/>
      <c r="V17" s="37"/>
    </row>
    <row r="18" spans="1:22" ht="16.5" customHeight="1">
      <c r="A18" s="602"/>
      <c r="B18" s="602"/>
      <c r="C18" s="602"/>
      <c r="D18" s="602"/>
      <c r="E18" s="679" t="s">
        <v>107</v>
      </c>
      <c r="F18" s="679"/>
      <c r="G18" s="139"/>
      <c r="H18" s="679"/>
      <c r="I18" s="679"/>
      <c r="J18" s="673"/>
      <c r="K18" s="673"/>
      <c r="L18" s="675"/>
      <c r="M18" s="675"/>
      <c r="N18" s="673"/>
      <c r="O18" s="673"/>
      <c r="P18" s="140"/>
      <c r="Q18" s="141"/>
      <c r="R18" s="141"/>
      <c r="S18" s="141"/>
      <c r="T18" s="141"/>
      <c r="U18" s="141"/>
      <c r="V18" s="37"/>
    </row>
    <row r="19" spans="1:22" ht="16.5" customHeight="1">
      <c r="A19" s="602"/>
      <c r="B19" s="602"/>
      <c r="C19" s="602"/>
      <c r="D19" s="602"/>
      <c r="E19" s="679" t="s">
        <v>107</v>
      </c>
      <c r="F19" s="679"/>
      <c r="G19" s="139"/>
      <c r="H19" s="679"/>
      <c r="I19" s="679"/>
      <c r="J19" s="673"/>
      <c r="K19" s="673"/>
      <c r="L19" s="675"/>
      <c r="M19" s="675"/>
      <c r="N19" s="673"/>
      <c r="O19" s="673"/>
      <c r="P19" s="140"/>
      <c r="Q19" s="141"/>
      <c r="R19" s="141"/>
      <c r="S19" s="141"/>
      <c r="T19" s="141"/>
      <c r="U19" s="141"/>
      <c r="V19" s="37"/>
    </row>
    <row r="20" spans="1:22" ht="16.5" customHeight="1">
      <c r="A20" s="602"/>
      <c r="B20" s="602"/>
      <c r="C20" s="602"/>
      <c r="D20" s="602"/>
      <c r="E20" s="679" t="s">
        <v>107</v>
      </c>
      <c r="F20" s="679"/>
      <c r="G20" s="139"/>
      <c r="H20" s="679"/>
      <c r="I20" s="679"/>
      <c r="J20" s="673"/>
      <c r="K20" s="673"/>
      <c r="L20" s="675"/>
      <c r="M20" s="675"/>
      <c r="N20" s="673"/>
      <c r="O20" s="673"/>
      <c r="P20" s="140"/>
      <c r="Q20" s="141"/>
      <c r="R20" s="141"/>
      <c r="S20" s="141"/>
      <c r="T20" s="141"/>
      <c r="U20" s="141"/>
      <c r="V20" s="37"/>
    </row>
    <row r="21" spans="1:22" ht="16.5" customHeight="1" thickBot="1">
      <c r="A21" s="684"/>
      <c r="B21" s="684"/>
      <c r="C21" s="684"/>
      <c r="D21" s="684"/>
      <c r="E21" s="681" t="s">
        <v>196</v>
      </c>
      <c r="F21" s="681"/>
      <c r="G21" s="146"/>
      <c r="H21" s="681"/>
      <c r="I21" s="681"/>
      <c r="J21" s="674"/>
      <c r="K21" s="674"/>
      <c r="L21" s="682"/>
      <c r="M21" s="683"/>
      <c r="N21" s="671"/>
      <c r="O21" s="672"/>
      <c r="P21" s="147"/>
      <c r="Q21" s="148"/>
      <c r="R21" s="148"/>
      <c r="S21" s="148"/>
      <c r="T21" s="148"/>
      <c r="U21" s="148"/>
      <c r="V21" s="37"/>
    </row>
    <row r="22" spans="1:22" ht="16.5" customHeight="1">
      <c r="A22" s="688" t="s">
        <v>558</v>
      </c>
      <c r="B22" s="688"/>
      <c r="C22" s="688"/>
      <c r="D22" s="688"/>
      <c r="E22" s="679" t="s">
        <v>133</v>
      </c>
      <c r="F22" s="679"/>
      <c r="G22" s="142"/>
      <c r="H22" s="689"/>
      <c r="I22" s="689"/>
      <c r="J22" s="690"/>
      <c r="K22" s="690"/>
      <c r="L22" s="680"/>
      <c r="M22" s="680"/>
      <c r="N22" s="679" t="s">
        <v>108</v>
      </c>
      <c r="O22" s="679"/>
      <c r="P22" s="143"/>
      <c r="Q22" s="144"/>
      <c r="R22" s="144"/>
      <c r="S22" s="144"/>
      <c r="T22" s="144"/>
      <c r="U22" s="144"/>
      <c r="V22" s="37"/>
    </row>
    <row r="23" spans="1:22" ht="16.5" customHeight="1">
      <c r="A23" s="602"/>
      <c r="B23" s="602"/>
      <c r="C23" s="602"/>
      <c r="D23" s="602"/>
      <c r="E23" s="679" t="s">
        <v>107</v>
      </c>
      <c r="F23" s="679"/>
      <c r="G23" s="139"/>
      <c r="H23" s="679"/>
      <c r="I23" s="679"/>
      <c r="J23" s="673"/>
      <c r="K23" s="673"/>
      <c r="L23" s="675"/>
      <c r="M23" s="675"/>
      <c r="N23" s="673"/>
      <c r="O23" s="673"/>
      <c r="P23" s="140"/>
      <c r="Q23" s="141"/>
      <c r="R23" s="141"/>
      <c r="S23" s="141"/>
      <c r="T23" s="141"/>
      <c r="U23" s="141"/>
      <c r="V23" s="37"/>
    </row>
    <row r="24" spans="1:22" ht="16.5" customHeight="1">
      <c r="A24" s="602"/>
      <c r="B24" s="602"/>
      <c r="C24" s="602"/>
      <c r="D24" s="602"/>
      <c r="E24" s="679" t="s">
        <v>107</v>
      </c>
      <c r="F24" s="679"/>
      <c r="G24" s="139"/>
      <c r="H24" s="679"/>
      <c r="I24" s="679"/>
      <c r="J24" s="673"/>
      <c r="K24" s="673"/>
      <c r="L24" s="675"/>
      <c r="M24" s="675"/>
      <c r="N24" s="673"/>
      <c r="O24" s="673"/>
      <c r="P24" s="140"/>
      <c r="Q24" s="141"/>
      <c r="R24" s="141"/>
      <c r="S24" s="141"/>
      <c r="T24" s="141"/>
      <c r="U24" s="141"/>
      <c r="V24" s="37"/>
    </row>
    <row r="25" spans="1:22" ht="16.5" customHeight="1">
      <c r="A25" s="602"/>
      <c r="B25" s="602"/>
      <c r="C25" s="602"/>
      <c r="D25" s="602"/>
      <c r="E25" s="679" t="s">
        <v>107</v>
      </c>
      <c r="F25" s="679"/>
      <c r="G25" s="139"/>
      <c r="H25" s="679"/>
      <c r="I25" s="679"/>
      <c r="J25" s="673"/>
      <c r="K25" s="673"/>
      <c r="L25" s="675"/>
      <c r="M25" s="675"/>
      <c r="N25" s="673"/>
      <c r="O25" s="673"/>
      <c r="P25" s="140"/>
      <c r="Q25" s="141"/>
      <c r="R25" s="141"/>
      <c r="S25" s="141"/>
      <c r="T25" s="141"/>
      <c r="U25" s="141"/>
      <c r="V25" s="37"/>
    </row>
    <row r="26" spans="1:22" ht="16.5" customHeight="1">
      <c r="A26" s="602"/>
      <c r="B26" s="602"/>
      <c r="C26" s="602"/>
      <c r="D26" s="602"/>
      <c r="E26" s="679" t="s">
        <v>107</v>
      </c>
      <c r="F26" s="679"/>
      <c r="G26" s="139"/>
      <c r="H26" s="679"/>
      <c r="I26" s="679"/>
      <c r="J26" s="673"/>
      <c r="K26" s="673"/>
      <c r="L26" s="675"/>
      <c r="M26" s="675"/>
      <c r="N26" s="673"/>
      <c r="O26" s="673"/>
      <c r="P26" s="140"/>
      <c r="Q26" s="141"/>
      <c r="R26" s="141"/>
      <c r="S26" s="141"/>
      <c r="T26" s="141"/>
      <c r="U26" s="141"/>
      <c r="V26" s="37"/>
    </row>
    <row r="27" spans="1:22" ht="16.5" customHeight="1">
      <c r="A27" s="602"/>
      <c r="B27" s="602"/>
      <c r="C27" s="602"/>
      <c r="D27" s="602"/>
      <c r="E27" s="679" t="s">
        <v>107</v>
      </c>
      <c r="F27" s="679"/>
      <c r="G27" s="139"/>
      <c r="H27" s="679"/>
      <c r="I27" s="679"/>
      <c r="J27" s="673"/>
      <c r="K27" s="673"/>
      <c r="L27" s="675"/>
      <c r="M27" s="675"/>
      <c r="N27" s="697"/>
      <c r="O27" s="697"/>
      <c r="P27" s="145"/>
      <c r="Q27" s="127"/>
      <c r="R27" s="127"/>
      <c r="S27" s="127"/>
      <c r="T27" s="127"/>
      <c r="U27" s="127"/>
      <c r="V27" s="37"/>
    </row>
    <row r="28" spans="1:22" ht="16.5" customHeight="1">
      <c r="A28" s="602"/>
      <c r="B28" s="602"/>
      <c r="C28" s="602"/>
      <c r="D28" s="602"/>
      <c r="E28" s="679" t="s">
        <v>107</v>
      </c>
      <c r="F28" s="679"/>
      <c r="G28" s="139"/>
      <c r="H28" s="679"/>
      <c r="I28" s="679"/>
      <c r="J28" s="673"/>
      <c r="K28" s="673"/>
      <c r="L28" s="675"/>
      <c r="M28" s="675"/>
      <c r="N28" s="673"/>
      <c r="O28" s="673"/>
      <c r="P28" s="140"/>
      <c r="Q28" s="127"/>
      <c r="R28" s="127"/>
      <c r="S28" s="127"/>
      <c r="T28" s="127"/>
      <c r="U28" s="127"/>
      <c r="V28" s="37"/>
    </row>
    <row r="29" spans="1:22" ht="16.5" customHeight="1">
      <c r="A29" s="602"/>
      <c r="B29" s="602"/>
      <c r="C29" s="602"/>
      <c r="D29" s="602"/>
      <c r="E29" s="679" t="s">
        <v>107</v>
      </c>
      <c r="F29" s="679"/>
      <c r="G29" s="139"/>
      <c r="H29" s="679"/>
      <c r="I29" s="679"/>
      <c r="J29" s="673"/>
      <c r="K29" s="673"/>
      <c r="L29" s="675"/>
      <c r="M29" s="675"/>
      <c r="N29" s="673"/>
      <c r="O29" s="673"/>
      <c r="P29" s="140"/>
      <c r="Q29" s="141"/>
      <c r="R29" s="141"/>
      <c r="S29" s="141"/>
      <c r="T29" s="141"/>
      <c r="U29" s="141"/>
      <c r="V29" s="37"/>
    </row>
    <row r="30" spans="1:22" s="151" customFormat="1" ht="16.5" customHeight="1" thickBot="1">
      <c r="A30" s="684"/>
      <c r="B30" s="684"/>
      <c r="C30" s="684"/>
      <c r="D30" s="684"/>
      <c r="E30" s="681"/>
      <c r="F30" s="681"/>
      <c r="G30" s="146"/>
      <c r="H30" s="678"/>
      <c r="I30" s="678"/>
      <c r="J30" s="678"/>
      <c r="K30" s="678"/>
      <c r="L30" s="676"/>
      <c r="M30" s="677"/>
      <c r="N30" s="671"/>
      <c r="O30" s="672"/>
      <c r="P30" s="147"/>
      <c r="Q30" s="148"/>
      <c r="R30" s="148"/>
      <c r="S30" s="148"/>
      <c r="T30" s="148"/>
      <c r="U30" s="148"/>
      <c r="V30" s="150"/>
    </row>
    <row r="31" spans="1:22" ht="16.5" customHeight="1">
      <c r="A31" s="709" t="s">
        <v>132</v>
      </c>
      <c r="B31" s="688"/>
      <c r="C31" s="688"/>
      <c r="D31" s="688"/>
      <c r="E31" s="691" t="s">
        <v>140</v>
      </c>
      <c r="F31" s="691"/>
      <c r="G31" s="136"/>
      <c r="H31" s="689"/>
      <c r="I31" s="689"/>
      <c r="J31" s="690"/>
      <c r="K31" s="690"/>
      <c r="L31" s="680"/>
      <c r="M31" s="680"/>
      <c r="N31" s="679" t="s">
        <v>392</v>
      </c>
      <c r="O31" s="679"/>
      <c r="P31" s="143"/>
      <c r="Q31" s="144"/>
      <c r="R31" s="144"/>
      <c r="S31" s="144"/>
      <c r="T31" s="144"/>
      <c r="U31" s="144"/>
      <c r="V31" s="37"/>
    </row>
    <row r="32" spans="1:22" ht="16.5" customHeight="1">
      <c r="A32" s="602"/>
      <c r="B32" s="602"/>
      <c r="C32" s="602"/>
      <c r="D32" s="602"/>
      <c r="E32" s="679"/>
      <c r="F32" s="679"/>
      <c r="G32" s="139"/>
      <c r="H32" s="679"/>
      <c r="I32" s="679"/>
      <c r="J32" s="673"/>
      <c r="K32" s="673"/>
      <c r="L32" s="675"/>
      <c r="M32" s="675"/>
      <c r="N32" s="679"/>
      <c r="O32" s="679"/>
      <c r="P32" s="140"/>
      <c r="Q32" s="141"/>
      <c r="R32" s="141"/>
      <c r="S32" s="141"/>
      <c r="T32" s="141"/>
      <c r="U32" s="141"/>
      <c r="V32" s="37"/>
    </row>
    <row r="33" spans="1:22" ht="16.5" customHeight="1">
      <c r="A33" s="602"/>
      <c r="B33" s="602"/>
      <c r="C33" s="602"/>
      <c r="D33" s="602"/>
      <c r="E33" s="679" t="s">
        <v>107</v>
      </c>
      <c r="F33" s="679"/>
      <c r="G33" s="139"/>
      <c r="H33" s="679"/>
      <c r="I33" s="679"/>
      <c r="J33" s="673"/>
      <c r="K33" s="673"/>
      <c r="L33" s="675"/>
      <c r="M33" s="675"/>
      <c r="N33" s="673"/>
      <c r="O33" s="673"/>
      <c r="P33" s="140"/>
      <c r="Q33" s="141"/>
      <c r="R33" s="141"/>
      <c r="S33" s="141"/>
      <c r="T33" s="141"/>
      <c r="U33" s="141"/>
      <c r="V33" s="37"/>
    </row>
    <row r="34" spans="1:22" ht="16.5" customHeight="1">
      <c r="A34" s="602"/>
      <c r="B34" s="602"/>
      <c r="C34" s="602"/>
      <c r="D34" s="602"/>
      <c r="E34" s="679" t="s">
        <v>107</v>
      </c>
      <c r="F34" s="679"/>
      <c r="G34" s="139"/>
      <c r="H34" s="679"/>
      <c r="I34" s="679"/>
      <c r="J34" s="673"/>
      <c r="K34" s="673"/>
      <c r="L34" s="675"/>
      <c r="M34" s="675"/>
      <c r="N34" s="673"/>
      <c r="O34" s="673"/>
      <c r="P34" s="140"/>
      <c r="Q34" s="141"/>
      <c r="R34" s="141"/>
      <c r="S34" s="141"/>
      <c r="T34" s="141"/>
      <c r="U34" s="141"/>
      <c r="V34" s="37"/>
    </row>
    <row r="35" spans="1:22" ht="16.5" customHeight="1">
      <c r="A35" s="602"/>
      <c r="B35" s="602"/>
      <c r="C35" s="602"/>
      <c r="D35" s="602"/>
      <c r="E35" s="679" t="s">
        <v>107</v>
      </c>
      <c r="F35" s="679"/>
      <c r="G35" s="139"/>
      <c r="H35" s="679"/>
      <c r="I35" s="679"/>
      <c r="J35" s="673"/>
      <c r="K35" s="673"/>
      <c r="L35" s="675"/>
      <c r="M35" s="675"/>
      <c r="N35" s="679"/>
      <c r="O35" s="679"/>
      <c r="P35" s="139"/>
      <c r="Q35" s="127"/>
      <c r="R35" s="127"/>
      <c r="S35" s="127"/>
      <c r="T35" s="127"/>
      <c r="U35" s="127"/>
      <c r="V35" s="37"/>
    </row>
    <row r="36" spans="1:22" ht="16.5" customHeight="1">
      <c r="A36" s="602"/>
      <c r="B36" s="602"/>
      <c r="C36" s="602"/>
      <c r="D36" s="602"/>
      <c r="E36" s="679" t="s">
        <v>107</v>
      </c>
      <c r="F36" s="679"/>
      <c r="G36" s="139"/>
      <c r="H36" s="679"/>
      <c r="I36" s="679"/>
      <c r="J36" s="673"/>
      <c r="K36" s="673"/>
      <c r="L36" s="675"/>
      <c r="M36" s="675"/>
      <c r="N36" s="673"/>
      <c r="O36" s="673"/>
      <c r="P36" s="140"/>
      <c r="Q36" s="127"/>
      <c r="R36" s="127"/>
      <c r="S36" s="127"/>
      <c r="T36" s="127"/>
      <c r="U36" s="127"/>
      <c r="V36" s="37"/>
    </row>
    <row r="37" spans="1:22" ht="16.5" customHeight="1">
      <c r="A37" s="602"/>
      <c r="B37" s="602"/>
      <c r="C37" s="602"/>
      <c r="D37" s="602"/>
      <c r="E37" s="679" t="s">
        <v>107</v>
      </c>
      <c r="F37" s="679"/>
      <c r="G37" s="139"/>
      <c r="H37" s="679"/>
      <c r="I37" s="679"/>
      <c r="J37" s="673"/>
      <c r="K37" s="673"/>
      <c r="L37" s="675"/>
      <c r="M37" s="675"/>
      <c r="N37" s="673"/>
      <c r="O37" s="673"/>
      <c r="P37" s="140"/>
      <c r="Q37" s="141"/>
      <c r="R37" s="141"/>
      <c r="S37" s="141"/>
      <c r="T37" s="141"/>
      <c r="U37" s="141"/>
      <c r="V37" s="37"/>
    </row>
    <row r="38" spans="1:22" ht="16.5" customHeight="1">
      <c r="A38" s="602"/>
      <c r="B38" s="602"/>
      <c r="C38" s="602"/>
      <c r="D38" s="602"/>
      <c r="E38" s="679"/>
      <c r="F38" s="679"/>
      <c r="G38" s="139"/>
      <c r="H38" s="679"/>
      <c r="I38" s="679"/>
      <c r="J38" s="673"/>
      <c r="K38" s="673"/>
      <c r="L38" s="675"/>
      <c r="M38" s="675"/>
      <c r="N38" s="673"/>
      <c r="O38" s="673"/>
      <c r="P38" s="140"/>
      <c r="Q38" s="141"/>
      <c r="R38" s="141"/>
      <c r="S38" s="141"/>
      <c r="T38" s="141"/>
      <c r="U38" s="141"/>
      <c r="V38" s="37"/>
    </row>
    <row r="39" spans="1:22" s="151" customFormat="1" ht="16.5" customHeight="1" thickBot="1">
      <c r="A39" s="684"/>
      <c r="B39" s="684"/>
      <c r="C39" s="684"/>
      <c r="D39" s="684"/>
      <c r="E39" s="681"/>
      <c r="F39" s="681"/>
      <c r="G39" s="146"/>
      <c r="H39" s="678"/>
      <c r="I39" s="678"/>
      <c r="J39" s="678"/>
      <c r="K39" s="678"/>
      <c r="L39" s="676"/>
      <c r="M39" s="677"/>
      <c r="N39" s="671"/>
      <c r="O39" s="672"/>
      <c r="P39" s="147"/>
      <c r="Q39" s="148"/>
      <c r="R39" s="148"/>
      <c r="S39" s="148"/>
      <c r="T39" s="148"/>
      <c r="U39" s="148"/>
      <c r="V39" s="150"/>
    </row>
    <row r="40" spans="1:22" ht="7.5" customHeight="1" thickBo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40"/>
    </row>
  </sheetData>
  <mergeCells count="149">
    <mergeCell ref="L39:M39"/>
    <mergeCell ref="L32:M32"/>
    <mergeCell ref="A11:D12"/>
    <mergeCell ref="E11:F12"/>
    <mergeCell ref="G11:G12"/>
    <mergeCell ref="H11:I12"/>
    <mergeCell ref="J11:K12"/>
    <mergeCell ref="L11:M12"/>
    <mergeCell ref="E39:F39"/>
    <mergeCell ref="H39:I39"/>
    <mergeCell ref="J39:K39"/>
    <mergeCell ref="L37:M37"/>
    <mergeCell ref="E36:F36"/>
    <mergeCell ref="E38:F38"/>
    <mergeCell ref="A31:D39"/>
    <mergeCell ref="E31:F31"/>
    <mergeCell ref="H31:I31"/>
    <mergeCell ref="J31:K31"/>
    <mergeCell ref="E33:F33"/>
    <mergeCell ref="E37:F37"/>
    <mergeCell ref="J36:K36"/>
    <mergeCell ref="J38:K38"/>
    <mergeCell ref="E34:F34"/>
    <mergeCell ref="E32:F32"/>
    <mergeCell ref="N32:O32"/>
    <mergeCell ref="N33:O33"/>
    <mergeCell ref="H18:I18"/>
    <mergeCell ref="J18:K18"/>
    <mergeCell ref="N15:O15"/>
    <mergeCell ref="N14:O14"/>
    <mergeCell ref="N11:O12"/>
    <mergeCell ref="L19:M19"/>
    <mergeCell ref="N21:O21"/>
    <mergeCell ref="N19:O19"/>
    <mergeCell ref="H16:I16"/>
    <mergeCell ref="N17:O17"/>
    <mergeCell ref="L16:M16"/>
    <mergeCell ref="H25:I25"/>
    <mergeCell ref="N27:O27"/>
    <mergeCell ref="J25:K25"/>
    <mergeCell ref="J27:K27"/>
    <mergeCell ref="L29:M29"/>
    <mergeCell ref="H30:I30"/>
    <mergeCell ref="L13:M13"/>
    <mergeCell ref="N13:O13"/>
    <mergeCell ref="H32:I32"/>
    <mergeCell ref="J32:K32"/>
    <mergeCell ref="N29:O29"/>
    <mergeCell ref="E25:F25"/>
    <mergeCell ref="E14:F14"/>
    <mergeCell ref="E24:F24"/>
    <mergeCell ref="H24:I24"/>
    <mergeCell ref="E21:F21"/>
    <mergeCell ref="E13:F13"/>
    <mergeCell ref="H13:I13"/>
    <mergeCell ref="J14:K14"/>
    <mergeCell ref="E15:F15"/>
    <mergeCell ref="J13:K13"/>
    <mergeCell ref="H14:I14"/>
    <mergeCell ref="H15:I15"/>
    <mergeCell ref="E17:F17"/>
    <mergeCell ref="H17:I17"/>
    <mergeCell ref="J17:K17"/>
    <mergeCell ref="J16:K16"/>
    <mergeCell ref="J15:K15"/>
    <mergeCell ref="E16:F16"/>
    <mergeCell ref="E20:F20"/>
    <mergeCell ref="H20:I20"/>
    <mergeCell ref="J20:K20"/>
    <mergeCell ref="E19:F19"/>
    <mergeCell ref="L38:M38"/>
    <mergeCell ref="A13:D21"/>
    <mergeCell ref="L17:M17"/>
    <mergeCell ref="E18:F18"/>
    <mergeCell ref="H19:I19"/>
    <mergeCell ref="H21:I21"/>
    <mergeCell ref="R2:U2"/>
    <mergeCell ref="N23:O23"/>
    <mergeCell ref="N24:O24"/>
    <mergeCell ref="L26:M26"/>
    <mergeCell ref="N26:O26"/>
    <mergeCell ref="N25:O25"/>
    <mergeCell ref="L15:M15"/>
    <mergeCell ref="N16:O16"/>
    <mergeCell ref="Q11:R11"/>
    <mergeCell ref="S11:U11"/>
    <mergeCell ref="A22:D30"/>
    <mergeCell ref="E22:F22"/>
    <mergeCell ref="H22:I22"/>
    <mergeCell ref="J22:K22"/>
    <mergeCell ref="E27:F27"/>
    <mergeCell ref="E23:F23"/>
    <mergeCell ref="H23:I23"/>
    <mergeCell ref="J23:K23"/>
    <mergeCell ref="N20:O20"/>
    <mergeCell ref="L20:M20"/>
    <mergeCell ref="L23:M23"/>
    <mergeCell ref="N28:O28"/>
    <mergeCell ref="N31:O31"/>
    <mergeCell ref="N22:O22"/>
    <mergeCell ref="L27:M27"/>
    <mergeCell ref="L25:M25"/>
    <mergeCell ref="L28:M28"/>
    <mergeCell ref="L21:M21"/>
    <mergeCell ref="L24:M24"/>
    <mergeCell ref="L31:M31"/>
    <mergeCell ref="H38:I38"/>
    <mergeCell ref="H34:I34"/>
    <mergeCell ref="J34:K34"/>
    <mergeCell ref="E30:F30"/>
    <mergeCell ref="E26:F26"/>
    <mergeCell ref="E28:F28"/>
    <mergeCell ref="H28:I28"/>
    <mergeCell ref="J28:K28"/>
    <mergeCell ref="J26:K26"/>
    <mergeCell ref="E29:F29"/>
    <mergeCell ref="H29:I29"/>
    <mergeCell ref="J29:K29"/>
    <mergeCell ref="H27:I27"/>
    <mergeCell ref="H26:I26"/>
    <mergeCell ref="E35:F35"/>
    <mergeCell ref="H35:I35"/>
    <mergeCell ref="H36:I36"/>
    <mergeCell ref="H33:I33"/>
    <mergeCell ref="H37:I37"/>
    <mergeCell ref="P11:P12"/>
    <mergeCell ref="N39:O39"/>
    <mergeCell ref="J24:K24"/>
    <mergeCell ref="J33:K33"/>
    <mergeCell ref="J21:K21"/>
    <mergeCell ref="J19:K19"/>
    <mergeCell ref="L18:M18"/>
    <mergeCell ref="L33:M33"/>
    <mergeCell ref="L34:M34"/>
    <mergeCell ref="J35:K35"/>
    <mergeCell ref="N18:O18"/>
    <mergeCell ref="N37:O37"/>
    <mergeCell ref="N34:O34"/>
    <mergeCell ref="L30:M30"/>
    <mergeCell ref="N30:O30"/>
    <mergeCell ref="L14:M14"/>
    <mergeCell ref="J30:K30"/>
    <mergeCell ref="N36:O36"/>
    <mergeCell ref="N35:O35"/>
    <mergeCell ref="L36:M36"/>
    <mergeCell ref="J37:K37"/>
    <mergeCell ref="N38:O38"/>
    <mergeCell ref="L35:M35"/>
    <mergeCell ref="L22:M22"/>
  </mergeCells>
  <phoneticPr fontId="5" type="noConversion"/>
  <pageMargins left="0.75" right="0.75" top="1" bottom="1" header="0.5" footer="0.5"/>
  <pageSetup paperSize="9" scale="6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"/>
  <sheetViews>
    <sheetView showGridLines="0" view="pageBreakPreview" zoomScale="85" zoomScaleNormal="100" zoomScaleSheetLayoutView="85" workbookViewId="0">
      <selection activeCell="L20" sqref="L20"/>
    </sheetView>
  </sheetViews>
  <sheetFormatPr defaultRowHeight="13.5"/>
  <cols>
    <col min="1" max="1" width="0.6640625" customWidth="1"/>
    <col min="2" max="2" width="19.77734375" customWidth="1"/>
    <col min="3" max="3" width="19" bestFit="1" customWidth="1"/>
    <col min="4" max="4" width="21.33203125" customWidth="1"/>
    <col min="5" max="5" width="18.6640625" customWidth="1"/>
    <col min="6" max="6" width="2.109375" customWidth="1"/>
    <col min="7" max="9" width="5.21875" customWidth="1"/>
  </cols>
  <sheetData>
    <row r="1" spans="1:6" ht="28.5" customHeight="1">
      <c r="A1" s="35"/>
      <c r="B1" s="65" t="s">
        <v>575</v>
      </c>
      <c r="C1" s="36"/>
      <c r="D1" s="36"/>
      <c r="E1" s="36"/>
      <c r="F1" s="37"/>
    </row>
    <row r="2" spans="1:6" ht="16.5">
      <c r="A2" s="35"/>
      <c r="B2" s="48" t="s">
        <v>352</v>
      </c>
      <c r="C2" s="36"/>
      <c r="D2" s="36"/>
      <c r="E2" s="36"/>
      <c r="F2" s="37"/>
    </row>
    <row r="3" spans="1:6">
      <c r="A3" s="383"/>
      <c r="B3" s="265" t="s">
        <v>424</v>
      </c>
      <c r="C3" s="36"/>
      <c r="D3" s="36"/>
      <c r="E3" s="36"/>
      <c r="F3" s="37"/>
    </row>
    <row r="4" spans="1:6">
      <c r="A4" s="97" t="s">
        <v>425</v>
      </c>
      <c r="B4" s="57"/>
      <c r="C4" s="36"/>
      <c r="D4" s="36"/>
      <c r="E4" s="36"/>
      <c r="F4" s="37"/>
    </row>
    <row r="5" spans="1:6">
      <c r="A5" s="97" t="s">
        <v>426</v>
      </c>
      <c r="B5" s="57"/>
      <c r="C5" s="36"/>
      <c r="D5" s="36"/>
      <c r="E5" s="36"/>
      <c r="F5" s="37"/>
    </row>
    <row r="6" spans="1:6">
      <c r="A6" s="35"/>
      <c r="B6" s="57" t="s">
        <v>394</v>
      </c>
      <c r="C6" s="36"/>
      <c r="D6" s="36"/>
      <c r="E6" s="36"/>
      <c r="F6" s="37"/>
    </row>
    <row r="7" spans="1:6">
      <c r="A7" s="35"/>
      <c r="B7" s="57" t="s">
        <v>423</v>
      </c>
      <c r="C7" s="36"/>
      <c r="D7" s="36"/>
      <c r="E7" s="36"/>
      <c r="F7" s="37"/>
    </row>
    <row r="8" spans="1:6">
      <c r="A8" s="35"/>
      <c r="B8" s="57" t="s">
        <v>560</v>
      </c>
      <c r="C8" s="36"/>
      <c r="D8" s="36"/>
      <c r="E8" s="36"/>
      <c r="F8" s="37"/>
    </row>
    <row r="9" spans="1:6">
      <c r="A9" s="35"/>
      <c r="B9" s="57" t="s">
        <v>427</v>
      </c>
      <c r="C9" s="36"/>
      <c r="D9" s="36"/>
      <c r="E9" s="36"/>
      <c r="F9" s="37"/>
    </row>
    <row r="10" spans="1:6">
      <c r="A10" s="35"/>
      <c r="B10" s="36"/>
      <c r="C10" s="36"/>
      <c r="D10" s="36"/>
      <c r="E10" s="36"/>
      <c r="F10" s="37"/>
    </row>
    <row r="11" spans="1:6" ht="21" customHeight="1">
      <c r="A11" s="35"/>
      <c r="B11" s="594" t="s">
        <v>393</v>
      </c>
      <c r="C11" s="627" t="s">
        <v>395</v>
      </c>
      <c r="D11" s="627" t="s">
        <v>396</v>
      </c>
      <c r="E11" s="594" t="s">
        <v>109</v>
      </c>
      <c r="F11" s="37"/>
    </row>
    <row r="12" spans="1:6" ht="27.75" customHeight="1">
      <c r="A12" s="35"/>
      <c r="B12" s="596"/>
      <c r="C12" s="710"/>
      <c r="D12" s="710"/>
      <c r="E12" s="596"/>
      <c r="F12" s="37"/>
    </row>
    <row r="13" spans="1:6" ht="35.25" customHeight="1">
      <c r="A13" s="35"/>
      <c r="B13" s="459"/>
      <c r="C13" s="459"/>
      <c r="D13" s="459"/>
      <c r="E13" s="460"/>
      <c r="F13" s="37"/>
    </row>
    <row r="14" spans="1:6" ht="14.25" thickBot="1">
      <c r="A14" s="38"/>
      <c r="B14" s="39"/>
      <c r="C14" s="39"/>
      <c r="D14" s="39"/>
      <c r="E14" s="39"/>
      <c r="F14" s="40"/>
    </row>
  </sheetData>
  <mergeCells count="4">
    <mergeCell ref="E11:E12"/>
    <mergeCell ref="B11:B12"/>
    <mergeCell ref="C11:C12"/>
    <mergeCell ref="D11:D12"/>
  </mergeCells>
  <phoneticPr fontId="5" type="noConversion"/>
  <pageMargins left="0.75" right="0.75" top="1" bottom="1" header="0.5" footer="0.5"/>
  <pageSetup paperSize="9" scale="91" fitToHeight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5"/>
  <sheetViews>
    <sheetView view="pageBreakPreview" zoomScale="85" zoomScaleNormal="145" zoomScaleSheetLayoutView="85" workbookViewId="0">
      <selection activeCell="G5" sqref="G5"/>
    </sheetView>
  </sheetViews>
  <sheetFormatPr defaultRowHeight="13.5"/>
  <cols>
    <col min="1" max="1" width="1.77734375" style="414" customWidth="1"/>
    <col min="2" max="2" width="10.88671875" style="414" customWidth="1"/>
    <col min="3" max="3" width="10.77734375" style="414" customWidth="1"/>
    <col min="4" max="4" width="12.5546875" style="414" bestFit="1" customWidth="1"/>
    <col min="5" max="5" width="10.44140625" style="414" bestFit="1" customWidth="1"/>
    <col min="6" max="6" width="12.33203125" style="414" customWidth="1"/>
    <col min="7" max="7" width="16.21875" style="414" customWidth="1"/>
    <col min="8" max="8" width="15.44140625" style="415" bestFit="1" customWidth="1"/>
    <col min="9" max="9" width="10.77734375" style="414" customWidth="1"/>
    <col min="10" max="10" width="11.109375" style="414" hidden="1" customWidth="1"/>
    <col min="11" max="16384" width="8.88671875" style="414"/>
  </cols>
  <sheetData>
    <row r="1" spans="1:10" ht="14.25">
      <c r="B1" s="65" t="s">
        <v>576</v>
      </c>
      <c r="J1" s="416" t="s">
        <v>483</v>
      </c>
    </row>
    <row r="2" spans="1:10" ht="16.5">
      <c r="B2" s="48" t="s">
        <v>352</v>
      </c>
      <c r="J2" s="416" t="s">
        <v>484</v>
      </c>
    </row>
    <row r="3" spans="1:10">
      <c r="B3" s="175" t="s">
        <v>601</v>
      </c>
      <c r="J3" s="416" t="s">
        <v>485</v>
      </c>
    </row>
    <row r="4" spans="1:10">
      <c r="B4" s="176" t="s">
        <v>486</v>
      </c>
    </row>
    <row r="5" spans="1:10">
      <c r="B5" s="175" t="s">
        <v>561</v>
      </c>
    </row>
    <row r="6" spans="1:10">
      <c r="B6" s="175"/>
    </row>
    <row r="7" spans="1:10" s="482" customFormat="1" ht="17.25" customHeight="1">
      <c r="B7" s="48" t="s">
        <v>584</v>
      </c>
      <c r="H7" s="483"/>
    </row>
    <row r="8" spans="1:10" s="482" customFormat="1">
      <c r="B8" s="66" t="s">
        <v>590</v>
      </c>
      <c r="H8" s="483"/>
    </row>
    <row r="9" spans="1:10" s="482" customFormat="1" ht="14.25" thickBot="1">
      <c r="B9" s="66"/>
      <c r="H9" s="483"/>
    </row>
    <row r="10" spans="1:10" ht="18" customHeight="1" thickBot="1">
      <c r="A10" s="729" t="s">
        <v>340</v>
      </c>
      <c r="B10" s="730"/>
      <c r="C10" s="731"/>
      <c r="D10" s="732" t="s">
        <v>282</v>
      </c>
      <c r="E10" s="732"/>
      <c r="F10" s="733"/>
      <c r="G10" s="729" t="s">
        <v>283</v>
      </c>
      <c r="H10" s="730"/>
      <c r="I10" s="731"/>
    </row>
    <row r="11" spans="1:10" ht="18" customHeight="1">
      <c r="A11" s="727" t="s">
        <v>342</v>
      </c>
      <c r="B11" s="728"/>
      <c r="C11" s="484"/>
      <c r="D11" s="727" t="s">
        <v>284</v>
      </c>
      <c r="E11" s="728"/>
      <c r="F11" s="485"/>
      <c r="G11" s="723" t="s">
        <v>285</v>
      </c>
      <c r="H11" s="728"/>
      <c r="I11" s="486">
        <f>I12+I13+I14-I15+I16</f>
        <v>0</v>
      </c>
    </row>
    <row r="12" spans="1:10" ht="18" customHeight="1">
      <c r="A12" s="718" t="s">
        <v>344</v>
      </c>
      <c r="B12" s="712"/>
      <c r="C12" s="417"/>
      <c r="D12" s="719" t="s">
        <v>286</v>
      </c>
      <c r="E12" s="419" t="s">
        <v>287</v>
      </c>
      <c r="F12" s="418"/>
      <c r="G12" s="721" t="s">
        <v>288</v>
      </c>
      <c r="H12" s="420" t="s">
        <v>289</v>
      </c>
      <c r="I12" s="421"/>
    </row>
    <row r="13" spans="1:10" ht="18" customHeight="1">
      <c r="A13" s="718" t="s">
        <v>346</v>
      </c>
      <c r="B13" s="712"/>
      <c r="C13" s="422">
        <f>C11-C12</f>
        <v>0</v>
      </c>
      <c r="D13" s="720"/>
      <c r="E13" s="423" t="s">
        <v>290</v>
      </c>
      <c r="F13" s="418"/>
      <c r="G13" s="722"/>
      <c r="H13" s="420" t="s">
        <v>291</v>
      </c>
      <c r="I13" s="421"/>
      <c r="J13" s="424"/>
    </row>
    <row r="14" spans="1:10" ht="18" customHeight="1">
      <c r="A14" s="425"/>
      <c r="B14" s="425"/>
      <c r="C14" s="425"/>
      <c r="D14" s="714" t="s">
        <v>292</v>
      </c>
      <c r="E14" s="426" t="s">
        <v>293</v>
      </c>
      <c r="F14" s="418"/>
      <c r="G14" s="722"/>
      <c r="H14" s="420" t="s">
        <v>294</v>
      </c>
      <c r="I14" s="421"/>
    </row>
    <row r="15" spans="1:10" ht="18" customHeight="1">
      <c r="A15" s="425"/>
      <c r="B15" s="425"/>
      <c r="C15" s="425"/>
      <c r="D15" s="714"/>
      <c r="E15" s="426" t="s">
        <v>295</v>
      </c>
      <c r="F15" s="418"/>
      <c r="G15" s="723"/>
      <c r="H15" s="420" t="s">
        <v>296</v>
      </c>
      <c r="I15" s="421"/>
    </row>
    <row r="16" spans="1:10" ht="18" customHeight="1">
      <c r="A16" s="425"/>
      <c r="B16" s="425"/>
      <c r="C16" s="425"/>
      <c r="D16" s="714"/>
      <c r="E16" s="426" t="s">
        <v>297</v>
      </c>
      <c r="F16" s="418"/>
      <c r="G16" s="711" t="s">
        <v>298</v>
      </c>
      <c r="H16" s="712"/>
      <c r="I16" s="421"/>
    </row>
    <row r="17" spans="1:10" ht="18" customHeight="1">
      <c r="A17" s="425"/>
      <c r="B17" s="425"/>
      <c r="C17" s="425"/>
      <c r="D17" s="714"/>
      <c r="E17" s="426" t="s">
        <v>299</v>
      </c>
      <c r="F17" s="418"/>
      <c r="G17" s="724" t="s">
        <v>300</v>
      </c>
      <c r="H17" s="426" t="s">
        <v>301</v>
      </c>
      <c r="I17" s="421"/>
      <c r="J17" s="424"/>
    </row>
    <row r="18" spans="1:10" ht="18" customHeight="1">
      <c r="A18" s="425"/>
      <c r="B18" s="425"/>
      <c r="C18" s="425"/>
      <c r="D18" s="714"/>
      <c r="E18" s="426" t="s">
        <v>302</v>
      </c>
      <c r="F18" s="418"/>
      <c r="G18" s="725"/>
      <c r="H18" s="426" t="s">
        <v>303</v>
      </c>
      <c r="I18" s="421"/>
    </row>
    <row r="19" spans="1:10" ht="18" customHeight="1">
      <c r="A19" s="425"/>
      <c r="B19" s="425"/>
      <c r="C19" s="425"/>
      <c r="D19" s="714"/>
      <c r="E19" s="426" t="s">
        <v>304</v>
      </c>
      <c r="F19" s="418"/>
      <c r="G19" s="725"/>
      <c r="H19" s="426" t="s">
        <v>250</v>
      </c>
      <c r="I19" s="421"/>
    </row>
    <row r="20" spans="1:10" ht="18" customHeight="1">
      <c r="A20" s="425"/>
      <c r="B20" s="425"/>
      <c r="C20" s="425"/>
      <c r="D20" s="714"/>
      <c r="E20" s="426" t="s">
        <v>305</v>
      </c>
      <c r="F20" s="418"/>
      <c r="G20" s="725"/>
      <c r="H20" s="426" t="s">
        <v>306</v>
      </c>
      <c r="I20" s="421"/>
    </row>
    <row r="21" spans="1:10" ht="18" customHeight="1">
      <c r="A21" s="425"/>
      <c r="B21" s="425"/>
      <c r="C21" s="425"/>
      <c r="D21" s="714"/>
      <c r="E21" s="426" t="s">
        <v>307</v>
      </c>
      <c r="F21" s="418"/>
      <c r="G21" s="725"/>
      <c r="H21" s="426" t="s">
        <v>308</v>
      </c>
      <c r="I21" s="421"/>
    </row>
    <row r="22" spans="1:10" ht="18" customHeight="1">
      <c r="A22" s="425"/>
      <c r="B22" s="425"/>
      <c r="C22" s="425"/>
      <c r="D22" s="714"/>
      <c r="E22" s="426" t="s">
        <v>306</v>
      </c>
      <c r="F22" s="418"/>
      <c r="G22" s="725"/>
      <c r="H22" s="426" t="s">
        <v>309</v>
      </c>
      <c r="I22" s="421"/>
    </row>
    <row r="23" spans="1:10" ht="18" customHeight="1">
      <c r="A23" s="425"/>
      <c r="B23" s="425"/>
      <c r="C23" s="425"/>
      <c r="D23" s="714"/>
      <c r="E23" s="426" t="s">
        <v>308</v>
      </c>
      <c r="F23" s="418"/>
      <c r="G23" s="725"/>
      <c r="H23" s="426" t="s">
        <v>307</v>
      </c>
      <c r="I23" s="421"/>
    </row>
    <row r="24" spans="1:10" ht="18" customHeight="1">
      <c r="A24" s="425"/>
      <c r="B24" s="425"/>
      <c r="C24" s="425"/>
      <c r="D24" s="714"/>
      <c r="E24" s="426" t="s">
        <v>309</v>
      </c>
      <c r="F24" s="418"/>
      <c r="G24" s="725"/>
      <c r="H24" s="426" t="s">
        <v>310</v>
      </c>
      <c r="I24" s="421"/>
    </row>
    <row r="25" spans="1:10" ht="18" customHeight="1">
      <c r="A25" s="425"/>
      <c r="B25" s="425"/>
      <c r="C25" s="425"/>
      <c r="D25" s="714"/>
      <c r="E25" s="426" t="s">
        <v>311</v>
      </c>
      <c r="F25" s="418"/>
      <c r="G25" s="725"/>
      <c r="H25" s="426" t="s">
        <v>312</v>
      </c>
      <c r="I25" s="421"/>
    </row>
    <row r="26" spans="1:10" ht="18" customHeight="1">
      <c r="A26" s="425"/>
      <c r="B26" s="425"/>
      <c r="C26" s="425"/>
      <c r="D26" s="714"/>
      <c r="E26" s="426" t="s">
        <v>313</v>
      </c>
      <c r="F26" s="418"/>
      <c r="G26" s="725"/>
      <c r="H26" s="426" t="s">
        <v>314</v>
      </c>
      <c r="I26" s="421"/>
    </row>
    <row r="27" spans="1:10" ht="18" customHeight="1">
      <c r="A27" s="425"/>
      <c r="B27" s="425"/>
      <c r="C27" s="425"/>
      <c r="D27" s="714"/>
      <c r="E27" s="426" t="s">
        <v>315</v>
      </c>
      <c r="F27" s="418"/>
      <c r="G27" s="725"/>
      <c r="H27" s="426" t="s">
        <v>305</v>
      </c>
      <c r="I27" s="421"/>
    </row>
    <row r="28" spans="1:10" ht="18" customHeight="1">
      <c r="A28" s="425"/>
      <c r="B28" s="425"/>
      <c r="C28" s="425"/>
      <c r="D28" s="714"/>
      <c r="E28" s="426" t="s">
        <v>316</v>
      </c>
      <c r="F28" s="418"/>
      <c r="G28" s="725"/>
      <c r="H28" s="426" t="s">
        <v>317</v>
      </c>
      <c r="I28" s="421"/>
    </row>
    <row r="29" spans="1:10" ht="18" customHeight="1">
      <c r="A29" s="425"/>
      <c r="B29" s="425"/>
      <c r="C29" s="425"/>
      <c r="D29" s="714"/>
      <c r="E29" s="426" t="s">
        <v>318</v>
      </c>
      <c r="F29" s="418"/>
      <c r="G29" s="725"/>
      <c r="H29" s="426" t="s">
        <v>313</v>
      </c>
      <c r="I29" s="421"/>
    </row>
    <row r="30" spans="1:10" ht="18" customHeight="1">
      <c r="A30" s="425"/>
      <c r="B30" s="425"/>
      <c r="C30" s="425"/>
      <c r="D30" s="714"/>
      <c r="E30" s="426" t="s">
        <v>319</v>
      </c>
      <c r="F30" s="418"/>
      <c r="G30" s="725"/>
      <c r="H30" s="426" t="s">
        <v>320</v>
      </c>
      <c r="I30" s="421"/>
    </row>
    <row r="31" spans="1:10" ht="18" customHeight="1">
      <c r="A31" s="425"/>
      <c r="B31" s="425"/>
      <c r="C31" s="425"/>
      <c r="D31" s="714"/>
      <c r="E31" s="426" t="s">
        <v>321</v>
      </c>
      <c r="F31" s="418"/>
      <c r="G31" s="725"/>
      <c r="H31" s="426" t="s">
        <v>304</v>
      </c>
      <c r="I31" s="421"/>
    </row>
    <row r="32" spans="1:10" ht="18" customHeight="1">
      <c r="A32" s="425"/>
      <c r="B32" s="425"/>
      <c r="C32" s="425"/>
      <c r="D32" s="714"/>
      <c r="E32" s="426" t="s">
        <v>310</v>
      </c>
      <c r="F32" s="418"/>
      <c r="G32" s="725"/>
      <c r="H32" s="426" t="s">
        <v>311</v>
      </c>
      <c r="I32" s="421"/>
    </row>
    <row r="33" spans="1:9" ht="18" customHeight="1">
      <c r="A33" s="425"/>
      <c r="B33" s="425"/>
      <c r="C33" s="425"/>
      <c r="D33" s="714"/>
      <c r="E33" s="426" t="s">
        <v>320</v>
      </c>
      <c r="F33" s="418"/>
      <c r="G33" s="725"/>
      <c r="H33" s="426" t="s">
        <v>293</v>
      </c>
      <c r="I33" s="421"/>
    </row>
    <row r="34" spans="1:9" ht="18" customHeight="1">
      <c r="A34" s="425"/>
      <c r="B34" s="425"/>
      <c r="C34" s="425"/>
      <c r="D34" s="714"/>
      <c r="E34" s="426" t="s">
        <v>322</v>
      </c>
      <c r="F34" s="418"/>
      <c r="G34" s="725"/>
      <c r="H34" s="426" t="s">
        <v>323</v>
      </c>
      <c r="I34" s="421"/>
    </row>
    <row r="35" spans="1:9" ht="18" customHeight="1">
      <c r="A35" s="425"/>
      <c r="B35" s="425"/>
      <c r="C35" s="425"/>
      <c r="D35" s="714"/>
      <c r="E35" s="426" t="s">
        <v>324</v>
      </c>
      <c r="F35" s="418"/>
      <c r="G35" s="725"/>
      <c r="H35" s="426" t="s">
        <v>325</v>
      </c>
      <c r="I35" s="421"/>
    </row>
    <row r="36" spans="1:9" ht="18" customHeight="1">
      <c r="A36" s="425"/>
      <c r="B36" s="425"/>
      <c r="C36" s="425"/>
      <c r="D36" s="714"/>
      <c r="E36" s="426" t="s">
        <v>326</v>
      </c>
      <c r="F36" s="418"/>
      <c r="G36" s="725"/>
      <c r="H36" s="426" t="s">
        <v>302</v>
      </c>
      <c r="I36" s="421"/>
    </row>
    <row r="37" spans="1:9" ht="18" customHeight="1">
      <c r="A37" s="425"/>
      <c r="B37" s="425"/>
      <c r="C37" s="425"/>
      <c r="D37" s="714"/>
      <c r="E37" s="426" t="s">
        <v>327</v>
      </c>
      <c r="F37" s="418"/>
      <c r="G37" s="725"/>
      <c r="H37" s="426" t="s">
        <v>328</v>
      </c>
      <c r="I37" s="421"/>
    </row>
    <row r="38" spans="1:9" ht="18" customHeight="1">
      <c r="A38" s="425"/>
      <c r="B38" s="425"/>
      <c r="C38" s="425"/>
      <c r="D38" s="714"/>
      <c r="E38" s="426" t="s">
        <v>329</v>
      </c>
      <c r="F38" s="418"/>
      <c r="G38" s="725"/>
      <c r="H38" s="426" t="s">
        <v>324</v>
      </c>
      <c r="I38" s="421"/>
    </row>
    <row r="39" spans="1:9" ht="18" customHeight="1">
      <c r="A39" s="425"/>
      <c r="B39" s="425"/>
      <c r="C39" s="425"/>
      <c r="D39" s="714"/>
      <c r="E39" s="426"/>
      <c r="F39" s="418"/>
      <c r="G39" s="725"/>
      <c r="H39" s="426" t="s">
        <v>322</v>
      </c>
      <c r="I39" s="421"/>
    </row>
    <row r="40" spans="1:9" ht="18" customHeight="1">
      <c r="A40" s="425"/>
      <c r="B40" s="425"/>
      <c r="C40" s="425"/>
      <c r="D40" s="714"/>
      <c r="E40" s="426"/>
      <c r="F40" s="427"/>
      <c r="G40" s="725"/>
      <c r="H40" s="426" t="s">
        <v>330</v>
      </c>
      <c r="I40" s="421"/>
    </row>
    <row r="41" spans="1:9" ht="18" customHeight="1">
      <c r="A41" s="425"/>
      <c r="B41" s="425"/>
      <c r="C41" s="425"/>
      <c r="D41" s="714"/>
      <c r="E41" s="428"/>
      <c r="F41" s="427"/>
      <c r="G41" s="725"/>
      <c r="H41" s="426" t="s">
        <v>331</v>
      </c>
      <c r="I41" s="421"/>
    </row>
    <row r="42" spans="1:9" ht="18" customHeight="1">
      <c r="A42" s="425"/>
      <c r="B42" s="425"/>
      <c r="C42" s="425"/>
      <c r="D42" s="714" t="s">
        <v>487</v>
      </c>
      <c r="E42" s="714"/>
      <c r="F42" s="417">
        <f>SUM(F11:F41)</f>
        <v>0</v>
      </c>
      <c r="G42" s="725"/>
      <c r="H42" s="426" t="s">
        <v>332</v>
      </c>
      <c r="I42" s="421"/>
    </row>
    <row r="43" spans="1:9" ht="18" customHeight="1">
      <c r="A43" s="425"/>
      <c r="B43" s="425"/>
      <c r="C43" s="425"/>
      <c r="D43" s="425"/>
      <c r="E43" s="429"/>
      <c r="F43" s="425"/>
      <c r="G43" s="725"/>
      <c r="H43" s="426" t="s">
        <v>333</v>
      </c>
      <c r="I43" s="421"/>
    </row>
    <row r="44" spans="1:9" ht="18" customHeight="1">
      <c r="A44" s="425"/>
      <c r="B44" s="425"/>
      <c r="C44" s="425"/>
      <c r="D44" s="425"/>
      <c r="E44" s="425"/>
      <c r="F44" s="425"/>
      <c r="G44" s="725"/>
      <c r="H44" s="426"/>
      <c r="I44" s="430"/>
    </row>
    <row r="45" spans="1:9" ht="18" customHeight="1">
      <c r="A45" s="425"/>
      <c r="B45" s="425"/>
      <c r="C45" s="425"/>
      <c r="D45" s="425"/>
      <c r="E45" s="425"/>
      <c r="F45" s="425"/>
      <c r="G45" s="726"/>
      <c r="H45" s="428"/>
      <c r="I45" s="430"/>
    </row>
    <row r="46" spans="1:9" ht="18" customHeight="1">
      <c r="A46" s="425"/>
      <c r="B46" s="425"/>
      <c r="C46" s="425"/>
      <c r="D46" s="425"/>
      <c r="E46" s="425"/>
      <c r="F46" s="425"/>
      <c r="G46" s="713" t="s">
        <v>334</v>
      </c>
      <c r="H46" s="714"/>
      <c r="I46" s="431">
        <f>I16-SUM(I17:I45)</f>
        <v>0</v>
      </c>
    </row>
    <row r="47" spans="1:9" ht="18" customHeight="1">
      <c r="A47" s="425"/>
      <c r="B47" s="425"/>
      <c r="C47" s="425"/>
      <c r="D47" s="425"/>
      <c r="E47" s="425"/>
      <c r="F47" s="425"/>
      <c r="G47" s="715" t="s">
        <v>335</v>
      </c>
      <c r="H47" s="432" t="s">
        <v>336</v>
      </c>
      <c r="I47" s="433"/>
    </row>
    <row r="48" spans="1:9" ht="18" customHeight="1">
      <c r="A48" s="425"/>
      <c r="B48" s="425"/>
      <c r="C48" s="425"/>
      <c r="D48" s="425"/>
      <c r="E48" s="425"/>
      <c r="F48" s="425"/>
      <c r="G48" s="716"/>
      <c r="H48" s="432" t="s">
        <v>337</v>
      </c>
      <c r="I48" s="433"/>
    </row>
    <row r="49" spans="1:9" ht="18" customHeight="1">
      <c r="A49" s="425"/>
      <c r="B49" s="425"/>
      <c r="C49" s="425"/>
      <c r="D49" s="425"/>
      <c r="E49" s="425"/>
      <c r="F49" s="425"/>
      <c r="G49" s="715" t="s">
        <v>338</v>
      </c>
      <c r="H49" s="432" t="s">
        <v>339</v>
      </c>
      <c r="I49" s="433"/>
    </row>
    <row r="50" spans="1:9" ht="18" customHeight="1">
      <c r="A50" s="425"/>
      <c r="B50" s="425"/>
      <c r="C50" s="425"/>
      <c r="D50" s="425"/>
      <c r="E50" s="425"/>
      <c r="F50" s="425"/>
      <c r="G50" s="717"/>
      <c r="H50" s="432" t="s">
        <v>341</v>
      </c>
      <c r="I50" s="433"/>
    </row>
    <row r="51" spans="1:9" ht="18" customHeight="1">
      <c r="A51" s="425"/>
      <c r="B51" s="425"/>
      <c r="C51" s="425"/>
      <c r="D51" s="425"/>
      <c r="E51" s="425"/>
      <c r="F51" s="425"/>
      <c r="G51" s="716"/>
      <c r="H51" s="432" t="s">
        <v>343</v>
      </c>
      <c r="I51" s="434"/>
    </row>
    <row r="52" spans="1:9" ht="18" customHeight="1">
      <c r="A52" s="425"/>
      <c r="B52" s="425"/>
      <c r="C52" s="425"/>
      <c r="D52" s="425"/>
      <c r="E52" s="425"/>
      <c r="F52" s="425"/>
      <c r="G52" s="711" t="s">
        <v>345</v>
      </c>
      <c r="H52" s="712"/>
      <c r="I52" s="433">
        <f>I46+I47+I48-I49-I50-I51</f>
        <v>0</v>
      </c>
    </row>
    <row r="53" spans="1:9" ht="18" customHeight="1">
      <c r="A53" s="425"/>
      <c r="B53" s="425"/>
      <c r="C53" s="425"/>
      <c r="D53" s="425"/>
      <c r="E53" s="425"/>
      <c r="F53" s="425"/>
      <c r="G53" s="711" t="s">
        <v>347</v>
      </c>
      <c r="H53" s="712"/>
      <c r="I53" s="434"/>
    </row>
    <row r="54" spans="1:9" ht="18" customHeight="1">
      <c r="A54" s="425"/>
      <c r="B54" s="425"/>
      <c r="C54" s="425"/>
      <c r="D54" s="425"/>
      <c r="E54" s="425"/>
      <c r="F54" s="425"/>
      <c r="G54" s="711" t="s">
        <v>348</v>
      </c>
      <c r="H54" s="712"/>
      <c r="I54" s="433">
        <f>I52-I53</f>
        <v>0</v>
      </c>
    </row>
    <row r="56" spans="1:9">
      <c r="H56" s="414"/>
    </row>
    <row r="57" spans="1:9">
      <c r="H57" s="414"/>
    </row>
    <row r="58" spans="1:9">
      <c r="H58" s="414"/>
    </row>
    <row r="59" spans="1:9">
      <c r="H59" s="414"/>
    </row>
    <row r="60" spans="1:9">
      <c r="H60" s="414"/>
    </row>
    <row r="61" spans="1:9">
      <c r="H61" s="414"/>
    </row>
    <row r="62" spans="1:9">
      <c r="H62" s="414"/>
    </row>
    <row r="63" spans="1:9">
      <c r="H63" s="414"/>
    </row>
    <row r="64" spans="1:9">
      <c r="H64" s="414"/>
    </row>
    <row r="65" spans="8:8">
      <c r="H65" s="414"/>
    </row>
    <row r="66" spans="8:8">
      <c r="H66" s="414"/>
    </row>
    <row r="67" spans="8:8" ht="13.5" customHeight="1">
      <c r="H67" s="414"/>
    </row>
    <row r="68" spans="8:8">
      <c r="H68" s="414"/>
    </row>
    <row r="69" spans="8:8">
      <c r="H69" s="414"/>
    </row>
    <row r="70" spans="8:8">
      <c r="H70" s="414"/>
    </row>
    <row r="71" spans="8:8">
      <c r="H71" s="414"/>
    </row>
    <row r="72" spans="8:8">
      <c r="H72" s="414"/>
    </row>
    <row r="73" spans="8:8" ht="13.5" customHeight="1">
      <c r="H73" s="414"/>
    </row>
    <row r="74" spans="8:8">
      <c r="H74" s="414"/>
    </row>
    <row r="75" spans="8:8">
      <c r="H75" s="414"/>
    </row>
  </sheetData>
  <mergeCells count="20">
    <mergeCell ref="A11:B11"/>
    <mergeCell ref="D11:E11"/>
    <mergeCell ref="G11:H11"/>
    <mergeCell ref="A10:C10"/>
    <mergeCell ref="D10:F10"/>
    <mergeCell ref="G10:I10"/>
    <mergeCell ref="A12:B12"/>
    <mergeCell ref="D12:D13"/>
    <mergeCell ref="G12:G15"/>
    <mergeCell ref="A13:B13"/>
    <mergeCell ref="D14:D41"/>
    <mergeCell ref="G16:H16"/>
    <mergeCell ref="G17:G45"/>
    <mergeCell ref="D42:E42"/>
    <mergeCell ref="G53:H53"/>
    <mergeCell ref="G54:H54"/>
    <mergeCell ref="G46:H46"/>
    <mergeCell ref="G47:G48"/>
    <mergeCell ref="G49:G51"/>
    <mergeCell ref="G52:H52"/>
  </mergeCells>
  <phoneticPr fontId="5" type="noConversion"/>
  <pageMargins left="0.25" right="0.25" top="0.75" bottom="0.75" header="0.3" footer="0.3"/>
  <pageSetup paperSize="9" scale="77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6751F5C8-9A50-4700-8999-B46F6AEC10DD}">
            <xm:f>NOT(ISERROR(SEARCH(#REF!,E14)))</xm:f>
            <xm:f>#REF!</xm:f>
            <x14:dxf>
              <font>
                <color rgb="FFFF0000"/>
              </font>
            </x14:dxf>
          </x14:cfRule>
          <x14:cfRule type="containsText" priority="32" operator="containsText" id="{BD47AD02-8753-415C-A0F8-91932A0D99E8}">
            <xm:f>NOT(ISERROR(SEARCH(#REF!,E14)))</xm:f>
            <xm:f>#REF!</xm:f>
            <x14:dxf>
              <font>
                <color rgb="FFFF0000"/>
              </font>
            </x14:dxf>
          </x14:cfRule>
          <x14:cfRule type="containsText" priority="33" operator="containsText" id="{B9D6F8A7-2B5F-4072-AF52-542ECA66F494}">
            <xm:f>NOT(ISERROR(SEARCH(#REF!,E14)))</xm:f>
            <xm:f>#REF!</xm:f>
            <x14:dxf>
              <font>
                <color rgb="FFFF0000"/>
              </font>
            </x14:dxf>
          </x14:cfRule>
          <x14:cfRule type="containsText" priority="34" operator="containsText" id="{66B609D2-9F73-4540-ADE7-94228575F8FB}">
            <xm:f>NOT(ISERROR(SEARCH(#REF!,E14)))</xm:f>
            <xm:f>#REF!</xm:f>
            <x14:dxf>
              <font>
                <color rgb="FFFF0000"/>
              </font>
            </x14:dxf>
          </x14:cfRule>
          <x14:cfRule type="containsText" priority="35" operator="containsText" id="{D7946181-A4CE-4582-B7D2-BAB8AA5E25F6}">
            <xm:f>NOT(ISERROR(SEARCH(#REF!,E14)))</xm:f>
            <xm:f>#REF!</xm:f>
            <x14:dxf>
              <font>
                <color rgb="FFFF0000"/>
              </font>
            </x14:dxf>
          </x14:cfRule>
          <x14:cfRule type="containsText" priority="36" operator="containsText" id="{094032A5-4283-4D56-B541-C52BAABDEABA}">
            <xm:f>NOT(ISERROR(SEARCH(#REF!,E14)))</xm:f>
            <xm:f>#REF!</xm:f>
            <x14:dxf>
              <font>
                <color rgb="FFFF0000"/>
              </font>
            </x14:dxf>
          </x14:cfRule>
          <xm:sqref>E14:E41</xm:sqref>
        </x14:conditionalFormatting>
        <x14:conditionalFormatting xmlns:xm="http://schemas.microsoft.com/office/excel/2006/main">
          <x14:cfRule type="containsText" priority="22" operator="containsText" id="{A043ABAB-CB2B-46C2-86DA-6D320DA5ACAF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3" operator="containsText" id="{8A45372D-A36B-439B-A7F7-7ACB9306B459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4" operator="containsText" id="{F7F6C606-35A2-4A3C-82E5-E0774FB99A63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5" operator="containsText" id="{076D2F42-7813-4F4F-A87F-7DBE6481CBC9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6" operator="containsText" id="{CC63629C-5245-45F7-A442-0BBC5F6F1AF3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7" operator="containsText" id="{DBCC2336-4FF8-4EF4-8A70-1F62466DE76D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8" operator="containsText" id="{744C4E9D-9EA9-4111-BF41-BF288F6F24D3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9" operator="containsText" id="{B6F78771-BF8B-4159-BD97-78FFA11A4C75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30" operator="containsText" id="{4E5A97BC-A7E3-44CC-896E-8A1BE7DC4760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31" operator="containsText" id="{6E7EA20A-4495-437B-AC7A-3B30906F0B73}">
            <xm:f>NOT(ISERROR(SEARCH(#REF!,H17)))</xm:f>
            <xm:f>#REF!</xm:f>
            <x14:dxf>
              <font>
                <color rgb="FFFF0000"/>
              </font>
            </x14:dxf>
          </x14:cfRule>
          <xm:sqref>H17:H45</xm:sqref>
        </x14:conditionalFormatting>
        <x14:conditionalFormatting xmlns:xm="http://schemas.microsoft.com/office/excel/2006/main">
          <x14:cfRule type="containsText" priority="12" operator="containsText" id="{732962B2-9D4A-4B69-B91E-967C19260EB3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3" operator="containsText" id="{C9DE7E9D-593A-4449-B7CF-7C93C6C8DD4C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4" operator="containsText" id="{1FA81FE0-7154-46BD-92D7-7868B8DE67E0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5" operator="containsText" id="{2232859A-293F-4CFE-BAEE-A513BF35C1F8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6" operator="containsText" id="{F6C27437-E0C7-4A59-B077-6672F3D2DEE7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7" operator="containsText" id="{E23F55B6-5DA8-48DF-B2D5-E38C5387224C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8" operator="containsText" id="{21550A73-3E5B-4AAE-9AB8-666C771C4868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9" operator="containsText" id="{C02EC188-0CD3-414D-84C0-CC9E3E745DE2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20" operator="containsText" id="{3D26D9E5-2EDB-4920-B4EA-864916A21F2C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21" operator="containsText" id="{2CCA5D0D-A843-49CE-BFDF-E3CED95A351A}">
            <xm:f>NOT(ISERROR(SEARCH(#REF!,H39)))</xm:f>
            <xm:f>#REF!</xm:f>
            <x14:dxf>
              <font>
                <color rgb="FFFF0000"/>
              </font>
            </x14:dxf>
          </x14:cfRule>
          <xm:sqref>H39</xm:sqref>
        </x14:conditionalFormatting>
        <x14:conditionalFormatting xmlns:xm="http://schemas.microsoft.com/office/excel/2006/main">
          <x14:cfRule type="containsText" priority="1" operator="containsText" id="{2F515CD2-DBC7-499A-AFAB-22919DC30A80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2" operator="containsText" id="{24DE1319-E697-42E6-8901-2A8887CEEF7E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3" operator="containsText" id="{B19475BB-4A43-4F67-A9DB-A41A2465F8B6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4" operator="containsText" id="{481D72F8-5362-4E6B-B00B-65E007590626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5" operator="containsText" id="{CDD1DAD9-65F8-4021-8A09-29B616D05DB4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6" operator="containsText" id="{392DCDD7-B48D-4BE5-B9F7-68BCD505FCEC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7" operator="containsText" id="{C0ACAA69-EDFF-4CA3-A705-ADE3393765E7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8" operator="containsText" id="{6F07AE60-4B6C-43EB-9C4E-404696D05C6B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9" operator="containsText" id="{799E0238-D256-4990-951E-ABD9AC9116F9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10" operator="containsText" id="{E62C8E94-5F0F-4FF3-B96C-FE5341BD1A6F}">
            <xm:f>NOT(ISERROR(SEARCH(#REF!,H40)))</xm:f>
            <xm:f>#REF!</xm:f>
            <x14:dxf>
              <font>
                <color rgb="FFFF0000"/>
              </font>
            </x14:dxf>
          </x14:cfRule>
          <xm:sqref>H40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8"/>
  <sheetViews>
    <sheetView showGridLines="0" view="pageBreakPreview" zoomScale="85" zoomScaleNormal="100" zoomScaleSheetLayoutView="85" workbookViewId="0">
      <selection activeCell="B5" sqref="B5"/>
    </sheetView>
  </sheetViews>
  <sheetFormatPr defaultRowHeight="13.5"/>
  <cols>
    <col min="1" max="1" width="0.88671875" customWidth="1"/>
    <col min="2" max="3" width="4.21875" customWidth="1"/>
    <col min="4" max="4" width="4" customWidth="1"/>
    <col min="5" max="5" width="4.33203125" customWidth="1"/>
    <col min="6" max="6" width="10.44140625" customWidth="1"/>
    <col min="7" max="7" width="9.77734375" customWidth="1"/>
    <col min="8" max="8" width="9" customWidth="1"/>
    <col min="9" max="9" width="12.44140625" customWidth="1"/>
    <col min="10" max="10" width="24" bestFit="1" customWidth="1"/>
    <col min="11" max="11" width="7.6640625" style="208" customWidth="1"/>
    <col min="12" max="12" width="4.33203125" customWidth="1"/>
    <col min="13" max="13" width="7.77734375" customWidth="1"/>
    <col min="14" max="14" width="4.33203125" customWidth="1"/>
    <col min="15" max="15" width="0.88671875" customWidth="1"/>
    <col min="16" max="22" width="4.21875" customWidth="1"/>
  </cols>
  <sheetData>
    <row r="1" spans="1:15" ht="6.75" customHeight="1">
      <c r="A1" s="53"/>
      <c r="B1" s="33"/>
      <c r="C1" s="33"/>
      <c r="D1" s="33"/>
      <c r="E1" s="33"/>
      <c r="F1" s="33"/>
      <c r="G1" s="33"/>
      <c r="H1" s="33"/>
      <c r="I1" s="33"/>
      <c r="J1" s="33"/>
      <c r="K1" s="206"/>
      <c r="L1" s="33"/>
      <c r="M1" s="33"/>
      <c r="N1" s="33"/>
      <c r="O1" s="34"/>
    </row>
    <row r="2" spans="1:15" ht="18.75">
      <c r="A2" s="35"/>
      <c r="B2" s="63" t="s">
        <v>453</v>
      </c>
      <c r="C2" s="36"/>
      <c r="D2" s="36"/>
      <c r="E2" s="36"/>
      <c r="F2" s="36"/>
      <c r="G2" s="36"/>
      <c r="H2" s="36"/>
      <c r="I2" s="36"/>
      <c r="J2" s="36"/>
      <c r="K2" s="199"/>
      <c r="L2" s="36"/>
      <c r="M2" s="36"/>
      <c r="N2" s="36"/>
      <c r="O2" s="37"/>
    </row>
    <row r="3" spans="1:15" ht="7.5" customHeight="1">
      <c r="A3" s="35"/>
      <c r="B3" s="36"/>
      <c r="C3" s="36"/>
      <c r="D3" s="36"/>
      <c r="E3" s="36"/>
      <c r="F3" s="36"/>
      <c r="G3" s="36"/>
      <c r="H3" s="36"/>
      <c r="I3" s="36"/>
      <c r="J3" s="36"/>
      <c r="K3" s="199"/>
      <c r="L3" s="36"/>
      <c r="M3" s="36"/>
      <c r="N3" s="36"/>
      <c r="O3" s="37"/>
    </row>
    <row r="4" spans="1:15" ht="15" customHeight="1">
      <c r="A4" s="35"/>
      <c r="B4" s="51" t="s">
        <v>274</v>
      </c>
      <c r="C4" s="51"/>
      <c r="D4" s="107"/>
      <c r="E4" s="36"/>
      <c r="F4" s="36"/>
      <c r="G4" s="36"/>
      <c r="H4" s="36"/>
      <c r="I4" s="36"/>
      <c r="J4" s="36"/>
      <c r="K4" s="199"/>
      <c r="L4" s="36"/>
      <c r="M4" s="36"/>
      <c r="N4" s="36"/>
      <c r="O4" s="37"/>
    </row>
    <row r="5" spans="1:15" s="151" customFormat="1" ht="16.5" customHeight="1">
      <c r="A5" s="149"/>
      <c r="B5" s="185" t="s">
        <v>602</v>
      </c>
      <c r="C5" s="186"/>
      <c r="D5" s="181"/>
      <c r="E5" s="174"/>
      <c r="F5" s="174"/>
      <c r="G5" s="174"/>
      <c r="H5" s="174"/>
      <c r="I5" s="150"/>
      <c r="J5" s="174"/>
      <c r="K5" s="181"/>
      <c r="L5" s="174"/>
      <c r="M5" s="174"/>
      <c r="N5" s="174"/>
      <c r="O5" s="150"/>
    </row>
    <row r="6" spans="1:15" ht="16.5" customHeight="1">
      <c r="A6" s="35"/>
      <c r="B6" s="57" t="s">
        <v>281</v>
      </c>
      <c r="C6" s="36"/>
      <c r="D6" s="51"/>
      <c r="E6" s="199"/>
      <c r="F6" s="199"/>
      <c r="G6" s="199"/>
      <c r="H6" s="36"/>
      <c r="I6" s="36"/>
      <c r="J6" s="36"/>
      <c r="K6" s="199"/>
      <c r="L6" s="36"/>
      <c r="M6" s="36"/>
      <c r="N6" s="36"/>
      <c r="O6" s="37"/>
    </row>
    <row r="7" spans="1:15" ht="16.5" customHeight="1">
      <c r="A7" s="35"/>
      <c r="B7" s="57" t="s">
        <v>367</v>
      </c>
      <c r="C7" s="36"/>
      <c r="D7" s="51"/>
      <c r="E7" s="205"/>
      <c r="F7" s="205"/>
      <c r="G7" s="205"/>
      <c r="H7" s="36"/>
      <c r="I7" s="36"/>
      <c r="J7" s="36"/>
      <c r="K7" s="205"/>
      <c r="L7" s="36"/>
      <c r="M7" s="36"/>
      <c r="N7" s="36"/>
      <c r="O7" s="37"/>
    </row>
    <row r="8" spans="1:15" ht="15" customHeight="1">
      <c r="A8" s="35"/>
      <c r="B8" s="36"/>
      <c r="C8" s="36"/>
      <c r="D8" s="36"/>
      <c r="E8" s="36"/>
      <c r="F8" s="36"/>
      <c r="G8" s="36"/>
      <c r="H8" s="36"/>
      <c r="I8" s="36"/>
      <c r="J8" s="36"/>
      <c r="K8" s="199"/>
      <c r="M8" s="89" t="s">
        <v>188</v>
      </c>
      <c r="N8" s="89"/>
      <c r="O8" s="37"/>
    </row>
    <row r="9" spans="1:15" ht="30.75" customHeight="1">
      <c r="A9" s="35"/>
      <c r="B9" s="630" t="s">
        <v>459</v>
      </c>
      <c r="C9" s="746" t="s">
        <v>226</v>
      </c>
      <c r="D9" s="699"/>
      <c r="E9" s="584"/>
      <c r="F9" s="629" t="s">
        <v>199</v>
      </c>
      <c r="G9" s="590"/>
      <c r="H9" s="631" t="s">
        <v>200</v>
      </c>
      <c r="I9" s="745"/>
      <c r="J9" s="627" t="s">
        <v>201</v>
      </c>
      <c r="K9" s="627" t="s">
        <v>169</v>
      </c>
      <c r="L9" s="583" t="s">
        <v>69</v>
      </c>
      <c r="M9" s="699"/>
      <c r="N9" s="584"/>
      <c r="O9" s="37"/>
    </row>
    <row r="10" spans="1:15" ht="30.75" customHeight="1">
      <c r="A10" s="35"/>
      <c r="B10" s="630"/>
      <c r="C10" s="585"/>
      <c r="D10" s="734"/>
      <c r="E10" s="586"/>
      <c r="F10" s="112" t="s">
        <v>197</v>
      </c>
      <c r="G10" s="204" t="s">
        <v>280</v>
      </c>
      <c r="H10" s="306" t="s">
        <v>198</v>
      </c>
      <c r="I10" s="204" t="s">
        <v>280</v>
      </c>
      <c r="J10" s="710"/>
      <c r="K10" s="710"/>
      <c r="L10" s="585"/>
      <c r="M10" s="734"/>
      <c r="N10" s="586"/>
      <c r="O10" s="37"/>
    </row>
    <row r="11" spans="1:15" ht="34.5" customHeight="1">
      <c r="A11" s="35"/>
      <c r="B11" s="735" t="s">
        <v>202</v>
      </c>
      <c r="C11" s="736"/>
      <c r="D11" s="736"/>
      <c r="E11" s="737"/>
      <c r="F11" s="738">
        <f>IFERROR(SUM(G12:G23)/SUM(F12:F23),"")</f>
        <v>10000</v>
      </c>
      <c r="G11" s="739"/>
      <c r="H11" s="740">
        <f>IFERROR(SUM(I12:I23)/SUM(H12:H23),"")</f>
        <v>15000</v>
      </c>
      <c r="I11" s="741"/>
      <c r="J11" s="742"/>
      <c r="K11" s="743"/>
      <c r="L11" s="743"/>
      <c r="M11" s="743"/>
      <c r="N11" s="744"/>
      <c r="O11" s="37"/>
    </row>
    <row r="12" spans="1:15" ht="37.5" customHeight="1">
      <c r="A12" s="35"/>
      <c r="B12" s="111">
        <v>1</v>
      </c>
      <c r="C12" s="750">
        <v>44835</v>
      </c>
      <c r="D12" s="751"/>
      <c r="E12" s="751"/>
      <c r="F12" s="209">
        <v>100</v>
      </c>
      <c r="G12" s="209">
        <v>1000000</v>
      </c>
      <c r="H12" s="210"/>
      <c r="I12" s="211"/>
      <c r="J12" s="212"/>
      <c r="K12" s="213">
        <v>1</v>
      </c>
      <c r="L12" s="748"/>
      <c r="M12" s="748"/>
      <c r="N12" s="748"/>
      <c r="O12" s="37"/>
    </row>
    <row r="13" spans="1:15" ht="37.5" customHeight="1">
      <c r="A13" s="35"/>
      <c r="B13" s="111">
        <v>2</v>
      </c>
      <c r="C13" s="750">
        <v>44835</v>
      </c>
      <c r="D13" s="751"/>
      <c r="E13" s="751"/>
      <c r="F13" s="195"/>
      <c r="G13" s="195"/>
      <c r="H13" s="210">
        <v>2</v>
      </c>
      <c r="I13" s="211">
        <v>30000</v>
      </c>
      <c r="J13" s="125"/>
      <c r="K13" s="192">
        <v>2</v>
      </c>
      <c r="L13" s="748"/>
      <c r="M13" s="748"/>
      <c r="N13" s="748"/>
      <c r="O13" s="37"/>
    </row>
    <row r="14" spans="1:15" ht="37.5" customHeight="1">
      <c r="A14" s="35"/>
      <c r="B14" s="111">
        <v>3</v>
      </c>
      <c r="C14" s="749"/>
      <c r="D14" s="749"/>
      <c r="E14" s="749"/>
      <c r="F14" s="195"/>
      <c r="G14" s="195"/>
      <c r="H14" s="194" t="s">
        <v>107</v>
      </c>
      <c r="I14" s="192"/>
      <c r="J14" s="125"/>
      <c r="K14" s="192"/>
      <c r="L14" s="748"/>
      <c r="M14" s="748"/>
      <c r="N14" s="748"/>
      <c r="O14" s="37"/>
    </row>
    <row r="15" spans="1:15" ht="37.5" customHeight="1">
      <c r="A15" s="35"/>
      <c r="B15" s="111">
        <v>4</v>
      </c>
      <c r="C15" s="749"/>
      <c r="D15" s="749"/>
      <c r="E15" s="749"/>
      <c r="F15" s="195"/>
      <c r="G15" s="195"/>
      <c r="H15" s="194" t="s">
        <v>107</v>
      </c>
      <c r="I15" s="192"/>
      <c r="J15" s="125"/>
      <c r="K15" s="192"/>
      <c r="L15" s="748"/>
      <c r="M15" s="748"/>
      <c r="N15" s="748"/>
      <c r="O15" s="37"/>
    </row>
    <row r="16" spans="1:15" ht="37.5" customHeight="1">
      <c r="A16" s="35"/>
      <c r="B16" s="111">
        <v>5</v>
      </c>
      <c r="C16" s="749"/>
      <c r="D16" s="749"/>
      <c r="E16" s="749"/>
      <c r="F16" s="195"/>
      <c r="G16" s="195"/>
      <c r="H16" s="194" t="s">
        <v>107</v>
      </c>
      <c r="I16" s="192"/>
      <c r="J16" s="125"/>
      <c r="K16" s="192"/>
      <c r="L16" s="748"/>
      <c r="M16" s="748"/>
      <c r="N16" s="748"/>
      <c r="O16" s="37"/>
    </row>
    <row r="17" spans="1:15" ht="37.5" customHeight="1">
      <c r="A17" s="35"/>
      <c r="B17" s="111">
        <v>6</v>
      </c>
      <c r="C17" s="752"/>
      <c r="D17" s="752"/>
      <c r="E17" s="752"/>
      <c r="F17" s="196"/>
      <c r="G17" s="196"/>
      <c r="H17" s="194" t="s">
        <v>107</v>
      </c>
      <c r="I17" s="192"/>
      <c r="J17" s="125"/>
      <c r="K17" s="192"/>
      <c r="L17" s="748"/>
      <c r="M17" s="748"/>
      <c r="N17" s="748"/>
      <c r="O17" s="37"/>
    </row>
    <row r="18" spans="1:15" ht="37.5" customHeight="1">
      <c r="A18" s="35"/>
      <c r="B18" s="111">
        <v>7</v>
      </c>
      <c r="C18" s="752"/>
      <c r="D18" s="752"/>
      <c r="E18" s="752"/>
      <c r="F18" s="196"/>
      <c r="G18" s="196"/>
      <c r="H18" s="194" t="s">
        <v>107</v>
      </c>
      <c r="I18" s="192"/>
      <c r="J18" s="125"/>
      <c r="K18" s="192"/>
      <c r="L18" s="748"/>
      <c r="M18" s="748"/>
      <c r="N18" s="748"/>
      <c r="O18" s="37"/>
    </row>
    <row r="19" spans="1:15" ht="37.5" customHeight="1">
      <c r="A19" s="35"/>
      <c r="B19" s="111">
        <v>8</v>
      </c>
      <c r="C19" s="752"/>
      <c r="D19" s="752"/>
      <c r="E19" s="752"/>
      <c r="F19" s="196"/>
      <c r="G19" s="196"/>
      <c r="H19" s="194" t="s">
        <v>107</v>
      </c>
      <c r="I19" s="192"/>
      <c r="J19" s="125"/>
      <c r="K19" s="192"/>
      <c r="L19" s="747"/>
      <c r="M19" s="747"/>
      <c r="N19" s="747"/>
      <c r="O19" s="37"/>
    </row>
    <row r="20" spans="1:15" ht="37.5" customHeight="1">
      <c r="A20" s="35"/>
      <c r="B20" s="111">
        <v>9</v>
      </c>
      <c r="C20" s="752"/>
      <c r="D20" s="752"/>
      <c r="E20" s="752"/>
      <c r="F20" s="196"/>
      <c r="G20" s="196"/>
      <c r="H20" s="194" t="s">
        <v>107</v>
      </c>
      <c r="I20" s="192"/>
      <c r="J20" s="125"/>
      <c r="K20" s="192"/>
      <c r="L20" s="747"/>
      <c r="M20" s="747"/>
      <c r="N20" s="747"/>
      <c r="O20" s="37"/>
    </row>
    <row r="21" spans="1:15" ht="37.5" customHeight="1">
      <c r="A21" s="35"/>
      <c r="B21" s="111">
        <v>10</v>
      </c>
      <c r="C21" s="752"/>
      <c r="D21" s="752"/>
      <c r="E21" s="752"/>
      <c r="F21" s="196"/>
      <c r="G21" s="196"/>
      <c r="H21" s="194" t="s">
        <v>107</v>
      </c>
      <c r="I21" s="192"/>
      <c r="J21" s="125"/>
      <c r="K21" s="192"/>
      <c r="L21" s="747"/>
      <c r="M21" s="747"/>
      <c r="N21" s="747"/>
      <c r="O21" s="37"/>
    </row>
    <row r="22" spans="1:15" ht="37.5" customHeight="1">
      <c r="A22" s="35"/>
      <c r="B22" s="111">
        <v>11</v>
      </c>
      <c r="C22" s="752"/>
      <c r="D22" s="752"/>
      <c r="E22" s="752"/>
      <c r="F22" s="196"/>
      <c r="G22" s="196"/>
      <c r="H22" s="194" t="s">
        <v>107</v>
      </c>
      <c r="I22" s="192"/>
      <c r="J22" s="125"/>
      <c r="K22" s="192"/>
      <c r="L22" s="747"/>
      <c r="M22" s="747"/>
      <c r="N22" s="747"/>
      <c r="O22" s="37"/>
    </row>
    <row r="23" spans="1:15" ht="37.5" customHeight="1">
      <c r="A23" s="35"/>
      <c r="B23" s="111">
        <v>12</v>
      </c>
      <c r="C23" s="752"/>
      <c r="D23" s="752"/>
      <c r="E23" s="752"/>
      <c r="F23" s="196"/>
      <c r="G23" s="196"/>
      <c r="H23" s="194"/>
      <c r="I23" s="194"/>
      <c r="J23" s="124"/>
      <c r="K23" s="193"/>
      <c r="L23" s="748"/>
      <c r="M23" s="748"/>
      <c r="N23" s="748"/>
      <c r="O23" s="37"/>
    </row>
    <row r="24" spans="1:15" ht="26.25" customHeight="1" thickBot="1">
      <c r="A24" s="38"/>
      <c r="B24" s="39"/>
      <c r="C24" s="39"/>
      <c r="D24" s="39"/>
      <c r="E24" s="39"/>
      <c r="F24" s="39"/>
      <c r="G24" s="39"/>
      <c r="H24" s="39"/>
      <c r="I24" s="39"/>
      <c r="J24" s="39"/>
      <c r="K24" s="207"/>
      <c r="L24" s="39"/>
      <c r="M24" s="39"/>
      <c r="N24" s="39"/>
      <c r="O24" s="40"/>
    </row>
    <row r="25" spans="1:15" ht="26.25" customHeight="1"/>
    <row r="26" spans="1:15" ht="30" customHeight="1"/>
    <row r="27" spans="1:15" ht="4.5" customHeight="1"/>
    <row r="28" spans="1:15" ht="5.25" customHeight="1"/>
  </sheetData>
  <mergeCells count="35">
    <mergeCell ref="C23:E23"/>
    <mergeCell ref="C22:E22"/>
    <mergeCell ref="C15:E15"/>
    <mergeCell ref="C16:E16"/>
    <mergeCell ref="C18:E18"/>
    <mergeCell ref="C17:E17"/>
    <mergeCell ref="C21:E21"/>
    <mergeCell ref="C19:E19"/>
    <mergeCell ref="C20:E20"/>
    <mergeCell ref="C14:E14"/>
    <mergeCell ref="L15:N15"/>
    <mergeCell ref="C12:E12"/>
    <mergeCell ref="L12:N12"/>
    <mergeCell ref="L14:N14"/>
    <mergeCell ref="L13:N13"/>
    <mergeCell ref="C13:E13"/>
    <mergeCell ref="L21:N21"/>
    <mergeCell ref="L22:N22"/>
    <mergeCell ref="L23:N23"/>
    <mergeCell ref="L16:N16"/>
    <mergeCell ref="L17:N17"/>
    <mergeCell ref="L18:N18"/>
    <mergeCell ref="L19:N19"/>
    <mergeCell ref="L20:N20"/>
    <mergeCell ref="K9:K10"/>
    <mergeCell ref="L9:N10"/>
    <mergeCell ref="B11:E11"/>
    <mergeCell ref="F11:G11"/>
    <mergeCell ref="H11:I11"/>
    <mergeCell ref="J11:N11"/>
    <mergeCell ref="F9:G9"/>
    <mergeCell ref="H9:I9"/>
    <mergeCell ref="B9:B10"/>
    <mergeCell ref="C9:E10"/>
    <mergeCell ref="J9:J10"/>
  </mergeCells>
  <phoneticPr fontId="5" type="noConversion"/>
  <pageMargins left="0.25" right="0.25" top="0.75" bottom="0.75" header="0.3" footer="0.3"/>
  <pageSetup paperSize="9" scale="79" fitToHeight="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"/>
  <sheetViews>
    <sheetView showGridLines="0" view="pageBreakPreview" zoomScale="85" zoomScaleNormal="100" zoomScaleSheetLayoutView="85" workbookViewId="0">
      <selection activeCell="P17" sqref="P17"/>
    </sheetView>
  </sheetViews>
  <sheetFormatPr defaultRowHeight="13.5"/>
  <cols>
    <col min="1" max="1" width="0.88671875" customWidth="1"/>
    <col min="2" max="2" width="4.88671875" customWidth="1"/>
    <col min="3" max="3" width="7.77734375" style="221" bestFit="1" customWidth="1"/>
    <col min="4" max="4" width="10.77734375" customWidth="1"/>
    <col min="5" max="5" width="15.21875" customWidth="1"/>
    <col min="6" max="6" width="8" customWidth="1"/>
    <col min="7" max="7" width="6.5546875" customWidth="1"/>
    <col min="8" max="8" width="8.88671875" customWidth="1"/>
    <col min="9" max="9" width="10.21875" customWidth="1"/>
    <col min="10" max="10" width="23.88671875" style="208" bestFit="1" customWidth="1"/>
    <col min="11" max="11" width="11.33203125" style="208" bestFit="1" customWidth="1"/>
    <col min="12" max="12" width="7.6640625" style="208" customWidth="1"/>
    <col min="13" max="13" width="8.88671875" style="208" customWidth="1"/>
    <col min="14" max="14" width="0.88671875" customWidth="1"/>
    <col min="15" max="21" width="4.21875" customWidth="1"/>
  </cols>
  <sheetData>
    <row r="1" spans="1:14" ht="6.75" customHeight="1">
      <c r="A1" s="53"/>
      <c r="B1" s="33"/>
      <c r="C1" s="214"/>
      <c r="D1" s="33"/>
      <c r="E1" s="33"/>
      <c r="F1" s="33"/>
      <c r="G1" s="33"/>
      <c r="H1" s="33"/>
      <c r="I1" s="33"/>
      <c r="J1" s="206"/>
      <c r="K1" s="206"/>
      <c r="L1" s="206"/>
      <c r="M1" s="206"/>
      <c r="N1" s="34"/>
    </row>
    <row r="2" spans="1:14" ht="18.75">
      <c r="A2" s="35"/>
      <c r="B2" s="63" t="s">
        <v>454</v>
      </c>
      <c r="C2" s="198"/>
      <c r="D2" s="36"/>
      <c r="E2" s="36"/>
      <c r="F2" s="36"/>
      <c r="G2" s="36"/>
      <c r="H2" s="36"/>
      <c r="I2" s="36"/>
      <c r="J2" s="199"/>
      <c r="K2" s="199"/>
      <c r="L2" s="199"/>
      <c r="M2" s="199"/>
      <c r="N2" s="37"/>
    </row>
    <row r="3" spans="1:14" ht="7.5" customHeight="1">
      <c r="A3" s="35"/>
      <c r="B3" s="36"/>
      <c r="C3" s="198"/>
      <c r="D3" s="36"/>
      <c r="E3" s="36"/>
      <c r="F3" s="36"/>
      <c r="G3" s="36"/>
      <c r="H3" s="36"/>
      <c r="I3" s="36"/>
      <c r="J3" s="199"/>
      <c r="K3" s="199"/>
      <c r="L3" s="199"/>
      <c r="M3" s="199"/>
      <c r="N3" s="37"/>
    </row>
    <row r="4" spans="1:14" ht="15" customHeight="1">
      <c r="A4" s="35"/>
      <c r="B4" s="51" t="s">
        <v>274</v>
      </c>
      <c r="C4" s="56"/>
      <c r="D4" s="116"/>
      <c r="E4" s="36"/>
      <c r="F4" s="36"/>
      <c r="G4" s="36"/>
      <c r="H4" s="36"/>
      <c r="I4" s="36"/>
      <c r="J4" s="199"/>
      <c r="K4" s="199"/>
      <c r="L4" s="199"/>
      <c r="M4" s="199"/>
      <c r="N4" s="37"/>
    </row>
    <row r="5" spans="1:14" s="101" customFormat="1" ht="16.5" customHeight="1">
      <c r="A5" s="99"/>
      <c r="B5" s="66" t="s">
        <v>488</v>
      </c>
      <c r="C5" s="56"/>
      <c r="D5" s="103"/>
      <c r="E5" s="97"/>
      <c r="F5" s="97"/>
      <c r="G5" s="97"/>
      <c r="H5" s="97"/>
      <c r="I5" s="97"/>
      <c r="J5" s="103"/>
      <c r="K5" s="103"/>
      <c r="L5" s="103"/>
      <c r="M5" s="103"/>
      <c r="N5" s="100"/>
    </row>
    <row r="6" spans="1:14" ht="16.5" customHeight="1">
      <c r="A6" s="35"/>
      <c r="B6" s="57" t="s">
        <v>366</v>
      </c>
      <c r="C6" s="56"/>
      <c r="D6" s="116"/>
      <c r="E6" s="36"/>
      <c r="F6" s="36"/>
      <c r="G6" s="36"/>
      <c r="H6" s="37"/>
      <c r="I6" s="36"/>
      <c r="J6" s="199"/>
      <c r="K6" s="199"/>
      <c r="L6" s="199"/>
      <c r="M6" s="199"/>
      <c r="N6" s="37"/>
    </row>
    <row r="7" spans="1:14" ht="16.5" customHeight="1">
      <c r="A7" s="35"/>
      <c r="B7" s="57" t="s">
        <v>363</v>
      </c>
      <c r="C7" s="215"/>
      <c r="D7" s="116"/>
      <c r="E7" s="36"/>
      <c r="F7" s="36"/>
      <c r="G7" s="36"/>
      <c r="H7" s="36"/>
      <c r="I7" s="36"/>
      <c r="J7" s="199"/>
      <c r="K7" s="199"/>
      <c r="L7" s="199"/>
      <c r="M7" s="199"/>
      <c r="N7" s="37"/>
    </row>
    <row r="8" spans="1:14" s="101" customFormat="1" ht="16.5" customHeight="1">
      <c r="A8" s="99"/>
      <c r="B8" s="66" t="s">
        <v>364</v>
      </c>
      <c r="C8" s="56"/>
      <c r="D8" s="103"/>
      <c r="E8" s="97"/>
      <c r="F8" s="97"/>
      <c r="G8" s="97"/>
      <c r="H8" s="97"/>
      <c r="I8" s="97"/>
      <c r="J8" s="103"/>
      <c r="K8" s="103"/>
      <c r="L8" s="103"/>
      <c r="M8" s="103"/>
      <c r="N8" s="100"/>
    </row>
    <row r="9" spans="1:14" s="101" customFormat="1" ht="16.5" customHeight="1">
      <c r="A9" s="99"/>
      <c r="B9" s="66" t="s">
        <v>365</v>
      </c>
      <c r="C9" s="56"/>
      <c r="D9" s="103"/>
      <c r="E9" s="97"/>
      <c r="F9" s="97"/>
      <c r="G9" s="97"/>
      <c r="H9" s="97"/>
      <c r="I9" s="97"/>
      <c r="J9" s="103"/>
      <c r="K9" s="103"/>
      <c r="L9" s="103"/>
      <c r="M9" s="103"/>
      <c r="N9" s="100"/>
    </row>
    <row r="10" spans="1:14" ht="15" customHeight="1">
      <c r="A10" s="35"/>
      <c r="B10" s="36"/>
      <c r="C10" s="198"/>
      <c r="D10" s="36"/>
      <c r="E10" s="36"/>
      <c r="F10" s="36"/>
      <c r="G10" s="36"/>
      <c r="H10" s="36"/>
      <c r="I10" s="36"/>
      <c r="J10" s="199"/>
      <c r="K10" s="199"/>
      <c r="L10" s="199"/>
      <c r="M10" s="199" t="s">
        <v>190</v>
      </c>
      <c r="N10" s="37"/>
    </row>
    <row r="11" spans="1:14" ht="15" customHeight="1">
      <c r="A11" s="35"/>
      <c r="B11" s="630" t="s">
        <v>459</v>
      </c>
      <c r="C11" s="573" t="s">
        <v>68</v>
      </c>
      <c r="D11" s="630" t="s">
        <v>170</v>
      </c>
      <c r="E11" s="594" t="s">
        <v>562</v>
      </c>
      <c r="F11" s="630" t="s">
        <v>173</v>
      </c>
      <c r="G11" s="627" t="s">
        <v>21</v>
      </c>
      <c r="H11" s="627" t="s">
        <v>22</v>
      </c>
      <c r="I11" s="594" t="s">
        <v>176</v>
      </c>
      <c r="J11" s="627" t="s">
        <v>154</v>
      </c>
      <c r="K11" s="629" t="s">
        <v>171</v>
      </c>
      <c r="L11" s="589"/>
      <c r="M11" s="630" t="s">
        <v>181</v>
      </c>
      <c r="N11" s="37"/>
    </row>
    <row r="12" spans="1:14" ht="30" customHeight="1">
      <c r="A12" s="35"/>
      <c r="B12" s="630"/>
      <c r="C12" s="573"/>
      <c r="D12" s="630"/>
      <c r="E12" s="596"/>
      <c r="F12" s="630"/>
      <c r="G12" s="710"/>
      <c r="H12" s="710"/>
      <c r="I12" s="596"/>
      <c r="J12" s="710"/>
      <c r="K12" s="197" t="s">
        <v>172</v>
      </c>
      <c r="L12" s="306" t="s">
        <v>174</v>
      </c>
      <c r="M12" s="630"/>
      <c r="N12" s="113"/>
    </row>
    <row r="13" spans="1:14" ht="50.25" customHeight="1">
      <c r="A13" s="35"/>
      <c r="B13" s="114">
        <v>1</v>
      </c>
      <c r="C13" s="216">
        <v>1</v>
      </c>
      <c r="D13" s="128">
        <v>45148</v>
      </c>
      <c r="E13" s="126">
        <v>10000000</v>
      </c>
      <c r="F13" s="129" t="s">
        <v>175</v>
      </c>
      <c r="G13" s="130">
        <v>10</v>
      </c>
      <c r="H13" s="126">
        <v>150000</v>
      </c>
      <c r="I13" s="126">
        <v>1500000</v>
      </c>
      <c r="J13" s="193" t="s">
        <v>203</v>
      </c>
      <c r="K13" s="193" t="s">
        <v>177</v>
      </c>
      <c r="L13" s="192" t="s">
        <v>175</v>
      </c>
      <c r="M13" s="189" t="s">
        <v>183</v>
      </c>
      <c r="N13" s="37"/>
    </row>
    <row r="14" spans="1:14" ht="50.25" customHeight="1">
      <c r="A14" s="35"/>
      <c r="B14" s="114">
        <v>2</v>
      </c>
      <c r="C14" s="217">
        <v>2</v>
      </c>
      <c r="D14" s="128">
        <v>45051</v>
      </c>
      <c r="E14" s="126">
        <v>800000</v>
      </c>
      <c r="F14" s="129" t="s">
        <v>175</v>
      </c>
      <c r="G14" s="130">
        <v>1</v>
      </c>
      <c r="H14" s="126">
        <v>150000</v>
      </c>
      <c r="I14" s="126">
        <v>150000</v>
      </c>
      <c r="J14" s="193" t="s">
        <v>195</v>
      </c>
      <c r="K14" s="193" t="s">
        <v>180</v>
      </c>
      <c r="L14" s="192" t="s">
        <v>175</v>
      </c>
      <c r="M14" s="189" t="s">
        <v>182</v>
      </c>
      <c r="N14" s="37"/>
    </row>
    <row r="15" spans="1:14" ht="50.25" customHeight="1">
      <c r="A15" s="35"/>
      <c r="B15" s="114">
        <v>3</v>
      </c>
      <c r="C15" s="216">
        <v>3</v>
      </c>
      <c r="D15" s="131"/>
      <c r="E15" s="126"/>
      <c r="F15" s="126"/>
      <c r="G15" s="126"/>
      <c r="H15" s="127"/>
      <c r="I15" s="127"/>
      <c r="J15" s="192"/>
      <c r="K15" s="192"/>
      <c r="L15" s="192"/>
      <c r="M15" s="192"/>
      <c r="N15" s="37"/>
    </row>
    <row r="16" spans="1:14" ht="50.25" customHeight="1">
      <c r="A16" s="35"/>
      <c r="B16" s="114">
        <v>4</v>
      </c>
      <c r="C16" s="217">
        <v>4</v>
      </c>
      <c r="D16" s="131"/>
      <c r="E16" s="126"/>
      <c r="F16" s="126"/>
      <c r="G16" s="126"/>
      <c r="H16" s="127"/>
      <c r="I16" s="127"/>
      <c r="J16" s="192"/>
      <c r="K16" s="192"/>
      <c r="L16" s="192"/>
      <c r="M16" s="192"/>
      <c r="N16" s="37"/>
    </row>
    <row r="17" spans="1:14" ht="50.25" customHeight="1">
      <c r="A17" s="35"/>
      <c r="B17" s="114">
        <v>5</v>
      </c>
      <c r="C17" s="218"/>
      <c r="D17" s="115"/>
      <c r="E17" s="96"/>
      <c r="F17" s="96"/>
      <c r="G17" s="96"/>
      <c r="H17" s="95"/>
      <c r="I17" s="95"/>
      <c r="J17" s="191"/>
      <c r="K17" s="191"/>
      <c r="L17" s="191"/>
      <c r="M17" s="191"/>
      <c r="N17" s="37"/>
    </row>
    <row r="18" spans="1:14" ht="50.25" customHeight="1">
      <c r="A18" s="35"/>
      <c r="B18" s="114">
        <v>6</v>
      </c>
      <c r="C18" s="219"/>
      <c r="D18" s="115"/>
      <c r="E18" s="96"/>
      <c r="F18" s="96"/>
      <c r="G18" s="96"/>
      <c r="H18" s="95"/>
      <c r="I18" s="95"/>
      <c r="J18" s="191"/>
      <c r="K18" s="191"/>
      <c r="L18" s="191"/>
      <c r="M18" s="191"/>
      <c r="N18" s="37"/>
    </row>
    <row r="19" spans="1:14" ht="50.25" customHeight="1">
      <c r="A19" s="35"/>
      <c r="B19" s="114">
        <v>7</v>
      </c>
      <c r="C19" s="218"/>
      <c r="D19" s="115"/>
      <c r="E19" s="96"/>
      <c r="F19" s="96"/>
      <c r="G19" s="96"/>
      <c r="H19" s="95"/>
      <c r="I19" s="95"/>
      <c r="J19" s="191"/>
      <c r="K19" s="191"/>
      <c r="L19" s="191"/>
      <c r="M19" s="191"/>
      <c r="N19" s="37"/>
    </row>
    <row r="20" spans="1:14" ht="50.25" customHeight="1">
      <c r="A20" s="35"/>
      <c r="B20" s="114">
        <v>8</v>
      </c>
      <c r="C20" s="219"/>
      <c r="D20" s="115"/>
      <c r="E20" s="96"/>
      <c r="F20" s="96"/>
      <c r="G20" s="96"/>
      <c r="H20" s="95"/>
      <c r="I20" s="95"/>
      <c r="J20" s="191"/>
      <c r="K20" s="191"/>
      <c r="L20" s="191"/>
      <c r="M20" s="191"/>
      <c r="N20" s="37"/>
    </row>
    <row r="21" spans="1:14" ht="50.25" customHeight="1">
      <c r="A21" s="35"/>
      <c r="B21" s="114">
        <v>9</v>
      </c>
      <c r="C21" s="218"/>
      <c r="D21" s="115"/>
      <c r="E21" s="96"/>
      <c r="F21" s="96"/>
      <c r="G21" s="96"/>
      <c r="H21" s="95"/>
      <c r="I21" s="95"/>
      <c r="J21" s="191"/>
      <c r="K21" s="191"/>
      <c r="L21" s="191"/>
      <c r="M21" s="191"/>
      <c r="N21" s="37"/>
    </row>
    <row r="22" spans="1:14" ht="50.25" customHeight="1">
      <c r="A22" s="35"/>
      <c r="B22" s="114">
        <v>10</v>
      </c>
      <c r="C22" s="218"/>
      <c r="D22" s="115"/>
      <c r="E22" s="96"/>
      <c r="F22" s="96"/>
      <c r="G22" s="96"/>
      <c r="H22" s="95"/>
      <c r="I22" s="95"/>
      <c r="J22" s="191"/>
      <c r="K22" s="191"/>
      <c r="L22" s="191"/>
      <c r="M22" s="191"/>
      <c r="N22" s="37"/>
    </row>
    <row r="23" spans="1:14" ht="50.25" customHeight="1">
      <c r="A23" s="35"/>
      <c r="B23" s="114">
        <v>11</v>
      </c>
      <c r="C23" s="218"/>
      <c r="D23" s="115"/>
      <c r="E23" s="96"/>
      <c r="F23" s="96"/>
      <c r="G23" s="96"/>
      <c r="H23" s="95"/>
      <c r="I23" s="95"/>
      <c r="J23" s="191"/>
      <c r="K23" s="191"/>
      <c r="L23" s="191"/>
      <c r="M23" s="191"/>
      <c r="N23" s="37"/>
    </row>
    <row r="24" spans="1:14" ht="50.25" customHeight="1">
      <c r="A24" s="35"/>
      <c r="B24" s="114">
        <v>12</v>
      </c>
      <c r="C24" s="218"/>
      <c r="D24" s="115"/>
      <c r="E24" s="96"/>
      <c r="F24" s="96"/>
      <c r="G24" s="96"/>
      <c r="H24" s="95"/>
      <c r="I24" s="95"/>
      <c r="J24" s="191"/>
      <c r="K24" s="191"/>
      <c r="L24" s="191"/>
      <c r="M24" s="191"/>
      <c r="N24" s="37"/>
    </row>
    <row r="25" spans="1:14" ht="50.25" customHeight="1">
      <c r="A25" s="35"/>
      <c r="B25" s="114">
        <v>13</v>
      </c>
      <c r="C25" s="219"/>
      <c r="D25" s="115"/>
      <c r="E25" s="96"/>
      <c r="F25" s="96"/>
      <c r="G25" s="96"/>
      <c r="H25" s="95"/>
      <c r="I25" s="95"/>
      <c r="J25" s="191"/>
      <c r="K25" s="191"/>
      <c r="L25" s="191"/>
      <c r="M25" s="191"/>
      <c r="N25" s="37"/>
    </row>
    <row r="26" spans="1:14" ht="50.25" customHeight="1">
      <c r="A26" s="35"/>
      <c r="B26" s="114">
        <v>14</v>
      </c>
      <c r="C26" s="219"/>
      <c r="D26" s="115"/>
      <c r="E26" s="96"/>
      <c r="F26" s="96"/>
      <c r="G26" s="96"/>
      <c r="H26" s="95"/>
      <c r="I26" s="95"/>
      <c r="J26" s="191"/>
      <c r="K26" s="191"/>
      <c r="L26" s="191"/>
      <c r="M26" s="191"/>
      <c r="N26" s="37"/>
    </row>
    <row r="27" spans="1:14" ht="4.5" customHeight="1">
      <c r="A27" s="35"/>
      <c r="B27" s="36"/>
      <c r="C27" s="198"/>
      <c r="D27" s="36"/>
      <c r="E27" s="36"/>
      <c r="F27" s="36"/>
      <c r="G27" s="36"/>
      <c r="H27" s="36"/>
      <c r="I27" s="36"/>
      <c r="J27" s="199"/>
      <c r="K27" s="199"/>
      <c r="L27" s="199"/>
      <c r="M27" s="199"/>
      <c r="N27" s="37"/>
    </row>
    <row r="28" spans="1:14" ht="5.25" customHeight="1" thickBot="1">
      <c r="A28" s="38"/>
      <c r="B28" s="39"/>
      <c r="C28" s="220"/>
      <c r="D28" s="39"/>
      <c r="E28" s="39"/>
      <c r="F28" s="39"/>
      <c r="G28" s="39"/>
      <c r="H28" s="39"/>
      <c r="I28" s="39"/>
      <c r="J28" s="207"/>
      <c r="K28" s="207"/>
      <c r="L28" s="207"/>
      <c r="M28" s="207"/>
      <c r="N28" s="40"/>
    </row>
  </sheetData>
  <mergeCells count="11">
    <mergeCell ref="G11:G12"/>
    <mergeCell ref="B11:B12"/>
    <mergeCell ref="C11:C12"/>
    <mergeCell ref="D11:D12"/>
    <mergeCell ref="E11:E12"/>
    <mergeCell ref="F11:F12"/>
    <mergeCell ref="K11:L11"/>
    <mergeCell ref="M11:M12"/>
    <mergeCell ref="H11:H12"/>
    <mergeCell ref="I11:I12"/>
    <mergeCell ref="J11:J12"/>
  </mergeCells>
  <phoneticPr fontId="5" type="noConversion"/>
  <pageMargins left="0.25" right="0.25" top="0.75" bottom="0.75" header="0.3" footer="0.3"/>
  <pageSetup paperSize="9" scale="68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3"/>
  <sheetViews>
    <sheetView view="pageBreakPreview" zoomScale="85" zoomScaleNormal="100" zoomScaleSheetLayoutView="85" workbookViewId="0">
      <pane ySplit="10" topLeftCell="A11" activePane="bottomLeft" state="frozen"/>
      <selection pane="bottomLeft" activeCell="E5" sqref="E5"/>
    </sheetView>
  </sheetViews>
  <sheetFormatPr defaultRowHeight="13.5"/>
  <cols>
    <col min="1" max="1" width="7.77734375" style="343" customWidth="1"/>
    <col min="2" max="2" width="18.33203125" style="343" customWidth="1"/>
    <col min="3" max="3" width="8.44140625" style="343" bestFit="1" customWidth="1"/>
    <col min="4" max="4" width="8.109375" style="343" bestFit="1" customWidth="1"/>
    <col min="5" max="5" width="8.77734375" style="36" customWidth="1"/>
    <col min="6" max="6" width="9" style="36" customWidth="1"/>
    <col min="7" max="7" width="7.77734375" style="36" bestFit="1" customWidth="1"/>
    <col min="8" max="9" width="11.33203125" style="36" customWidth="1"/>
    <col min="10" max="10" width="9.109375" style="36" customWidth="1"/>
    <col min="11" max="11" width="19.33203125" style="36" customWidth="1"/>
    <col min="12" max="12" width="8.5546875" style="36" customWidth="1"/>
    <col min="13" max="13" width="6.88671875" style="36" bestFit="1" customWidth="1"/>
    <col min="14" max="15" width="10.33203125" style="36" customWidth="1"/>
    <col min="16" max="16" width="8.77734375" style="36" customWidth="1"/>
    <col min="17" max="17" width="21.21875" style="36" customWidth="1"/>
    <col min="18" max="18" width="1.6640625" customWidth="1"/>
  </cols>
  <sheetData>
    <row r="1" spans="1:18" ht="21" customHeight="1">
      <c r="A1" s="386" t="s">
        <v>455</v>
      </c>
      <c r="R1" s="36"/>
    </row>
    <row r="2" spans="1:18" ht="21" customHeight="1">
      <c r="A2" s="48" t="s">
        <v>352</v>
      </c>
      <c r="R2" s="36"/>
    </row>
    <row r="3" spans="1:18" ht="21" customHeight="1">
      <c r="A3" s="396" t="s">
        <v>460</v>
      </c>
      <c r="R3" s="36"/>
    </row>
    <row r="4" spans="1:18" s="101" customFormat="1" ht="15.75" customHeight="1">
      <c r="A4" s="66" t="s">
        <v>563</v>
      </c>
      <c r="B4" s="103"/>
      <c r="C4" s="103"/>
      <c r="D4" s="103"/>
      <c r="E4" s="97"/>
      <c r="F4" s="97"/>
      <c r="G4" s="97"/>
      <c r="H4" s="97"/>
      <c r="I4" s="464"/>
      <c r="J4" s="97"/>
      <c r="K4" s="463"/>
      <c r="L4" s="97"/>
      <c r="M4" s="97"/>
      <c r="N4" s="97"/>
      <c r="O4" s="97"/>
      <c r="P4" s="97"/>
      <c r="Q4" s="97"/>
      <c r="R4" s="97"/>
    </row>
    <row r="5" spans="1:18" s="101" customFormat="1" ht="15.75" customHeight="1">
      <c r="A5" s="66" t="s">
        <v>471</v>
      </c>
      <c r="B5" s="103"/>
      <c r="C5" s="103"/>
      <c r="D5" s="103"/>
      <c r="E5" s="97"/>
      <c r="F5" s="97"/>
      <c r="G5" s="97"/>
      <c r="H5" s="97"/>
      <c r="I5" s="464"/>
      <c r="J5" s="97"/>
      <c r="K5" s="463"/>
      <c r="L5" s="97"/>
      <c r="M5" s="97"/>
      <c r="N5" s="97"/>
      <c r="O5" s="97"/>
      <c r="P5" s="97"/>
      <c r="Q5" s="97"/>
      <c r="R5" s="97"/>
    </row>
    <row r="6" spans="1:18" s="101" customFormat="1" ht="15.75" customHeight="1">
      <c r="A6" s="66" t="s">
        <v>564</v>
      </c>
      <c r="B6" s="103"/>
      <c r="C6" s="103"/>
      <c r="D6" s="103"/>
      <c r="E6" s="97"/>
      <c r="F6" s="97"/>
      <c r="G6" s="97"/>
      <c r="H6" s="97"/>
      <c r="I6" s="464"/>
      <c r="J6" s="97"/>
      <c r="K6" s="97"/>
      <c r="L6" s="97"/>
      <c r="M6" s="97"/>
      <c r="N6" s="97"/>
      <c r="O6" s="97"/>
      <c r="P6" s="97"/>
      <c r="Q6" s="97"/>
      <c r="R6" s="97"/>
    </row>
    <row r="7" spans="1:18" ht="15" customHeight="1">
      <c r="A7" s="66" t="s">
        <v>458</v>
      </c>
      <c r="H7" s="463"/>
      <c r="I7" s="198"/>
      <c r="R7" s="36"/>
    </row>
    <row r="8" spans="1:18" ht="15" customHeight="1" thickBot="1">
      <c r="I8" s="198"/>
      <c r="R8" s="36"/>
    </row>
    <row r="9" spans="1:18" s="72" customFormat="1" ht="18.75" customHeight="1">
      <c r="A9" s="755" t="s">
        <v>432</v>
      </c>
      <c r="B9" s="756"/>
      <c r="C9" s="756"/>
      <c r="D9" s="756"/>
      <c r="E9" s="757"/>
      <c r="F9" s="753" t="s">
        <v>469</v>
      </c>
      <c r="G9" s="753"/>
      <c r="H9" s="753"/>
      <c r="I9" s="753"/>
      <c r="J9" s="753"/>
      <c r="K9" s="753"/>
      <c r="L9" s="753" t="s">
        <v>470</v>
      </c>
      <c r="M9" s="753"/>
      <c r="N9" s="753"/>
      <c r="O9" s="753"/>
      <c r="P9" s="753"/>
      <c r="Q9" s="754"/>
      <c r="R9" s="73"/>
    </row>
    <row r="10" spans="1:18" s="72" customFormat="1" ht="33" customHeight="1">
      <c r="A10" s="474" t="s">
        <v>459</v>
      </c>
      <c r="B10" s="394" t="s">
        <v>437</v>
      </c>
      <c r="C10" s="392" t="s">
        <v>227</v>
      </c>
      <c r="D10" s="394" t="s">
        <v>17</v>
      </c>
      <c r="E10" s="394" t="s">
        <v>431</v>
      </c>
      <c r="F10" s="465" t="s">
        <v>438</v>
      </c>
      <c r="G10" s="465" t="s">
        <v>378</v>
      </c>
      <c r="H10" s="465" t="s">
        <v>465</v>
      </c>
      <c r="I10" s="465" t="s">
        <v>21</v>
      </c>
      <c r="J10" s="400" t="s">
        <v>22</v>
      </c>
      <c r="K10" s="465" t="s">
        <v>69</v>
      </c>
      <c r="L10" s="465" t="s">
        <v>438</v>
      </c>
      <c r="M10" s="465" t="s">
        <v>378</v>
      </c>
      <c r="N10" s="465" t="s">
        <v>465</v>
      </c>
      <c r="O10" s="465" t="s">
        <v>21</v>
      </c>
      <c r="P10" s="400" t="s">
        <v>22</v>
      </c>
      <c r="Q10" s="412" t="s">
        <v>69</v>
      </c>
      <c r="R10" s="73"/>
    </row>
    <row r="11" spans="1:18" s="75" customFormat="1" ht="94.5" customHeight="1">
      <c r="A11" s="390">
        <v>1</v>
      </c>
      <c r="B11" s="347"/>
      <c r="C11" s="401">
        <v>21</v>
      </c>
      <c r="D11" s="401" t="s">
        <v>439</v>
      </c>
      <c r="E11" s="401">
        <v>4864</v>
      </c>
      <c r="F11" s="401" t="s">
        <v>440</v>
      </c>
      <c r="G11" s="401" t="s">
        <v>441</v>
      </c>
      <c r="H11" s="401">
        <v>20000</v>
      </c>
      <c r="I11" s="401">
        <v>5</v>
      </c>
      <c r="J11" s="401">
        <f>IFERROR(H11/I11,"")</f>
        <v>4000</v>
      </c>
      <c r="K11" s="402" t="s">
        <v>466</v>
      </c>
      <c r="L11" s="401" t="s">
        <v>442</v>
      </c>
      <c r="M11" s="401" t="s">
        <v>443</v>
      </c>
      <c r="N11" s="401">
        <v>22000</v>
      </c>
      <c r="O11" s="401">
        <v>5</v>
      </c>
      <c r="P11" s="401">
        <f>IFERROR(N11/O11,"")</f>
        <v>4400</v>
      </c>
      <c r="Q11" s="475" t="s">
        <v>444</v>
      </c>
      <c r="R11" s="387"/>
    </row>
    <row r="12" spans="1:18" s="75" customFormat="1" ht="94.5" customHeight="1">
      <c r="A12" s="390">
        <v>2</v>
      </c>
      <c r="B12" s="347"/>
      <c r="C12" s="401">
        <v>17</v>
      </c>
      <c r="D12" s="401" t="s">
        <v>445</v>
      </c>
      <c r="E12" s="401">
        <v>1300</v>
      </c>
      <c r="F12" s="403"/>
      <c r="G12" s="403"/>
      <c r="H12" s="403"/>
      <c r="I12" s="403"/>
      <c r="J12" s="401" t="str">
        <f t="shared" ref="J12:J15" si="0">IFERROR(H12/I12,"")</f>
        <v/>
      </c>
      <c r="K12" s="403"/>
      <c r="L12" s="403"/>
      <c r="M12" s="403"/>
      <c r="N12" s="403"/>
      <c r="O12" s="403"/>
      <c r="P12" s="401" t="str">
        <f t="shared" ref="P12:P15" si="1">IFERROR(N12/O12,"")</f>
        <v/>
      </c>
      <c r="Q12" s="476"/>
      <c r="R12" s="387"/>
    </row>
    <row r="13" spans="1:18" s="75" customFormat="1" ht="94.5" customHeight="1">
      <c r="A13" s="390">
        <v>3</v>
      </c>
      <c r="B13" s="347"/>
      <c r="C13" s="347"/>
      <c r="D13" s="347"/>
      <c r="E13" s="346"/>
      <c r="F13" s="346"/>
      <c r="G13" s="346"/>
      <c r="H13" s="346"/>
      <c r="I13" s="346"/>
      <c r="J13" s="347" t="str">
        <f t="shared" si="0"/>
        <v/>
      </c>
      <c r="K13" s="346"/>
      <c r="L13" s="346"/>
      <c r="M13" s="346"/>
      <c r="N13" s="346"/>
      <c r="O13" s="346"/>
      <c r="P13" s="347" t="str">
        <f t="shared" si="1"/>
        <v/>
      </c>
      <c r="Q13" s="405"/>
      <c r="R13" s="387"/>
    </row>
    <row r="14" spans="1:18" s="75" customFormat="1" ht="94.5" customHeight="1">
      <c r="A14" s="390">
        <v>4</v>
      </c>
      <c r="B14" s="347"/>
      <c r="C14" s="347"/>
      <c r="D14" s="347"/>
      <c r="E14" s="346"/>
      <c r="F14" s="346"/>
      <c r="G14" s="346"/>
      <c r="H14" s="346"/>
      <c r="I14" s="346"/>
      <c r="J14" s="347" t="str">
        <f t="shared" si="0"/>
        <v/>
      </c>
      <c r="K14" s="346"/>
      <c r="L14" s="346"/>
      <c r="M14" s="346"/>
      <c r="N14" s="346"/>
      <c r="O14" s="346"/>
      <c r="P14" s="347" t="str">
        <f t="shared" si="1"/>
        <v/>
      </c>
      <c r="Q14" s="405"/>
      <c r="R14" s="387"/>
    </row>
    <row r="15" spans="1:18" s="75" customFormat="1" ht="94.5" customHeight="1" thickBot="1">
      <c r="A15" s="477">
        <v>5</v>
      </c>
      <c r="B15" s="478"/>
      <c r="C15" s="478"/>
      <c r="D15" s="478"/>
      <c r="E15" s="479"/>
      <c r="F15" s="479"/>
      <c r="G15" s="479"/>
      <c r="H15" s="479"/>
      <c r="I15" s="479"/>
      <c r="J15" s="478" t="str">
        <f t="shared" si="0"/>
        <v/>
      </c>
      <c r="K15" s="479"/>
      <c r="L15" s="479"/>
      <c r="M15" s="479"/>
      <c r="N15" s="479"/>
      <c r="O15" s="479"/>
      <c r="P15" s="478" t="str">
        <f t="shared" si="1"/>
        <v/>
      </c>
      <c r="Q15" s="480"/>
      <c r="R15" s="387"/>
    </row>
    <row r="16" spans="1:18" s="471" customFormat="1" ht="6" customHeight="1">
      <c r="A16" s="472"/>
      <c r="B16" s="472"/>
      <c r="C16" s="472"/>
      <c r="D16" s="472"/>
      <c r="E16" s="470"/>
      <c r="F16" s="470"/>
      <c r="G16" s="470"/>
      <c r="H16" s="470"/>
      <c r="I16" s="470"/>
      <c r="J16" s="470"/>
      <c r="K16" s="470"/>
      <c r="L16" s="470"/>
      <c r="M16" s="470"/>
      <c r="N16" s="470"/>
      <c r="O16" s="470"/>
      <c r="P16" s="470"/>
      <c r="Q16" s="470"/>
      <c r="R16" s="470"/>
    </row>
    <row r="17" spans="1:17" s="471" customFormat="1" ht="12">
      <c r="A17" s="472"/>
      <c r="B17" s="472"/>
      <c r="C17" s="472"/>
      <c r="D17" s="472"/>
      <c r="E17" s="470"/>
      <c r="F17" s="470"/>
      <c r="G17" s="470"/>
      <c r="H17" s="470"/>
      <c r="I17" s="470"/>
      <c r="J17" s="470"/>
      <c r="K17" s="470"/>
      <c r="L17" s="470"/>
      <c r="M17" s="470"/>
      <c r="N17" s="470"/>
      <c r="O17" s="470"/>
      <c r="P17" s="470"/>
      <c r="Q17" s="470"/>
    </row>
    <row r="18" spans="1:17" s="471" customFormat="1" ht="12">
      <c r="A18" s="472"/>
      <c r="B18" s="472"/>
      <c r="C18" s="472"/>
      <c r="D18" s="472"/>
      <c r="E18" s="470"/>
      <c r="F18" s="470"/>
      <c r="G18" s="470"/>
      <c r="H18" s="470"/>
      <c r="I18" s="470"/>
      <c r="J18" s="470"/>
      <c r="K18" s="470"/>
      <c r="L18" s="470"/>
      <c r="M18" s="470"/>
      <c r="N18" s="470"/>
      <c r="O18" s="470"/>
      <c r="P18" s="470"/>
      <c r="Q18" s="470"/>
    </row>
    <row r="19" spans="1:17" s="471" customFormat="1" ht="12">
      <c r="A19" s="472"/>
      <c r="B19" s="472"/>
      <c r="C19" s="472"/>
      <c r="D19" s="472"/>
      <c r="E19" s="470"/>
      <c r="F19" s="470"/>
      <c r="G19" s="470"/>
      <c r="H19" s="470"/>
      <c r="I19" s="470"/>
      <c r="J19" s="470"/>
      <c r="K19" s="470"/>
      <c r="L19" s="470"/>
      <c r="M19" s="470"/>
      <c r="N19" s="470"/>
      <c r="O19" s="470"/>
      <c r="P19" s="470"/>
      <c r="Q19" s="470"/>
    </row>
    <row r="20" spans="1:17" s="471" customFormat="1" ht="12">
      <c r="A20" s="472"/>
      <c r="B20" s="472"/>
      <c r="C20" s="472"/>
      <c r="D20" s="472"/>
      <c r="E20" s="470"/>
      <c r="F20" s="470"/>
      <c r="G20" s="470"/>
      <c r="H20" s="470"/>
      <c r="I20" s="470"/>
      <c r="J20" s="470"/>
      <c r="K20" s="470"/>
      <c r="L20" s="470"/>
      <c r="M20" s="470"/>
      <c r="N20" s="470"/>
      <c r="O20" s="470"/>
      <c r="P20" s="470"/>
      <c r="Q20" s="470"/>
    </row>
    <row r="21" spans="1:17" s="471" customFormat="1" ht="12">
      <c r="A21" s="472"/>
      <c r="B21" s="472"/>
      <c r="C21" s="472"/>
      <c r="D21" s="472"/>
      <c r="E21" s="470"/>
      <c r="F21" s="470"/>
      <c r="G21" s="470"/>
      <c r="H21" s="470"/>
      <c r="I21" s="470"/>
      <c r="J21" s="470"/>
      <c r="K21" s="470"/>
      <c r="L21" s="470"/>
      <c r="M21" s="470"/>
      <c r="N21" s="470"/>
      <c r="O21" s="470"/>
      <c r="P21" s="470"/>
      <c r="Q21" s="470"/>
    </row>
    <row r="22" spans="1:17" s="471" customFormat="1" ht="12">
      <c r="A22" s="472"/>
      <c r="B22" s="472"/>
      <c r="C22" s="472"/>
      <c r="D22" s="472"/>
      <c r="E22" s="470"/>
      <c r="F22" s="470"/>
      <c r="G22" s="470"/>
      <c r="H22" s="470"/>
      <c r="I22" s="470"/>
      <c r="J22" s="470"/>
      <c r="K22" s="470"/>
      <c r="L22" s="470"/>
      <c r="M22" s="470"/>
      <c r="N22" s="470"/>
      <c r="O22" s="470"/>
      <c r="P22" s="470"/>
      <c r="Q22" s="470"/>
    </row>
    <row r="23" spans="1:17" s="93" customFormat="1">
      <c r="A23" s="473"/>
      <c r="B23" s="473"/>
      <c r="C23" s="473"/>
      <c r="D23" s="473"/>
      <c r="E23" s="462"/>
      <c r="F23" s="462"/>
      <c r="G23" s="462"/>
      <c r="H23" s="462"/>
      <c r="I23" s="462"/>
      <c r="J23" s="462"/>
      <c r="K23" s="462"/>
      <c r="L23" s="462"/>
      <c r="M23" s="462"/>
      <c r="N23" s="462"/>
      <c r="O23" s="462"/>
      <c r="P23" s="462"/>
      <c r="Q23" s="462"/>
    </row>
    <row r="24" spans="1:17" s="93" customFormat="1">
      <c r="A24" s="473"/>
      <c r="B24" s="473"/>
      <c r="C24" s="473"/>
      <c r="D24" s="473"/>
      <c r="E24" s="462"/>
      <c r="F24" s="462"/>
      <c r="G24" s="462"/>
      <c r="H24" s="462"/>
      <c r="I24" s="462"/>
      <c r="J24" s="462"/>
      <c r="K24" s="462"/>
      <c r="L24" s="462"/>
      <c r="M24" s="462"/>
      <c r="N24" s="462"/>
      <c r="O24" s="462"/>
      <c r="P24" s="462"/>
      <c r="Q24" s="462"/>
    </row>
    <row r="25" spans="1:17" s="93" customFormat="1">
      <c r="A25" s="473"/>
      <c r="B25" s="473"/>
      <c r="C25" s="473"/>
      <c r="D25" s="473"/>
      <c r="E25" s="462"/>
      <c r="F25" s="462"/>
      <c r="G25" s="462"/>
      <c r="H25" s="462"/>
      <c r="I25" s="462"/>
      <c r="J25" s="462"/>
      <c r="K25" s="462"/>
      <c r="L25" s="462"/>
      <c r="M25" s="462"/>
      <c r="N25" s="462"/>
      <c r="O25" s="462"/>
      <c r="P25" s="462"/>
      <c r="Q25" s="462"/>
    </row>
    <row r="26" spans="1:17" s="93" customFormat="1">
      <c r="A26" s="473"/>
      <c r="B26" s="473"/>
      <c r="C26" s="473"/>
      <c r="D26" s="473"/>
      <c r="E26" s="462"/>
      <c r="F26" s="462"/>
      <c r="G26" s="462"/>
      <c r="H26" s="462"/>
      <c r="I26" s="462"/>
      <c r="J26" s="462"/>
      <c r="K26" s="462"/>
      <c r="L26" s="462"/>
      <c r="M26" s="462"/>
      <c r="N26" s="462"/>
      <c r="O26" s="462"/>
      <c r="P26" s="462"/>
      <c r="Q26" s="462"/>
    </row>
    <row r="27" spans="1:17" s="93" customFormat="1">
      <c r="A27" s="473"/>
      <c r="B27" s="473"/>
      <c r="C27" s="473"/>
      <c r="D27" s="473"/>
      <c r="E27" s="462"/>
      <c r="F27" s="462"/>
      <c r="G27" s="462"/>
      <c r="H27" s="462"/>
      <c r="I27" s="462"/>
      <c r="J27" s="462"/>
      <c r="K27" s="462"/>
      <c r="L27" s="462"/>
      <c r="M27" s="462"/>
      <c r="N27" s="462"/>
      <c r="O27" s="462"/>
      <c r="P27" s="462"/>
      <c r="Q27" s="462"/>
    </row>
    <row r="28" spans="1:17" s="93" customFormat="1">
      <c r="A28" s="473"/>
      <c r="B28" s="473"/>
      <c r="C28" s="473"/>
      <c r="D28" s="473"/>
      <c r="E28" s="462"/>
      <c r="F28" s="462"/>
      <c r="G28" s="462"/>
      <c r="H28" s="462"/>
      <c r="I28" s="462"/>
      <c r="J28" s="462"/>
      <c r="K28" s="462"/>
      <c r="L28" s="462"/>
      <c r="M28" s="462"/>
      <c r="N28" s="462"/>
      <c r="O28" s="462"/>
      <c r="P28" s="462"/>
      <c r="Q28" s="462"/>
    </row>
    <row r="29" spans="1:17" s="93" customFormat="1">
      <c r="A29" s="473"/>
      <c r="B29" s="473"/>
      <c r="C29" s="473"/>
      <c r="D29" s="473"/>
      <c r="E29" s="462"/>
      <c r="F29" s="462"/>
      <c r="G29" s="462"/>
      <c r="H29" s="462"/>
      <c r="I29" s="462"/>
      <c r="J29" s="462"/>
      <c r="K29" s="462"/>
      <c r="L29" s="462"/>
      <c r="M29" s="462"/>
      <c r="N29" s="462"/>
      <c r="O29" s="462"/>
      <c r="P29" s="462"/>
      <c r="Q29" s="462"/>
    </row>
    <row r="30" spans="1:17" s="93" customFormat="1">
      <c r="A30" s="473"/>
      <c r="B30" s="473"/>
      <c r="C30" s="473"/>
      <c r="D30" s="473"/>
      <c r="E30" s="462"/>
      <c r="F30" s="462"/>
      <c r="G30" s="462"/>
      <c r="H30" s="462"/>
      <c r="I30" s="462"/>
      <c r="J30" s="462"/>
      <c r="K30" s="462"/>
      <c r="L30" s="462"/>
      <c r="M30" s="462"/>
      <c r="N30" s="462"/>
      <c r="O30" s="462"/>
      <c r="P30" s="462"/>
      <c r="Q30" s="462"/>
    </row>
    <row r="31" spans="1:17" s="93" customFormat="1">
      <c r="A31" s="473"/>
      <c r="B31" s="473"/>
      <c r="C31" s="473"/>
      <c r="D31" s="473"/>
      <c r="E31" s="462"/>
      <c r="F31" s="462"/>
      <c r="G31" s="462"/>
      <c r="H31" s="462"/>
      <c r="I31" s="462"/>
      <c r="J31" s="462"/>
      <c r="K31" s="462"/>
      <c r="L31" s="462"/>
      <c r="M31" s="462"/>
      <c r="N31" s="462"/>
      <c r="O31" s="462"/>
      <c r="P31" s="462"/>
      <c r="Q31" s="462"/>
    </row>
    <row r="32" spans="1:17" s="93" customFormat="1">
      <c r="A32" s="473"/>
      <c r="B32" s="473"/>
      <c r="C32" s="473"/>
      <c r="D32" s="473"/>
      <c r="E32" s="462"/>
      <c r="F32" s="462"/>
      <c r="G32" s="462"/>
      <c r="H32" s="462"/>
      <c r="I32" s="462"/>
      <c r="J32" s="462"/>
      <c r="K32" s="462"/>
      <c r="L32" s="462"/>
      <c r="M32" s="462"/>
      <c r="N32" s="462"/>
      <c r="O32" s="462"/>
      <c r="P32" s="462"/>
      <c r="Q32" s="462"/>
    </row>
    <row r="33" spans="1:17" s="93" customFormat="1">
      <c r="A33" s="473"/>
      <c r="B33" s="473"/>
      <c r="C33" s="473"/>
      <c r="D33" s="473"/>
      <c r="E33" s="462"/>
      <c r="F33" s="462"/>
      <c r="G33" s="462"/>
      <c r="H33" s="462"/>
      <c r="I33" s="462"/>
      <c r="J33" s="462"/>
      <c r="K33" s="462"/>
      <c r="L33" s="462"/>
      <c r="M33" s="462"/>
      <c r="N33" s="462"/>
      <c r="O33" s="462"/>
      <c r="P33" s="462"/>
      <c r="Q33" s="462"/>
    </row>
    <row r="34" spans="1:17" s="93" customFormat="1">
      <c r="A34" s="473"/>
      <c r="B34" s="473"/>
      <c r="C34" s="473"/>
      <c r="D34" s="473"/>
      <c r="E34" s="462"/>
      <c r="F34" s="462"/>
      <c r="G34" s="462"/>
      <c r="H34" s="462"/>
      <c r="I34" s="462"/>
      <c r="J34" s="462"/>
      <c r="K34" s="462"/>
      <c r="L34" s="462"/>
      <c r="M34" s="462"/>
      <c r="N34" s="462"/>
      <c r="O34" s="462"/>
      <c r="P34" s="462"/>
      <c r="Q34" s="462"/>
    </row>
    <row r="35" spans="1:17" s="93" customFormat="1">
      <c r="A35" s="473"/>
      <c r="B35" s="473"/>
      <c r="C35" s="473"/>
      <c r="D35" s="473"/>
      <c r="E35" s="462"/>
      <c r="F35" s="462"/>
      <c r="G35" s="462"/>
      <c r="H35" s="462"/>
      <c r="I35" s="462"/>
      <c r="J35" s="462"/>
      <c r="K35" s="462"/>
      <c r="L35" s="462"/>
      <c r="M35" s="462"/>
      <c r="N35" s="462"/>
      <c r="O35" s="462"/>
      <c r="P35" s="462"/>
      <c r="Q35" s="462"/>
    </row>
    <row r="36" spans="1:17" s="93" customFormat="1">
      <c r="A36" s="473"/>
      <c r="B36" s="473"/>
      <c r="C36" s="473"/>
      <c r="D36" s="473"/>
      <c r="E36" s="462"/>
      <c r="F36" s="462"/>
      <c r="G36" s="462"/>
      <c r="H36" s="462"/>
      <c r="I36" s="462"/>
      <c r="J36" s="462"/>
      <c r="K36" s="462"/>
      <c r="L36" s="462"/>
      <c r="M36" s="462"/>
      <c r="N36" s="462"/>
      <c r="O36" s="462"/>
      <c r="P36" s="462"/>
      <c r="Q36" s="462"/>
    </row>
    <row r="37" spans="1:17" s="93" customFormat="1">
      <c r="A37" s="473"/>
      <c r="B37" s="473"/>
      <c r="C37" s="473"/>
      <c r="D37" s="473"/>
      <c r="E37" s="462"/>
      <c r="F37" s="462"/>
      <c r="G37" s="462"/>
      <c r="H37" s="462"/>
      <c r="I37" s="462"/>
      <c r="J37" s="462"/>
      <c r="K37" s="462"/>
      <c r="L37" s="462"/>
      <c r="M37" s="462"/>
      <c r="N37" s="462"/>
      <c r="O37" s="462"/>
      <c r="P37" s="462"/>
      <c r="Q37" s="462"/>
    </row>
    <row r="38" spans="1:17" s="93" customFormat="1">
      <c r="A38" s="473"/>
      <c r="B38" s="473"/>
      <c r="C38" s="473"/>
      <c r="D38" s="473"/>
      <c r="E38" s="462"/>
      <c r="F38" s="462"/>
      <c r="G38" s="462"/>
      <c r="H38" s="462"/>
      <c r="I38" s="462"/>
      <c r="J38" s="462"/>
      <c r="K38" s="462"/>
      <c r="L38" s="462"/>
      <c r="M38" s="462"/>
      <c r="N38" s="462"/>
      <c r="O38" s="462"/>
      <c r="P38" s="462"/>
      <c r="Q38" s="462"/>
    </row>
    <row r="39" spans="1:17" s="93" customFormat="1">
      <c r="A39" s="473"/>
      <c r="B39" s="473"/>
      <c r="C39" s="473"/>
      <c r="D39" s="473"/>
      <c r="E39" s="462"/>
      <c r="F39" s="462"/>
      <c r="G39" s="462"/>
      <c r="H39" s="462"/>
      <c r="I39" s="462"/>
      <c r="J39" s="462"/>
      <c r="K39" s="462"/>
      <c r="L39" s="462"/>
      <c r="M39" s="462"/>
      <c r="N39" s="462"/>
      <c r="O39" s="462"/>
      <c r="P39" s="462"/>
      <c r="Q39" s="462"/>
    </row>
    <row r="40" spans="1:17" s="93" customFormat="1">
      <c r="A40" s="473"/>
      <c r="B40" s="473"/>
      <c r="C40" s="473"/>
      <c r="D40" s="473"/>
      <c r="E40" s="462"/>
      <c r="F40" s="462"/>
      <c r="G40" s="462"/>
      <c r="H40" s="462"/>
      <c r="I40" s="462"/>
      <c r="J40" s="462"/>
      <c r="K40" s="462"/>
      <c r="L40" s="462"/>
      <c r="M40" s="462"/>
      <c r="N40" s="462"/>
      <c r="O40" s="462"/>
      <c r="P40" s="462"/>
      <c r="Q40" s="462"/>
    </row>
    <row r="41" spans="1:17" s="93" customFormat="1">
      <c r="A41" s="473"/>
      <c r="B41" s="473"/>
      <c r="C41" s="473"/>
      <c r="D41" s="473"/>
      <c r="E41" s="462"/>
      <c r="F41" s="462"/>
      <c r="G41" s="462"/>
      <c r="H41" s="462"/>
      <c r="I41" s="462"/>
      <c r="J41" s="462"/>
      <c r="K41" s="462"/>
      <c r="L41" s="462"/>
      <c r="M41" s="462"/>
      <c r="N41" s="462"/>
      <c r="O41" s="462"/>
      <c r="P41" s="462"/>
      <c r="Q41" s="462"/>
    </row>
    <row r="42" spans="1:17" s="93" customFormat="1">
      <c r="A42" s="473"/>
      <c r="B42" s="473"/>
      <c r="C42" s="473"/>
      <c r="D42" s="473"/>
      <c r="E42" s="462"/>
      <c r="F42" s="462"/>
      <c r="G42" s="462"/>
      <c r="H42" s="462"/>
      <c r="I42" s="462"/>
      <c r="J42" s="462"/>
      <c r="K42" s="462"/>
      <c r="L42" s="462"/>
      <c r="M42" s="462"/>
      <c r="N42" s="462"/>
      <c r="O42" s="462"/>
      <c r="P42" s="462"/>
      <c r="Q42" s="462"/>
    </row>
    <row r="43" spans="1:17" s="93" customFormat="1">
      <c r="A43" s="473"/>
      <c r="B43" s="473"/>
      <c r="C43" s="473"/>
      <c r="D43" s="473"/>
      <c r="E43" s="462"/>
      <c r="F43" s="462"/>
      <c r="G43" s="462"/>
      <c r="H43" s="462"/>
      <c r="I43" s="462"/>
      <c r="J43" s="462"/>
      <c r="K43" s="462"/>
      <c r="L43" s="462"/>
      <c r="M43" s="462"/>
      <c r="N43" s="462"/>
      <c r="O43" s="462"/>
      <c r="P43" s="462"/>
      <c r="Q43" s="462"/>
    </row>
    <row r="44" spans="1:17" s="93" customFormat="1">
      <c r="A44" s="473"/>
      <c r="B44" s="473"/>
      <c r="C44" s="473"/>
      <c r="D44" s="473"/>
      <c r="E44" s="462"/>
      <c r="F44" s="462"/>
      <c r="G44" s="462"/>
      <c r="H44" s="462"/>
      <c r="I44" s="462"/>
      <c r="J44" s="462"/>
      <c r="K44" s="462"/>
      <c r="L44" s="462"/>
      <c r="M44" s="462"/>
      <c r="N44" s="462"/>
      <c r="O44" s="462"/>
      <c r="P44" s="462"/>
      <c r="Q44" s="462"/>
    </row>
    <row r="45" spans="1:17" s="93" customFormat="1">
      <c r="A45" s="473"/>
      <c r="B45" s="473"/>
      <c r="C45" s="473"/>
      <c r="D45" s="473"/>
      <c r="E45" s="462"/>
      <c r="F45" s="462"/>
      <c r="G45" s="462"/>
      <c r="H45" s="462"/>
      <c r="I45" s="462"/>
      <c r="J45" s="462"/>
      <c r="K45" s="462"/>
      <c r="L45" s="462"/>
      <c r="M45" s="462"/>
      <c r="N45" s="462"/>
      <c r="O45" s="462"/>
      <c r="P45" s="462"/>
      <c r="Q45" s="462"/>
    </row>
    <row r="46" spans="1:17" s="93" customFormat="1">
      <c r="A46" s="473"/>
      <c r="B46" s="473"/>
      <c r="C46" s="473"/>
      <c r="D46" s="473"/>
      <c r="E46" s="462"/>
      <c r="F46" s="462"/>
      <c r="G46" s="462"/>
      <c r="H46" s="462"/>
      <c r="I46" s="462"/>
      <c r="J46" s="462"/>
      <c r="K46" s="462"/>
      <c r="L46" s="462"/>
      <c r="M46" s="462"/>
      <c r="N46" s="462"/>
      <c r="O46" s="462"/>
      <c r="P46" s="462"/>
      <c r="Q46" s="462"/>
    </row>
    <row r="47" spans="1:17" s="93" customFormat="1">
      <c r="A47" s="473"/>
      <c r="B47" s="473"/>
      <c r="C47" s="473"/>
      <c r="D47" s="473"/>
      <c r="E47" s="462"/>
      <c r="F47" s="462"/>
      <c r="G47" s="462"/>
      <c r="H47" s="462"/>
      <c r="I47" s="462"/>
      <c r="J47" s="462"/>
      <c r="K47" s="462"/>
      <c r="L47" s="462"/>
      <c r="M47" s="462"/>
      <c r="N47" s="462"/>
      <c r="O47" s="462"/>
      <c r="P47" s="462"/>
      <c r="Q47" s="462"/>
    </row>
    <row r="48" spans="1:17" s="93" customFormat="1">
      <c r="A48" s="473"/>
      <c r="B48" s="473"/>
      <c r="C48" s="473"/>
      <c r="D48" s="473"/>
      <c r="E48" s="462"/>
      <c r="F48" s="462"/>
      <c r="G48" s="462"/>
      <c r="H48" s="462"/>
      <c r="I48" s="462"/>
      <c r="J48" s="462"/>
      <c r="K48" s="462"/>
      <c r="L48" s="462"/>
      <c r="M48" s="462"/>
      <c r="N48" s="462"/>
      <c r="O48" s="462"/>
      <c r="P48" s="462"/>
      <c r="Q48" s="462"/>
    </row>
    <row r="49" spans="1:17" s="93" customFormat="1">
      <c r="A49" s="473"/>
      <c r="B49" s="473"/>
      <c r="C49" s="473"/>
      <c r="D49" s="473"/>
      <c r="E49" s="462"/>
      <c r="F49" s="462"/>
      <c r="G49" s="462"/>
      <c r="H49" s="462"/>
      <c r="I49" s="462"/>
      <c r="J49" s="462"/>
      <c r="K49" s="462"/>
      <c r="L49" s="462"/>
      <c r="M49" s="462"/>
      <c r="N49" s="462"/>
      <c r="O49" s="462"/>
      <c r="P49" s="462"/>
      <c r="Q49" s="462"/>
    </row>
    <row r="50" spans="1:17" s="93" customFormat="1">
      <c r="A50" s="473"/>
      <c r="B50" s="473"/>
      <c r="C50" s="473"/>
      <c r="D50" s="473"/>
      <c r="E50" s="462"/>
      <c r="F50" s="462"/>
      <c r="G50" s="462"/>
      <c r="H50" s="462"/>
      <c r="I50" s="462"/>
      <c r="J50" s="462"/>
      <c r="K50" s="462"/>
      <c r="L50" s="462"/>
      <c r="M50" s="462"/>
      <c r="N50" s="462"/>
      <c r="O50" s="462"/>
      <c r="P50" s="462"/>
      <c r="Q50" s="462"/>
    </row>
    <row r="51" spans="1:17" s="93" customFormat="1">
      <c r="A51" s="473"/>
      <c r="B51" s="473"/>
      <c r="C51" s="473"/>
      <c r="D51" s="473"/>
      <c r="E51" s="462"/>
      <c r="F51" s="462"/>
      <c r="G51" s="462"/>
      <c r="H51" s="462"/>
      <c r="I51" s="462"/>
      <c r="J51" s="462"/>
      <c r="K51" s="462"/>
      <c r="L51" s="462"/>
      <c r="M51" s="462"/>
      <c r="N51" s="462"/>
      <c r="O51" s="462"/>
      <c r="P51" s="462"/>
      <c r="Q51" s="462"/>
    </row>
    <row r="52" spans="1:17" s="93" customFormat="1">
      <c r="A52" s="473"/>
      <c r="B52" s="473"/>
      <c r="C52" s="473"/>
      <c r="D52" s="473"/>
      <c r="E52" s="462"/>
      <c r="F52" s="462"/>
      <c r="G52" s="462"/>
      <c r="H52" s="462"/>
      <c r="I52" s="462"/>
      <c r="J52" s="462"/>
      <c r="K52" s="462"/>
      <c r="L52" s="462"/>
      <c r="M52" s="462"/>
      <c r="N52" s="462"/>
      <c r="O52" s="462"/>
      <c r="P52" s="462"/>
      <c r="Q52" s="462"/>
    </row>
    <row r="53" spans="1:17" s="93" customFormat="1">
      <c r="A53" s="473"/>
      <c r="B53" s="473"/>
      <c r="C53" s="473"/>
      <c r="D53" s="473"/>
      <c r="E53" s="462"/>
      <c r="F53" s="462"/>
      <c r="G53" s="462"/>
      <c r="H53" s="462"/>
      <c r="I53" s="462"/>
      <c r="J53" s="462"/>
      <c r="K53" s="462"/>
      <c r="L53" s="462"/>
      <c r="M53" s="462"/>
      <c r="N53" s="462"/>
      <c r="O53" s="462"/>
      <c r="P53" s="462"/>
      <c r="Q53" s="462"/>
    </row>
    <row r="54" spans="1:17" s="93" customFormat="1">
      <c r="A54" s="473"/>
      <c r="B54" s="473"/>
      <c r="C54" s="473"/>
      <c r="D54" s="473"/>
      <c r="E54" s="462"/>
      <c r="F54" s="462"/>
      <c r="G54" s="462"/>
      <c r="H54" s="462"/>
      <c r="I54" s="462"/>
      <c r="J54" s="462"/>
      <c r="K54" s="462"/>
      <c r="L54" s="462"/>
      <c r="M54" s="462"/>
      <c r="N54" s="462"/>
      <c r="O54" s="462"/>
      <c r="P54" s="462"/>
      <c r="Q54" s="462"/>
    </row>
    <row r="55" spans="1:17" s="93" customFormat="1">
      <c r="A55" s="473"/>
      <c r="B55" s="473"/>
      <c r="C55" s="473"/>
      <c r="D55" s="473"/>
      <c r="E55" s="462"/>
      <c r="F55" s="462"/>
      <c r="G55" s="462"/>
      <c r="H55" s="462"/>
      <c r="I55" s="462"/>
      <c r="J55" s="462"/>
      <c r="K55" s="462"/>
      <c r="L55" s="462"/>
      <c r="M55" s="462"/>
      <c r="N55" s="462"/>
      <c r="O55" s="462"/>
      <c r="P55" s="462"/>
      <c r="Q55" s="462"/>
    </row>
    <row r="56" spans="1:17" s="93" customFormat="1">
      <c r="A56" s="473"/>
      <c r="B56" s="473"/>
      <c r="C56" s="473"/>
      <c r="D56" s="473"/>
      <c r="E56" s="462"/>
      <c r="F56" s="462"/>
      <c r="G56" s="462"/>
      <c r="H56" s="462"/>
      <c r="I56" s="462"/>
      <c r="J56" s="462"/>
      <c r="K56" s="462"/>
      <c r="L56" s="462"/>
      <c r="M56" s="462"/>
      <c r="N56" s="462"/>
      <c r="O56" s="462"/>
      <c r="P56" s="462"/>
      <c r="Q56" s="462"/>
    </row>
    <row r="57" spans="1:17" s="93" customFormat="1">
      <c r="A57" s="473"/>
      <c r="B57" s="473"/>
      <c r="C57" s="473"/>
      <c r="D57" s="473"/>
      <c r="E57" s="462"/>
      <c r="F57" s="462"/>
      <c r="G57" s="462"/>
      <c r="H57" s="462"/>
      <c r="I57" s="462"/>
      <c r="J57" s="462"/>
      <c r="K57" s="462"/>
      <c r="L57" s="462"/>
      <c r="M57" s="462"/>
      <c r="N57" s="462"/>
      <c r="O57" s="462"/>
      <c r="P57" s="462"/>
      <c r="Q57" s="462"/>
    </row>
    <row r="58" spans="1:17" s="93" customFormat="1">
      <c r="A58" s="473"/>
      <c r="B58" s="473"/>
      <c r="C58" s="473"/>
      <c r="D58" s="473"/>
      <c r="E58" s="462"/>
      <c r="F58" s="462"/>
      <c r="G58" s="462"/>
      <c r="H58" s="462"/>
      <c r="I58" s="462"/>
      <c r="J58" s="462"/>
      <c r="K58" s="462"/>
      <c r="L58" s="462"/>
      <c r="M58" s="462"/>
      <c r="N58" s="462"/>
      <c r="O58" s="462"/>
      <c r="P58" s="462"/>
      <c r="Q58" s="462"/>
    </row>
    <row r="59" spans="1:17" s="93" customFormat="1">
      <c r="A59" s="473"/>
      <c r="B59" s="473"/>
      <c r="C59" s="473"/>
      <c r="D59" s="473"/>
      <c r="E59" s="462"/>
      <c r="F59" s="462"/>
      <c r="G59" s="462"/>
      <c r="H59" s="462"/>
      <c r="I59" s="462"/>
      <c r="J59" s="462"/>
      <c r="K59" s="462"/>
      <c r="L59" s="462"/>
      <c r="M59" s="462"/>
      <c r="N59" s="462"/>
      <c r="O59" s="462"/>
      <c r="P59" s="462"/>
      <c r="Q59" s="462"/>
    </row>
    <row r="60" spans="1:17" s="93" customFormat="1">
      <c r="A60" s="473"/>
      <c r="B60" s="473"/>
      <c r="C60" s="473"/>
      <c r="D60" s="473"/>
      <c r="E60" s="462"/>
      <c r="F60" s="462"/>
      <c r="G60" s="462"/>
      <c r="H60" s="462"/>
      <c r="I60" s="462"/>
      <c r="J60" s="462"/>
      <c r="K60" s="462"/>
      <c r="L60" s="462"/>
      <c r="M60" s="462"/>
      <c r="N60" s="462"/>
      <c r="O60" s="462"/>
      <c r="P60" s="462"/>
      <c r="Q60" s="462"/>
    </row>
    <row r="61" spans="1:17" s="93" customFormat="1">
      <c r="A61" s="473"/>
      <c r="B61" s="473"/>
      <c r="C61" s="473"/>
      <c r="D61" s="473"/>
      <c r="E61" s="462"/>
      <c r="F61" s="462"/>
      <c r="G61" s="462"/>
      <c r="H61" s="462"/>
      <c r="I61" s="462"/>
      <c r="J61" s="462"/>
      <c r="K61" s="462"/>
      <c r="L61" s="462"/>
      <c r="M61" s="462"/>
      <c r="N61" s="462"/>
      <c r="O61" s="462"/>
      <c r="P61" s="462"/>
      <c r="Q61" s="462"/>
    </row>
    <row r="62" spans="1:17" s="93" customFormat="1">
      <c r="A62" s="473"/>
      <c r="B62" s="473"/>
      <c r="C62" s="473"/>
      <c r="D62" s="473"/>
      <c r="E62" s="462"/>
      <c r="F62" s="462"/>
      <c r="G62" s="462"/>
      <c r="H62" s="462"/>
      <c r="I62" s="462"/>
      <c r="J62" s="462"/>
      <c r="K62" s="462"/>
      <c r="L62" s="462"/>
      <c r="M62" s="462"/>
      <c r="N62" s="462"/>
      <c r="O62" s="462"/>
      <c r="P62" s="462"/>
      <c r="Q62" s="462"/>
    </row>
    <row r="63" spans="1:17" s="93" customFormat="1">
      <c r="A63" s="473"/>
      <c r="B63" s="473"/>
      <c r="C63" s="473"/>
      <c r="D63" s="473"/>
      <c r="E63" s="462"/>
      <c r="F63" s="462"/>
      <c r="G63" s="462"/>
      <c r="H63" s="462"/>
      <c r="I63" s="462"/>
      <c r="J63" s="462"/>
      <c r="K63" s="462"/>
      <c r="L63" s="462"/>
      <c r="M63" s="462"/>
      <c r="N63" s="462"/>
      <c r="O63" s="462"/>
      <c r="P63" s="462"/>
      <c r="Q63" s="462"/>
    </row>
    <row r="64" spans="1:17" s="93" customFormat="1">
      <c r="A64" s="473"/>
      <c r="B64" s="473"/>
      <c r="C64" s="473"/>
      <c r="D64" s="473"/>
      <c r="E64" s="462"/>
      <c r="F64" s="462"/>
      <c r="G64" s="462"/>
      <c r="H64" s="462"/>
      <c r="I64" s="462"/>
      <c r="J64" s="462"/>
      <c r="K64" s="462"/>
      <c r="L64" s="462"/>
      <c r="M64" s="462"/>
      <c r="N64" s="462"/>
      <c r="O64" s="462"/>
      <c r="P64" s="462"/>
      <c r="Q64" s="462"/>
    </row>
    <row r="65" spans="1:17" s="93" customFormat="1">
      <c r="A65" s="473"/>
      <c r="B65" s="473"/>
      <c r="C65" s="473"/>
      <c r="D65" s="473"/>
      <c r="E65" s="462"/>
      <c r="F65" s="462"/>
      <c r="G65" s="462"/>
      <c r="H65" s="462"/>
      <c r="I65" s="462"/>
      <c r="J65" s="462"/>
      <c r="K65" s="462"/>
      <c r="L65" s="462"/>
      <c r="M65" s="462"/>
      <c r="N65" s="462"/>
      <c r="O65" s="462"/>
      <c r="P65" s="462"/>
      <c r="Q65" s="462"/>
    </row>
    <row r="66" spans="1:17" s="93" customFormat="1">
      <c r="A66" s="473"/>
      <c r="B66" s="473"/>
      <c r="C66" s="473"/>
      <c r="D66" s="473"/>
      <c r="E66" s="462"/>
      <c r="F66" s="462"/>
      <c r="G66" s="462"/>
      <c r="H66" s="462"/>
      <c r="I66" s="462"/>
      <c r="J66" s="462"/>
      <c r="K66" s="462"/>
      <c r="L66" s="462"/>
      <c r="M66" s="462"/>
      <c r="N66" s="462"/>
      <c r="O66" s="462"/>
      <c r="P66" s="462"/>
      <c r="Q66" s="462"/>
    </row>
    <row r="67" spans="1:17" s="93" customFormat="1">
      <c r="A67" s="473"/>
      <c r="B67" s="473"/>
      <c r="C67" s="473"/>
      <c r="D67" s="473"/>
      <c r="E67" s="462"/>
      <c r="F67" s="462"/>
      <c r="G67" s="462"/>
      <c r="H67" s="462"/>
      <c r="I67" s="462"/>
      <c r="J67" s="462"/>
      <c r="K67" s="462"/>
      <c r="L67" s="462"/>
      <c r="M67" s="462"/>
      <c r="N67" s="462"/>
      <c r="O67" s="462"/>
      <c r="P67" s="462"/>
      <c r="Q67" s="462"/>
    </row>
    <row r="68" spans="1:17" s="93" customFormat="1">
      <c r="A68" s="473"/>
      <c r="B68" s="473"/>
      <c r="C68" s="473"/>
      <c r="D68" s="473"/>
      <c r="E68" s="462"/>
      <c r="F68" s="462"/>
      <c r="G68" s="462"/>
      <c r="H68" s="462"/>
      <c r="I68" s="462"/>
      <c r="J68" s="462"/>
      <c r="K68" s="462"/>
      <c r="L68" s="462"/>
      <c r="M68" s="462"/>
      <c r="N68" s="462"/>
      <c r="O68" s="462"/>
      <c r="P68" s="462"/>
      <c r="Q68" s="462"/>
    </row>
    <row r="69" spans="1:17" s="93" customFormat="1">
      <c r="A69" s="473"/>
      <c r="B69" s="473"/>
      <c r="C69" s="473"/>
      <c r="D69" s="473"/>
      <c r="E69" s="462"/>
      <c r="F69" s="462"/>
      <c r="G69" s="462"/>
      <c r="H69" s="462"/>
      <c r="I69" s="462"/>
      <c r="J69" s="462"/>
      <c r="K69" s="462"/>
      <c r="L69" s="462"/>
      <c r="M69" s="462"/>
      <c r="N69" s="462"/>
      <c r="O69" s="462"/>
      <c r="P69" s="462"/>
      <c r="Q69" s="462"/>
    </row>
    <row r="70" spans="1:17" s="93" customFormat="1">
      <c r="A70" s="473"/>
      <c r="B70" s="473"/>
      <c r="C70" s="473"/>
      <c r="D70" s="473"/>
      <c r="E70" s="462"/>
      <c r="F70" s="462"/>
      <c r="G70" s="462"/>
      <c r="H70" s="462"/>
      <c r="I70" s="462"/>
      <c r="J70" s="462"/>
      <c r="K70" s="462"/>
      <c r="L70" s="462"/>
      <c r="M70" s="462"/>
      <c r="N70" s="462"/>
      <c r="O70" s="462"/>
      <c r="P70" s="462"/>
      <c r="Q70" s="462"/>
    </row>
    <row r="71" spans="1:17" s="93" customFormat="1">
      <c r="A71" s="473"/>
      <c r="B71" s="473"/>
      <c r="C71" s="473"/>
      <c r="D71" s="473"/>
      <c r="E71" s="462"/>
      <c r="F71" s="462"/>
      <c r="G71" s="462"/>
      <c r="H71" s="462"/>
      <c r="I71" s="462"/>
      <c r="J71" s="462"/>
      <c r="K71" s="462"/>
      <c r="L71" s="462"/>
      <c r="M71" s="462"/>
      <c r="N71" s="462"/>
      <c r="O71" s="462"/>
      <c r="P71" s="462"/>
      <c r="Q71" s="462"/>
    </row>
    <row r="72" spans="1:17" s="93" customFormat="1">
      <c r="A72" s="473"/>
      <c r="B72" s="473"/>
      <c r="C72" s="473"/>
      <c r="D72" s="473"/>
      <c r="E72" s="462"/>
      <c r="F72" s="462"/>
      <c r="G72" s="462"/>
      <c r="H72" s="462"/>
      <c r="I72" s="462"/>
      <c r="J72" s="462"/>
      <c r="K72" s="462"/>
      <c r="L72" s="462"/>
      <c r="M72" s="462"/>
      <c r="N72" s="462"/>
      <c r="O72" s="462"/>
      <c r="P72" s="462"/>
      <c r="Q72" s="462"/>
    </row>
    <row r="73" spans="1:17" s="93" customFormat="1">
      <c r="A73" s="473"/>
      <c r="B73" s="473"/>
      <c r="C73" s="473"/>
      <c r="D73" s="473"/>
      <c r="E73" s="462"/>
      <c r="F73" s="462"/>
      <c r="G73" s="462"/>
      <c r="H73" s="462"/>
      <c r="I73" s="462"/>
      <c r="J73" s="462"/>
      <c r="K73" s="462"/>
      <c r="L73" s="462"/>
      <c r="M73" s="462"/>
      <c r="N73" s="462"/>
      <c r="O73" s="462"/>
      <c r="P73" s="462"/>
      <c r="Q73" s="462"/>
    </row>
    <row r="74" spans="1:17" s="93" customFormat="1">
      <c r="A74" s="473"/>
      <c r="B74" s="473"/>
      <c r="C74" s="473"/>
      <c r="D74" s="473"/>
      <c r="E74" s="462"/>
      <c r="F74" s="462"/>
      <c r="G74" s="462"/>
      <c r="H74" s="462"/>
      <c r="I74" s="462"/>
      <c r="J74" s="462"/>
      <c r="K74" s="462"/>
      <c r="L74" s="462"/>
      <c r="M74" s="462"/>
      <c r="N74" s="462"/>
      <c r="O74" s="462"/>
      <c r="P74" s="462"/>
      <c r="Q74" s="462"/>
    </row>
    <row r="75" spans="1:17" s="93" customFormat="1">
      <c r="A75" s="473"/>
      <c r="B75" s="473"/>
      <c r="C75" s="473"/>
      <c r="D75" s="473"/>
      <c r="E75" s="462"/>
      <c r="F75" s="462"/>
      <c r="G75" s="462"/>
      <c r="H75" s="462"/>
      <c r="I75" s="462"/>
      <c r="J75" s="462"/>
      <c r="K75" s="462"/>
      <c r="L75" s="462"/>
      <c r="M75" s="462"/>
      <c r="N75" s="462"/>
      <c r="O75" s="462"/>
      <c r="P75" s="462"/>
      <c r="Q75" s="462"/>
    </row>
    <row r="76" spans="1:17" s="93" customFormat="1">
      <c r="A76" s="473"/>
      <c r="B76" s="473"/>
      <c r="C76" s="473"/>
      <c r="D76" s="473"/>
      <c r="E76" s="462"/>
      <c r="F76" s="462"/>
      <c r="G76" s="462"/>
      <c r="H76" s="462"/>
      <c r="I76" s="462"/>
      <c r="J76" s="462"/>
      <c r="K76" s="462"/>
      <c r="L76" s="462"/>
      <c r="M76" s="462"/>
      <c r="N76" s="462"/>
      <c r="O76" s="462"/>
      <c r="P76" s="462"/>
      <c r="Q76" s="462"/>
    </row>
    <row r="77" spans="1:17" s="93" customFormat="1">
      <c r="A77" s="473"/>
      <c r="B77" s="473"/>
      <c r="C77" s="473"/>
      <c r="D77" s="473"/>
      <c r="E77" s="462"/>
      <c r="F77" s="462"/>
      <c r="G77" s="462"/>
      <c r="H77" s="462"/>
      <c r="I77" s="462"/>
      <c r="J77" s="462"/>
      <c r="K77" s="462"/>
      <c r="L77" s="462"/>
      <c r="M77" s="462"/>
      <c r="N77" s="462"/>
      <c r="O77" s="462"/>
      <c r="P77" s="462"/>
      <c r="Q77" s="462"/>
    </row>
    <row r="78" spans="1:17" s="93" customFormat="1">
      <c r="A78" s="473"/>
      <c r="B78" s="473"/>
      <c r="C78" s="473"/>
      <c r="D78" s="473"/>
      <c r="E78" s="462"/>
      <c r="F78" s="462"/>
      <c r="G78" s="462"/>
      <c r="H78" s="462"/>
      <c r="I78" s="462"/>
      <c r="J78" s="462"/>
      <c r="K78" s="462"/>
      <c r="L78" s="462"/>
      <c r="M78" s="462"/>
      <c r="N78" s="462"/>
      <c r="O78" s="462"/>
      <c r="P78" s="462"/>
      <c r="Q78" s="462"/>
    </row>
    <row r="79" spans="1:17" s="93" customFormat="1">
      <c r="A79" s="473"/>
      <c r="B79" s="473"/>
      <c r="C79" s="473"/>
      <c r="D79" s="473"/>
      <c r="E79" s="462"/>
      <c r="F79" s="462"/>
      <c r="G79" s="462"/>
      <c r="H79" s="462"/>
      <c r="I79" s="462"/>
      <c r="J79" s="462"/>
      <c r="K79" s="462"/>
      <c r="L79" s="462"/>
      <c r="M79" s="462"/>
      <c r="N79" s="462"/>
      <c r="O79" s="462"/>
      <c r="P79" s="462"/>
      <c r="Q79" s="462"/>
    </row>
    <row r="80" spans="1:17" s="93" customFormat="1">
      <c r="A80" s="473"/>
      <c r="B80" s="473"/>
      <c r="C80" s="473"/>
      <c r="D80" s="473"/>
      <c r="E80" s="462"/>
      <c r="F80" s="462"/>
      <c r="G80" s="462"/>
      <c r="H80" s="462"/>
      <c r="I80" s="462"/>
      <c r="J80" s="462"/>
      <c r="K80" s="462"/>
      <c r="L80" s="462"/>
      <c r="M80" s="462"/>
      <c r="N80" s="462"/>
      <c r="O80" s="462"/>
      <c r="P80" s="462"/>
      <c r="Q80" s="462"/>
    </row>
    <row r="81" spans="1:17" s="93" customFormat="1">
      <c r="A81" s="473"/>
      <c r="B81" s="473"/>
      <c r="C81" s="473"/>
      <c r="D81" s="473"/>
      <c r="E81" s="462"/>
      <c r="F81" s="462"/>
      <c r="G81" s="462"/>
      <c r="H81" s="462"/>
      <c r="I81" s="462"/>
      <c r="J81" s="462"/>
      <c r="K81" s="462"/>
      <c r="L81" s="462"/>
      <c r="M81" s="462"/>
      <c r="N81" s="462"/>
      <c r="O81" s="462"/>
      <c r="P81" s="462"/>
      <c r="Q81" s="462"/>
    </row>
    <row r="82" spans="1:17" s="93" customFormat="1">
      <c r="A82" s="473"/>
      <c r="B82" s="473"/>
      <c r="C82" s="473"/>
      <c r="D82" s="473"/>
      <c r="E82" s="462"/>
      <c r="F82" s="462"/>
      <c r="G82" s="462"/>
      <c r="H82" s="462"/>
      <c r="I82" s="462"/>
      <c r="J82" s="462"/>
      <c r="K82" s="462"/>
      <c r="L82" s="462"/>
      <c r="M82" s="462"/>
      <c r="N82" s="462"/>
      <c r="O82" s="462"/>
      <c r="P82" s="462"/>
      <c r="Q82" s="462"/>
    </row>
    <row r="83" spans="1:17" s="93" customFormat="1">
      <c r="A83" s="473"/>
      <c r="B83" s="473"/>
      <c r="C83" s="473"/>
      <c r="D83" s="473"/>
      <c r="E83" s="462"/>
      <c r="F83" s="462"/>
      <c r="G83" s="462"/>
      <c r="H83" s="462"/>
      <c r="I83" s="462"/>
      <c r="J83" s="462"/>
      <c r="K83" s="462"/>
      <c r="L83" s="462"/>
      <c r="M83" s="462"/>
      <c r="N83" s="462"/>
      <c r="O83" s="462"/>
      <c r="P83" s="462"/>
      <c r="Q83" s="462"/>
    </row>
    <row r="84" spans="1:17" s="93" customFormat="1">
      <c r="A84" s="473"/>
      <c r="B84" s="473"/>
      <c r="C84" s="473"/>
      <c r="D84" s="473"/>
      <c r="E84" s="462"/>
      <c r="F84" s="462"/>
      <c r="G84" s="462"/>
      <c r="H84" s="462"/>
      <c r="I84" s="462"/>
      <c r="J84" s="462"/>
      <c r="K84" s="462"/>
      <c r="L84" s="462"/>
      <c r="M84" s="462"/>
      <c r="N84" s="462"/>
      <c r="O84" s="462"/>
      <c r="P84" s="462"/>
      <c r="Q84" s="462"/>
    </row>
    <row r="85" spans="1:17" s="93" customFormat="1">
      <c r="A85" s="473"/>
      <c r="B85" s="473"/>
      <c r="C85" s="473"/>
      <c r="D85" s="473"/>
      <c r="E85" s="462"/>
      <c r="F85" s="462"/>
      <c r="G85" s="462"/>
      <c r="H85" s="462"/>
      <c r="I85" s="462"/>
      <c r="J85" s="462"/>
      <c r="K85" s="462"/>
      <c r="L85" s="462"/>
      <c r="M85" s="462"/>
      <c r="N85" s="462"/>
      <c r="O85" s="462"/>
      <c r="P85" s="462"/>
      <c r="Q85" s="462"/>
    </row>
    <row r="86" spans="1:17" s="93" customFormat="1">
      <c r="A86" s="473"/>
      <c r="B86" s="473"/>
      <c r="C86" s="473"/>
      <c r="D86" s="473"/>
      <c r="E86" s="462"/>
      <c r="F86" s="462"/>
      <c r="G86" s="462"/>
      <c r="H86" s="462"/>
      <c r="I86" s="462"/>
      <c r="J86" s="462"/>
      <c r="K86" s="462"/>
      <c r="L86" s="462"/>
      <c r="M86" s="462"/>
      <c r="N86" s="462"/>
      <c r="O86" s="462"/>
      <c r="P86" s="462"/>
      <c r="Q86" s="462"/>
    </row>
    <row r="87" spans="1:17" s="93" customFormat="1">
      <c r="A87" s="473"/>
      <c r="B87" s="473"/>
      <c r="C87" s="473"/>
      <c r="D87" s="473"/>
      <c r="E87" s="462"/>
      <c r="F87" s="462"/>
      <c r="G87" s="462"/>
      <c r="H87" s="462"/>
      <c r="I87" s="462"/>
      <c r="J87" s="462"/>
      <c r="K87" s="462"/>
      <c r="L87" s="462"/>
      <c r="M87" s="462"/>
      <c r="N87" s="462"/>
      <c r="O87" s="462"/>
      <c r="P87" s="462"/>
      <c r="Q87" s="462"/>
    </row>
    <row r="88" spans="1:17" s="93" customFormat="1">
      <c r="A88" s="473"/>
      <c r="B88" s="473"/>
      <c r="C88" s="473"/>
      <c r="D88" s="473"/>
      <c r="E88" s="462"/>
      <c r="F88" s="462"/>
      <c r="G88" s="462"/>
      <c r="H88" s="462"/>
      <c r="I88" s="462"/>
      <c r="J88" s="462"/>
      <c r="K88" s="462"/>
      <c r="L88" s="462"/>
      <c r="M88" s="462"/>
      <c r="N88" s="462"/>
      <c r="O88" s="462"/>
      <c r="P88" s="462"/>
      <c r="Q88" s="462"/>
    </row>
    <row r="89" spans="1:17" s="93" customFormat="1">
      <c r="A89" s="473"/>
      <c r="B89" s="473"/>
      <c r="C89" s="473"/>
      <c r="D89" s="473"/>
      <c r="E89" s="462"/>
      <c r="F89" s="462"/>
      <c r="G89" s="462"/>
      <c r="H89" s="462"/>
      <c r="I89" s="462"/>
      <c r="J89" s="462"/>
      <c r="K89" s="462"/>
      <c r="L89" s="462"/>
      <c r="M89" s="462"/>
      <c r="N89" s="462"/>
      <c r="O89" s="462"/>
      <c r="P89" s="462"/>
      <c r="Q89" s="462"/>
    </row>
    <row r="90" spans="1:17" s="93" customFormat="1">
      <c r="A90" s="473"/>
      <c r="B90" s="473"/>
      <c r="C90" s="473"/>
      <c r="D90" s="473"/>
      <c r="E90" s="462"/>
      <c r="F90" s="462"/>
      <c r="G90" s="462"/>
      <c r="H90" s="462"/>
      <c r="I90" s="462"/>
      <c r="J90" s="462"/>
      <c r="K90" s="462"/>
      <c r="L90" s="462"/>
      <c r="M90" s="462"/>
      <c r="N90" s="462"/>
      <c r="O90" s="462"/>
      <c r="P90" s="462"/>
      <c r="Q90" s="462"/>
    </row>
    <row r="91" spans="1:17" s="93" customFormat="1">
      <c r="A91" s="473"/>
      <c r="B91" s="473"/>
      <c r="C91" s="473"/>
      <c r="D91" s="473"/>
      <c r="E91" s="462"/>
      <c r="F91" s="462"/>
      <c r="G91" s="462"/>
      <c r="H91" s="462"/>
      <c r="I91" s="462"/>
      <c r="J91" s="462"/>
      <c r="K91" s="462"/>
      <c r="L91" s="462"/>
      <c r="M91" s="462"/>
      <c r="N91" s="462"/>
      <c r="O91" s="462"/>
      <c r="P91" s="462"/>
      <c r="Q91" s="462"/>
    </row>
    <row r="92" spans="1:17" s="93" customFormat="1">
      <c r="A92" s="473"/>
      <c r="B92" s="473"/>
      <c r="C92" s="473"/>
      <c r="D92" s="473"/>
      <c r="E92" s="462"/>
      <c r="F92" s="462"/>
      <c r="G92" s="462"/>
      <c r="H92" s="462"/>
      <c r="I92" s="462"/>
      <c r="J92" s="462"/>
      <c r="K92" s="462"/>
      <c r="L92" s="462"/>
      <c r="M92" s="462"/>
      <c r="N92" s="462"/>
      <c r="O92" s="462"/>
      <c r="P92" s="462"/>
      <c r="Q92" s="462"/>
    </row>
    <row r="93" spans="1:17" s="93" customFormat="1">
      <c r="A93" s="473"/>
      <c r="B93" s="473"/>
      <c r="C93" s="473"/>
      <c r="D93" s="473"/>
      <c r="E93" s="462"/>
      <c r="F93" s="462"/>
      <c r="G93" s="462"/>
      <c r="H93" s="462"/>
      <c r="I93" s="462"/>
      <c r="J93" s="462"/>
      <c r="K93" s="462"/>
      <c r="L93" s="462"/>
      <c r="M93" s="462"/>
      <c r="N93" s="462"/>
      <c r="O93" s="462"/>
      <c r="P93" s="462"/>
      <c r="Q93" s="462"/>
    </row>
    <row r="94" spans="1:17" s="93" customFormat="1">
      <c r="A94" s="473"/>
      <c r="B94" s="473"/>
      <c r="C94" s="473"/>
      <c r="D94" s="473"/>
      <c r="E94" s="462"/>
      <c r="F94" s="462"/>
      <c r="G94" s="462"/>
      <c r="H94" s="462"/>
      <c r="I94" s="462"/>
      <c r="J94" s="462"/>
      <c r="K94" s="462"/>
      <c r="L94" s="462"/>
      <c r="M94" s="462"/>
      <c r="N94" s="462"/>
      <c r="O94" s="462"/>
      <c r="P94" s="462"/>
      <c r="Q94" s="462"/>
    </row>
    <row r="95" spans="1:17" s="93" customFormat="1">
      <c r="A95" s="473"/>
      <c r="B95" s="473"/>
      <c r="C95" s="473"/>
      <c r="D95" s="473"/>
      <c r="E95" s="462"/>
      <c r="F95" s="462"/>
      <c r="G95" s="462"/>
      <c r="H95" s="462"/>
      <c r="I95" s="462"/>
      <c r="J95" s="462"/>
      <c r="K95" s="462"/>
      <c r="L95" s="462"/>
      <c r="M95" s="462"/>
      <c r="N95" s="462"/>
      <c r="O95" s="462"/>
      <c r="P95" s="462"/>
      <c r="Q95" s="462"/>
    </row>
    <row r="96" spans="1:17" s="93" customFormat="1">
      <c r="A96" s="473"/>
      <c r="B96" s="473"/>
      <c r="C96" s="473"/>
      <c r="D96" s="473"/>
      <c r="E96" s="462"/>
      <c r="F96" s="462"/>
      <c r="G96" s="462"/>
      <c r="H96" s="462"/>
      <c r="I96" s="462"/>
      <c r="J96" s="462"/>
      <c r="K96" s="462"/>
      <c r="L96" s="462"/>
      <c r="M96" s="462"/>
      <c r="N96" s="462"/>
      <c r="O96" s="462"/>
      <c r="P96" s="462"/>
      <c r="Q96" s="462"/>
    </row>
    <row r="97" spans="1:17" s="93" customFormat="1">
      <c r="A97" s="473"/>
      <c r="B97" s="473"/>
      <c r="C97" s="473"/>
      <c r="D97" s="473"/>
      <c r="E97" s="462"/>
      <c r="F97" s="462"/>
      <c r="G97" s="462"/>
      <c r="H97" s="462"/>
      <c r="I97" s="462"/>
      <c r="J97" s="462"/>
      <c r="K97" s="462"/>
      <c r="L97" s="462"/>
      <c r="M97" s="462"/>
      <c r="N97" s="462"/>
      <c r="O97" s="462"/>
      <c r="P97" s="462"/>
      <c r="Q97" s="462"/>
    </row>
    <row r="98" spans="1:17" s="93" customFormat="1">
      <c r="A98" s="473"/>
      <c r="B98" s="473"/>
      <c r="C98" s="473"/>
      <c r="D98" s="473"/>
      <c r="E98" s="462"/>
      <c r="F98" s="462"/>
      <c r="G98" s="462"/>
      <c r="H98" s="462"/>
      <c r="I98" s="462"/>
      <c r="J98" s="462"/>
      <c r="K98" s="462"/>
      <c r="L98" s="462"/>
      <c r="M98" s="462"/>
      <c r="N98" s="462"/>
      <c r="O98" s="462"/>
      <c r="P98" s="462"/>
      <c r="Q98" s="462"/>
    </row>
    <row r="99" spans="1:17" s="93" customFormat="1">
      <c r="A99" s="473"/>
      <c r="B99" s="473"/>
      <c r="C99" s="473"/>
      <c r="D99" s="473"/>
      <c r="E99" s="462"/>
      <c r="F99" s="462"/>
      <c r="G99" s="462"/>
      <c r="H99" s="462"/>
      <c r="I99" s="462"/>
      <c r="J99" s="462"/>
      <c r="K99" s="462"/>
      <c r="L99" s="462"/>
      <c r="M99" s="462"/>
      <c r="N99" s="462"/>
      <c r="O99" s="462"/>
      <c r="P99" s="462"/>
      <c r="Q99" s="462"/>
    </row>
    <row r="100" spans="1:17" s="93" customFormat="1">
      <c r="A100" s="473"/>
      <c r="B100" s="473"/>
      <c r="C100" s="473"/>
      <c r="D100" s="473"/>
      <c r="E100" s="462"/>
      <c r="F100" s="462"/>
      <c r="G100" s="462"/>
      <c r="H100" s="462"/>
      <c r="I100" s="462"/>
      <c r="J100" s="462"/>
      <c r="K100" s="462"/>
      <c r="L100" s="462"/>
      <c r="M100" s="462"/>
      <c r="N100" s="462"/>
      <c r="O100" s="462"/>
      <c r="P100" s="462"/>
      <c r="Q100" s="462"/>
    </row>
    <row r="101" spans="1:17" s="93" customFormat="1">
      <c r="A101" s="473"/>
      <c r="B101" s="473"/>
      <c r="C101" s="473"/>
      <c r="D101" s="473"/>
      <c r="E101" s="462"/>
      <c r="F101" s="462"/>
      <c r="G101" s="462"/>
      <c r="H101" s="462"/>
      <c r="I101" s="462"/>
      <c r="J101" s="462"/>
      <c r="K101" s="462"/>
      <c r="L101" s="462"/>
      <c r="M101" s="462"/>
      <c r="N101" s="462"/>
      <c r="O101" s="462"/>
      <c r="P101" s="462"/>
      <c r="Q101" s="462"/>
    </row>
    <row r="102" spans="1:17" s="93" customFormat="1">
      <c r="A102" s="473"/>
      <c r="B102" s="473"/>
      <c r="C102" s="473"/>
      <c r="D102" s="473"/>
      <c r="E102" s="462"/>
      <c r="F102" s="462"/>
      <c r="G102" s="462"/>
      <c r="H102" s="462"/>
      <c r="I102" s="462"/>
      <c r="J102" s="462"/>
      <c r="K102" s="462"/>
      <c r="L102" s="462"/>
      <c r="M102" s="462"/>
      <c r="N102" s="462"/>
      <c r="O102" s="462"/>
      <c r="P102" s="462"/>
      <c r="Q102" s="462"/>
    </row>
    <row r="103" spans="1:17" s="93" customFormat="1">
      <c r="A103" s="473"/>
      <c r="B103" s="473"/>
      <c r="C103" s="473"/>
      <c r="D103" s="473"/>
      <c r="E103" s="462"/>
      <c r="F103" s="462"/>
      <c r="G103" s="462"/>
      <c r="H103" s="462"/>
      <c r="I103" s="462"/>
      <c r="J103" s="462"/>
      <c r="K103" s="462"/>
      <c r="L103" s="462"/>
      <c r="M103" s="462"/>
      <c r="N103" s="462"/>
      <c r="O103" s="462"/>
      <c r="P103" s="462"/>
      <c r="Q103" s="462"/>
    </row>
    <row r="104" spans="1:17" s="93" customFormat="1">
      <c r="A104" s="473"/>
      <c r="B104" s="473"/>
      <c r="C104" s="473"/>
      <c r="D104" s="473"/>
      <c r="E104" s="462"/>
      <c r="F104" s="462"/>
      <c r="G104" s="462"/>
      <c r="H104" s="462"/>
      <c r="I104" s="462"/>
      <c r="J104" s="462"/>
      <c r="K104" s="462"/>
      <c r="L104" s="462"/>
      <c r="M104" s="462"/>
      <c r="N104" s="462"/>
      <c r="O104" s="462"/>
      <c r="P104" s="462"/>
      <c r="Q104" s="462"/>
    </row>
    <row r="105" spans="1:17" s="93" customFormat="1">
      <c r="A105" s="473"/>
      <c r="B105" s="473"/>
      <c r="C105" s="473"/>
      <c r="D105" s="473"/>
      <c r="E105" s="462"/>
      <c r="F105" s="462"/>
      <c r="G105" s="462"/>
      <c r="H105" s="462"/>
      <c r="I105" s="462"/>
      <c r="J105" s="462"/>
      <c r="K105" s="462"/>
      <c r="L105" s="462"/>
      <c r="M105" s="462"/>
      <c r="N105" s="462"/>
      <c r="O105" s="462"/>
      <c r="P105" s="462"/>
      <c r="Q105" s="462"/>
    </row>
    <row r="106" spans="1:17" s="93" customFormat="1">
      <c r="A106" s="473"/>
      <c r="B106" s="473"/>
      <c r="C106" s="473"/>
      <c r="D106" s="473"/>
      <c r="E106" s="462"/>
      <c r="F106" s="462"/>
      <c r="G106" s="462"/>
      <c r="H106" s="462"/>
      <c r="I106" s="462"/>
      <c r="J106" s="462"/>
      <c r="K106" s="462"/>
      <c r="L106" s="462"/>
      <c r="M106" s="462"/>
      <c r="N106" s="462"/>
      <c r="O106" s="462"/>
      <c r="P106" s="462"/>
      <c r="Q106" s="462"/>
    </row>
    <row r="107" spans="1:17" s="93" customFormat="1">
      <c r="A107" s="473"/>
      <c r="B107" s="473"/>
      <c r="C107" s="473"/>
      <c r="D107" s="473"/>
      <c r="E107" s="462"/>
      <c r="F107" s="462"/>
      <c r="G107" s="462"/>
      <c r="H107" s="462"/>
      <c r="I107" s="462"/>
      <c r="J107" s="462"/>
      <c r="K107" s="462"/>
      <c r="L107" s="462"/>
      <c r="M107" s="462"/>
      <c r="N107" s="462"/>
      <c r="O107" s="462"/>
      <c r="P107" s="462"/>
      <c r="Q107" s="462"/>
    </row>
    <row r="108" spans="1:17" s="93" customFormat="1">
      <c r="A108" s="473"/>
      <c r="B108" s="473"/>
      <c r="C108" s="473"/>
      <c r="D108" s="473"/>
      <c r="E108" s="462"/>
      <c r="F108" s="462"/>
      <c r="G108" s="462"/>
      <c r="H108" s="462"/>
      <c r="I108" s="462"/>
      <c r="J108" s="462"/>
      <c r="K108" s="462"/>
      <c r="L108" s="462"/>
      <c r="M108" s="462"/>
      <c r="N108" s="462"/>
      <c r="O108" s="462"/>
      <c r="P108" s="462"/>
      <c r="Q108" s="462"/>
    </row>
    <row r="109" spans="1:17" s="93" customFormat="1">
      <c r="A109" s="473"/>
      <c r="B109" s="473"/>
      <c r="C109" s="473"/>
      <c r="D109" s="473"/>
      <c r="E109" s="462"/>
      <c r="F109" s="462"/>
      <c r="G109" s="462"/>
      <c r="H109" s="462"/>
      <c r="I109" s="462"/>
      <c r="J109" s="462"/>
      <c r="K109" s="462"/>
      <c r="L109" s="462"/>
      <c r="M109" s="462"/>
      <c r="N109" s="462"/>
      <c r="O109" s="462"/>
      <c r="P109" s="462"/>
      <c r="Q109" s="462"/>
    </row>
    <row r="110" spans="1:17" s="93" customFormat="1">
      <c r="A110" s="473"/>
      <c r="B110" s="473"/>
      <c r="C110" s="473"/>
      <c r="D110" s="473"/>
      <c r="E110" s="462"/>
      <c r="F110" s="462"/>
      <c r="G110" s="462"/>
      <c r="H110" s="462"/>
      <c r="I110" s="462"/>
      <c r="J110" s="462"/>
      <c r="K110" s="462"/>
      <c r="L110" s="462"/>
      <c r="M110" s="462"/>
      <c r="N110" s="462"/>
      <c r="O110" s="462"/>
      <c r="P110" s="462"/>
      <c r="Q110" s="462"/>
    </row>
    <row r="111" spans="1:17" s="93" customFormat="1">
      <c r="A111" s="473"/>
      <c r="B111" s="473"/>
      <c r="C111" s="473"/>
      <c r="D111" s="473"/>
      <c r="E111" s="462"/>
      <c r="F111" s="462"/>
      <c r="G111" s="462"/>
      <c r="H111" s="462"/>
      <c r="I111" s="462"/>
      <c r="J111" s="462"/>
      <c r="K111" s="462"/>
      <c r="L111" s="462"/>
      <c r="M111" s="462"/>
      <c r="N111" s="462"/>
      <c r="O111" s="462"/>
      <c r="P111" s="462"/>
      <c r="Q111" s="462"/>
    </row>
    <row r="112" spans="1:17" s="93" customFormat="1">
      <c r="A112" s="473"/>
      <c r="B112" s="473"/>
      <c r="C112" s="473"/>
      <c r="D112" s="473"/>
      <c r="E112" s="462"/>
      <c r="F112" s="462"/>
      <c r="G112" s="462"/>
      <c r="H112" s="462"/>
      <c r="I112" s="462"/>
      <c r="J112" s="462"/>
      <c r="K112" s="462"/>
      <c r="L112" s="462"/>
      <c r="M112" s="462"/>
      <c r="N112" s="462"/>
      <c r="O112" s="462"/>
      <c r="P112" s="462"/>
      <c r="Q112" s="462"/>
    </row>
    <row r="113" spans="1:17" s="93" customFormat="1">
      <c r="A113" s="473"/>
      <c r="B113" s="473"/>
      <c r="C113" s="473"/>
      <c r="D113" s="473"/>
      <c r="E113" s="462"/>
      <c r="F113" s="462"/>
      <c r="G113" s="462"/>
      <c r="H113" s="462"/>
      <c r="I113" s="462"/>
      <c r="J113" s="462"/>
      <c r="K113" s="462"/>
      <c r="L113" s="462"/>
      <c r="M113" s="462"/>
      <c r="N113" s="462"/>
      <c r="O113" s="462"/>
      <c r="P113" s="462"/>
      <c r="Q113" s="462"/>
    </row>
    <row r="114" spans="1:17" s="93" customFormat="1">
      <c r="A114" s="473"/>
      <c r="B114" s="473"/>
      <c r="C114" s="473"/>
      <c r="D114" s="473"/>
      <c r="E114" s="462"/>
      <c r="F114" s="462"/>
      <c r="G114" s="462"/>
      <c r="H114" s="462"/>
      <c r="I114" s="462"/>
      <c r="J114" s="462"/>
      <c r="K114" s="462"/>
      <c r="L114" s="462"/>
      <c r="M114" s="462"/>
      <c r="N114" s="462"/>
      <c r="O114" s="462"/>
      <c r="P114" s="462"/>
      <c r="Q114" s="462"/>
    </row>
    <row r="115" spans="1:17" s="93" customFormat="1">
      <c r="A115" s="473"/>
      <c r="B115" s="473"/>
      <c r="C115" s="473"/>
      <c r="D115" s="473"/>
      <c r="E115" s="462"/>
      <c r="F115" s="462"/>
      <c r="G115" s="462"/>
      <c r="H115" s="462"/>
      <c r="I115" s="462"/>
      <c r="J115" s="462"/>
      <c r="K115" s="462"/>
      <c r="L115" s="462"/>
      <c r="M115" s="462"/>
      <c r="N115" s="462"/>
      <c r="O115" s="462"/>
      <c r="P115" s="462"/>
      <c r="Q115" s="462"/>
    </row>
    <row r="116" spans="1:17" s="93" customFormat="1">
      <c r="A116" s="473"/>
      <c r="B116" s="473"/>
      <c r="C116" s="473"/>
      <c r="D116" s="473"/>
      <c r="E116" s="462"/>
      <c r="F116" s="462"/>
      <c r="G116" s="462"/>
      <c r="H116" s="462"/>
      <c r="I116" s="462"/>
      <c r="J116" s="462"/>
      <c r="K116" s="462"/>
      <c r="L116" s="462"/>
      <c r="M116" s="462"/>
      <c r="N116" s="462"/>
      <c r="O116" s="462"/>
      <c r="P116" s="462"/>
      <c r="Q116" s="462"/>
    </row>
    <row r="117" spans="1:17" s="93" customFormat="1">
      <c r="A117" s="473"/>
      <c r="B117" s="473"/>
      <c r="C117" s="473"/>
      <c r="D117" s="473"/>
      <c r="E117" s="462"/>
      <c r="F117" s="462"/>
      <c r="G117" s="462"/>
      <c r="H117" s="462"/>
      <c r="I117" s="462"/>
      <c r="J117" s="462"/>
      <c r="K117" s="462"/>
      <c r="L117" s="462"/>
      <c r="M117" s="462"/>
      <c r="N117" s="462"/>
      <c r="O117" s="462"/>
      <c r="P117" s="462"/>
      <c r="Q117" s="462"/>
    </row>
    <row r="118" spans="1:17" s="93" customFormat="1">
      <c r="A118" s="473"/>
      <c r="B118" s="473"/>
      <c r="C118" s="473"/>
      <c r="D118" s="473"/>
      <c r="E118" s="462"/>
      <c r="F118" s="462"/>
      <c r="G118" s="462"/>
      <c r="H118" s="462"/>
      <c r="I118" s="462"/>
      <c r="J118" s="462"/>
      <c r="K118" s="462"/>
      <c r="L118" s="462"/>
      <c r="M118" s="462"/>
      <c r="N118" s="462"/>
      <c r="O118" s="462"/>
      <c r="P118" s="462"/>
      <c r="Q118" s="462"/>
    </row>
    <row r="119" spans="1:17" s="93" customFormat="1">
      <c r="A119" s="473"/>
      <c r="B119" s="473"/>
      <c r="C119" s="473"/>
      <c r="D119" s="473"/>
      <c r="E119" s="462"/>
      <c r="F119" s="462"/>
      <c r="G119" s="462"/>
      <c r="H119" s="462"/>
      <c r="I119" s="462"/>
      <c r="J119" s="462"/>
      <c r="K119" s="462"/>
      <c r="L119" s="462"/>
      <c r="M119" s="462"/>
      <c r="N119" s="462"/>
      <c r="O119" s="462"/>
      <c r="P119" s="462"/>
      <c r="Q119" s="462"/>
    </row>
    <row r="120" spans="1:17" s="93" customFormat="1">
      <c r="A120" s="473"/>
      <c r="B120" s="473"/>
      <c r="C120" s="473"/>
      <c r="D120" s="473"/>
      <c r="E120" s="462"/>
      <c r="F120" s="462"/>
      <c r="G120" s="462"/>
      <c r="H120" s="462"/>
      <c r="I120" s="462"/>
      <c r="J120" s="462"/>
      <c r="K120" s="462"/>
      <c r="L120" s="462"/>
      <c r="M120" s="462"/>
      <c r="N120" s="462"/>
      <c r="O120" s="462"/>
      <c r="P120" s="462"/>
      <c r="Q120" s="462"/>
    </row>
    <row r="121" spans="1:17" s="93" customFormat="1">
      <c r="A121" s="473"/>
      <c r="B121" s="473"/>
      <c r="C121" s="473"/>
      <c r="D121" s="473"/>
      <c r="E121" s="462"/>
      <c r="F121" s="462"/>
      <c r="G121" s="462"/>
      <c r="H121" s="462"/>
      <c r="I121" s="462"/>
      <c r="J121" s="462"/>
      <c r="K121" s="462"/>
      <c r="L121" s="462"/>
      <c r="M121" s="462"/>
      <c r="N121" s="462"/>
      <c r="O121" s="462"/>
      <c r="P121" s="462"/>
      <c r="Q121" s="462"/>
    </row>
    <row r="122" spans="1:17" s="93" customFormat="1">
      <c r="A122" s="473"/>
      <c r="B122" s="473"/>
      <c r="C122" s="473"/>
      <c r="D122" s="473"/>
      <c r="E122" s="462"/>
      <c r="F122" s="462"/>
      <c r="G122" s="462"/>
      <c r="H122" s="462"/>
      <c r="I122" s="462"/>
      <c r="J122" s="462"/>
      <c r="K122" s="462"/>
      <c r="L122" s="462"/>
      <c r="M122" s="462"/>
      <c r="N122" s="462"/>
      <c r="O122" s="462"/>
      <c r="P122" s="462"/>
      <c r="Q122" s="462"/>
    </row>
    <row r="123" spans="1:17" s="93" customFormat="1">
      <c r="A123" s="473"/>
      <c r="B123" s="473"/>
      <c r="C123" s="473"/>
      <c r="D123" s="473"/>
      <c r="E123" s="462"/>
      <c r="F123" s="462"/>
      <c r="G123" s="462"/>
      <c r="H123" s="462"/>
      <c r="I123" s="462"/>
      <c r="J123" s="462"/>
      <c r="K123" s="462"/>
      <c r="L123" s="462"/>
      <c r="M123" s="462"/>
      <c r="N123" s="462"/>
      <c r="O123" s="462"/>
      <c r="P123" s="462"/>
      <c r="Q123" s="462"/>
    </row>
    <row r="124" spans="1:17" s="93" customFormat="1">
      <c r="A124" s="473"/>
      <c r="B124" s="473"/>
      <c r="C124" s="473"/>
      <c r="D124" s="473"/>
      <c r="E124" s="462"/>
      <c r="F124" s="462"/>
      <c r="G124" s="462"/>
      <c r="H124" s="462"/>
      <c r="I124" s="462"/>
      <c r="J124" s="462"/>
      <c r="K124" s="462"/>
      <c r="L124" s="462"/>
      <c r="M124" s="462"/>
      <c r="N124" s="462"/>
      <c r="O124" s="462"/>
      <c r="P124" s="462"/>
      <c r="Q124" s="462"/>
    </row>
    <row r="125" spans="1:17" s="93" customFormat="1">
      <c r="A125" s="473"/>
      <c r="B125" s="473"/>
      <c r="C125" s="473"/>
      <c r="D125" s="473"/>
      <c r="E125" s="462"/>
      <c r="F125" s="462"/>
      <c r="G125" s="462"/>
      <c r="H125" s="462"/>
      <c r="I125" s="462"/>
      <c r="J125" s="462"/>
      <c r="K125" s="462"/>
      <c r="L125" s="462"/>
      <c r="M125" s="462"/>
      <c r="N125" s="462"/>
      <c r="O125" s="462"/>
      <c r="P125" s="462"/>
      <c r="Q125" s="462"/>
    </row>
    <row r="126" spans="1:17" s="93" customFormat="1">
      <c r="A126" s="473"/>
      <c r="B126" s="473"/>
      <c r="C126" s="473"/>
      <c r="D126" s="473"/>
      <c r="E126" s="462"/>
      <c r="F126" s="462"/>
      <c r="G126" s="462"/>
      <c r="H126" s="462"/>
      <c r="I126" s="462"/>
      <c r="J126" s="462"/>
      <c r="K126" s="462"/>
      <c r="L126" s="462"/>
      <c r="M126" s="462"/>
      <c r="N126" s="462"/>
      <c r="O126" s="462"/>
      <c r="P126" s="462"/>
      <c r="Q126" s="462"/>
    </row>
    <row r="127" spans="1:17" s="93" customFormat="1">
      <c r="A127" s="473"/>
      <c r="B127" s="473"/>
      <c r="C127" s="473"/>
      <c r="D127" s="473"/>
      <c r="E127" s="462"/>
      <c r="F127" s="462"/>
      <c r="G127" s="462"/>
      <c r="H127" s="462"/>
      <c r="I127" s="462"/>
      <c r="J127" s="462"/>
      <c r="K127" s="462"/>
      <c r="L127" s="462"/>
      <c r="M127" s="462"/>
      <c r="N127" s="462"/>
      <c r="O127" s="462"/>
      <c r="P127" s="462"/>
      <c r="Q127" s="462"/>
    </row>
    <row r="128" spans="1:17" s="93" customFormat="1">
      <c r="A128" s="473"/>
      <c r="B128" s="473"/>
      <c r="C128" s="473"/>
      <c r="D128" s="473"/>
      <c r="E128" s="462"/>
      <c r="F128" s="462"/>
      <c r="G128" s="462"/>
      <c r="H128" s="462"/>
      <c r="I128" s="462"/>
      <c r="J128" s="462"/>
      <c r="K128" s="462"/>
      <c r="L128" s="462"/>
      <c r="M128" s="462"/>
      <c r="N128" s="462"/>
      <c r="O128" s="462"/>
      <c r="P128" s="462"/>
      <c r="Q128" s="462"/>
    </row>
    <row r="129" spans="1:17" s="93" customFormat="1">
      <c r="A129" s="473"/>
      <c r="B129" s="473"/>
      <c r="C129" s="473"/>
      <c r="D129" s="473"/>
      <c r="E129" s="462"/>
      <c r="F129" s="462"/>
      <c r="G129" s="462"/>
      <c r="H129" s="462"/>
      <c r="I129" s="462"/>
      <c r="J129" s="462"/>
      <c r="K129" s="462"/>
      <c r="L129" s="462"/>
      <c r="M129" s="462"/>
      <c r="N129" s="462"/>
      <c r="O129" s="462"/>
      <c r="P129" s="462"/>
      <c r="Q129" s="462"/>
    </row>
    <row r="130" spans="1:17" s="93" customFormat="1">
      <c r="A130" s="473"/>
      <c r="B130" s="473"/>
      <c r="C130" s="473"/>
      <c r="D130" s="473"/>
      <c r="E130" s="462"/>
      <c r="F130" s="462"/>
      <c r="G130" s="462"/>
      <c r="H130" s="462"/>
      <c r="I130" s="462"/>
      <c r="J130" s="462"/>
      <c r="K130" s="462"/>
      <c r="L130" s="462"/>
      <c r="M130" s="462"/>
      <c r="N130" s="462"/>
      <c r="O130" s="462"/>
      <c r="P130" s="462"/>
      <c r="Q130" s="462"/>
    </row>
    <row r="131" spans="1:17" s="93" customFormat="1">
      <c r="A131" s="473"/>
      <c r="B131" s="473"/>
      <c r="C131" s="473"/>
      <c r="D131" s="473"/>
      <c r="E131" s="462"/>
      <c r="F131" s="462"/>
      <c r="G131" s="462"/>
      <c r="H131" s="462"/>
      <c r="I131" s="462"/>
      <c r="J131" s="462"/>
      <c r="K131" s="462"/>
      <c r="L131" s="462"/>
      <c r="M131" s="462"/>
      <c r="N131" s="462"/>
      <c r="O131" s="462"/>
      <c r="P131" s="462"/>
      <c r="Q131" s="462"/>
    </row>
    <row r="132" spans="1:17" s="93" customFormat="1">
      <c r="A132" s="473"/>
      <c r="B132" s="473"/>
      <c r="C132" s="473"/>
      <c r="D132" s="473"/>
      <c r="E132" s="462"/>
      <c r="F132" s="462"/>
      <c r="G132" s="462"/>
      <c r="H132" s="462"/>
      <c r="I132" s="462"/>
      <c r="J132" s="462"/>
      <c r="K132" s="462"/>
      <c r="L132" s="462"/>
      <c r="M132" s="462"/>
      <c r="N132" s="462"/>
      <c r="O132" s="462"/>
      <c r="P132" s="462"/>
      <c r="Q132" s="462"/>
    </row>
    <row r="133" spans="1:17" s="93" customFormat="1">
      <c r="A133" s="473"/>
      <c r="B133" s="473"/>
      <c r="C133" s="473"/>
      <c r="D133" s="473"/>
      <c r="E133" s="462"/>
      <c r="F133" s="462"/>
      <c r="G133" s="462"/>
      <c r="H133" s="462"/>
      <c r="I133" s="462"/>
      <c r="J133" s="462"/>
      <c r="K133" s="462"/>
      <c r="L133" s="462"/>
      <c r="M133" s="462"/>
      <c r="N133" s="462"/>
      <c r="O133" s="462"/>
      <c r="P133" s="462"/>
      <c r="Q133" s="462"/>
    </row>
    <row r="134" spans="1:17" s="93" customFormat="1">
      <c r="A134" s="473"/>
      <c r="B134" s="473"/>
      <c r="C134" s="473"/>
      <c r="D134" s="473"/>
      <c r="E134" s="462"/>
      <c r="F134" s="462"/>
      <c r="G134" s="462"/>
      <c r="H134" s="462"/>
      <c r="I134" s="462"/>
      <c r="J134" s="462"/>
      <c r="K134" s="462"/>
      <c r="L134" s="462"/>
      <c r="M134" s="462"/>
      <c r="N134" s="462"/>
      <c r="O134" s="462"/>
      <c r="P134" s="462"/>
      <c r="Q134" s="462"/>
    </row>
    <row r="135" spans="1:17" s="93" customFormat="1">
      <c r="A135" s="473"/>
      <c r="B135" s="473"/>
      <c r="C135" s="473"/>
      <c r="D135" s="473"/>
      <c r="E135" s="462"/>
      <c r="F135" s="462"/>
      <c r="G135" s="462"/>
      <c r="H135" s="462"/>
      <c r="I135" s="462"/>
      <c r="J135" s="462"/>
      <c r="K135" s="462"/>
      <c r="L135" s="462"/>
      <c r="M135" s="462"/>
      <c r="N135" s="462"/>
      <c r="O135" s="462"/>
      <c r="P135" s="462"/>
      <c r="Q135" s="462"/>
    </row>
    <row r="136" spans="1:17" s="93" customFormat="1">
      <c r="A136" s="473"/>
      <c r="B136" s="473"/>
      <c r="C136" s="473"/>
      <c r="D136" s="473"/>
      <c r="E136" s="462"/>
      <c r="F136" s="462"/>
      <c r="G136" s="462"/>
      <c r="H136" s="462"/>
      <c r="I136" s="462"/>
      <c r="J136" s="462"/>
      <c r="K136" s="462"/>
      <c r="L136" s="462"/>
      <c r="M136" s="462"/>
      <c r="N136" s="462"/>
      <c r="O136" s="462"/>
      <c r="P136" s="462"/>
      <c r="Q136" s="462"/>
    </row>
    <row r="137" spans="1:17" s="93" customFormat="1">
      <c r="A137" s="473"/>
      <c r="B137" s="473"/>
      <c r="C137" s="473"/>
      <c r="D137" s="473"/>
      <c r="E137" s="462"/>
      <c r="F137" s="462"/>
      <c r="G137" s="462"/>
      <c r="H137" s="462"/>
      <c r="I137" s="462"/>
      <c r="J137" s="462"/>
      <c r="K137" s="462"/>
      <c r="L137" s="462"/>
      <c r="M137" s="462"/>
      <c r="N137" s="462"/>
      <c r="O137" s="462"/>
      <c r="P137" s="462"/>
      <c r="Q137" s="462"/>
    </row>
    <row r="138" spans="1:17" s="93" customFormat="1">
      <c r="A138" s="473"/>
      <c r="B138" s="473"/>
      <c r="C138" s="473"/>
      <c r="D138" s="473"/>
      <c r="E138" s="462"/>
      <c r="F138" s="462"/>
      <c r="G138" s="462"/>
      <c r="H138" s="462"/>
      <c r="I138" s="462"/>
      <c r="J138" s="462"/>
      <c r="K138" s="462"/>
      <c r="L138" s="462"/>
      <c r="M138" s="462"/>
      <c r="N138" s="462"/>
      <c r="O138" s="462"/>
      <c r="P138" s="462"/>
      <c r="Q138" s="462"/>
    </row>
    <row r="139" spans="1:17" s="93" customFormat="1">
      <c r="A139" s="473"/>
      <c r="B139" s="473"/>
      <c r="C139" s="473"/>
      <c r="D139" s="473"/>
      <c r="E139" s="462"/>
      <c r="F139" s="462"/>
      <c r="G139" s="462"/>
      <c r="H139" s="462"/>
      <c r="I139" s="462"/>
      <c r="J139" s="462"/>
      <c r="K139" s="462"/>
      <c r="L139" s="462"/>
      <c r="M139" s="462"/>
      <c r="N139" s="462"/>
      <c r="O139" s="462"/>
      <c r="P139" s="462"/>
      <c r="Q139" s="462"/>
    </row>
    <row r="140" spans="1:17" s="93" customFormat="1">
      <c r="A140" s="473"/>
      <c r="B140" s="473"/>
      <c r="C140" s="473"/>
      <c r="D140" s="473"/>
      <c r="E140" s="462"/>
      <c r="F140" s="462"/>
      <c r="G140" s="462"/>
      <c r="H140" s="462"/>
      <c r="I140" s="462"/>
      <c r="J140" s="462"/>
      <c r="K140" s="462"/>
      <c r="L140" s="462"/>
      <c r="M140" s="462"/>
      <c r="N140" s="462"/>
      <c r="O140" s="462"/>
      <c r="P140" s="462"/>
      <c r="Q140" s="462"/>
    </row>
    <row r="141" spans="1:17" s="93" customFormat="1">
      <c r="A141" s="473"/>
      <c r="B141" s="473"/>
      <c r="C141" s="473"/>
      <c r="D141" s="473"/>
      <c r="E141" s="462"/>
      <c r="F141" s="462"/>
      <c r="G141" s="462"/>
      <c r="H141" s="462"/>
      <c r="I141" s="462"/>
      <c r="J141" s="462"/>
      <c r="K141" s="462"/>
      <c r="L141" s="462"/>
      <c r="M141" s="462"/>
      <c r="N141" s="462"/>
      <c r="O141" s="462"/>
      <c r="P141" s="462"/>
      <c r="Q141" s="462"/>
    </row>
    <row r="142" spans="1:17" s="93" customFormat="1">
      <c r="A142" s="473"/>
      <c r="B142" s="473"/>
      <c r="C142" s="473"/>
      <c r="D142" s="473"/>
      <c r="E142" s="462"/>
      <c r="F142" s="462"/>
      <c r="G142" s="462"/>
      <c r="H142" s="462"/>
      <c r="I142" s="462"/>
      <c r="J142" s="462"/>
      <c r="K142" s="462"/>
      <c r="L142" s="462"/>
      <c r="M142" s="462"/>
      <c r="N142" s="462"/>
      <c r="O142" s="462"/>
      <c r="P142" s="462"/>
      <c r="Q142" s="462"/>
    </row>
    <row r="143" spans="1:17" s="93" customFormat="1">
      <c r="A143" s="473"/>
      <c r="B143" s="473"/>
      <c r="C143" s="473"/>
      <c r="D143" s="473"/>
      <c r="E143" s="462"/>
      <c r="F143" s="462"/>
      <c r="G143" s="462"/>
      <c r="H143" s="462"/>
      <c r="I143" s="462"/>
      <c r="J143" s="462"/>
      <c r="K143" s="462"/>
      <c r="L143" s="462"/>
      <c r="M143" s="462"/>
      <c r="N143" s="462"/>
      <c r="O143" s="462"/>
      <c r="P143" s="462"/>
      <c r="Q143" s="462"/>
    </row>
  </sheetData>
  <mergeCells count="3">
    <mergeCell ref="F9:K9"/>
    <mergeCell ref="L9:Q9"/>
    <mergeCell ref="A9:E9"/>
  </mergeCells>
  <phoneticPr fontId="5" type="noConversion"/>
  <pageMargins left="0.25" right="0.25" top="0.75" bottom="0.75" header="0.3" footer="0.3"/>
  <pageSetup paperSize="9" scale="66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61"/>
  <sheetViews>
    <sheetView view="pageBreakPreview" zoomScaleNormal="80" zoomScaleSheetLayoutView="100" workbookViewId="0">
      <pane ySplit="9" topLeftCell="A10" activePane="bottomLeft" state="frozen"/>
      <selection pane="bottomLeft" activeCell="I11" sqref="I11"/>
    </sheetView>
  </sheetViews>
  <sheetFormatPr defaultRowHeight="13.5"/>
  <cols>
    <col min="1" max="1" width="5.6640625" style="343" customWidth="1"/>
    <col min="2" max="3" width="14.77734375" style="343" customWidth="1"/>
    <col min="4" max="4" width="9.88671875" style="343" bestFit="1" customWidth="1"/>
    <col min="5" max="5" width="13.44140625" style="343" bestFit="1" customWidth="1"/>
    <col min="6" max="6" width="10.88671875" style="36" customWidth="1"/>
    <col min="7" max="7" width="7.77734375" style="36" customWidth="1"/>
    <col min="8" max="8" width="9.44140625" style="36" customWidth="1"/>
    <col min="9" max="10" width="6.33203125" style="36" customWidth="1"/>
    <col min="11" max="11" width="21" style="36" customWidth="1"/>
    <col min="12" max="12" width="7.77734375" style="36" customWidth="1"/>
    <col min="13" max="13" width="8.109375" style="36" customWidth="1"/>
    <col min="14" max="15" width="6.33203125" style="36" customWidth="1"/>
    <col min="16" max="16" width="22.88671875" style="36" customWidth="1"/>
    <col min="17" max="17" width="6.33203125" style="36" customWidth="1"/>
    <col min="18" max="18" width="1.6640625" style="36" customWidth="1"/>
  </cols>
  <sheetData>
    <row r="1" spans="1:19" ht="25.5" customHeight="1">
      <c r="A1" s="65" t="s">
        <v>456</v>
      </c>
      <c r="B1" s="36"/>
      <c r="C1" s="36"/>
      <c r="D1" s="36"/>
      <c r="E1" s="36"/>
      <c r="R1"/>
    </row>
    <row r="2" spans="1:19" ht="9" customHeight="1">
      <c r="A2" s="65"/>
      <c r="B2" s="36"/>
      <c r="C2" s="36"/>
      <c r="D2" s="36"/>
      <c r="E2" s="36"/>
      <c r="R2"/>
    </row>
    <row r="3" spans="1:19" ht="15" customHeight="1">
      <c r="A3" s="48" t="s">
        <v>352</v>
      </c>
      <c r="B3" s="51"/>
      <c r="R3"/>
    </row>
    <row r="4" spans="1:19" s="101" customFormat="1" ht="18.75" customHeight="1">
      <c r="A4" s="66" t="s">
        <v>473</v>
      </c>
      <c r="B4" s="388"/>
      <c r="C4" s="83"/>
      <c r="D4" s="83"/>
      <c r="E4" s="83"/>
      <c r="F4" s="84"/>
      <c r="G4" s="84"/>
      <c r="H4" s="84"/>
      <c r="I4" s="84"/>
      <c r="J4" s="84"/>
      <c r="K4" s="84"/>
      <c r="L4" s="84"/>
      <c r="M4" s="84"/>
      <c r="N4" s="84"/>
      <c r="O4" s="84"/>
      <c r="P4" s="97"/>
      <c r="Q4" s="97"/>
    </row>
    <row r="5" spans="1:19" s="101" customFormat="1" ht="18.75" customHeight="1">
      <c r="A5" s="66" t="s">
        <v>565</v>
      </c>
      <c r="B5" s="388"/>
      <c r="C5" s="83"/>
      <c r="D5" s="83"/>
      <c r="E5" s="83"/>
      <c r="F5" s="84"/>
      <c r="G5" s="84"/>
      <c r="H5" s="84"/>
      <c r="I5" s="84"/>
      <c r="J5" s="84"/>
      <c r="K5" s="84"/>
      <c r="L5" s="84"/>
      <c r="M5" s="84"/>
      <c r="N5" s="84"/>
      <c r="O5" s="84"/>
      <c r="P5" s="97"/>
      <c r="Q5" s="97"/>
    </row>
    <row r="6" spans="1:19" s="101" customFormat="1" ht="15.75" customHeight="1">
      <c r="A6" s="66" t="s">
        <v>471</v>
      </c>
      <c r="B6" s="103"/>
      <c r="C6" s="103"/>
      <c r="D6" s="103"/>
      <c r="E6" s="103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</row>
    <row r="7" spans="1:19" ht="15" customHeight="1" thickBot="1"/>
    <row r="8" spans="1:19" s="72" customFormat="1" ht="18.75" customHeight="1">
      <c r="A8" s="764" t="s">
        <v>459</v>
      </c>
      <c r="B8" s="761" t="s">
        <v>476</v>
      </c>
      <c r="C8" s="762"/>
      <c r="D8" s="762"/>
      <c r="E8" s="762"/>
      <c r="F8" s="763"/>
      <c r="G8" s="758" t="s">
        <v>469</v>
      </c>
      <c r="H8" s="759"/>
      <c r="I8" s="759"/>
      <c r="J8" s="759"/>
      <c r="K8" s="760"/>
      <c r="L8" s="758" t="s">
        <v>470</v>
      </c>
      <c r="M8" s="759"/>
      <c r="N8" s="759"/>
      <c r="O8" s="759"/>
      <c r="P8" s="760"/>
      <c r="Q8" s="406"/>
      <c r="R8" s="73"/>
    </row>
    <row r="9" spans="1:19" s="72" customFormat="1" ht="27.75" customHeight="1">
      <c r="A9" s="765"/>
      <c r="B9" s="395" t="s">
        <v>446</v>
      </c>
      <c r="C9" s="395" t="s">
        <v>447</v>
      </c>
      <c r="D9" s="411" t="s">
        <v>475</v>
      </c>
      <c r="E9" s="411" t="s">
        <v>387</v>
      </c>
      <c r="F9" s="393" t="s">
        <v>384</v>
      </c>
      <c r="G9" s="465" t="s">
        <v>468</v>
      </c>
      <c r="H9" s="465" t="s">
        <v>472</v>
      </c>
      <c r="I9" s="465" t="s">
        <v>21</v>
      </c>
      <c r="J9" s="400" t="s">
        <v>22</v>
      </c>
      <c r="K9" s="412" t="s">
        <v>69</v>
      </c>
      <c r="L9" s="389" t="s">
        <v>468</v>
      </c>
      <c r="M9" s="465" t="s">
        <v>472</v>
      </c>
      <c r="N9" s="465" t="s">
        <v>21</v>
      </c>
      <c r="O9" s="400" t="s">
        <v>22</v>
      </c>
      <c r="P9" s="412" t="s">
        <v>69</v>
      </c>
      <c r="Q9" s="407"/>
      <c r="R9" s="73"/>
    </row>
    <row r="10" spans="1:19" s="75" customFormat="1" ht="94.5" customHeight="1">
      <c r="A10" s="390">
        <v>1</v>
      </c>
      <c r="B10" s="401" t="s">
        <v>449</v>
      </c>
      <c r="C10" s="401" t="s">
        <v>450</v>
      </c>
      <c r="D10" s="401">
        <v>1</v>
      </c>
      <c r="E10" s="401" t="s">
        <v>448</v>
      </c>
      <c r="F10" s="409">
        <v>1000</v>
      </c>
      <c r="G10" s="401" t="s">
        <v>451</v>
      </c>
      <c r="H10" s="401">
        <v>120000</v>
      </c>
      <c r="I10" s="401">
        <v>100</v>
      </c>
      <c r="J10" s="401">
        <f>IFERROR(H10/I10,"")</f>
        <v>1200</v>
      </c>
      <c r="K10" s="404"/>
      <c r="L10" s="410" t="s">
        <v>452</v>
      </c>
      <c r="M10" s="401">
        <v>130000</v>
      </c>
      <c r="N10" s="401">
        <v>100</v>
      </c>
      <c r="O10" s="401">
        <f>IFERROR(M10/N10,"")</f>
        <v>1300</v>
      </c>
      <c r="P10" s="404">
        <f>IFERROR(M10/N10,"")</f>
        <v>1300</v>
      </c>
      <c r="Q10" s="408"/>
      <c r="R10" s="387"/>
    </row>
    <row r="11" spans="1:19" s="75" customFormat="1" ht="94.5" customHeight="1">
      <c r="A11" s="390">
        <v>2</v>
      </c>
      <c r="B11" s="347"/>
      <c r="C11" s="347"/>
      <c r="D11" s="347"/>
      <c r="E11" s="347"/>
      <c r="F11" s="347"/>
      <c r="G11" s="346"/>
      <c r="H11" s="346"/>
      <c r="I11" s="346"/>
      <c r="J11" s="346"/>
      <c r="K11" s="405"/>
      <c r="L11" s="391"/>
      <c r="M11" s="346"/>
      <c r="N11" s="346"/>
      <c r="O11" s="346"/>
      <c r="P11" s="405"/>
      <c r="Q11" s="387"/>
      <c r="R11" s="387"/>
    </row>
    <row r="12" spans="1:19" s="75" customFormat="1" ht="94.5" customHeight="1" thickBot="1">
      <c r="A12" s="477">
        <v>3</v>
      </c>
      <c r="B12" s="478"/>
      <c r="C12" s="478"/>
      <c r="D12" s="478"/>
      <c r="E12" s="478"/>
      <c r="F12" s="479"/>
      <c r="G12" s="479"/>
      <c r="H12" s="479"/>
      <c r="I12" s="479"/>
      <c r="J12" s="479"/>
      <c r="K12" s="480"/>
      <c r="L12" s="481"/>
      <c r="M12" s="479"/>
      <c r="N12" s="479"/>
      <c r="O12" s="479"/>
      <c r="P12" s="480"/>
      <c r="Q12" s="387"/>
      <c r="R12" s="387"/>
    </row>
    <row r="13" spans="1:19" s="75" customFormat="1" ht="94.5" customHeight="1">
      <c r="A13" s="74"/>
      <c r="B13" s="74"/>
      <c r="C13" s="74"/>
      <c r="D13" s="74"/>
      <c r="E13" s="74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</row>
    <row r="14" spans="1:19" s="75" customFormat="1" ht="94.5" customHeight="1">
      <c r="A14" s="343"/>
      <c r="B14" s="343"/>
      <c r="C14" s="343"/>
      <c r="D14" s="343"/>
      <c r="E14" s="343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</row>
    <row r="15" spans="1:19" s="75" customFormat="1" ht="94.5" customHeight="1">
      <c r="A15" s="343"/>
      <c r="B15" s="343"/>
      <c r="C15" s="343"/>
      <c r="D15" s="343"/>
      <c r="E15" s="343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</row>
    <row r="16" spans="1:19" s="75" customFormat="1" ht="94.5" customHeight="1">
      <c r="A16" s="343"/>
      <c r="B16" s="343"/>
      <c r="C16" s="343"/>
      <c r="D16" s="343"/>
      <c r="E16" s="343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</row>
    <row r="17" spans="1:18" s="75" customFormat="1" ht="94.5" customHeight="1">
      <c r="A17" s="343"/>
      <c r="B17" s="343"/>
      <c r="C17" s="343"/>
      <c r="D17" s="343"/>
      <c r="E17" s="343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</row>
    <row r="18" spans="1:18" s="75" customFormat="1" ht="94.5" customHeight="1">
      <c r="A18" s="343"/>
      <c r="B18" s="343"/>
      <c r="C18" s="343"/>
      <c r="D18" s="343"/>
      <c r="E18" s="343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</row>
    <row r="19" spans="1:18" s="75" customFormat="1" ht="94.5" customHeight="1">
      <c r="A19" s="343"/>
      <c r="B19" s="343"/>
      <c r="C19" s="343"/>
      <c r="D19" s="343"/>
      <c r="E19" s="343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</row>
    <row r="20" spans="1:18" s="75" customFormat="1" ht="94.5" customHeight="1">
      <c r="A20" s="343"/>
      <c r="B20" s="343"/>
      <c r="C20" s="343"/>
      <c r="D20" s="343"/>
      <c r="E20" s="343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</row>
    <row r="21" spans="1:18" s="75" customFormat="1" ht="94.5" customHeight="1">
      <c r="A21" s="343"/>
      <c r="B21" s="343"/>
      <c r="C21" s="343"/>
      <c r="D21" s="343"/>
      <c r="E21" s="343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</row>
    <row r="22" spans="1:18" s="75" customFormat="1" ht="94.5" customHeight="1">
      <c r="A22" s="343"/>
      <c r="B22" s="343"/>
      <c r="C22" s="343"/>
      <c r="D22" s="343"/>
      <c r="E22" s="343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</row>
    <row r="23" spans="1:18" s="75" customFormat="1" ht="94.5" customHeight="1">
      <c r="A23" s="343"/>
      <c r="B23" s="343"/>
      <c r="C23" s="343"/>
      <c r="D23" s="343"/>
      <c r="E23" s="343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</row>
    <row r="24" spans="1:18" s="75" customFormat="1" ht="94.5" customHeight="1">
      <c r="A24" s="343"/>
      <c r="B24" s="343"/>
      <c r="C24" s="343"/>
      <c r="D24" s="343"/>
      <c r="E24" s="343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</row>
    <row r="25" spans="1:18" s="75" customFormat="1" ht="94.5" customHeight="1">
      <c r="A25" s="343"/>
      <c r="B25" s="343"/>
      <c r="C25" s="343"/>
      <c r="D25" s="343"/>
      <c r="E25" s="343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</row>
    <row r="26" spans="1:18" s="75" customFormat="1" ht="94.5" customHeight="1">
      <c r="A26" s="343"/>
      <c r="B26" s="343"/>
      <c r="C26" s="343"/>
      <c r="D26" s="343"/>
      <c r="E26" s="343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</row>
    <row r="27" spans="1:18" s="75" customFormat="1" ht="94.5" customHeight="1">
      <c r="A27" s="343"/>
      <c r="B27" s="343"/>
      <c r="C27" s="343"/>
      <c r="D27" s="343"/>
      <c r="E27" s="343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</row>
    <row r="28" spans="1:18" s="75" customFormat="1" ht="94.5" customHeight="1">
      <c r="A28" s="343"/>
      <c r="B28" s="343"/>
      <c r="C28" s="343"/>
      <c r="D28" s="343"/>
      <c r="E28" s="343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</row>
    <row r="29" spans="1:18" s="75" customFormat="1" ht="94.5" customHeight="1">
      <c r="A29" s="343"/>
      <c r="B29" s="343"/>
      <c r="C29" s="343"/>
      <c r="D29" s="343"/>
      <c r="E29" s="343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</row>
    <row r="30" spans="1:18" s="75" customFormat="1" ht="94.5" customHeight="1">
      <c r="A30" s="343"/>
      <c r="B30" s="343"/>
      <c r="C30" s="343"/>
      <c r="D30" s="343"/>
      <c r="E30" s="343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</row>
    <row r="31" spans="1:18" s="75" customFormat="1" ht="94.5" customHeight="1">
      <c r="A31" s="343"/>
      <c r="B31" s="343"/>
      <c r="C31" s="343"/>
      <c r="D31" s="343"/>
      <c r="E31" s="343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</row>
    <row r="32" spans="1:18" s="75" customFormat="1" ht="94.5" customHeight="1">
      <c r="A32" s="343"/>
      <c r="B32" s="343"/>
      <c r="C32" s="343"/>
      <c r="D32" s="343"/>
      <c r="E32" s="343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</row>
    <row r="33" spans="1:18" s="75" customFormat="1" ht="94.5" customHeight="1">
      <c r="A33" s="343"/>
      <c r="B33" s="343"/>
      <c r="C33" s="343"/>
      <c r="D33" s="343"/>
      <c r="E33" s="343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</row>
    <row r="34" spans="1:18" s="75" customFormat="1" ht="94.5" customHeight="1">
      <c r="A34" s="343"/>
      <c r="B34" s="343"/>
      <c r="C34" s="343"/>
      <c r="D34" s="343"/>
      <c r="E34" s="343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</row>
    <row r="35" spans="1:18" s="75" customFormat="1" ht="94.5" customHeight="1">
      <c r="A35" s="343"/>
      <c r="B35" s="343"/>
      <c r="C35" s="343"/>
      <c r="D35" s="343"/>
      <c r="E35" s="343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</row>
    <row r="36" spans="1:18" s="75" customFormat="1" ht="94.5" customHeight="1">
      <c r="A36" s="343"/>
      <c r="B36" s="343"/>
      <c r="C36" s="343"/>
      <c r="D36" s="343"/>
      <c r="E36" s="343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</row>
    <row r="37" spans="1:18" s="75" customFormat="1" ht="94.5" customHeight="1">
      <c r="A37" s="343"/>
      <c r="B37" s="343"/>
      <c r="C37" s="343"/>
      <c r="D37" s="343"/>
      <c r="E37" s="343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</row>
    <row r="38" spans="1:18" s="75" customFormat="1" ht="94.5" customHeight="1">
      <c r="A38" s="343"/>
      <c r="B38" s="343"/>
      <c r="C38" s="343"/>
      <c r="D38" s="343"/>
      <c r="E38" s="343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</row>
    <row r="39" spans="1:18" s="75" customFormat="1" ht="94.5" customHeight="1">
      <c r="A39" s="343"/>
      <c r="B39" s="343"/>
      <c r="C39" s="343"/>
      <c r="D39" s="343"/>
      <c r="E39" s="343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</row>
    <row r="40" spans="1:18" s="75" customFormat="1" ht="94.5" customHeight="1">
      <c r="A40" s="343"/>
      <c r="B40" s="343"/>
      <c r="C40" s="343"/>
      <c r="D40" s="343"/>
      <c r="E40" s="343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</row>
    <row r="41" spans="1:18" s="75" customFormat="1" ht="94.5" customHeight="1">
      <c r="A41" s="343"/>
      <c r="B41" s="343"/>
      <c r="C41" s="343"/>
      <c r="D41" s="343"/>
      <c r="E41" s="343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</row>
    <row r="42" spans="1:18" s="75" customFormat="1" ht="94.5" customHeight="1">
      <c r="A42" s="343"/>
      <c r="B42" s="343"/>
      <c r="C42" s="343"/>
      <c r="D42" s="343"/>
      <c r="E42" s="343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</row>
    <row r="43" spans="1:18" s="75" customFormat="1" ht="94.5" customHeight="1">
      <c r="A43" s="343"/>
      <c r="B43" s="343"/>
      <c r="C43" s="343"/>
      <c r="D43" s="343"/>
      <c r="E43" s="343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</row>
    <row r="44" spans="1:18" s="75" customFormat="1" ht="94.5" customHeight="1">
      <c r="A44" s="343"/>
      <c r="B44" s="343"/>
      <c r="C44" s="343"/>
      <c r="D44" s="343"/>
      <c r="E44" s="343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</row>
    <row r="45" spans="1:18" s="75" customFormat="1" ht="94.5" customHeight="1">
      <c r="A45" s="343"/>
      <c r="B45" s="343"/>
      <c r="C45" s="343"/>
      <c r="D45" s="343"/>
      <c r="E45" s="343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</row>
    <row r="46" spans="1:18" s="75" customFormat="1" ht="94.5" customHeight="1">
      <c r="A46" s="343"/>
      <c r="B46" s="343"/>
      <c r="C46" s="343"/>
      <c r="D46" s="343"/>
      <c r="E46" s="343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18" s="75" customFormat="1" ht="94.5" customHeight="1">
      <c r="A47" s="343"/>
      <c r="B47" s="343"/>
      <c r="C47" s="343"/>
      <c r="D47" s="343"/>
      <c r="E47" s="343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</row>
    <row r="48" spans="1:18" s="75" customFormat="1" ht="94.5" customHeight="1">
      <c r="A48" s="343"/>
      <c r="B48" s="343"/>
      <c r="C48" s="343"/>
      <c r="D48" s="343"/>
      <c r="E48" s="343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</row>
    <row r="49" spans="1:18" s="75" customFormat="1" ht="94.5" customHeight="1">
      <c r="A49" s="343"/>
      <c r="B49" s="343"/>
      <c r="C49" s="343"/>
      <c r="D49" s="343"/>
      <c r="E49" s="343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</row>
    <row r="50" spans="1:18" s="75" customFormat="1" ht="94.5" customHeight="1">
      <c r="A50" s="343"/>
      <c r="B50" s="343"/>
      <c r="C50" s="343"/>
      <c r="D50" s="343"/>
      <c r="E50" s="343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</row>
    <row r="51" spans="1:18" s="75" customFormat="1" ht="94.5" customHeight="1">
      <c r="A51" s="343"/>
      <c r="B51" s="343"/>
      <c r="C51" s="343"/>
      <c r="D51" s="343"/>
      <c r="E51" s="343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</row>
    <row r="52" spans="1:18" s="75" customFormat="1" ht="94.5" customHeight="1">
      <c r="A52" s="343"/>
      <c r="B52" s="343"/>
      <c r="C52" s="343"/>
      <c r="D52" s="343"/>
      <c r="E52" s="343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</row>
    <row r="53" spans="1:18" s="75" customFormat="1" ht="94.5" customHeight="1">
      <c r="A53" s="343"/>
      <c r="B53" s="343"/>
      <c r="C53" s="343"/>
      <c r="D53" s="343"/>
      <c r="E53" s="343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</row>
    <row r="54" spans="1:18" s="75" customFormat="1" ht="94.5" customHeight="1">
      <c r="A54" s="343"/>
      <c r="B54" s="343"/>
      <c r="C54" s="343"/>
      <c r="D54" s="343"/>
      <c r="E54" s="343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</row>
    <row r="55" spans="1:18" s="75" customFormat="1" ht="94.5" customHeight="1">
      <c r="A55" s="343"/>
      <c r="B55" s="343"/>
      <c r="C55" s="343"/>
      <c r="D55" s="343"/>
      <c r="E55" s="343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</row>
    <row r="56" spans="1:18" s="75" customFormat="1" ht="94.5" customHeight="1">
      <c r="A56" s="343"/>
      <c r="B56" s="343"/>
      <c r="C56" s="343"/>
      <c r="D56" s="343"/>
      <c r="E56" s="343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</row>
    <row r="57" spans="1:18" s="75" customFormat="1" ht="94.5" customHeight="1">
      <c r="A57" s="343"/>
      <c r="B57" s="343"/>
      <c r="C57" s="343"/>
      <c r="D57" s="343"/>
      <c r="E57" s="343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</row>
    <row r="58" spans="1:18" s="75" customFormat="1" ht="94.5" customHeight="1">
      <c r="A58" s="343"/>
      <c r="B58" s="343"/>
      <c r="C58" s="343"/>
      <c r="D58" s="343"/>
      <c r="E58" s="343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</row>
    <row r="59" spans="1:18" s="75" customFormat="1" ht="94.5" customHeight="1">
      <c r="A59" s="343"/>
      <c r="B59" s="343"/>
      <c r="C59" s="343"/>
      <c r="D59" s="343"/>
      <c r="E59" s="343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</row>
    <row r="60" spans="1:18" s="75" customFormat="1" ht="94.5" customHeight="1">
      <c r="A60" s="343"/>
      <c r="B60" s="343"/>
      <c r="C60" s="343"/>
      <c r="D60" s="343"/>
      <c r="E60" s="343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</row>
    <row r="61" spans="1:18" s="75" customFormat="1" ht="94.5" customHeight="1">
      <c r="A61" s="343"/>
      <c r="B61" s="343"/>
      <c r="C61" s="343"/>
      <c r="D61" s="343"/>
      <c r="E61" s="343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</row>
    <row r="62" spans="1:18" s="75" customFormat="1" ht="94.5" customHeight="1">
      <c r="A62" s="343"/>
      <c r="B62" s="343"/>
      <c r="C62" s="343"/>
      <c r="D62" s="343"/>
      <c r="E62" s="343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</row>
    <row r="63" spans="1:18" s="75" customFormat="1" ht="94.5" customHeight="1">
      <c r="A63" s="343"/>
      <c r="B63" s="343"/>
      <c r="C63" s="343"/>
      <c r="D63" s="343"/>
      <c r="E63" s="343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</row>
    <row r="64" spans="1:18" s="75" customFormat="1" ht="94.5" customHeight="1">
      <c r="A64" s="343"/>
      <c r="B64" s="343"/>
      <c r="C64" s="343"/>
      <c r="D64" s="343"/>
      <c r="E64" s="343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</row>
    <row r="65" spans="1:18" s="75" customFormat="1" ht="94.5" customHeight="1">
      <c r="A65" s="343"/>
      <c r="B65" s="343"/>
      <c r="C65" s="343"/>
      <c r="D65" s="343"/>
      <c r="E65" s="343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</row>
    <row r="66" spans="1:18" s="75" customFormat="1" ht="94.5" customHeight="1">
      <c r="A66" s="343"/>
      <c r="B66" s="343"/>
      <c r="C66" s="343"/>
      <c r="D66" s="343"/>
      <c r="E66" s="343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</row>
    <row r="67" spans="1:18" s="75" customFormat="1" ht="94.5" customHeight="1">
      <c r="A67" s="343"/>
      <c r="B67" s="343"/>
      <c r="C67" s="343"/>
      <c r="D67" s="343"/>
      <c r="E67" s="343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</row>
    <row r="68" spans="1:18" s="75" customFormat="1" ht="94.5" customHeight="1">
      <c r="A68" s="343"/>
      <c r="B68" s="343"/>
      <c r="C68" s="343"/>
      <c r="D68" s="343"/>
      <c r="E68" s="343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</row>
    <row r="69" spans="1:18" s="75" customFormat="1" ht="94.5" customHeight="1">
      <c r="A69" s="343"/>
      <c r="B69" s="343"/>
      <c r="C69" s="343"/>
      <c r="D69" s="343"/>
      <c r="E69" s="343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18" s="75" customFormat="1" ht="94.5" customHeight="1">
      <c r="A70" s="343"/>
      <c r="B70" s="343"/>
      <c r="C70" s="343"/>
      <c r="D70" s="343"/>
      <c r="E70" s="343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</row>
    <row r="71" spans="1:18" s="75" customFormat="1" ht="94.5" customHeight="1">
      <c r="A71" s="343"/>
      <c r="B71" s="343"/>
      <c r="C71" s="343"/>
      <c r="D71" s="343"/>
      <c r="E71" s="343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</row>
    <row r="72" spans="1:18" s="75" customFormat="1" ht="94.5" customHeight="1">
      <c r="A72" s="343"/>
      <c r="B72" s="343"/>
      <c r="C72" s="343"/>
      <c r="D72" s="343"/>
      <c r="E72" s="343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</row>
    <row r="73" spans="1:18" s="75" customFormat="1" ht="94.5" customHeight="1">
      <c r="A73" s="343"/>
      <c r="B73" s="343"/>
      <c r="C73" s="343"/>
      <c r="D73" s="343"/>
      <c r="E73" s="343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</row>
    <row r="74" spans="1:18" s="75" customFormat="1" ht="94.5" customHeight="1">
      <c r="A74" s="343"/>
      <c r="B74" s="343"/>
      <c r="C74" s="343"/>
      <c r="D74" s="343"/>
      <c r="E74" s="343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</row>
    <row r="75" spans="1:18" s="75" customFormat="1" ht="94.5" customHeight="1">
      <c r="A75" s="343"/>
      <c r="B75" s="343"/>
      <c r="C75" s="343"/>
      <c r="D75" s="343"/>
      <c r="E75" s="343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</row>
    <row r="76" spans="1:18" s="75" customFormat="1" ht="94.5" customHeight="1">
      <c r="A76" s="343"/>
      <c r="B76" s="343"/>
      <c r="C76" s="343"/>
      <c r="D76" s="343"/>
      <c r="E76" s="343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</row>
    <row r="77" spans="1:18" s="75" customFormat="1" ht="94.5" customHeight="1">
      <c r="A77" s="343"/>
      <c r="B77" s="343"/>
      <c r="C77" s="343"/>
      <c r="D77" s="343"/>
      <c r="E77" s="343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</row>
    <row r="78" spans="1:18" s="75" customFormat="1" ht="94.5" customHeight="1">
      <c r="A78" s="343"/>
      <c r="B78" s="343"/>
      <c r="C78" s="343"/>
      <c r="D78" s="343"/>
      <c r="E78" s="343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</row>
    <row r="79" spans="1:18" s="75" customFormat="1" ht="94.5" customHeight="1">
      <c r="A79" s="343"/>
      <c r="B79" s="343"/>
      <c r="C79" s="343"/>
      <c r="D79" s="343"/>
      <c r="E79" s="343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</row>
    <row r="80" spans="1:18" s="75" customFormat="1" ht="94.5" customHeight="1">
      <c r="A80" s="343"/>
      <c r="B80" s="343"/>
      <c r="C80" s="343"/>
      <c r="D80" s="343"/>
      <c r="E80" s="343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</row>
    <row r="81" spans="1:18" s="75" customFormat="1" ht="94.5" customHeight="1">
      <c r="A81" s="343"/>
      <c r="B81" s="343"/>
      <c r="C81" s="343"/>
      <c r="D81" s="343"/>
      <c r="E81" s="343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</row>
    <row r="82" spans="1:18" s="75" customFormat="1" ht="94.5" customHeight="1">
      <c r="A82" s="343"/>
      <c r="B82" s="343"/>
      <c r="C82" s="343"/>
      <c r="D82" s="343"/>
      <c r="E82" s="343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</row>
    <row r="83" spans="1:18" s="75" customFormat="1" ht="94.5" customHeight="1">
      <c r="A83" s="343"/>
      <c r="B83" s="343"/>
      <c r="C83" s="343"/>
      <c r="D83" s="343"/>
      <c r="E83" s="343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</row>
    <row r="84" spans="1:18" s="75" customFormat="1" ht="94.5" customHeight="1">
      <c r="A84" s="343"/>
      <c r="B84" s="343"/>
      <c r="C84" s="343"/>
      <c r="D84" s="343"/>
      <c r="E84" s="343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</row>
    <row r="85" spans="1:18" s="75" customFormat="1" ht="94.5" customHeight="1">
      <c r="A85" s="343"/>
      <c r="B85" s="343"/>
      <c r="C85" s="343"/>
      <c r="D85" s="343"/>
      <c r="E85" s="343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</row>
    <row r="86" spans="1:18" s="75" customFormat="1" ht="94.5" customHeight="1">
      <c r="A86" s="343"/>
      <c r="B86" s="343"/>
      <c r="C86" s="343"/>
      <c r="D86" s="343"/>
      <c r="E86" s="343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</row>
    <row r="87" spans="1:18" s="75" customFormat="1" ht="94.5" customHeight="1">
      <c r="A87" s="343"/>
      <c r="B87" s="343"/>
      <c r="C87" s="343"/>
      <c r="D87" s="343"/>
      <c r="E87" s="343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</row>
    <row r="88" spans="1:18" s="75" customFormat="1" ht="94.5" customHeight="1">
      <c r="A88" s="343"/>
      <c r="B88" s="343"/>
      <c r="C88" s="343"/>
      <c r="D88" s="343"/>
      <c r="E88" s="343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</row>
    <row r="89" spans="1:18" s="75" customFormat="1" ht="94.5" customHeight="1">
      <c r="A89" s="343"/>
      <c r="B89" s="343"/>
      <c r="C89" s="343"/>
      <c r="D89" s="343"/>
      <c r="E89" s="343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</row>
    <row r="90" spans="1:18" s="75" customFormat="1" ht="94.5" customHeight="1">
      <c r="A90" s="343"/>
      <c r="B90" s="343"/>
      <c r="C90" s="343"/>
      <c r="D90" s="343"/>
      <c r="E90" s="343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 s="75" customFormat="1" ht="94.5" customHeight="1">
      <c r="A91" s="343"/>
      <c r="B91" s="343"/>
      <c r="C91" s="343"/>
      <c r="D91" s="343"/>
      <c r="E91" s="343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</row>
    <row r="92" spans="1:18" s="75" customFormat="1" ht="94.5" customHeight="1">
      <c r="A92" s="343"/>
      <c r="B92" s="343"/>
      <c r="C92" s="343"/>
      <c r="D92" s="343"/>
      <c r="E92" s="343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</row>
    <row r="93" spans="1:18" s="75" customFormat="1" ht="94.5" customHeight="1">
      <c r="A93" s="343"/>
      <c r="B93" s="343"/>
      <c r="C93" s="343"/>
      <c r="D93" s="343"/>
      <c r="E93" s="343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</row>
    <row r="94" spans="1:18" s="75" customFormat="1" ht="94.5" customHeight="1">
      <c r="A94" s="343"/>
      <c r="B94" s="343"/>
      <c r="C94" s="343"/>
      <c r="D94" s="343"/>
      <c r="E94" s="343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</row>
    <row r="95" spans="1:18" s="75" customFormat="1" ht="94.5" customHeight="1">
      <c r="A95" s="343"/>
      <c r="B95" s="343"/>
      <c r="C95" s="343"/>
      <c r="D95" s="343"/>
      <c r="E95" s="343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</row>
    <row r="96" spans="1:18" s="75" customFormat="1" ht="94.5" customHeight="1">
      <c r="A96" s="343"/>
      <c r="B96" s="343"/>
      <c r="C96" s="343"/>
      <c r="D96" s="343"/>
      <c r="E96" s="343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</row>
    <row r="97" spans="1:18" s="75" customFormat="1" ht="94.5" customHeight="1">
      <c r="A97" s="343"/>
      <c r="B97" s="343"/>
      <c r="C97" s="343"/>
      <c r="D97" s="343"/>
      <c r="E97" s="343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</row>
    <row r="98" spans="1:18" s="75" customFormat="1" ht="94.5" customHeight="1">
      <c r="A98" s="343"/>
      <c r="B98" s="343"/>
      <c r="C98" s="343"/>
      <c r="D98" s="343"/>
      <c r="E98" s="343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</row>
    <row r="99" spans="1:18" s="75" customFormat="1" ht="94.5" customHeight="1">
      <c r="A99" s="343"/>
      <c r="B99" s="343"/>
      <c r="C99" s="343"/>
      <c r="D99" s="343"/>
      <c r="E99" s="343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</row>
    <row r="100" spans="1:18" s="75" customFormat="1" ht="94.5" customHeight="1">
      <c r="A100" s="343"/>
      <c r="B100" s="343"/>
      <c r="C100" s="343"/>
      <c r="D100" s="343"/>
      <c r="E100" s="343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</row>
    <row r="101" spans="1:18" s="75" customFormat="1" ht="94.5" customHeight="1">
      <c r="A101" s="343"/>
      <c r="B101" s="343"/>
      <c r="C101" s="343"/>
      <c r="D101" s="343"/>
      <c r="E101" s="343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</row>
    <row r="102" spans="1:18" s="75" customFormat="1" ht="94.5" customHeight="1">
      <c r="A102" s="343"/>
      <c r="B102" s="343"/>
      <c r="C102" s="343"/>
      <c r="D102" s="343"/>
      <c r="E102" s="343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</row>
    <row r="103" spans="1:18" s="75" customFormat="1" ht="94.5" customHeight="1">
      <c r="A103" s="343"/>
      <c r="B103" s="343"/>
      <c r="C103" s="343"/>
      <c r="D103" s="343"/>
      <c r="E103" s="343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</row>
    <row r="104" spans="1:18" s="75" customFormat="1" ht="94.5" customHeight="1">
      <c r="A104" s="343"/>
      <c r="B104" s="343"/>
      <c r="C104" s="343"/>
      <c r="D104" s="343"/>
      <c r="E104" s="343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</row>
    <row r="105" spans="1:18" s="75" customFormat="1" ht="94.5" customHeight="1">
      <c r="A105" s="343"/>
      <c r="B105" s="343"/>
      <c r="C105" s="343"/>
      <c r="D105" s="343"/>
      <c r="E105" s="343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</row>
    <row r="106" spans="1:18" s="75" customFormat="1" ht="94.5" customHeight="1">
      <c r="A106" s="343"/>
      <c r="B106" s="343"/>
      <c r="C106" s="343"/>
      <c r="D106" s="343"/>
      <c r="E106" s="343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</row>
    <row r="107" spans="1:18" s="75" customFormat="1" ht="94.5" customHeight="1">
      <c r="A107" s="343"/>
      <c r="B107" s="343"/>
      <c r="C107" s="343"/>
      <c r="D107" s="343"/>
      <c r="E107" s="343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</row>
    <row r="108" spans="1:18" s="75" customFormat="1" ht="94.5" customHeight="1">
      <c r="A108" s="343"/>
      <c r="B108" s="343"/>
      <c r="C108" s="343"/>
      <c r="D108" s="343"/>
      <c r="E108" s="343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</row>
    <row r="109" spans="1:18" s="75" customFormat="1" ht="94.5" customHeight="1">
      <c r="A109" s="343"/>
      <c r="B109" s="343"/>
      <c r="C109" s="343"/>
      <c r="D109" s="343"/>
      <c r="E109" s="343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</row>
    <row r="110" spans="1:18" s="75" customFormat="1" ht="94.5" customHeight="1">
      <c r="A110" s="343"/>
      <c r="B110" s="343"/>
      <c r="C110" s="343"/>
      <c r="D110" s="343"/>
      <c r="E110" s="343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</row>
    <row r="111" spans="1:18" s="75" customFormat="1" ht="94.5" customHeight="1">
      <c r="A111" s="343"/>
      <c r="B111" s="343"/>
      <c r="C111" s="343"/>
      <c r="D111" s="343"/>
      <c r="E111" s="343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 s="75" customFormat="1" ht="94.5" customHeight="1">
      <c r="A112" s="343"/>
      <c r="B112" s="343"/>
      <c r="C112" s="343"/>
      <c r="D112" s="343"/>
      <c r="E112" s="343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18" s="75" customFormat="1" ht="94.5" customHeight="1">
      <c r="A113" s="343"/>
      <c r="B113" s="343"/>
      <c r="C113" s="343"/>
      <c r="D113" s="343"/>
      <c r="E113" s="343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18" s="75" customFormat="1" ht="94.5" customHeight="1">
      <c r="A114" s="343"/>
      <c r="B114" s="343"/>
      <c r="C114" s="343"/>
      <c r="D114" s="343"/>
      <c r="E114" s="343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1:18" s="75" customFormat="1" ht="94.5" customHeight="1">
      <c r="A115" s="343"/>
      <c r="B115" s="343"/>
      <c r="C115" s="343"/>
      <c r="D115" s="343"/>
      <c r="E115" s="343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1:18" s="75" customFormat="1" ht="94.5" customHeight="1">
      <c r="A116" s="343"/>
      <c r="B116" s="343"/>
      <c r="C116" s="343"/>
      <c r="D116" s="343"/>
      <c r="E116" s="343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1:18" s="75" customFormat="1" ht="94.5" customHeight="1">
      <c r="A117" s="343"/>
      <c r="B117" s="343"/>
      <c r="C117" s="343"/>
      <c r="D117" s="343"/>
      <c r="E117" s="343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1:18" s="75" customFormat="1" ht="94.5" customHeight="1">
      <c r="A118" s="343"/>
      <c r="B118" s="343"/>
      <c r="C118" s="343"/>
      <c r="D118" s="343"/>
      <c r="E118" s="343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1:18" s="75" customFormat="1" ht="94.5" customHeight="1">
      <c r="A119" s="343"/>
      <c r="B119" s="343"/>
      <c r="C119" s="343"/>
      <c r="D119" s="343"/>
      <c r="E119" s="343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1:18" s="75" customFormat="1" ht="94.5" customHeight="1">
      <c r="A120" s="343"/>
      <c r="B120" s="343"/>
      <c r="C120" s="343"/>
      <c r="D120" s="343"/>
      <c r="E120" s="343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1:18" s="75" customFormat="1" ht="94.5" customHeight="1">
      <c r="A121" s="343"/>
      <c r="B121" s="343"/>
      <c r="C121" s="343"/>
      <c r="D121" s="343"/>
      <c r="E121" s="343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1:18" s="75" customFormat="1" ht="94.5" customHeight="1">
      <c r="A122" s="343"/>
      <c r="B122" s="343"/>
      <c r="C122" s="343"/>
      <c r="D122" s="343"/>
      <c r="E122" s="343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1:18" s="75" customFormat="1" ht="94.5" customHeight="1">
      <c r="A123" s="343"/>
      <c r="B123" s="343"/>
      <c r="C123" s="343"/>
      <c r="D123" s="343"/>
      <c r="E123" s="343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1:18" s="75" customFormat="1" ht="94.5" customHeight="1">
      <c r="A124" s="343"/>
      <c r="B124" s="343"/>
      <c r="C124" s="343"/>
      <c r="D124" s="343"/>
      <c r="E124" s="343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1:18" s="75" customFormat="1" ht="94.5" customHeight="1">
      <c r="A125" s="343"/>
      <c r="B125" s="343"/>
      <c r="C125" s="343"/>
      <c r="D125" s="343"/>
      <c r="E125" s="343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1:18" s="75" customFormat="1" ht="94.5" customHeight="1">
      <c r="A126" s="343"/>
      <c r="B126" s="343"/>
      <c r="C126" s="343"/>
      <c r="D126" s="343"/>
      <c r="E126" s="343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1:18" s="75" customFormat="1" ht="94.5" customHeight="1">
      <c r="A127" s="343"/>
      <c r="B127" s="343"/>
      <c r="C127" s="343"/>
      <c r="D127" s="343"/>
      <c r="E127" s="343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1:18" s="75" customFormat="1" ht="94.5" customHeight="1">
      <c r="A128" s="343"/>
      <c r="B128" s="343"/>
      <c r="C128" s="343"/>
      <c r="D128" s="343"/>
      <c r="E128" s="343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1:18" s="75" customFormat="1" ht="94.5" customHeight="1">
      <c r="A129" s="343"/>
      <c r="B129" s="343"/>
      <c r="C129" s="343"/>
      <c r="D129" s="343"/>
      <c r="E129" s="343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1:18" s="75" customFormat="1" ht="94.5" customHeight="1">
      <c r="A130" s="343"/>
      <c r="B130" s="343"/>
      <c r="C130" s="343"/>
      <c r="D130" s="343"/>
      <c r="E130" s="343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 s="75" customFormat="1" ht="94.5" customHeight="1">
      <c r="A131" s="343"/>
      <c r="B131" s="343"/>
      <c r="C131" s="343"/>
      <c r="D131" s="343"/>
      <c r="E131" s="343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1:18" s="75" customFormat="1" ht="94.5" customHeight="1">
      <c r="A132" s="343"/>
      <c r="B132" s="343"/>
      <c r="C132" s="343"/>
      <c r="D132" s="343"/>
      <c r="E132" s="343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1:18" s="75" customFormat="1" ht="94.5" customHeight="1">
      <c r="A133" s="343"/>
      <c r="B133" s="343"/>
      <c r="C133" s="343"/>
      <c r="D133" s="343"/>
      <c r="E133" s="343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1:18" s="75" customFormat="1" ht="94.5" customHeight="1">
      <c r="A134" s="343"/>
      <c r="B134" s="343"/>
      <c r="C134" s="343"/>
      <c r="D134" s="343"/>
      <c r="E134" s="343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1:18" s="75" customFormat="1" ht="94.5" customHeight="1">
      <c r="A135" s="343"/>
      <c r="B135" s="343"/>
      <c r="C135" s="343"/>
      <c r="D135" s="343"/>
      <c r="E135" s="343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1:18" s="75" customFormat="1" ht="94.5" customHeight="1">
      <c r="A136" s="343"/>
      <c r="B136" s="343"/>
      <c r="C136" s="343"/>
      <c r="D136" s="343"/>
      <c r="E136" s="343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1:18" s="75" customFormat="1" ht="94.5" customHeight="1">
      <c r="A137" s="343"/>
      <c r="B137" s="343"/>
      <c r="C137" s="343"/>
      <c r="D137" s="343"/>
      <c r="E137" s="343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1:18" s="75" customFormat="1" ht="94.5" customHeight="1">
      <c r="A138" s="343"/>
      <c r="B138" s="343"/>
      <c r="C138" s="343"/>
      <c r="D138" s="343"/>
      <c r="E138" s="343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1:18" s="75" customFormat="1" ht="94.5" customHeight="1">
      <c r="A139" s="343"/>
      <c r="B139" s="343"/>
      <c r="C139" s="343"/>
      <c r="D139" s="343"/>
      <c r="E139" s="343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1:18" s="75" customFormat="1" ht="94.5" customHeight="1">
      <c r="A140" s="343"/>
      <c r="B140" s="343"/>
      <c r="C140" s="343"/>
      <c r="D140" s="343"/>
      <c r="E140" s="343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1:18" s="75" customFormat="1" ht="94.5" customHeight="1">
      <c r="A141" s="343"/>
      <c r="B141" s="343"/>
      <c r="C141" s="343"/>
      <c r="D141" s="343"/>
      <c r="E141" s="343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1:18" s="75" customFormat="1" ht="94.5" customHeight="1">
      <c r="A142" s="343"/>
      <c r="B142" s="343"/>
      <c r="C142" s="343"/>
      <c r="D142" s="343"/>
      <c r="E142" s="343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 s="75" customFormat="1" ht="94.5" customHeight="1">
      <c r="A143" s="343"/>
      <c r="B143" s="343"/>
      <c r="C143" s="343"/>
      <c r="D143" s="343"/>
      <c r="E143" s="343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1:18" s="75" customFormat="1" ht="94.5" customHeight="1">
      <c r="A144" s="343"/>
      <c r="B144" s="343"/>
      <c r="C144" s="343"/>
      <c r="D144" s="343"/>
      <c r="E144" s="343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1:18" s="75" customFormat="1" ht="94.5" customHeight="1">
      <c r="A145" s="343"/>
      <c r="B145" s="343"/>
      <c r="C145" s="343"/>
      <c r="D145" s="343"/>
      <c r="E145" s="343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 s="75" customFormat="1" ht="94.5" customHeight="1">
      <c r="A146" s="343"/>
      <c r="B146" s="343"/>
      <c r="C146" s="343"/>
      <c r="D146" s="343"/>
      <c r="E146" s="343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1:18" s="75" customFormat="1" ht="94.5" customHeight="1">
      <c r="A147" s="343"/>
      <c r="B147" s="343"/>
      <c r="C147" s="343"/>
      <c r="D147" s="343"/>
      <c r="E147" s="343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 s="75" customFormat="1" ht="94.5" customHeight="1">
      <c r="A148" s="343"/>
      <c r="B148" s="343"/>
      <c r="C148" s="343"/>
      <c r="D148" s="343"/>
      <c r="E148" s="343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1:18" s="75" customFormat="1" ht="94.5" customHeight="1">
      <c r="A149" s="343"/>
      <c r="B149" s="343"/>
      <c r="C149" s="343"/>
      <c r="D149" s="343"/>
      <c r="E149" s="343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1:18" s="75" customFormat="1" ht="94.5" customHeight="1">
      <c r="A150" s="343"/>
      <c r="B150" s="343"/>
      <c r="C150" s="343"/>
      <c r="D150" s="343"/>
      <c r="E150" s="343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1:18" s="75" customFormat="1" ht="94.5" customHeight="1">
      <c r="A151" s="343"/>
      <c r="B151" s="343"/>
      <c r="C151" s="343"/>
      <c r="D151" s="343"/>
      <c r="E151" s="343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1:18" s="75" customFormat="1" ht="94.5" customHeight="1">
      <c r="A152" s="343"/>
      <c r="B152" s="343"/>
      <c r="C152" s="343"/>
      <c r="D152" s="343"/>
      <c r="E152" s="343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1:18" s="75" customFormat="1" ht="94.5" customHeight="1">
      <c r="A153" s="343"/>
      <c r="B153" s="343"/>
      <c r="C153" s="343"/>
      <c r="D153" s="343"/>
      <c r="E153" s="343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1:18" s="72" customFormat="1" ht="35.25" customHeight="1">
      <c r="A154" s="343"/>
      <c r="B154" s="343"/>
      <c r="C154" s="343"/>
      <c r="D154" s="343"/>
      <c r="E154" s="343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1:18" s="72" customFormat="1" ht="6" customHeight="1">
      <c r="A155" s="343"/>
      <c r="B155" s="343"/>
      <c r="C155" s="343"/>
      <c r="D155" s="343"/>
      <c r="E155" s="343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1:18" s="72" customFormat="1">
      <c r="A156" s="343"/>
      <c r="B156" s="343"/>
      <c r="C156" s="343"/>
      <c r="D156" s="343"/>
      <c r="E156" s="343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1:18" s="72" customFormat="1">
      <c r="A157" s="343"/>
      <c r="B157" s="343"/>
      <c r="C157" s="343"/>
      <c r="D157" s="343"/>
      <c r="E157" s="343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1:18" s="72" customFormat="1">
      <c r="A158" s="343"/>
      <c r="B158" s="343"/>
      <c r="C158" s="343"/>
      <c r="D158" s="343"/>
      <c r="E158" s="343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1:18" s="72" customFormat="1">
      <c r="A159" s="343"/>
      <c r="B159" s="343"/>
      <c r="C159" s="343"/>
      <c r="D159" s="343"/>
      <c r="E159" s="343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1:18" s="72" customFormat="1">
      <c r="A160" s="343"/>
      <c r="B160" s="343"/>
      <c r="C160" s="343"/>
      <c r="D160" s="343"/>
      <c r="E160" s="343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1:18" s="72" customFormat="1">
      <c r="A161" s="343"/>
      <c r="B161" s="343"/>
      <c r="C161" s="343"/>
      <c r="D161" s="343"/>
      <c r="E161" s="343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</sheetData>
  <mergeCells count="4">
    <mergeCell ref="L8:P8"/>
    <mergeCell ref="G8:K8"/>
    <mergeCell ref="B8:F8"/>
    <mergeCell ref="A8:A9"/>
  </mergeCells>
  <phoneticPr fontId="5" type="noConversion"/>
  <pageMargins left="0.25" right="0.25" top="0.75" bottom="0.75" header="0.3" footer="0.3"/>
  <pageSetup paperSize="9" scale="72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zoomScaleNormal="100" workbookViewId="0">
      <selection activeCell="M28" sqref="M28"/>
    </sheetView>
  </sheetViews>
  <sheetFormatPr defaultRowHeight="12"/>
  <cols>
    <col min="1" max="1" width="6.5546875" style="1" customWidth="1"/>
    <col min="2" max="2" width="3.5546875" style="2" customWidth="1"/>
    <col min="3" max="3" width="9.77734375" style="1" customWidth="1"/>
    <col min="4" max="4" width="7.6640625" style="1" customWidth="1"/>
    <col min="5" max="5" width="5.6640625" style="1" customWidth="1"/>
    <col min="6" max="6" width="6.6640625" style="1" customWidth="1"/>
    <col min="7" max="7" width="10" style="1" customWidth="1"/>
    <col min="8" max="8" width="7.44140625" style="1" customWidth="1"/>
    <col min="9" max="9" width="8.6640625" style="1" customWidth="1"/>
    <col min="10" max="10" width="8.109375" style="1" customWidth="1"/>
    <col min="11" max="11" width="8.44140625" style="1" customWidth="1"/>
    <col min="12" max="16384" width="8.88671875" style="1"/>
  </cols>
  <sheetData>
    <row r="1" spans="1:11" ht="30" customHeight="1" thickTop="1" thickBot="1">
      <c r="A1" s="777" t="s">
        <v>30</v>
      </c>
      <c r="B1" s="778"/>
      <c r="C1" s="778"/>
      <c r="D1" s="778"/>
      <c r="E1" s="778"/>
      <c r="F1" s="778"/>
      <c r="G1" s="778"/>
      <c r="H1" s="778"/>
      <c r="I1" s="778"/>
      <c r="J1" s="778"/>
      <c r="K1" s="779"/>
    </row>
    <row r="2" spans="1:11" ht="26.25" customHeight="1">
      <c r="A2" s="525" t="s">
        <v>17</v>
      </c>
      <c r="B2" s="527" t="s">
        <v>18</v>
      </c>
      <c r="C2" s="529" t="s">
        <v>19</v>
      </c>
      <c r="D2" s="529" t="s">
        <v>20</v>
      </c>
      <c r="E2" s="12" t="s">
        <v>21</v>
      </c>
      <c r="F2" s="12" t="s">
        <v>22</v>
      </c>
      <c r="G2" s="13" t="s">
        <v>26</v>
      </c>
      <c r="H2" s="14" t="s">
        <v>25</v>
      </c>
      <c r="I2" s="16" t="s">
        <v>31</v>
      </c>
      <c r="J2" s="13" t="s">
        <v>23</v>
      </c>
      <c r="K2" s="22" t="s">
        <v>24</v>
      </c>
    </row>
    <row r="3" spans="1:11">
      <c r="A3" s="525"/>
      <c r="B3" s="527"/>
      <c r="C3" s="529"/>
      <c r="D3" s="529"/>
      <c r="E3" s="535" t="s">
        <v>0</v>
      </c>
      <c r="F3" s="535" t="s">
        <v>1</v>
      </c>
      <c r="G3" s="10" t="s">
        <v>2</v>
      </c>
      <c r="H3" s="11" t="s">
        <v>3</v>
      </c>
      <c r="I3" s="780" t="s">
        <v>4</v>
      </c>
      <c r="J3" s="10" t="s">
        <v>5</v>
      </c>
      <c r="K3" s="23" t="s">
        <v>6</v>
      </c>
    </row>
    <row r="4" spans="1:11" ht="12.75" thickBot="1">
      <c r="A4" s="526"/>
      <c r="B4" s="528"/>
      <c r="C4" s="530"/>
      <c r="D4" s="530"/>
      <c r="E4" s="536"/>
      <c r="F4" s="536"/>
      <c r="G4" s="24" t="s">
        <v>13</v>
      </c>
      <c r="H4" s="25" t="s">
        <v>14</v>
      </c>
      <c r="I4" s="781"/>
      <c r="J4" s="24" t="s">
        <v>15</v>
      </c>
      <c r="K4" s="26" t="s">
        <v>16</v>
      </c>
    </row>
    <row r="5" spans="1:11" ht="14.1" customHeight="1">
      <c r="A5" s="514"/>
      <c r="B5" s="516"/>
      <c r="C5" s="517"/>
      <c r="D5" s="6" t="s">
        <v>27</v>
      </c>
      <c r="E5" s="7"/>
      <c r="F5" s="8"/>
      <c r="G5" s="7"/>
      <c r="H5" s="775"/>
      <c r="I5" s="776"/>
      <c r="J5" s="539"/>
      <c r="K5" s="537"/>
    </row>
    <row r="6" spans="1:11" ht="14.1" customHeight="1">
      <c r="A6" s="514"/>
      <c r="B6" s="3" t="s">
        <v>7</v>
      </c>
      <c r="C6" s="4"/>
      <c r="D6" s="4" t="s">
        <v>28</v>
      </c>
      <c r="E6" s="4"/>
      <c r="F6" s="4"/>
      <c r="G6" s="4"/>
      <c r="H6" s="771"/>
      <c r="I6" s="773"/>
      <c r="J6" s="540"/>
      <c r="K6" s="538"/>
    </row>
    <row r="7" spans="1:11" ht="14.1" customHeight="1">
      <c r="A7" s="514"/>
      <c r="B7" s="3" t="s">
        <v>8</v>
      </c>
      <c r="C7" s="4"/>
      <c r="D7" s="4"/>
      <c r="E7" s="4"/>
      <c r="F7" s="4"/>
      <c r="G7" s="4"/>
      <c r="H7" s="771"/>
      <c r="I7" s="773"/>
      <c r="J7" s="540"/>
      <c r="K7" s="538"/>
    </row>
    <row r="8" spans="1:11" ht="14.1" customHeight="1">
      <c r="A8" s="514"/>
      <c r="B8" s="3" t="s">
        <v>9</v>
      </c>
      <c r="C8" s="4"/>
      <c r="D8" s="4"/>
      <c r="E8" s="4"/>
      <c r="F8" s="4"/>
      <c r="G8" s="4"/>
      <c r="H8" s="771"/>
      <c r="I8" s="773"/>
      <c r="J8" s="540"/>
      <c r="K8" s="538"/>
    </row>
    <row r="9" spans="1:11" ht="14.1" customHeight="1">
      <c r="A9" s="514"/>
      <c r="B9" s="3" t="s">
        <v>10</v>
      </c>
      <c r="C9" s="4"/>
      <c r="D9" s="4"/>
      <c r="E9" s="4"/>
      <c r="F9" s="4"/>
      <c r="G9" s="4"/>
      <c r="H9" s="771"/>
      <c r="I9" s="773"/>
      <c r="J9" s="540"/>
      <c r="K9" s="538"/>
    </row>
    <row r="10" spans="1:11" ht="14.1" customHeight="1">
      <c r="A10" s="514"/>
      <c r="B10" s="3" t="s">
        <v>11</v>
      </c>
      <c r="C10" s="4"/>
      <c r="D10" s="4"/>
      <c r="E10" s="4"/>
      <c r="F10" s="4"/>
      <c r="G10" s="4"/>
      <c r="H10" s="771"/>
      <c r="I10" s="773"/>
      <c r="J10" s="540"/>
      <c r="K10" s="538"/>
    </row>
    <row r="11" spans="1:11" ht="14.1" customHeight="1">
      <c r="A11" s="514"/>
      <c r="B11" s="3"/>
      <c r="C11" s="4"/>
      <c r="D11" s="4"/>
      <c r="E11" s="4"/>
      <c r="F11" s="4"/>
      <c r="G11" s="4"/>
      <c r="H11" s="771"/>
      <c r="I11" s="773"/>
      <c r="J11" s="540"/>
      <c r="K11" s="538"/>
    </row>
    <row r="12" spans="1:11" ht="14.1" customHeight="1">
      <c r="A12" s="514"/>
      <c r="B12" s="3"/>
      <c r="C12" s="4"/>
      <c r="D12" s="4"/>
      <c r="E12" s="4"/>
      <c r="F12" s="4"/>
      <c r="G12" s="4"/>
      <c r="H12" s="771"/>
      <c r="I12" s="773"/>
      <c r="J12" s="540"/>
      <c r="K12" s="538"/>
    </row>
    <row r="13" spans="1:11" ht="14.1" customHeight="1">
      <c r="A13" s="514"/>
      <c r="B13" s="3"/>
      <c r="C13" s="4"/>
      <c r="D13" s="4"/>
      <c r="E13" s="4"/>
      <c r="F13" s="4"/>
      <c r="G13" s="4"/>
      <c r="H13" s="771"/>
      <c r="I13" s="773"/>
      <c r="J13" s="540"/>
      <c r="K13" s="538"/>
    </row>
    <row r="14" spans="1:11" ht="14.1" customHeight="1">
      <c r="A14" s="514"/>
      <c r="B14" s="3"/>
      <c r="C14" s="4"/>
      <c r="D14" s="4"/>
      <c r="E14" s="4"/>
      <c r="F14" s="4"/>
      <c r="G14" s="4"/>
      <c r="H14" s="771"/>
      <c r="I14" s="773"/>
      <c r="J14" s="540"/>
      <c r="K14" s="538"/>
    </row>
    <row r="15" spans="1:11" ht="14.1" customHeight="1" thickBot="1">
      <c r="A15" s="514"/>
      <c r="B15" s="15" t="s">
        <v>12</v>
      </c>
      <c r="C15" s="9"/>
      <c r="D15" s="9"/>
      <c r="E15" s="9"/>
      <c r="F15" s="9"/>
      <c r="G15" s="9"/>
      <c r="H15" s="772"/>
      <c r="I15" s="774"/>
      <c r="J15" s="766"/>
      <c r="K15" s="767"/>
    </row>
    <row r="16" spans="1:11" ht="18.75" customHeight="1" thickTop="1" thickBot="1">
      <c r="A16" s="515"/>
      <c r="B16" s="521" t="s">
        <v>29</v>
      </c>
      <c r="C16" s="521"/>
      <c r="D16" s="521"/>
      <c r="E16" s="17"/>
      <c r="F16" s="17"/>
      <c r="G16" s="17"/>
      <c r="H16" s="18"/>
      <c r="I16" s="19"/>
      <c r="J16" s="20"/>
      <c r="K16" s="21"/>
    </row>
    <row r="17" spans="1:11" ht="14.1" customHeight="1" thickTop="1">
      <c r="A17" s="768"/>
      <c r="B17" s="769"/>
      <c r="C17" s="770"/>
      <c r="D17" s="3" t="s">
        <v>27</v>
      </c>
      <c r="E17" s="4"/>
      <c r="F17" s="5"/>
      <c r="G17" s="4"/>
      <c r="H17" s="771"/>
      <c r="I17" s="773"/>
      <c r="J17" s="540"/>
      <c r="K17" s="538"/>
    </row>
    <row r="18" spans="1:11" ht="14.1" customHeight="1">
      <c r="A18" s="514"/>
      <c r="B18" s="3" t="s">
        <v>7</v>
      </c>
      <c r="C18" s="4"/>
      <c r="D18" s="4" t="s">
        <v>28</v>
      </c>
      <c r="E18" s="4"/>
      <c r="F18" s="4"/>
      <c r="G18" s="4"/>
      <c r="H18" s="771"/>
      <c r="I18" s="773"/>
      <c r="J18" s="540"/>
      <c r="K18" s="538"/>
    </row>
    <row r="19" spans="1:11" ht="14.1" customHeight="1">
      <c r="A19" s="514"/>
      <c r="B19" s="3" t="s">
        <v>8</v>
      </c>
      <c r="C19" s="4"/>
      <c r="D19" s="4"/>
      <c r="E19" s="4"/>
      <c r="F19" s="4"/>
      <c r="G19" s="4"/>
      <c r="H19" s="771"/>
      <c r="I19" s="773"/>
      <c r="J19" s="540"/>
      <c r="K19" s="538"/>
    </row>
    <row r="20" spans="1:11" ht="14.1" customHeight="1">
      <c r="A20" s="514"/>
      <c r="B20" s="3" t="s">
        <v>9</v>
      </c>
      <c r="C20" s="4"/>
      <c r="D20" s="4"/>
      <c r="E20" s="4"/>
      <c r="F20" s="4"/>
      <c r="G20" s="4"/>
      <c r="H20" s="771"/>
      <c r="I20" s="773"/>
      <c r="J20" s="540"/>
      <c r="K20" s="538"/>
    </row>
    <row r="21" spans="1:11" ht="14.1" customHeight="1">
      <c r="A21" s="514"/>
      <c r="B21" s="3" t="s">
        <v>10</v>
      </c>
      <c r="C21" s="4"/>
      <c r="D21" s="4"/>
      <c r="E21" s="4"/>
      <c r="F21" s="4"/>
      <c r="G21" s="4"/>
      <c r="H21" s="771"/>
      <c r="I21" s="773"/>
      <c r="J21" s="540"/>
      <c r="K21" s="538"/>
    </row>
    <row r="22" spans="1:11" ht="14.1" customHeight="1">
      <c r="A22" s="514"/>
      <c r="B22" s="3" t="s">
        <v>11</v>
      </c>
      <c r="C22" s="4"/>
      <c r="D22" s="4"/>
      <c r="E22" s="4"/>
      <c r="F22" s="4"/>
      <c r="G22" s="4"/>
      <c r="H22" s="771"/>
      <c r="I22" s="773"/>
      <c r="J22" s="540"/>
      <c r="K22" s="538"/>
    </row>
    <row r="23" spans="1:11" ht="14.1" customHeight="1">
      <c r="A23" s="514"/>
      <c r="B23" s="3"/>
      <c r="C23" s="4"/>
      <c r="D23" s="4"/>
      <c r="E23" s="4"/>
      <c r="F23" s="4"/>
      <c r="G23" s="4"/>
      <c r="H23" s="771"/>
      <c r="I23" s="773"/>
      <c r="J23" s="540"/>
      <c r="K23" s="538"/>
    </row>
    <row r="24" spans="1:11" ht="14.1" customHeight="1">
      <c r="A24" s="514"/>
      <c r="B24" s="3"/>
      <c r="C24" s="4"/>
      <c r="D24" s="4"/>
      <c r="E24" s="4"/>
      <c r="F24" s="4"/>
      <c r="G24" s="4"/>
      <c r="H24" s="771"/>
      <c r="I24" s="773"/>
      <c r="J24" s="540"/>
      <c r="K24" s="538"/>
    </row>
    <row r="25" spans="1:11" ht="14.1" customHeight="1">
      <c r="A25" s="514"/>
      <c r="B25" s="3"/>
      <c r="C25" s="4"/>
      <c r="D25" s="4"/>
      <c r="E25" s="4"/>
      <c r="F25" s="4"/>
      <c r="G25" s="4"/>
      <c r="H25" s="771"/>
      <c r="I25" s="773"/>
      <c r="J25" s="540"/>
      <c r="K25" s="538"/>
    </row>
    <row r="26" spans="1:11" ht="14.1" customHeight="1">
      <c r="A26" s="514"/>
      <c r="B26" s="3"/>
      <c r="C26" s="4"/>
      <c r="D26" s="4"/>
      <c r="E26" s="4"/>
      <c r="F26" s="4"/>
      <c r="G26" s="4"/>
      <c r="H26" s="771"/>
      <c r="I26" s="773"/>
      <c r="J26" s="540"/>
      <c r="K26" s="538"/>
    </row>
    <row r="27" spans="1:11" ht="14.1" customHeight="1" thickBot="1">
      <c r="A27" s="514"/>
      <c r="B27" s="15" t="s">
        <v>12</v>
      </c>
      <c r="C27" s="9"/>
      <c r="D27" s="9"/>
      <c r="E27" s="9"/>
      <c r="F27" s="9"/>
      <c r="G27" s="9"/>
      <c r="H27" s="772"/>
      <c r="I27" s="774"/>
      <c r="J27" s="766"/>
      <c r="K27" s="767"/>
    </row>
    <row r="28" spans="1:11" ht="18.75" customHeight="1" thickTop="1" thickBot="1">
      <c r="A28" s="515"/>
      <c r="B28" s="521" t="s">
        <v>29</v>
      </c>
      <c r="C28" s="521"/>
      <c r="D28" s="521"/>
      <c r="E28" s="17"/>
      <c r="F28" s="17"/>
      <c r="G28" s="17"/>
      <c r="H28" s="18"/>
      <c r="I28" s="19"/>
      <c r="J28" s="20"/>
      <c r="K28" s="21"/>
    </row>
    <row r="29" spans="1:11" ht="14.1" customHeight="1" thickTop="1">
      <c r="A29" s="768"/>
      <c r="B29" s="769"/>
      <c r="C29" s="770"/>
      <c r="D29" s="3" t="s">
        <v>27</v>
      </c>
      <c r="E29" s="4"/>
      <c r="F29" s="5"/>
      <c r="G29" s="4"/>
      <c r="H29" s="771"/>
      <c r="I29" s="773"/>
      <c r="J29" s="540"/>
      <c r="K29" s="538"/>
    </row>
    <row r="30" spans="1:11" ht="14.1" customHeight="1">
      <c r="A30" s="514"/>
      <c r="B30" s="3" t="s">
        <v>7</v>
      </c>
      <c r="C30" s="4"/>
      <c r="D30" s="4" t="s">
        <v>28</v>
      </c>
      <c r="E30" s="4"/>
      <c r="F30" s="4"/>
      <c r="G30" s="4"/>
      <c r="H30" s="771"/>
      <c r="I30" s="773"/>
      <c r="J30" s="540"/>
      <c r="K30" s="538"/>
    </row>
    <row r="31" spans="1:11" ht="14.1" customHeight="1">
      <c r="A31" s="514"/>
      <c r="B31" s="3" t="s">
        <v>8</v>
      </c>
      <c r="C31" s="4"/>
      <c r="D31" s="4"/>
      <c r="E31" s="4"/>
      <c r="F31" s="4"/>
      <c r="G31" s="4"/>
      <c r="H31" s="771"/>
      <c r="I31" s="773"/>
      <c r="J31" s="540"/>
      <c r="K31" s="538"/>
    </row>
    <row r="32" spans="1:11" ht="14.1" customHeight="1">
      <c r="A32" s="514"/>
      <c r="B32" s="3" t="s">
        <v>9</v>
      </c>
      <c r="C32" s="4"/>
      <c r="D32" s="4"/>
      <c r="E32" s="4"/>
      <c r="F32" s="4"/>
      <c r="G32" s="4"/>
      <c r="H32" s="771"/>
      <c r="I32" s="773"/>
      <c r="J32" s="540"/>
      <c r="K32" s="538"/>
    </row>
    <row r="33" spans="1:11" ht="14.1" customHeight="1">
      <c r="A33" s="514"/>
      <c r="B33" s="3" t="s">
        <v>10</v>
      </c>
      <c r="C33" s="4"/>
      <c r="D33" s="4"/>
      <c r="E33" s="4"/>
      <c r="F33" s="4"/>
      <c r="G33" s="4"/>
      <c r="H33" s="771"/>
      <c r="I33" s="773"/>
      <c r="J33" s="540"/>
      <c r="K33" s="538"/>
    </row>
    <row r="34" spans="1:11" ht="14.1" customHeight="1">
      <c r="A34" s="514"/>
      <c r="B34" s="3" t="s">
        <v>11</v>
      </c>
      <c r="C34" s="4"/>
      <c r="D34" s="4"/>
      <c r="E34" s="4"/>
      <c r="F34" s="4"/>
      <c r="G34" s="4"/>
      <c r="H34" s="771"/>
      <c r="I34" s="773"/>
      <c r="J34" s="540"/>
      <c r="K34" s="538"/>
    </row>
    <row r="35" spans="1:11" ht="14.1" customHeight="1">
      <c r="A35" s="514"/>
      <c r="B35" s="3"/>
      <c r="C35" s="4"/>
      <c r="D35" s="4"/>
      <c r="E35" s="4"/>
      <c r="F35" s="4"/>
      <c r="G35" s="4"/>
      <c r="H35" s="771"/>
      <c r="I35" s="773"/>
      <c r="J35" s="540"/>
      <c r="K35" s="538"/>
    </row>
    <row r="36" spans="1:11" ht="14.1" customHeight="1">
      <c r="A36" s="514"/>
      <c r="B36" s="3"/>
      <c r="C36" s="4"/>
      <c r="D36" s="4"/>
      <c r="E36" s="4"/>
      <c r="F36" s="4"/>
      <c r="G36" s="4"/>
      <c r="H36" s="771"/>
      <c r="I36" s="773"/>
      <c r="J36" s="540"/>
      <c r="K36" s="538"/>
    </row>
    <row r="37" spans="1:11" ht="14.1" customHeight="1">
      <c r="A37" s="514"/>
      <c r="B37" s="3"/>
      <c r="C37" s="4"/>
      <c r="D37" s="4"/>
      <c r="E37" s="4"/>
      <c r="F37" s="4"/>
      <c r="G37" s="4"/>
      <c r="H37" s="771"/>
      <c r="I37" s="773"/>
      <c r="J37" s="540"/>
      <c r="K37" s="538"/>
    </row>
    <row r="38" spans="1:11" ht="14.1" customHeight="1">
      <c r="A38" s="514"/>
      <c r="B38" s="3"/>
      <c r="C38" s="4"/>
      <c r="D38" s="4"/>
      <c r="E38" s="4"/>
      <c r="F38" s="4"/>
      <c r="G38" s="4"/>
      <c r="H38" s="771"/>
      <c r="I38" s="773"/>
      <c r="J38" s="540"/>
      <c r="K38" s="538"/>
    </row>
    <row r="39" spans="1:11" ht="14.1" customHeight="1" thickBot="1">
      <c r="A39" s="514"/>
      <c r="B39" s="15" t="s">
        <v>12</v>
      </c>
      <c r="C39" s="9"/>
      <c r="D39" s="9"/>
      <c r="E39" s="9"/>
      <c r="F39" s="9"/>
      <c r="G39" s="9"/>
      <c r="H39" s="772"/>
      <c r="I39" s="774"/>
      <c r="J39" s="766"/>
      <c r="K39" s="767"/>
    </row>
    <row r="40" spans="1:11" ht="18.75" customHeight="1" thickTop="1" thickBot="1">
      <c r="A40" s="515"/>
      <c r="B40" s="521" t="s">
        <v>29</v>
      </c>
      <c r="C40" s="521"/>
      <c r="D40" s="521"/>
      <c r="E40" s="17"/>
      <c r="F40" s="17"/>
      <c r="G40" s="17"/>
      <c r="H40" s="18"/>
      <c r="I40" s="19"/>
      <c r="J40" s="20"/>
      <c r="K40" s="21"/>
    </row>
    <row r="41" spans="1:11" ht="14.1" customHeight="1" thickTop="1">
      <c r="A41" s="768"/>
      <c r="B41" s="769"/>
      <c r="C41" s="770"/>
      <c r="D41" s="3" t="s">
        <v>27</v>
      </c>
      <c r="E41" s="4"/>
      <c r="F41" s="5"/>
      <c r="G41" s="4"/>
      <c r="H41" s="771"/>
      <c r="I41" s="773"/>
      <c r="J41" s="540"/>
      <c r="K41" s="538"/>
    </row>
    <row r="42" spans="1:11" ht="14.1" customHeight="1">
      <c r="A42" s="514"/>
      <c r="B42" s="3" t="s">
        <v>7</v>
      </c>
      <c r="C42" s="4"/>
      <c r="D42" s="4" t="s">
        <v>28</v>
      </c>
      <c r="E42" s="4"/>
      <c r="F42" s="4"/>
      <c r="G42" s="4"/>
      <c r="H42" s="771"/>
      <c r="I42" s="773"/>
      <c r="J42" s="540"/>
      <c r="K42" s="538"/>
    </row>
    <row r="43" spans="1:11" ht="14.1" customHeight="1">
      <c r="A43" s="514"/>
      <c r="B43" s="3" t="s">
        <v>8</v>
      </c>
      <c r="C43" s="4"/>
      <c r="D43" s="4"/>
      <c r="E43" s="4"/>
      <c r="F43" s="4"/>
      <c r="G43" s="4"/>
      <c r="H43" s="771"/>
      <c r="I43" s="773"/>
      <c r="J43" s="540"/>
      <c r="K43" s="538"/>
    </row>
    <row r="44" spans="1:11" ht="14.1" customHeight="1">
      <c r="A44" s="514"/>
      <c r="B44" s="3" t="s">
        <v>9</v>
      </c>
      <c r="C44" s="4"/>
      <c r="D44" s="4"/>
      <c r="E44" s="4"/>
      <c r="F44" s="4"/>
      <c r="G44" s="4"/>
      <c r="H44" s="771"/>
      <c r="I44" s="773"/>
      <c r="J44" s="540"/>
      <c r="K44" s="538"/>
    </row>
    <row r="45" spans="1:11" ht="14.1" customHeight="1">
      <c r="A45" s="514"/>
      <c r="B45" s="3" t="s">
        <v>10</v>
      </c>
      <c r="C45" s="4"/>
      <c r="D45" s="4"/>
      <c r="E45" s="4"/>
      <c r="F45" s="4"/>
      <c r="G45" s="4"/>
      <c r="H45" s="771"/>
      <c r="I45" s="773"/>
      <c r="J45" s="540"/>
      <c r="K45" s="538"/>
    </row>
    <row r="46" spans="1:11" ht="14.1" customHeight="1">
      <c r="A46" s="514"/>
      <c r="B46" s="3" t="s">
        <v>11</v>
      </c>
      <c r="C46" s="4"/>
      <c r="D46" s="4"/>
      <c r="E46" s="4"/>
      <c r="F46" s="4"/>
      <c r="G46" s="4"/>
      <c r="H46" s="771"/>
      <c r="I46" s="773"/>
      <c r="J46" s="540"/>
      <c r="K46" s="538"/>
    </row>
    <row r="47" spans="1:11" ht="14.1" customHeight="1">
      <c r="A47" s="514"/>
      <c r="B47" s="3"/>
      <c r="C47" s="4"/>
      <c r="D47" s="4"/>
      <c r="E47" s="4"/>
      <c r="F47" s="4"/>
      <c r="G47" s="4"/>
      <c r="H47" s="771"/>
      <c r="I47" s="773"/>
      <c r="J47" s="540"/>
      <c r="K47" s="538"/>
    </row>
    <row r="48" spans="1:11" ht="14.1" customHeight="1">
      <c r="A48" s="514"/>
      <c r="B48" s="3"/>
      <c r="C48" s="4"/>
      <c r="D48" s="4"/>
      <c r="E48" s="4"/>
      <c r="F48" s="4"/>
      <c r="G48" s="4"/>
      <c r="H48" s="771"/>
      <c r="I48" s="773"/>
      <c r="J48" s="540"/>
      <c r="K48" s="538"/>
    </row>
    <row r="49" spans="1:11" ht="14.1" customHeight="1">
      <c r="A49" s="514"/>
      <c r="B49" s="3"/>
      <c r="C49" s="4"/>
      <c r="D49" s="4"/>
      <c r="E49" s="4"/>
      <c r="F49" s="4"/>
      <c r="G49" s="4"/>
      <c r="H49" s="771"/>
      <c r="I49" s="773"/>
      <c r="J49" s="540"/>
      <c r="K49" s="538"/>
    </row>
    <row r="50" spans="1:11" ht="14.1" customHeight="1">
      <c r="A50" s="514"/>
      <c r="B50" s="3"/>
      <c r="C50" s="4"/>
      <c r="D50" s="4"/>
      <c r="E50" s="4"/>
      <c r="F50" s="4"/>
      <c r="G50" s="4"/>
      <c r="H50" s="771"/>
      <c r="I50" s="773"/>
      <c r="J50" s="540"/>
      <c r="K50" s="538"/>
    </row>
    <row r="51" spans="1:11" ht="14.1" customHeight="1" thickBot="1">
      <c r="A51" s="514"/>
      <c r="B51" s="15" t="s">
        <v>12</v>
      </c>
      <c r="C51" s="9"/>
      <c r="D51" s="9"/>
      <c r="E51" s="9"/>
      <c r="F51" s="9"/>
      <c r="G51" s="9"/>
      <c r="H51" s="772"/>
      <c r="I51" s="774"/>
      <c r="J51" s="766"/>
      <c r="K51" s="767"/>
    </row>
    <row r="52" spans="1:11" ht="18.75" customHeight="1" thickTop="1" thickBot="1">
      <c r="A52" s="515"/>
      <c r="B52" s="521" t="s">
        <v>29</v>
      </c>
      <c r="C52" s="521"/>
      <c r="D52" s="521"/>
      <c r="E52" s="17"/>
      <c r="F52" s="17"/>
      <c r="G52" s="17"/>
      <c r="H52" s="18"/>
      <c r="I52" s="19"/>
      <c r="J52" s="20"/>
      <c r="K52" s="21"/>
    </row>
    <row r="53" spans="1:11" ht="30" customHeight="1" thickTop="1" thickBot="1">
      <c r="A53" s="777" t="s">
        <v>33</v>
      </c>
      <c r="B53" s="778"/>
      <c r="C53" s="778"/>
      <c r="D53" s="778"/>
      <c r="E53" s="778"/>
      <c r="F53" s="778"/>
      <c r="G53" s="778"/>
      <c r="H53" s="778"/>
      <c r="I53" s="778"/>
      <c r="J53" s="778"/>
      <c r="K53" s="779"/>
    </row>
    <row r="54" spans="1:11" ht="26.25" customHeight="1">
      <c r="A54" s="525" t="s">
        <v>17</v>
      </c>
      <c r="B54" s="527" t="s">
        <v>18</v>
      </c>
      <c r="C54" s="529" t="s">
        <v>19</v>
      </c>
      <c r="D54" s="529" t="s">
        <v>20</v>
      </c>
      <c r="E54" s="12" t="s">
        <v>21</v>
      </c>
      <c r="F54" s="12" t="s">
        <v>22</v>
      </c>
      <c r="G54" s="13" t="s">
        <v>26</v>
      </c>
      <c r="H54" s="14" t="s">
        <v>25</v>
      </c>
      <c r="I54" s="16" t="s">
        <v>31</v>
      </c>
      <c r="J54" s="13" t="s">
        <v>23</v>
      </c>
      <c r="K54" s="22" t="s">
        <v>24</v>
      </c>
    </row>
    <row r="55" spans="1:11">
      <c r="A55" s="525"/>
      <c r="B55" s="527"/>
      <c r="C55" s="529"/>
      <c r="D55" s="529"/>
      <c r="E55" s="535" t="s">
        <v>0</v>
      </c>
      <c r="F55" s="535" t="s">
        <v>1</v>
      </c>
      <c r="G55" s="10" t="s">
        <v>2</v>
      </c>
      <c r="H55" s="11" t="s">
        <v>3</v>
      </c>
      <c r="I55" s="780" t="s">
        <v>4</v>
      </c>
      <c r="J55" s="10" t="s">
        <v>5</v>
      </c>
      <c r="K55" s="23" t="s">
        <v>6</v>
      </c>
    </row>
    <row r="56" spans="1:11" ht="12.75" thickBot="1">
      <c r="A56" s="526"/>
      <c r="B56" s="528"/>
      <c r="C56" s="530"/>
      <c r="D56" s="530"/>
      <c r="E56" s="536"/>
      <c r="F56" s="536"/>
      <c r="G56" s="24" t="s">
        <v>13</v>
      </c>
      <c r="H56" s="25" t="s">
        <v>14</v>
      </c>
      <c r="I56" s="781"/>
      <c r="J56" s="24" t="s">
        <v>15</v>
      </c>
      <c r="K56" s="26" t="s">
        <v>16</v>
      </c>
    </row>
    <row r="57" spans="1:11" ht="14.1" customHeight="1">
      <c r="A57" s="514"/>
      <c r="B57" s="516"/>
      <c r="C57" s="517"/>
      <c r="D57" s="6" t="s">
        <v>27</v>
      </c>
      <c r="E57" s="7"/>
      <c r="F57" s="8"/>
      <c r="G57" s="7"/>
      <c r="H57" s="775"/>
      <c r="I57" s="776"/>
      <c r="J57" s="539"/>
      <c r="K57" s="537"/>
    </row>
    <row r="58" spans="1:11" ht="14.1" customHeight="1">
      <c r="A58" s="514"/>
      <c r="B58" s="3" t="s">
        <v>7</v>
      </c>
      <c r="C58" s="4"/>
      <c r="D58" s="4" t="s">
        <v>28</v>
      </c>
      <c r="E58" s="4"/>
      <c r="F58" s="4"/>
      <c r="G58" s="4"/>
      <c r="H58" s="771"/>
      <c r="I58" s="773"/>
      <c r="J58" s="540"/>
      <c r="K58" s="538"/>
    </row>
    <row r="59" spans="1:11" ht="14.1" customHeight="1">
      <c r="A59" s="514"/>
      <c r="B59" s="3" t="s">
        <v>8</v>
      </c>
      <c r="C59" s="4"/>
      <c r="D59" s="4"/>
      <c r="E59" s="4"/>
      <c r="F59" s="4"/>
      <c r="G59" s="4"/>
      <c r="H59" s="771"/>
      <c r="I59" s="773"/>
      <c r="J59" s="540"/>
      <c r="K59" s="538"/>
    </row>
    <row r="60" spans="1:11" ht="14.1" customHeight="1">
      <c r="A60" s="514"/>
      <c r="B60" s="3" t="s">
        <v>9</v>
      </c>
      <c r="C60" s="4"/>
      <c r="D60" s="4"/>
      <c r="E60" s="4"/>
      <c r="F60" s="4"/>
      <c r="G60" s="4"/>
      <c r="H60" s="771"/>
      <c r="I60" s="773"/>
      <c r="J60" s="540"/>
      <c r="K60" s="538"/>
    </row>
    <row r="61" spans="1:11" ht="14.1" customHeight="1">
      <c r="A61" s="514"/>
      <c r="B61" s="3" t="s">
        <v>10</v>
      </c>
      <c r="C61" s="4"/>
      <c r="D61" s="4"/>
      <c r="E61" s="4"/>
      <c r="F61" s="4"/>
      <c r="G61" s="4"/>
      <c r="H61" s="771"/>
      <c r="I61" s="773"/>
      <c r="J61" s="540"/>
      <c r="K61" s="538"/>
    </row>
    <row r="62" spans="1:11" ht="14.1" customHeight="1">
      <c r="A62" s="514"/>
      <c r="B62" s="3" t="s">
        <v>11</v>
      </c>
      <c r="C62" s="4"/>
      <c r="D62" s="4"/>
      <c r="E62" s="4"/>
      <c r="F62" s="4"/>
      <c r="G62" s="4"/>
      <c r="H62" s="771"/>
      <c r="I62" s="773"/>
      <c r="J62" s="540"/>
      <c r="K62" s="538"/>
    </row>
    <row r="63" spans="1:11" ht="14.1" customHeight="1">
      <c r="A63" s="514"/>
      <c r="B63" s="3"/>
      <c r="C63" s="4"/>
      <c r="D63" s="4"/>
      <c r="E63" s="4"/>
      <c r="F63" s="4"/>
      <c r="G63" s="4"/>
      <c r="H63" s="771"/>
      <c r="I63" s="773"/>
      <c r="J63" s="540"/>
      <c r="K63" s="538"/>
    </row>
    <row r="64" spans="1:11" ht="14.1" customHeight="1">
      <c r="A64" s="514"/>
      <c r="B64" s="3"/>
      <c r="C64" s="4"/>
      <c r="D64" s="4"/>
      <c r="E64" s="4"/>
      <c r="F64" s="4"/>
      <c r="G64" s="4"/>
      <c r="H64" s="771"/>
      <c r="I64" s="773"/>
      <c r="J64" s="540"/>
      <c r="K64" s="538"/>
    </row>
    <row r="65" spans="1:11" ht="14.1" customHeight="1">
      <c r="A65" s="514"/>
      <c r="B65" s="3"/>
      <c r="C65" s="4"/>
      <c r="D65" s="4"/>
      <c r="E65" s="4"/>
      <c r="F65" s="4"/>
      <c r="G65" s="4"/>
      <c r="H65" s="771"/>
      <c r="I65" s="773"/>
      <c r="J65" s="540"/>
      <c r="K65" s="538"/>
    </row>
    <row r="66" spans="1:11" ht="14.1" customHeight="1">
      <c r="A66" s="514"/>
      <c r="B66" s="3"/>
      <c r="C66" s="4"/>
      <c r="D66" s="4"/>
      <c r="E66" s="4"/>
      <c r="F66" s="4"/>
      <c r="G66" s="4"/>
      <c r="H66" s="771"/>
      <c r="I66" s="773"/>
      <c r="J66" s="540"/>
      <c r="K66" s="538"/>
    </row>
    <row r="67" spans="1:11" ht="14.1" customHeight="1" thickBot="1">
      <c r="A67" s="514"/>
      <c r="B67" s="15" t="s">
        <v>12</v>
      </c>
      <c r="C67" s="9"/>
      <c r="D67" s="9"/>
      <c r="E67" s="9"/>
      <c r="F67" s="9"/>
      <c r="G67" s="9"/>
      <c r="H67" s="772"/>
      <c r="I67" s="774"/>
      <c r="J67" s="766"/>
      <c r="K67" s="767"/>
    </row>
    <row r="68" spans="1:11" ht="18.75" customHeight="1" thickTop="1" thickBot="1">
      <c r="A68" s="515"/>
      <c r="B68" s="521" t="s">
        <v>29</v>
      </c>
      <c r="C68" s="521"/>
      <c r="D68" s="521"/>
      <c r="E68" s="17"/>
      <c r="F68" s="17"/>
      <c r="G68" s="17"/>
      <c r="H68" s="18"/>
      <c r="I68" s="19"/>
      <c r="J68" s="20"/>
      <c r="K68" s="21"/>
    </row>
    <row r="69" spans="1:11" ht="14.1" customHeight="1" thickTop="1">
      <c r="A69" s="768"/>
      <c r="B69" s="769"/>
      <c r="C69" s="770"/>
      <c r="D69" s="3" t="s">
        <v>27</v>
      </c>
      <c r="E69" s="4"/>
      <c r="F69" s="5"/>
      <c r="G69" s="4"/>
      <c r="H69" s="771"/>
      <c r="I69" s="773"/>
      <c r="J69" s="540"/>
      <c r="K69" s="538"/>
    </row>
    <row r="70" spans="1:11" ht="14.1" customHeight="1">
      <c r="A70" s="514"/>
      <c r="B70" s="3" t="s">
        <v>7</v>
      </c>
      <c r="C70" s="4"/>
      <c r="D70" s="4" t="s">
        <v>28</v>
      </c>
      <c r="E70" s="4"/>
      <c r="F70" s="4"/>
      <c r="G70" s="4"/>
      <c r="H70" s="771"/>
      <c r="I70" s="773"/>
      <c r="J70" s="540"/>
      <c r="K70" s="538"/>
    </row>
    <row r="71" spans="1:11" ht="14.1" customHeight="1">
      <c r="A71" s="514"/>
      <c r="B71" s="3" t="s">
        <v>8</v>
      </c>
      <c r="C71" s="4"/>
      <c r="D71" s="4"/>
      <c r="E71" s="4"/>
      <c r="F71" s="4"/>
      <c r="G71" s="4"/>
      <c r="H71" s="771"/>
      <c r="I71" s="773"/>
      <c r="J71" s="540"/>
      <c r="K71" s="538"/>
    </row>
    <row r="72" spans="1:11" ht="14.1" customHeight="1">
      <c r="A72" s="514"/>
      <c r="B72" s="3" t="s">
        <v>9</v>
      </c>
      <c r="C72" s="4"/>
      <c r="D72" s="4"/>
      <c r="E72" s="4"/>
      <c r="F72" s="4"/>
      <c r="G72" s="4"/>
      <c r="H72" s="771"/>
      <c r="I72" s="773"/>
      <c r="J72" s="540"/>
      <c r="K72" s="538"/>
    </row>
    <row r="73" spans="1:11" ht="14.1" customHeight="1">
      <c r="A73" s="514"/>
      <c r="B73" s="3" t="s">
        <v>10</v>
      </c>
      <c r="C73" s="4"/>
      <c r="D73" s="4"/>
      <c r="E73" s="4"/>
      <c r="F73" s="4"/>
      <c r="G73" s="4"/>
      <c r="H73" s="771"/>
      <c r="I73" s="773"/>
      <c r="J73" s="540"/>
      <c r="K73" s="538"/>
    </row>
    <row r="74" spans="1:11" ht="14.1" customHeight="1">
      <c r="A74" s="514"/>
      <c r="B74" s="3" t="s">
        <v>11</v>
      </c>
      <c r="C74" s="4"/>
      <c r="D74" s="4"/>
      <c r="E74" s="4"/>
      <c r="F74" s="4"/>
      <c r="G74" s="4"/>
      <c r="H74" s="771"/>
      <c r="I74" s="773"/>
      <c r="J74" s="540"/>
      <c r="K74" s="538"/>
    </row>
    <row r="75" spans="1:11" ht="14.1" customHeight="1">
      <c r="A75" s="514"/>
      <c r="B75" s="3"/>
      <c r="C75" s="4"/>
      <c r="D75" s="4"/>
      <c r="E75" s="4"/>
      <c r="F75" s="4"/>
      <c r="G75" s="4"/>
      <c r="H75" s="771"/>
      <c r="I75" s="773"/>
      <c r="J75" s="540"/>
      <c r="K75" s="538"/>
    </row>
    <row r="76" spans="1:11" ht="14.1" customHeight="1">
      <c r="A76" s="514"/>
      <c r="B76" s="3"/>
      <c r="C76" s="4"/>
      <c r="D76" s="4"/>
      <c r="E76" s="4"/>
      <c r="F76" s="4"/>
      <c r="G76" s="4"/>
      <c r="H76" s="771"/>
      <c r="I76" s="773"/>
      <c r="J76" s="540"/>
      <c r="K76" s="538"/>
    </row>
    <row r="77" spans="1:11" ht="14.1" customHeight="1">
      <c r="A77" s="514"/>
      <c r="B77" s="3"/>
      <c r="C77" s="4"/>
      <c r="D77" s="4"/>
      <c r="E77" s="4"/>
      <c r="F77" s="4"/>
      <c r="G77" s="4"/>
      <c r="H77" s="771"/>
      <c r="I77" s="773"/>
      <c r="J77" s="540"/>
      <c r="K77" s="538"/>
    </row>
    <row r="78" spans="1:11" ht="14.1" customHeight="1">
      <c r="A78" s="514"/>
      <c r="B78" s="3"/>
      <c r="C78" s="4"/>
      <c r="D78" s="4"/>
      <c r="E78" s="4"/>
      <c r="F78" s="4"/>
      <c r="G78" s="4"/>
      <c r="H78" s="771"/>
      <c r="I78" s="773"/>
      <c r="J78" s="540"/>
      <c r="K78" s="538"/>
    </row>
    <row r="79" spans="1:11" ht="14.1" customHeight="1" thickBot="1">
      <c r="A79" s="514"/>
      <c r="B79" s="15" t="s">
        <v>12</v>
      </c>
      <c r="C79" s="9"/>
      <c r="D79" s="9"/>
      <c r="E79" s="9"/>
      <c r="F79" s="9"/>
      <c r="G79" s="9"/>
      <c r="H79" s="772"/>
      <c r="I79" s="774"/>
      <c r="J79" s="766"/>
      <c r="K79" s="767"/>
    </row>
    <row r="80" spans="1:11" ht="18.75" customHeight="1" thickTop="1" thickBot="1">
      <c r="A80" s="515"/>
      <c r="B80" s="521" t="s">
        <v>29</v>
      </c>
      <c r="C80" s="521"/>
      <c r="D80" s="521"/>
      <c r="E80" s="17"/>
      <c r="F80" s="17"/>
      <c r="G80" s="17"/>
      <c r="H80" s="18"/>
      <c r="I80" s="19"/>
      <c r="J80" s="20"/>
      <c r="K80" s="21"/>
    </row>
    <row r="81" spans="1:11" ht="14.1" customHeight="1" thickTop="1">
      <c r="A81" s="768"/>
      <c r="B81" s="769"/>
      <c r="C81" s="770"/>
      <c r="D81" s="3" t="s">
        <v>27</v>
      </c>
      <c r="E81" s="4"/>
      <c r="F81" s="5"/>
      <c r="G81" s="4"/>
      <c r="H81" s="771"/>
      <c r="I81" s="773"/>
      <c r="J81" s="540"/>
      <c r="K81" s="538"/>
    </row>
    <row r="82" spans="1:11" ht="14.1" customHeight="1">
      <c r="A82" s="514"/>
      <c r="B82" s="3" t="s">
        <v>7</v>
      </c>
      <c r="C82" s="4"/>
      <c r="D82" s="4" t="s">
        <v>28</v>
      </c>
      <c r="E82" s="4"/>
      <c r="F82" s="4"/>
      <c r="G82" s="4"/>
      <c r="H82" s="771"/>
      <c r="I82" s="773"/>
      <c r="J82" s="540"/>
      <c r="K82" s="538"/>
    </row>
    <row r="83" spans="1:11" ht="14.1" customHeight="1">
      <c r="A83" s="514"/>
      <c r="B83" s="3" t="s">
        <v>8</v>
      </c>
      <c r="C83" s="4"/>
      <c r="D83" s="4"/>
      <c r="E83" s="4"/>
      <c r="F83" s="4"/>
      <c r="G83" s="4"/>
      <c r="H83" s="771"/>
      <c r="I83" s="773"/>
      <c r="J83" s="540"/>
      <c r="K83" s="538"/>
    </row>
    <row r="84" spans="1:11" ht="14.1" customHeight="1">
      <c r="A84" s="514"/>
      <c r="B84" s="3" t="s">
        <v>9</v>
      </c>
      <c r="C84" s="4"/>
      <c r="D84" s="4"/>
      <c r="E84" s="4"/>
      <c r="F84" s="4"/>
      <c r="G84" s="4"/>
      <c r="H84" s="771"/>
      <c r="I84" s="773"/>
      <c r="J84" s="540"/>
      <c r="K84" s="538"/>
    </row>
    <row r="85" spans="1:11" ht="14.1" customHeight="1">
      <c r="A85" s="514"/>
      <c r="B85" s="3" t="s">
        <v>10</v>
      </c>
      <c r="C85" s="4"/>
      <c r="D85" s="4"/>
      <c r="E85" s="4"/>
      <c r="F85" s="4"/>
      <c r="G85" s="4"/>
      <c r="H85" s="771"/>
      <c r="I85" s="773"/>
      <c r="J85" s="540"/>
      <c r="K85" s="538"/>
    </row>
    <row r="86" spans="1:11" ht="14.1" customHeight="1">
      <c r="A86" s="514"/>
      <c r="B86" s="3" t="s">
        <v>11</v>
      </c>
      <c r="C86" s="4"/>
      <c r="D86" s="4"/>
      <c r="E86" s="4"/>
      <c r="F86" s="4"/>
      <c r="G86" s="4"/>
      <c r="H86" s="771"/>
      <c r="I86" s="773"/>
      <c r="J86" s="540"/>
      <c r="K86" s="538"/>
    </row>
    <row r="87" spans="1:11" ht="14.1" customHeight="1">
      <c r="A87" s="514"/>
      <c r="B87" s="3"/>
      <c r="C87" s="4"/>
      <c r="D87" s="4"/>
      <c r="E87" s="4"/>
      <c r="F87" s="4"/>
      <c r="G87" s="4"/>
      <c r="H87" s="771"/>
      <c r="I87" s="773"/>
      <c r="J87" s="540"/>
      <c r="K87" s="538"/>
    </row>
    <row r="88" spans="1:11" ht="14.1" customHeight="1">
      <c r="A88" s="514"/>
      <c r="B88" s="3"/>
      <c r="C88" s="4"/>
      <c r="D88" s="4"/>
      <c r="E88" s="4"/>
      <c r="F88" s="4"/>
      <c r="G88" s="4"/>
      <c r="H88" s="771"/>
      <c r="I88" s="773"/>
      <c r="J88" s="540"/>
      <c r="K88" s="538"/>
    </row>
    <row r="89" spans="1:11" ht="14.1" customHeight="1">
      <c r="A89" s="514"/>
      <c r="B89" s="3"/>
      <c r="C89" s="4"/>
      <c r="D89" s="4"/>
      <c r="E89" s="4"/>
      <c r="F89" s="4"/>
      <c r="G89" s="4"/>
      <c r="H89" s="771"/>
      <c r="I89" s="773"/>
      <c r="J89" s="540"/>
      <c r="K89" s="538"/>
    </row>
    <row r="90" spans="1:11" ht="14.1" customHeight="1">
      <c r="A90" s="514"/>
      <c r="B90" s="3"/>
      <c r="C90" s="4"/>
      <c r="D90" s="4"/>
      <c r="E90" s="4"/>
      <c r="F90" s="4"/>
      <c r="G90" s="4"/>
      <c r="H90" s="771"/>
      <c r="I90" s="773"/>
      <c r="J90" s="540"/>
      <c r="K90" s="538"/>
    </row>
    <row r="91" spans="1:11" ht="14.1" customHeight="1" thickBot="1">
      <c r="A91" s="514"/>
      <c r="B91" s="15" t="s">
        <v>12</v>
      </c>
      <c r="C91" s="9"/>
      <c r="D91" s="9"/>
      <c r="E91" s="9"/>
      <c r="F91" s="9"/>
      <c r="G91" s="9"/>
      <c r="H91" s="772"/>
      <c r="I91" s="774"/>
      <c r="J91" s="766"/>
      <c r="K91" s="767"/>
    </row>
    <row r="92" spans="1:11" ht="18.75" customHeight="1" thickTop="1" thickBot="1">
      <c r="A92" s="515"/>
      <c r="B92" s="521" t="s">
        <v>29</v>
      </c>
      <c r="C92" s="521"/>
      <c r="D92" s="521"/>
      <c r="E92" s="17"/>
      <c r="F92" s="17"/>
      <c r="G92" s="17"/>
      <c r="H92" s="18"/>
      <c r="I92" s="19"/>
      <c r="J92" s="20"/>
      <c r="K92" s="21"/>
    </row>
    <row r="93" spans="1:11" ht="14.1" customHeight="1" thickTop="1">
      <c r="A93" s="768"/>
      <c r="B93" s="769"/>
      <c r="C93" s="770"/>
      <c r="D93" s="3" t="s">
        <v>27</v>
      </c>
      <c r="E93" s="4"/>
      <c r="F93" s="5"/>
      <c r="G93" s="4"/>
      <c r="H93" s="771"/>
      <c r="I93" s="773"/>
      <c r="J93" s="540"/>
      <c r="K93" s="538"/>
    </row>
    <row r="94" spans="1:11" ht="14.1" customHeight="1">
      <c r="A94" s="514"/>
      <c r="B94" s="3" t="s">
        <v>7</v>
      </c>
      <c r="C94" s="4"/>
      <c r="D94" s="4" t="s">
        <v>28</v>
      </c>
      <c r="E94" s="4"/>
      <c r="F94" s="4"/>
      <c r="G94" s="4"/>
      <c r="H94" s="771"/>
      <c r="I94" s="773"/>
      <c r="J94" s="540"/>
      <c r="K94" s="538"/>
    </row>
    <row r="95" spans="1:11" ht="14.1" customHeight="1">
      <c r="A95" s="514"/>
      <c r="B95" s="3" t="s">
        <v>8</v>
      </c>
      <c r="C95" s="4"/>
      <c r="D95" s="4"/>
      <c r="E95" s="4"/>
      <c r="F95" s="4"/>
      <c r="G95" s="4"/>
      <c r="H95" s="771"/>
      <c r="I95" s="773"/>
      <c r="J95" s="540"/>
      <c r="K95" s="538"/>
    </row>
    <row r="96" spans="1:11" ht="14.1" customHeight="1">
      <c r="A96" s="514"/>
      <c r="B96" s="3" t="s">
        <v>9</v>
      </c>
      <c r="C96" s="4"/>
      <c r="D96" s="4"/>
      <c r="E96" s="4"/>
      <c r="F96" s="4"/>
      <c r="G96" s="4"/>
      <c r="H96" s="771"/>
      <c r="I96" s="773"/>
      <c r="J96" s="540"/>
      <c r="K96" s="538"/>
    </row>
    <row r="97" spans="1:11" ht="14.1" customHeight="1">
      <c r="A97" s="514"/>
      <c r="B97" s="3" t="s">
        <v>10</v>
      </c>
      <c r="C97" s="4"/>
      <c r="D97" s="4"/>
      <c r="E97" s="4"/>
      <c r="F97" s="4"/>
      <c r="G97" s="4"/>
      <c r="H97" s="771"/>
      <c r="I97" s="773"/>
      <c r="J97" s="540"/>
      <c r="K97" s="538"/>
    </row>
    <row r="98" spans="1:11" ht="14.1" customHeight="1">
      <c r="A98" s="514"/>
      <c r="B98" s="3" t="s">
        <v>11</v>
      </c>
      <c r="C98" s="4"/>
      <c r="D98" s="4"/>
      <c r="E98" s="4"/>
      <c r="F98" s="4"/>
      <c r="G98" s="4"/>
      <c r="H98" s="771"/>
      <c r="I98" s="773"/>
      <c r="J98" s="540"/>
      <c r="K98" s="538"/>
    </row>
    <row r="99" spans="1:11" ht="14.1" customHeight="1">
      <c r="A99" s="514"/>
      <c r="B99" s="3"/>
      <c r="C99" s="4"/>
      <c r="D99" s="4"/>
      <c r="E99" s="4"/>
      <c r="F99" s="4"/>
      <c r="G99" s="4"/>
      <c r="H99" s="771"/>
      <c r="I99" s="773"/>
      <c r="J99" s="540"/>
      <c r="K99" s="538"/>
    </row>
    <row r="100" spans="1:11" ht="14.1" customHeight="1">
      <c r="A100" s="514"/>
      <c r="B100" s="3"/>
      <c r="C100" s="4"/>
      <c r="D100" s="4"/>
      <c r="E100" s="4"/>
      <c r="F100" s="4"/>
      <c r="G100" s="4"/>
      <c r="H100" s="771"/>
      <c r="I100" s="773"/>
      <c r="J100" s="540"/>
      <c r="K100" s="538"/>
    </row>
    <row r="101" spans="1:11" ht="14.1" customHeight="1">
      <c r="A101" s="514"/>
      <c r="B101" s="3"/>
      <c r="C101" s="4"/>
      <c r="D101" s="4"/>
      <c r="E101" s="4"/>
      <c r="F101" s="4"/>
      <c r="G101" s="4"/>
      <c r="H101" s="771"/>
      <c r="I101" s="773"/>
      <c r="J101" s="540"/>
      <c r="K101" s="538"/>
    </row>
    <row r="102" spans="1:11" ht="14.1" customHeight="1">
      <c r="A102" s="514"/>
      <c r="B102" s="3"/>
      <c r="C102" s="4"/>
      <c r="D102" s="4"/>
      <c r="E102" s="4"/>
      <c r="F102" s="4"/>
      <c r="G102" s="4"/>
      <c r="H102" s="771"/>
      <c r="I102" s="773"/>
      <c r="J102" s="540"/>
      <c r="K102" s="538"/>
    </row>
    <row r="103" spans="1:11" ht="14.1" customHeight="1" thickBot="1">
      <c r="A103" s="514"/>
      <c r="B103" s="15" t="s">
        <v>12</v>
      </c>
      <c r="C103" s="9"/>
      <c r="D103" s="9"/>
      <c r="E103" s="9"/>
      <c r="F103" s="9"/>
      <c r="G103" s="9"/>
      <c r="H103" s="772"/>
      <c r="I103" s="774"/>
      <c r="J103" s="766"/>
      <c r="K103" s="767"/>
    </row>
    <row r="104" spans="1:11" ht="18.75" customHeight="1" thickTop="1" thickBot="1">
      <c r="A104" s="515"/>
      <c r="B104" s="521" t="s">
        <v>29</v>
      </c>
      <c r="C104" s="521"/>
      <c r="D104" s="521"/>
      <c r="E104" s="17"/>
      <c r="F104" s="17"/>
      <c r="G104" s="17"/>
      <c r="H104" s="18"/>
      <c r="I104" s="19"/>
      <c r="J104" s="20"/>
      <c r="K104" s="21"/>
    </row>
    <row r="105" spans="1:11" ht="30" customHeight="1" thickTop="1" thickBot="1">
      <c r="A105" s="777" t="s">
        <v>32</v>
      </c>
      <c r="B105" s="778"/>
      <c r="C105" s="778"/>
      <c r="D105" s="778"/>
      <c r="E105" s="778"/>
      <c r="F105" s="778"/>
      <c r="G105" s="778"/>
      <c r="H105" s="778"/>
      <c r="I105" s="778"/>
      <c r="J105" s="778"/>
      <c r="K105" s="779"/>
    </row>
    <row r="106" spans="1:11" ht="26.25" customHeight="1">
      <c r="A106" s="525" t="s">
        <v>17</v>
      </c>
      <c r="B106" s="527" t="s">
        <v>18</v>
      </c>
      <c r="C106" s="529" t="s">
        <v>19</v>
      </c>
      <c r="D106" s="529" t="s">
        <v>20</v>
      </c>
      <c r="E106" s="12" t="s">
        <v>21</v>
      </c>
      <c r="F106" s="12" t="s">
        <v>22</v>
      </c>
      <c r="G106" s="13" t="s">
        <v>26</v>
      </c>
      <c r="H106" s="14" t="s">
        <v>25</v>
      </c>
      <c r="I106" s="16" t="s">
        <v>31</v>
      </c>
      <c r="J106" s="13" t="s">
        <v>23</v>
      </c>
      <c r="K106" s="22" t="s">
        <v>24</v>
      </c>
    </row>
    <row r="107" spans="1:11">
      <c r="A107" s="525"/>
      <c r="B107" s="527"/>
      <c r="C107" s="529"/>
      <c r="D107" s="529"/>
      <c r="E107" s="535" t="s">
        <v>0</v>
      </c>
      <c r="F107" s="535" t="s">
        <v>1</v>
      </c>
      <c r="G107" s="10" t="s">
        <v>2</v>
      </c>
      <c r="H107" s="11" t="s">
        <v>3</v>
      </c>
      <c r="I107" s="780" t="s">
        <v>4</v>
      </c>
      <c r="J107" s="10" t="s">
        <v>5</v>
      </c>
      <c r="K107" s="23" t="s">
        <v>6</v>
      </c>
    </row>
    <row r="108" spans="1:11" ht="12.75" thickBot="1">
      <c r="A108" s="526"/>
      <c r="B108" s="528"/>
      <c r="C108" s="530"/>
      <c r="D108" s="530"/>
      <c r="E108" s="536"/>
      <c r="F108" s="536"/>
      <c r="G108" s="24" t="s">
        <v>13</v>
      </c>
      <c r="H108" s="25" t="s">
        <v>14</v>
      </c>
      <c r="I108" s="781"/>
      <c r="J108" s="24" t="s">
        <v>15</v>
      </c>
      <c r="K108" s="26" t="s">
        <v>16</v>
      </c>
    </row>
    <row r="109" spans="1:11" ht="14.1" customHeight="1">
      <c r="A109" s="514"/>
      <c r="B109" s="516"/>
      <c r="C109" s="517"/>
      <c r="D109" s="6" t="s">
        <v>27</v>
      </c>
      <c r="E109" s="7"/>
      <c r="F109" s="8"/>
      <c r="G109" s="7"/>
      <c r="H109" s="775"/>
      <c r="I109" s="776"/>
      <c r="J109" s="539"/>
      <c r="K109" s="537"/>
    </row>
    <row r="110" spans="1:11" ht="14.1" customHeight="1">
      <c r="A110" s="514"/>
      <c r="B110" s="3" t="s">
        <v>7</v>
      </c>
      <c r="C110" s="4"/>
      <c r="D110" s="4" t="s">
        <v>28</v>
      </c>
      <c r="E110" s="4"/>
      <c r="F110" s="4"/>
      <c r="G110" s="4"/>
      <c r="H110" s="771"/>
      <c r="I110" s="773"/>
      <c r="J110" s="540"/>
      <c r="K110" s="538"/>
    </row>
    <row r="111" spans="1:11" ht="14.1" customHeight="1">
      <c r="A111" s="514"/>
      <c r="B111" s="3" t="s">
        <v>8</v>
      </c>
      <c r="C111" s="4"/>
      <c r="D111" s="4"/>
      <c r="E111" s="4"/>
      <c r="F111" s="4"/>
      <c r="G111" s="4"/>
      <c r="H111" s="771"/>
      <c r="I111" s="773"/>
      <c r="J111" s="540"/>
      <c r="K111" s="538"/>
    </row>
    <row r="112" spans="1:11" ht="14.1" customHeight="1">
      <c r="A112" s="514"/>
      <c r="B112" s="3" t="s">
        <v>9</v>
      </c>
      <c r="C112" s="4"/>
      <c r="D112" s="4"/>
      <c r="E112" s="4"/>
      <c r="F112" s="4"/>
      <c r="G112" s="4"/>
      <c r="H112" s="771"/>
      <c r="I112" s="773"/>
      <c r="J112" s="540"/>
      <c r="K112" s="538"/>
    </row>
    <row r="113" spans="1:11" ht="14.1" customHeight="1">
      <c r="A113" s="514"/>
      <c r="B113" s="3" t="s">
        <v>10</v>
      </c>
      <c r="C113" s="4"/>
      <c r="D113" s="4"/>
      <c r="E113" s="4"/>
      <c r="F113" s="4"/>
      <c r="G113" s="4"/>
      <c r="H113" s="771"/>
      <c r="I113" s="773"/>
      <c r="J113" s="540"/>
      <c r="K113" s="538"/>
    </row>
    <row r="114" spans="1:11" ht="14.1" customHeight="1">
      <c r="A114" s="514"/>
      <c r="B114" s="3" t="s">
        <v>11</v>
      </c>
      <c r="C114" s="4"/>
      <c r="D114" s="4"/>
      <c r="E114" s="4"/>
      <c r="F114" s="4"/>
      <c r="G114" s="4"/>
      <c r="H114" s="771"/>
      <c r="I114" s="773"/>
      <c r="J114" s="540"/>
      <c r="K114" s="538"/>
    </row>
    <row r="115" spans="1:11" ht="14.1" customHeight="1">
      <c r="A115" s="514"/>
      <c r="B115" s="3"/>
      <c r="C115" s="4"/>
      <c r="D115" s="4"/>
      <c r="E115" s="4"/>
      <c r="F115" s="4"/>
      <c r="G115" s="4"/>
      <c r="H115" s="771"/>
      <c r="I115" s="773"/>
      <c r="J115" s="540"/>
      <c r="K115" s="538"/>
    </row>
    <row r="116" spans="1:11" ht="14.1" customHeight="1">
      <c r="A116" s="514"/>
      <c r="B116" s="3"/>
      <c r="C116" s="4"/>
      <c r="D116" s="4"/>
      <c r="E116" s="4"/>
      <c r="F116" s="4"/>
      <c r="G116" s="4"/>
      <c r="H116" s="771"/>
      <c r="I116" s="773"/>
      <c r="J116" s="540"/>
      <c r="K116" s="538"/>
    </row>
    <row r="117" spans="1:11" ht="14.1" customHeight="1">
      <c r="A117" s="514"/>
      <c r="B117" s="3"/>
      <c r="C117" s="4"/>
      <c r="D117" s="4"/>
      <c r="E117" s="4"/>
      <c r="F117" s="4"/>
      <c r="G117" s="4"/>
      <c r="H117" s="771"/>
      <c r="I117" s="773"/>
      <c r="J117" s="540"/>
      <c r="K117" s="538"/>
    </row>
    <row r="118" spans="1:11" ht="14.1" customHeight="1">
      <c r="A118" s="514"/>
      <c r="B118" s="3"/>
      <c r="C118" s="4"/>
      <c r="D118" s="4"/>
      <c r="E118" s="4"/>
      <c r="F118" s="4"/>
      <c r="G118" s="4"/>
      <c r="H118" s="771"/>
      <c r="I118" s="773"/>
      <c r="J118" s="540"/>
      <c r="K118" s="538"/>
    </row>
    <row r="119" spans="1:11" ht="14.1" customHeight="1" thickBot="1">
      <c r="A119" s="514"/>
      <c r="B119" s="15" t="s">
        <v>12</v>
      </c>
      <c r="C119" s="9"/>
      <c r="D119" s="9"/>
      <c r="E119" s="9"/>
      <c r="F119" s="9"/>
      <c r="G119" s="9"/>
      <c r="H119" s="772"/>
      <c r="I119" s="774"/>
      <c r="J119" s="766"/>
      <c r="K119" s="767"/>
    </row>
    <row r="120" spans="1:11" ht="18.75" customHeight="1" thickTop="1" thickBot="1">
      <c r="A120" s="515"/>
      <c r="B120" s="521" t="s">
        <v>29</v>
      </c>
      <c r="C120" s="521"/>
      <c r="D120" s="521"/>
      <c r="E120" s="17"/>
      <c r="F120" s="17"/>
      <c r="G120" s="17"/>
      <c r="H120" s="18"/>
      <c r="I120" s="19"/>
      <c r="J120" s="20"/>
      <c r="K120" s="21"/>
    </row>
    <row r="121" spans="1:11" ht="14.1" customHeight="1" thickTop="1">
      <c r="A121" s="768"/>
      <c r="B121" s="769"/>
      <c r="C121" s="770"/>
      <c r="D121" s="3" t="s">
        <v>27</v>
      </c>
      <c r="E121" s="4"/>
      <c r="F121" s="5"/>
      <c r="G121" s="4"/>
      <c r="H121" s="771"/>
      <c r="I121" s="773"/>
      <c r="J121" s="540"/>
      <c r="K121" s="538"/>
    </row>
    <row r="122" spans="1:11" ht="14.1" customHeight="1">
      <c r="A122" s="514"/>
      <c r="B122" s="3" t="s">
        <v>7</v>
      </c>
      <c r="C122" s="4"/>
      <c r="D122" s="4" t="s">
        <v>28</v>
      </c>
      <c r="E122" s="4"/>
      <c r="F122" s="4"/>
      <c r="G122" s="4"/>
      <c r="H122" s="771"/>
      <c r="I122" s="773"/>
      <c r="J122" s="540"/>
      <c r="K122" s="538"/>
    </row>
    <row r="123" spans="1:11" ht="14.1" customHeight="1">
      <c r="A123" s="514"/>
      <c r="B123" s="3" t="s">
        <v>8</v>
      </c>
      <c r="C123" s="4"/>
      <c r="D123" s="4"/>
      <c r="E123" s="4"/>
      <c r="F123" s="4"/>
      <c r="G123" s="4"/>
      <c r="H123" s="771"/>
      <c r="I123" s="773"/>
      <c r="J123" s="540"/>
      <c r="K123" s="538"/>
    </row>
    <row r="124" spans="1:11" ht="14.1" customHeight="1">
      <c r="A124" s="514"/>
      <c r="B124" s="3" t="s">
        <v>9</v>
      </c>
      <c r="C124" s="4"/>
      <c r="D124" s="4"/>
      <c r="E124" s="4"/>
      <c r="F124" s="4"/>
      <c r="G124" s="4"/>
      <c r="H124" s="771"/>
      <c r="I124" s="773"/>
      <c r="J124" s="540"/>
      <c r="K124" s="538"/>
    </row>
    <row r="125" spans="1:11" ht="14.1" customHeight="1">
      <c r="A125" s="514"/>
      <c r="B125" s="3" t="s">
        <v>10</v>
      </c>
      <c r="C125" s="4"/>
      <c r="D125" s="4"/>
      <c r="E125" s="4"/>
      <c r="F125" s="4"/>
      <c r="G125" s="4"/>
      <c r="H125" s="771"/>
      <c r="I125" s="773"/>
      <c r="J125" s="540"/>
      <c r="K125" s="538"/>
    </row>
    <row r="126" spans="1:11" ht="14.1" customHeight="1">
      <c r="A126" s="514"/>
      <c r="B126" s="3" t="s">
        <v>11</v>
      </c>
      <c r="C126" s="4"/>
      <c r="D126" s="4"/>
      <c r="E126" s="4"/>
      <c r="F126" s="4"/>
      <c r="G126" s="4"/>
      <c r="H126" s="771"/>
      <c r="I126" s="773"/>
      <c r="J126" s="540"/>
      <c r="K126" s="538"/>
    </row>
    <row r="127" spans="1:11" ht="14.1" customHeight="1">
      <c r="A127" s="514"/>
      <c r="B127" s="3"/>
      <c r="C127" s="4"/>
      <c r="D127" s="4"/>
      <c r="E127" s="4"/>
      <c r="F127" s="4"/>
      <c r="G127" s="4"/>
      <c r="H127" s="771"/>
      <c r="I127" s="773"/>
      <c r="J127" s="540"/>
      <c r="K127" s="538"/>
    </row>
    <row r="128" spans="1:11" ht="14.1" customHeight="1">
      <c r="A128" s="514"/>
      <c r="B128" s="3"/>
      <c r="C128" s="4"/>
      <c r="D128" s="4"/>
      <c r="E128" s="4"/>
      <c r="F128" s="4"/>
      <c r="G128" s="4"/>
      <c r="H128" s="771"/>
      <c r="I128" s="773"/>
      <c r="J128" s="540"/>
      <c r="K128" s="538"/>
    </row>
    <row r="129" spans="1:11" ht="14.1" customHeight="1">
      <c r="A129" s="514"/>
      <c r="B129" s="3"/>
      <c r="C129" s="4"/>
      <c r="D129" s="4"/>
      <c r="E129" s="4"/>
      <c r="F129" s="4"/>
      <c r="G129" s="4"/>
      <c r="H129" s="771"/>
      <c r="I129" s="773"/>
      <c r="J129" s="540"/>
      <c r="K129" s="538"/>
    </row>
    <row r="130" spans="1:11" ht="14.1" customHeight="1">
      <c r="A130" s="514"/>
      <c r="B130" s="3"/>
      <c r="C130" s="4"/>
      <c r="D130" s="4"/>
      <c r="E130" s="4"/>
      <c r="F130" s="4"/>
      <c r="G130" s="4"/>
      <c r="H130" s="771"/>
      <c r="I130" s="773"/>
      <c r="J130" s="540"/>
      <c r="K130" s="538"/>
    </row>
    <row r="131" spans="1:11" ht="14.1" customHeight="1" thickBot="1">
      <c r="A131" s="514"/>
      <c r="B131" s="15" t="s">
        <v>12</v>
      </c>
      <c r="C131" s="9"/>
      <c r="D131" s="9"/>
      <c r="E131" s="9"/>
      <c r="F131" s="9"/>
      <c r="G131" s="9"/>
      <c r="H131" s="772"/>
      <c r="I131" s="774"/>
      <c r="J131" s="766"/>
      <c r="K131" s="767"/>
    </row>
    <row r="132" spans="1:11" ht="18.75" customHeight="1" thickTop="1" thickBot="1">
      <c r="A132" s="515"/>
      <c r="B132" s="521" t="s">
        <v>29</v>
      </c>
      <c r="C132" s="521"/>
      <c r="D132" s="521"/>
      <c r="E132" s="17"/>
      <c r="F132" s="17"/>
      <c r="G132" s="17"/>
      <c r="H132" s="18"/>
      <c r="I132" s="19"/>
      <c r="J132" s="20"/>
      <c r="K132" s="21"/>
    </row>
    <row r="133" spans="1:11" ht="14.1" customHeight="1" thickTop="1">
      <c r="A133" s="768"/>
      <c r="B133" s="769"/>
      <c r="C133" s="770"/>
      <c r="D133" s="3" t="s">
        <v>27</v>
      </c>
      <c r="E133" s="4"/>
      <c r="F133" s="5"/>
      <c r="G133" s="4"/>
      <c r="H133" s="771"/>
      <c r="I133" s="773"/>
      <c r="J133" s="540"/>
      <c r="K133" s="538"/>
    </row>
    <row r="134" spans="1:11" ht="14.1" customHeight="1">
      <c r="A134" s="514"/>
      <c r="B134" s="3" t="s">
        <v>7</v>
      </c>
      <c r="C134" s="4"/>
      <c r="D134" s="4" t="s">
        <v>28</v>
      </c>
      <c r="E134" s="4"/>
      <c r="F134" s="4"/>
      <c r="G134" s="4"/>
      <c r="H134" s="771"/>
      <c r="I134" s="773"/>
      <c r="J134" s="540"/>
      <c r="K134" s="538"/>
    </row>
    <row r="135" spans="1:11" ht="14.1" customHeight="1">
      <c r="A135" s="514"/>
      <c r="B135" s="3" t="s">
        <v>8</v>
      </c>
      <c r="C135" s="4"/>
      <c r="D135" s="4"/>
      <c r="E135" s="4"/>
      <c r="F135" s="4"/>
      <c r="G135" s="4"/>
      <c r="H135" s="771"/>
      <c r="I135" s="773"/>
      <c r="J135" s="540"/>
      <c r="K135" s="538"/>
    </row>
    <row r="136" spans="1:11" ht="14.1" customHeight="1">
      <c r="A136" s="514"/>
      <c r="B136" s="3" t="s">
        <v>9</v>
      </c>
      <c r="C136" s="4"/>
      <c r="D136" s="4"/>
      <c r="E136" s="4"/>
      <c r="F136" s="4"/>
      <c r="G136" s="4"/>
      <c r="H136" s="771"/>
      <c r="I136" s="773"/>
      <c r="J136" s="540"/>
      <c r="K136" s="538"/>
    </row>
    <row r="137" spans="1:11" ht="14.1" customHeight="1">
      <c r="A137" s="514"/>
      <c r="B137" s="3" t="s">
        <v>10</v>
      </c>
      <c r="C137" s="4"/>
      <c r="D137" s="4"/>
      <c r="E137" s="4"/>
      <c r="F137" s="4"/>
      <c r="G137" s="4"/>
      <c r="H137" s="771"/>
      <c r="I137" s="773"/>
      <c r="J137" s="540"/>
      <c r="K137" s="538"/>
    </row>
    <row r="138" spans="1:11" ht="14.1" customHeight="1">
      <c r="A138" s="514"/>
      <c r="B138" s="3" t="s">
        <v>11</v>
      </c>
      <c r="C138" s="4"/>
      <c r="D138" s="4"/>
      <c r="E138" s="4"/>
      <c r="F138" s="4"/>
      <c r="G138" s="4"/>
      <c r="H138" s="771"/>
      <c r="I138" s="773"/>
      <c r="J138" s="540"/>
      <c r="K138" s="538"/>
    </row>
    <row r="139" spans="1:11" ht="14.1" customHeight="1">
      <c r="A139" s="514"/>
      <c r="B139" s="3"/>
      <c r="C139" s="4"/>
      <c r="D139" s="4"/>
      <c r="E139" s="4"/>
      <c r="F139" s="4"/>
      <c r="G139" s="4"/>
      <c r="H139" s="771"/>
      <c r="I139" s="773"/>
      <c r="J139" s="540"/>
      <c r="K139" s="538"/>
    </row>
    <row r="140" spans="1:11" ht="14.1" customHeight="1">
      <c r="A140" s="514"/>
      <c r="B140" s="3"/>
      <c r="C140" s="4"/>
      <c r="D140" s="4"/>
      <c r="E140" s="4"/>
      <c r="F140" s="4"/>
      <c r="G140" s="4"/>
      <c r="H140" s="771"/>
      <c r="I140" s="773"/>
      <c r="J140" s="540"/>
      <c r="K140" s="538"/>
    </row>
    <row r="141" spans="1:11" ht="14.1" customHeight="1">
      <c r="A141" s="514"/>
      <c r="B141" s="3"/>
      <c r="C141" s="4"/>
      <c r="D141" s="4"/>
      <c r="E141" s="4"/>
      <c r="F141" s="4"/>
      <c r="G141" s="4"/>
      <c r="H141" s="771"/>
      <c r="I141" s="773"/>
      <c r="J141" s="540"/>
      <c r="K141" s="538"/>
    </row>
    <row r="142" spans="1:11" ht="14.1" customHeight="1">
      <c r="A142" s="514"/>
      <c r="B142" s="3"/>
      <c r="C142" s="4"/>
      <c r="D142" s="4"/>
      <c r="E142" s="4"/>
      <c r="F142" s="4"/>
      <c r="G142" s="4"/>
      <c r="H142" s="771"/>
      <c r="I142" s="773"/>
      <c r="J142" s="540"/>
      <c r="K142" s="538"/>
    </row>
    <row r="143" spans="1:11" ht="14.1" customHeight="1" thickBot="1">
      <c r="A143" s="514"/>
      <c r="B143" s="15" t="s">
        <v>12</v>
      </c>
      <c r="C143" s="9"/>
      <c r="D143" s="9"/>
      <c r="E143" s="9"/>
      <c r="F143" s="9"/>
      <c r="G143" s="9"/>
      <c r="H143" s="772"/>
      <c r="I143" s="774"/>
      <c r="J143" s="766"/>
      <c r="K143" s="767"/>
    </row>
    <row r="144" spans="1:11" ht="18.75" customHeight="1" thickTop="1" thickBot="1">
      <c r="A144" s="515"/>
      <c r="B144" s="521" t="s">
        <v>29</v>
      </c>
      <c r="C144" s="521"/>
      <c r="D144" s="521"/>
      <c r="E144" s="17"/>
      <c r="F144" s="17"/>
      <c r="G144" s="17"/>
      <c r="H144" s="18"/>
      <c r="I144" s="19"/>
      <c r="J144" s="20"/>
      <c r="K144" s="21"/>
    </row>
    <row r="145" spans="1:11" ht="14.1" customHeight="1" thickTop="1">
      <c r="A145" s="768"/>
      <c r="B145" s="769"/>
      <c r="C145" s="770"/>
      <c r="D145" s="3" t="s">
        <v>27</v>
      </c>
      <c r="E145" s="4"/>
      <c r="F145" s="5"/>
      <c r="G145" s="4"/>
      <c r="H145" s="771"/>
      <c r="I145" s="773"/>
      <c r="J145" s="540"/>
      <c r="K145" s="538"/>
    </row>
    <row r="146" spans="1:11" ht="14.1" customHeight="1">
      <c r="A146" s="514"/>
      <c r="B146" s="3" t="s">
        <v>7</v>
      </c>
      <c r="C146" s="4"/>
      <c r="D146" s="4" t="s">
        <v>28</v>
      </c>
      <c r="E146" s="4"/>
      <c r="F146" s="4"/>
      <c r="G146" s="4"/>
      <c r="H146" s="771"/>
      <c r="I146" s="773"/>
      <c r="J146" s="540"/>
      <c r="K146" s="538"/>
    </row>
    <row r="147" spans="1:11" ht="14.1" customHeight="1">
      <c r="A147" s="514"/>
      <c r="B147" s="3" t="s">
        <v>8</v>
      </c>
      <c r="C147" s="4"/>
      <c r="D147" s="4"/>
      <c r="E147" s="4"/>
      <c r="F147" s="4"/>
      <c r="G147" s="4"/>
      <c r="H147" s="771"/>
      <c r="I147" s="773"/>
      <c r="J147" s="540"/>
      <c r="K147" s="538"/>
    </row>
    <row r="148" spans="1:11" ht="14.1" customHeight="1">
      <c r="A148" s="514"/>
      <c r="B148" s="3" t="s">
        <v>9</v>
      </c>
      <c r="C148" s="4"/>
      <c r="D148" s="4"/>
      <c r="E148" s="4"/>
      <c r="F148" s="4"/>
      <c r="G148" s="4"/>
      <c r="H148" s="771"/>
      <c r="I148" s="773"/>
      <c r="J148" s="540"/>
      <c r="K148" s="538"/>
    </row>
    <row r="149" spans="1:11" ht="14.1" customHeight="1">
      <c r="A149" s="514"/>
      <c r="B149" s="3" t="s">
        <v>10</v>
      </c>
      <c r="C149" s="4"/>
      <c r="D149" s="4"/>
      <c r="E149" s="4"/>
      <c r="F149" s="4"/>
      <c r="G149" s="4"/>
      <c r="H149" s="771"/>
      <c r="I149" s="773"/>
      <c r="J149" s="540"/>
      <c r="K149" s="538"/>
    </row>
    <row r="150" spans="1:11" ht="14.1" customHeight="1">
      <c r="A150" s="514"/>
      <c r="B150" s="3" t="s">
        <v>11</v>
      </c>
      <c r="C150" s="4"/>
      <c r="D150" s="4"/>
      <c r="E150" s="4"/>
      <c r="F150" s="4"/>
      <c r="G150" s="4"/>
      <c r="H150" s="771"/>
      <c r="I150" s="773"/>
      <c r="J150" s="540"/>
      <c r="K150" s="538"/>
    </row>
    <row r="151" spans="1:11" ht="14.1" customHeight="1">
      <c r="A151" s="514"/>
      <c r="B151" s="3"/>
      <c r="C151" s="4"/>
      <c r="D151" s="4"/>
      <c r="E151" s="4"/>
      <c r="F151" s="4"/>
      <c r="G151" s="4"/>
      <c r="H151" s="771"/>
      <c r="I151" s="773"/>
      <c r="J151" s="540"/>
      <c r="K151" s="538"/>
    </row>
    <row r="152" spans="1:11" ht="14.1" customHeight="1">
      <c r="A152" s="514"/>
      <c r="B152" s="3"/>
      <c r="C152" s="4"/>
      <c r="D152" s="4"/>
      <c r="E152" s="4"/>
      <c r="F152" s="4"/>
      <c r="G152" s="4"/>
      <c r="H152" s="771"/>
      <c r="I152" s="773"/>
      <c r="J152" s="540"/>
      <c r="K152" s="538"/>
    </row>
    <row r="153" spans="1:11" ht="14.1" customHeight="1">
      <c r="A153" s="514"/>
      <c r="B153" s="3"/>
      <c r="C153" s="4"/>
      <c r="D153" s="4"/>
      <c r="E153" s="4"/>
      <c r="F153" s="4"/>
      <c r="G153" s="4"/>
      <c r="H153" s="771"/>
      <c r="I153" s="773"/>
      <c r="J153" s="540"/>
      <c r="K153" s="538"/>
    </row>
    <row r="154" spans="1:11" ht="14.1" customHeight="1">
      <c r="A154" s="514"/>
      <c r="B154" s="3"/>
      <c r="C154" s="4"/>
      <c r="D154" s="4"/>
      <c r="E154" s="4"/>
      <c r="F154" s="4"/>
      <c r="G154" s="4"/>
      <c r="H154" s="771"/>
      <c r="I154" s="773"/>
      <c r="J154" s="540"/>
      <c r="K154" s="538"/>
    </row>
    <row r="155" spans="1:11" ht="14.1" customHeight="1" thickBot="1">
      <c r="A155" s="514"/>
      <c r="B155" s="15" t="s">
        <v>12</v>
      </c>
      <c r="C155" s="9"/>
      <c r="D155" s="9"/>
      <c r="E155" s="9"/>
      <c r="F155" s="9"/>
      <c r="G155" s="9"/>
      <c r="H155" s="772"/>
      <c r="I155" s="774"/>
      <c r="J155" s="766"/>
      <c r="K155" s="767"/>
    </row>
    <row r="156" spans="1:11" ht="18.75" customHeight="1" thickTop="1" thickBot="1">
      <c r="A156" s="515"/>
      <c r="B156" s="521" t="s">
        <v>29</v>
      </c>
      <c r="C156" s="521"/>
      <c r="D156" s="521"/>
      <c r="E156" s="17"/>
      <c r="F156" s="17"/>
      <c r="G156" s="17"/>
      <c r="H156" s="18"/>
      <c r="I156" s="19"/>
      <c r="J156" s="20"/>
      <c r="K156" s="21"/>
    </row>
    <row r="157" spans="1:11" ht="12.75" thickTop="1"/>
  </sheetData>
  <mergeCells count="108">
    <mergeCell ref="J17:J27"/>
    <mergeCell ref="K41:K51"/>
    <mergeCell ref="H41:H51"/>
    <mergeCell ref="J29:J39"/>
    <mergeCell ref="I41:I51"/>
    <mergeCell ref="K17:K27"/>
    <mergeCell ref="B28:D28"/>
    <mergeCell ref="J5:J15"/>
    <mergeCell ref="K5:K15"/>
    <mergeCell ref="I17:I27"/>
    <mergeCell ref="J41:J51"/>
    <mergeCell ref="E3:E4"/>
    <mergeCell ref="F3:F4"/>
    <mergeCell ref="B16:D16"/>
    <mergeCell ref="I3:I4"/>
    <mergeCell ref="H5:H15"/>
    <mergeCell ref="I5:I15"/>
    <mergeCell ref="A1:K1"/>
    <mergeCell ref="A2:A4"/>
    <mergeCell ref="B2:B4"/>
    <mergeCell ref="C2:C4"/>
    <mergeCell ref="D2:D4"/>
    <mergeCell ref="A17:A28"/>
    <mergeCell ref="B17:C17"/>
    <mergeCell ref="H17:H27"/>
    <mergeCell ref="A5:A16"/>
    <mergeCell ref="B5:C5"/>
    <mergeCell ref="A29:A40"/>
    <mergeCell ref="K29:K39"/>
    <mergeCell ref="J69:J79"/>
    <mergeCell ref="B29:C29"/>
    <mergeCell ref="H29:H39"/>
    <mergeCell ref="C54:C56"/>
    <mergeCell ref="D54:D56"/>
    <mergeCell ref="E55:E56"/>
    <mergeCell ref="B40:D40"/>
    <mergeCell ref="F55:F56"/>
    <mergeCell ref="A57:A68"/>
    <mergeCell ref="B57:C57"/>
    <mergeCell ref="B68:D68"/>
    <mergeCell ref="B54:B56"/>
    <mergeCell ref="I55:I56"/>
    <mergeCell ref="A41:A52"/>
    <mergeCell ref="B41:C41"/>
    <mergeCell ref="A53:K53"/>
    <mergeCell ref="A54:A56"/>
    <mergeCell ref="I57:I67"/>
    <mergeCell ref="H57:H67"/>
    <mergeCell ref="J57:J67"/>
    <mergeCell ref="K57:K67"/>
    <mergeCell ref="B52:D52"/>
    <mergeCell ref="I29:I39"/>
    <mergeCell ref="K69:K79"/>
    <mergeCell ref="B69:C69"/>
    <mergeCell ref="F107:F108"/>
    <mergeCell ref="H69:H79"/>
    <mergeCell ref="I69:I79"/>
    <mergeCell ref="H93:H103"/>
    <mergeCell ref="I93:I103"/>
    <mergeCell ref="B80:D80"/>
    <mergeCell ref="J81:J91"/>
    <mergeCell ref="K81:K91"/>
    <mergeCell ref="J93:J103"/>
    <mergeCell ref="K93:K103"/>
    <mergeCell ref="B81:C81"/>
    <mergeCell ref="H81:H91"/>
    <mergeCell ref="I81:I91"/>
    <mergeCell ref="B92:D92"/>
    <mergeCell ref="B104:D104"/>
    <mergeCell ref="E107:E108"/>
    <mergeCell ref="A81:A92"/>
    <mergeCell ref="A69:A80"/>
    <mergeCell ref="A106:A108"/>
    <mergeCell ref="B106:B108"/>
    <mergeCell ref="C106:C108"/>
    <mergeCell ref="D106:D108"/>
    <mergeCell ref="A93:A104"/>
    <mergeCell ref="B93:C93"/>
    <mergeCell ref="A105:K105"/>
    <mergeCell ref="I107:I108"/>
    <mergeCell ref="J109:J119"/>
    <mergeCell ref="K109:K119"/>
    <mergeCell ref="B120:D120"/>
    <mergeCell ref="A121:A132"/>
    <mergeCell ref="B121:C121"/>
    <mergeCell ref="H121:H131"/>
    <mergeCell ref="J121:J131"/>
    <mergeCell ref="K121:K131"/>
    <mergeCell ref="H109:H119"/>
    <mergeCell ref="I109:I119"/>
    <mergeCell ref="I121:I131"/>
    <mergeCell ref="B132:D132"/>
    <mergeCell ref="A109:A120"/>
    <mergeCell ref="B109:C109"/>
    <mergeCell ref="J133:J143"/>
    <mergeCell ref="K133:K143"/>
    <mergeCell ref="B144:D144"/>
    <mergeCell ref="A145:A156"/>
    <mergeCell ref="B145:C145"/>
    <mergeCell ref="H145:H155"/>
    <mergeCell ref="I145:I155"/>
    <mergeCell ref="J145:J155"/>
    <mergeCell ref="K145:K155"/>
    <mergeCell ref="B156:D156"/>
    <mergeCell ref="A133:A144"/>
    <mergeCell ref="B133:C133"/>
    <mergeCell ref="H133:H143"/>
    <mergeCell ref="I133:I143"/>
  </mergeCells>
  <phoneticPr fontId="5" type="noConversion"/>
  <pageMargins left="0.75" right="0.75" top="1" bottom="1" header="0.5" footer="0.5"/>
  <pageSetup paperSize="9"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view="pageBreakPreview" zoomScaleNormal="100" zoomScaleSheetLayoutView="100" workbookViewId="0">
      <selection sqref="A1:B1"/>
    </sheetView>
  </sheetViews>
  <sheetFormatPr defaultRowHeight="13.5"/>
  <cols>
    <col min="1" max="1" width="11.77734375" customWidth="1"/>
    <col min="2" max="2" width="19" customWidth="1"/>
    <col min="3" max="3" width="7.109375" bestFit="1" customWidth="1"/>
    <col min="4" max="4" width="48" customWidth="1"/>
    <col min="5" max="5" width="7.109375" bestFit="1" customWidth="1"/>
    <col min="6" max="6" width="38.77734375" customWidth="1"/>
    <col min="8" max="8" width="0" hidden="1" customWidth="1"/>
  </cols>
  <sheetData>
    <row r="1" spans="1:8" ht="22.5" customHeight="1">
      <c r="A1" s="541" t="s">
        <v>489</v>
      </c>
      <c r="B1" s="542"/>
      <c r="C1" s="441" t="s">
        <v>510</v>
      </c>
      <c r="D1" s="441" t="s">
        <v>490</v>
      </c>
      <c r="E1" s="441" t="s">
        <v>511</v>
      </c>
      <c r="F1" s="442" t="s">
        <v>512</v>
      </c>
      <c r="H1" s="439" t="s">
        <v>515</v>
      </c>
    </row>
    <row r="2" spans="1:8" ht="22.5" customHeight="1">
      <c r="A2" s="545" t="s">
        <v>491</v>
      </c>
      <c r="B2" s="546"/>
      <c r="C2" s="444" t="s">
        <v>418</v>
      </c>
      <c r="D2" s="443" t="s">
        <v>519</v>
      </c>
      <c r="E2" s="444" t="s">
        <v>418</v>
      </c>
      <c r="F2" s="32"/>
      <c r="H2" s="439" t="s">
        <v>513</v>
      </c>
    </row>
    <row r="3" spans="1:8" ht="22.5" customHeight="1">
      <c r="A3" s="545" t="s">
        <v>492</v>
      </c>
      <c r="B3" s="546"/>
      <c r="C3" s="444"/>
      <c r="D3" s="509" t="s">
        <v>577</v>
      </c>
      <c r="E3" s="510" t="s">
        <v>546</v>
      </c>
      <c r="F3" s="32"/>
      <c r="H3" s="440" t="s">
        <v>514</v>
      </c>
    </row>
    <row r="4" spans="1:8" ht="22.5" customHeight="1">
      <c r="A4" s="545" t="s">
        <v>494</v>
      </c>
      <c r="B4" s="546"/>
      <c r="C4" s="444"/>
      <c r="D4" s="547" t="s">
        <v>572</v>
      </c>
      <c r="E4" s="543"/>
      <c r="F4" s="32"/>
    </row>
    <row r="5" spans="1:8" ht="22.5" customHeight="1">
      <c r="A5" s="545" t="s">
        <v>495</v>
      </c>
      <c r="B5" s="546"/>
      <c r="C5" s="444"/>
      <c r="D5" s="547"/>
      <c r="E5" s="544"/>
      <c r="F5" s="32"/>
    </row>
    <row r="6" spans="1:8" ht="22.5" customHeight="1">
      <c r="A6" s="545" t="s">
        <v>496</v>
      </c>
      <c r="B6" s="546"/>
      <c r="C6" s="444"/>
      <c r="D6" s="512" t="s">
        <v>594</v>
      </c>
      <c r="E6" s="444"/>
      <c r="F6" s="32"/>
    </row>
    <row r="7" spans="1:8" ht="22.5" customHeight="1">
      <c r="A7" s="545" t="s">
        <v>497</v>
      </c>
      <c r="B7" s="546"/>
      <c r="C7" s="444"/>
      <c r="D7" s="509" t="s">
        <v>493</v>
      </c>
      <c r="E7" s="510" t="s">
        <v>546</v>
      </c>
      <c r="F7" s="32"/>
    </row>
    <row r="8" spans="1:8" ht="22.5" customHeight="1">
      <c r="A8" s="545" t="s">
        <v>498</v>
      </c>
      <c r="B8" s="546"/>
      <c r="C8" s="444"/>
      <c r="D8" s="547" t="s">
        <v>499</v>
      </c>
      <c r="E8" s="543"/>
      <c r="F8" s="32"/>
    </row>
    <row r="9" spans="1:8" ht="22.5" customHeight="1">
      <c r="A9" s="545" t="s">
        <v>500</v>
      </c>
      <c r="B9" s="546"/>
      <c r="C9" s="444"/>
      <c r="D9" s="547"/>
      <c r="E9" s="544"/>
      <c r="F9" s="32"/>
    </row>
    <row r="10" spans="1:8" ht="22.5" customHeight="1">
      <c r="A10" s="545" t="s">
        <v>501</v>
      </c>
      <c r="B10" s="546"/>
      <c r="C10" s="444"/>
      <c r="D10" s="443" t="s">
        <v>502</v>
      </c>
      <c r="E10" s="444"/>
      <c r="F10" s="32"/>
    </row>
    <row r="11" spans="1:8" ht="22.5" customHeight="1">
      <c r="A11" s="545" t="s">
        <v>503</v>
      </c>
      <c r="B11" s="546"/>
      <c r="C11" s="444"/>
      <c r="D11" s="512" t="s">
        <v>595</v>
      </c>
      <c r="E11" s="444"/>
      <c r="F11" s="32"/>
    </row>
    <row r="12" spans="1:8" ht="22.5" customHeight="1">
      <c r="A12" s="545" t="s">
        <v>504</v>
      </c>
      <c r="B12" s="546"/>
      <c r="C12" s="444"/>
      <c r="D12" s="547" t="s">
        <v>578</v>
      </c>
      <c r="E12" s="543"/>
      <c r="F12" s="32"/>
    </row>
    <row r="13" spans="1:8" ht="22.5" customHeight="1">
      <c r="A13" s="545" t="s">
        <v>505</v>
      </c>
      <c r="B13" s="546"/>
      <c r="C13" s="444"/>
      <c r="D13" s="547"/>
      <c r="E13" s="544"/>
      <c r="F13" s="32"/>
    </row>
    <row r="14" spans="1:8" ht="22.5" customHeight="1">
      <c r="A14" s="545" t="s">
        <v>506</v>
      </c>
      <c r="B14" s="546"/>
      <c r="C14" s="444"/>
      <c r="D14" s="443" t="s">
        <v>507</v>
      </c>
      <c r="E14" s="444"/>
      <c r="F14" s="32"/>
    </row>
    <row r="15" spans="1:8" ht="22.5" customHeight="1">
      <c r="A15" s="545" t="s">
        <v>508</v>
      </c>
      <c r="B15" s="546"/>
      <c r="C15" s="444"/>
      <c r="D15" s="443" t="s">
        <v>509</v>
      </c>
      <c r="E15" s="444"/>
      <c r="F15" s="32"/>
    </row>
    <row r="16" spans="1:8" ht="14.25" thickBot="1"/>
    <row r="17" spans="1:6">
      <c r="A17" s="548" t="s">
        <v>516</v>
      </c>
      <c r="B17" s="560" t="s">
        <v>517</v>
      </c>
      <c r="C17" s="560"/>
      <c r="D17" s="560"/>
      <c r="E17" s="560"/>
      <c r="F17" s="561"/>
    </row>
    <row r="18" spans="1:6">
      <c r="A18" s="549"/>
      <c r="B18" s="562"/>
      <c r="C18" s="562"/>
      <c r="D18" s="562"/>
      <c r="E18" s="562"/>
      <c r="F18" s="563"/>
    </row>
    <row r="19" spans="1:6">
      <c r="A19" s="549"/>
      <c r="B19" s="564" t="s">
        <v>566</v>
      </c>
      <c r="C19" s="565"/>
      <c r="D19" s="565"/>
      <c r="E19" s="565"/>
      <c r="F19" s="566"/>
    </row>
    <row r="20" spans="1:6" ht="14.25" thickBot="1">
      <c r="A20" s="550"/>
      <c r="B20" s="567"/>
      <c r="C20" s="567"/>
      <c r="D20" s="567"/>
      <c r="E20" s="567"/>
      <c r="F20" s="568"/>
    </row>
    <row r="21" spans="1:6" ht="14.25" thickBot="1"/>
    <row r="22" spans="1:6">
      <c r="A22" s="548" t="s">
        <v>518</v>
      </c>
      <c r="B22" s="551" t="s">
        <v>545</v>
      </c>
      <c r="C22" s="551"/>
      <c r="D22" s="551"/>
      <c r="E22" s="551"/>
      <c r="F22" s="552"/>
    </row>
    <row r="23" spans="1:6">
      <c r="A23" s="549"/>
      <c r="B23" s="553"/>
      <c r="C23" s="553"/>
      <c r="D23" s="553"/>
      <c r="E23" s="553"/>
      <c r="F23" s="554"/>
    </row>
    <row r="24" spans="1:6">
      <c r="A24" s="549"/>
      <c r="B24" s="555" t="s">
        <v>579</v>
      </c>
      <c r="C24" s="556"/>
      <c r="D24" s="556"/>
      <c r="E24" s="556"/>
      <c r="F24" s="557"/>
    </row>
    <row r="25" spans="1:6" ht="14.25" thickBot="1">
      <c r="A25" s="550"/>
      <c r="B25" s="558"/>
      <c r="C25" s="558"/>
      <c r="D25" s="558"/>
      <c r="E25" s="558"/>
      <c r="F25" s="559"/>
    </row>
  </sheetData>
  <mergeCells count="27">
    <mergeCell ref="A22:A25"/>
    <mergeCell ref="B22:F23"/>
    <mergeCell ref="B24:F25"/>
    <mergeCell ref="E4:E5"/>
    <mergeCell ref="E8:E9"/>
    <mergeCell ref="A14:B14"/>
    <mergeCell ref="A15:B15"/>
    <mergeCell ref="A17:A20"/>
    <mergeCell ref="B17:F18"/>
    <mergeCell ref="B19:F20"/>
    <mergeCell ref="D12:D13"/>
    <mergeCell ref="A1:B1"/>
    <mergeCell ref="E12:E13"/>
    <mergeCell ref="A11:B11"/>
    <mergeCell ref="A12:B12"/>
    <mergeCell ref="A13:B13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D4:D5"/>
    <mergeCell ref="D8:D9"/>
  </mergeCells>
  <phoneticPr fontId="5" type="noConversion"/>
  <dataValidations count="1">
    <dataValidation type="list" allowBlank="1" showInputMessage="1" showErrorMessage="1" sqref="C2:C15 E14:E15 E4 E10:E12 E2 E6 E8">
      <formula1>$H$1:$H$3</formula1>
    </dataValidation>
  </dataValidations>
  <pageMargins left="0.25" right="0.25" top="0.75" bottom="0.75" header="0.3" footer="0.3"/>
  <pageSetup paperSize="9" scale="9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showGridLines="0" view="pageBreakPreview" topLeftCell="A13" zoomScale="85" zoomScaleNormal="85" zoomScaleSheetLayoutView="85" workbookViewId="0">
      <selection activeCell="D29" sqref="D29"/>
    </sheetView>
  </sheetViews>
  <sheetFormatPr defaultRowHeight="13.5"/>
  <cols>
    <col min="1" max="1" width="2.109375" customWidth="1"/>
    <col min="2" max="2" width="12.77734375" customWidth="1"/>
    <col min="3" max="3" width="12.109375" customWidth="1"/>
    <col min="4" max="4" width="25.6640625" customWidth="1"/>
    <col min="5" max="5" width="14.88671875" customWidth="1"/>
    <col min="6" max="6" width="13.6640625" customWidth="1"/>
    <col min="7" max="7" width="12.88671875" customWidth="1"/>
    <col min="8" max="8" width="12.21875" customWidth="1"/>
    <col min="9" max="9" width="1.77734375" customWidth="1"/>
    <col min="11" max="11" width="8.88671875" hidden="1" customWidth="1"/>
  </cols>
  <sheetData>
    <row r="1" spans="1:11" ht="3" customHeight="1">
      <c r="A1" s="53"/>
      <c r="B1" s="33"/>
      <c r="C1" s="33"/>
      <c r="D1" s="33"/>
      <c r="E1" s="33"/>
      <c r="F1" s="33"/>
      <c r="G1" s="33"/>
      <c r="H1" s="33"/>
      <c r="I1" s="34"/>
    </row>
    <row r="2" spans="1:11" ht="22.5" customHeight="1">
      <c r="A2" s="61" t="s">
        <v>541</v>
      </c>
      <c r="C2" s="61"/>
      <c r="D2" s="54"/>
      <c r="E2" s="36"/>
      <c r="F2" s="36"/>
      <c r="G2" s="36"/>
      <c r="H2" s="36"/>
      <c r="I2" s="37"/>
    </row>
    <row r="3" spans="1:11" ht="15" customHeight="1">
      <c r="A3" s="35"/>
      <c r="B3" s="51" t="s">
        <v>274</v>
      </c>
      <c r="C3" s="61"/>
      <c r="D3" s="54"/>
      <c r="E3" s="36"/>
      <c r="F3" s="36"/>
      <c r="G3" s="36"/>
      <c r="H3" s="36"/>
      <c r="I3" s="37"/>
    </row>
    <row r="4" spans="1:11" s="101" customFormat="1" ht="18.75" customHeight="1">
      <c r="A4" s="99"/>
      <c r="B4" s="185" t="s">
        <v>596</v>
      </c>
      <c r="C4" s="513"/>
      <c r="D4" s="103"/>
      <c r="E4" s="97"/>
      <c r="F4" s="97"/>
      <c r="G4" s="97"/>
      <c r="H4" s="97"/>
      <c r="I4" s="100"/>
    </row>
    <row r="5" spans="1:11" ht="18.75" customHeight="1">
      <c r="A5" s="35"/>
      <c r="B5" s="66" t="s">
        <v>547</v>
      </c>
      <c r="C5" s="61"/>
      <c r="D5" s="54"/>
      <c r="E5" s="36"/>
      <c r="F5" s="36"/>
      <c r="G5" s="36"/>
      <c r="H5" s="36"/>
      <c r="I5" s="37"/>
    </row>
    <row r="6" spans="1:11" ht="18.75" customHeight="1">
      <c r="A6" s="35"/>
      <c r="B6" s="66" t="s">
        <v>542</v>
      </c>
      <c r="C6" s="61"/>
      <c r="D6" s="54"/>
      <c r="E6" s="36"/>
      <c r="F6" s="36"/>
      <c r="G6" s="36"/>
      <c r="H6" s="36"/>
      <c r="I6" s="37"/>
      <c r="K6" s="93"/>
    </row>
    <row r="7" spans="1:11" ht="18.75" customHeight="1">
      <c r="A7" s="35"/>
      <c r="B7" s="66" t="s">
        <v>422</v>
      </c>
      <c r="C7" s="61"/>
      <c r="D7" s="109"/>
      <c r="E7" s="36"/>
      <c r="F7" s="36"/>
      <c r="G7" s="36"/>
      <c r="H7" s="36"/>
      <c r="I7" s="37"/>
      <c r="K7" s="93"/>
    </row>
    <row r="8" spans="1:11" ht="8.25" customHeight="1">
      <c r="A8" s="35"/>
      <c r="B8" s="66"/>
      <c r="C8" s="61"/>
      <c r="D8" s="343"/>
      <c r="E8" s="36"/>
      <c r="F8" s="36"/>
      <c r="G8" s="36"/>
      <c r="H8" s="36"/>
      <c r="I8" s="37"/>
      <c r="K8" s="93"/>
    </row>
    <row r="9" spans="1:11" ht="18.75" customHeight="1">
      <c r="A9" s="35"/>
      <c r="B9" s="593" t="s">
        <v>534</v>
      </c>
      <c r="C9" s="593"/>
      <c r="D9" s="593"/>
      <c r="E9" s="36"/>
      <c r="F9" s="36"/>
      <c r="G9" s="36"/>
      <c r="H9" s="36"/>
      <c r="I9" s="37"/>
      <c r="K9" s="93"/>
    </row>
    <row r="10" spans="1:11" ht="27" customHeight="1">
      <c r="A10" s="35"/>
      <c r="B10" s="574" t="s">
        <v>535</v>
      </c>
      <c r="C10" s="574"/>
      <c r="D10" s="436"/>
      <c r="E10" s="574" t="s">
        <v>536</v>
      </c>
      <c r="F10" s="574"/>
      <c r="G10" s="571"/>
      <c r="H10" s="572"/>
      <c r="I10" s="37"/>
      <c r="K10" s="93"/>
    </row>
    <row r="11" spans="1:11" ht="27" customHeight="1">
      <c r="A11" s="35"/>
      <c r="B11" s="574" t="s">
        <v>537</v>
      </c>
      <c r="C11" s="574"/>
      <c r="D11" s="436"/>
      <c r="E11" s="574" t="s">
        <v>539</v>
      </c>
      <c r="F11" s="574"/>
      <c r="G11" s="571"/>
      <c r="H11" s="572"/>
      <c r="I11" s="37"/>
      <c r="K11" s="93"/>
    </row>
    <row r="12" spans="1:11" ht="27" customHeight="1">
      <c r="A12" s="35"/>
      <c r="B12" s="574" t="s">
        <v>538</v>
      </c>
      <c r="C12" s="574"/>
      <c r="D12" s="436"/>
      <c r="E12" s="574" t="s">
        <v>540</v>
      </c>
      <c r="F12" s="574"/>
      <c r="G12" s="571"/>
      <c r="H12" s="572"/>
      <c r="I12" s="37"/>
      <c r="K12" s="93"/>
    </row>
    <row r="13" spans="1:11" ht="12.75" customHeight="1">
      <c r="A13" s="35"/>
      <c r="B13" s="66"/>
      <c r="C13" s="61"/>
      <c r="D13" s="343"/>
      <c r="E13" s="36"/>
      <c r="F13" s="36"/>
      <c r="G13" s="36"/>
      <c r="H13" s="36"/>
      <c r="I13" s="37"/>
      <c r="K13" s="93"/>
    </row>
    <row r="14" spans="1:11" ht="18.75" customHeight="1">
      <c r="A14" s="35"/>
      <c r="B14" s="593" t="s">
        <v>533</v>
      </c>
      <c r="C14" s="593"/>
      <c r="D14" s="593"/>
      <c r="E14" s="36"/>
      <c r="F14" s="36"/>
      <c r="G14" s="36"/>
      <c r="H14" s="36"/>
      <c r="I14" s="37"/>
      <c r="K14" s="93"/>
    </row>
    <row r="15" spans="1:11" ht="27.75" customHeight="1">
      <c r="A15" s="35"/>
      <c r="B15" s="574" t="s">
        <v>530</v>
      </c>
      <c r="C15" s="574"/>
      <c r="D15" s="436"/>
      <c r="E15" s="574" t="s">
        <v>531</v>
      </c>
      <c r="F15" s="574"/>
      <c r="G15" s="571"/>
      <c r="H15" s="572"/>
      <c r="I15" s="37"/>
      <c r="K15" s="93"/>
    </row>
    <row r="16" spans="1:11" ht="9.75" customHeight="1">
      <c r="A16" s="35"/>
      <c r="B16" s="66"/>
      <c r="C16" s="61"/>
      <c r="D16" s="343"/>
      <c r="E16" s="36"/>
      <c r="F16" s="36"/>
      <c r="G16" s="36"/>
      <c r="H16" s="36"/>
      <c r="I16" s="37"/>
      <c r="K16" s="93"/>
    </row>
    <row r="17" spans="1:11" ht="18.75" customHeight="1">
      <c r="A17" s="35"/>
      <c r="B17" s="447" t="s">
        <v>532</v>
      </c>
      <c r="C17" s="61"/>
      <c r="D17" s="343"/>
      <c r="E17" s="36"/>
      <c r="F17" s="36"/>
      <c r="G17" s="36"/>
      <c r="H17" s="36"/>
      <c r="I17" s="37"/>
      <c r="K17" s="93"/>
    </row>
    <row r="18" spans="1:11" ht="24" customHeight="1">
      <c r="A18" s="35"/>
      <c r="B18" s="574" t="s">
        <v>378</v>
      </c>
      <c r="C18" s="574"/>
      <c r="D18" s="436"/>
      <c r="E18" s="574" t="s">
        <v>152</v>
      </c>
      <c r="F18" s="574"/>
      <c r="G18" s="571"/>
      <c r="H18" s="572"/>
      <c r="I18" s="37"/>
      <c r="K18" s="93"/>
    </row>
    <row r="19" spans="1:11" ht="24" customHeight="1">
      <c r="A19" s="35"/>
      <c r="B19" s="574" t="s">
        <v>521</v>
      </c>
      <c r="C19" s="574"/>
      <c r="D19" s="436"/>
      <c r="E19" s="574" t="s">
        <v>522</v>
      </c>
      <c r="F19" s="574"/>
      <c r="G19" s="571"/>
      <c r="H19" s="572"/>
      <c r="I19" s="37"/>
      <c r="K19" s="93"/>
    </row>
    <row r="20" spans="1:11" ht="24" customHeight="1">
      <c r="A20" s="35"/>
      <c r="B20" s="574" t="s">
        <v>520</v>
      </c>
      <c r="C20" s="574"/>
      <c r="D20" s="445" t="s">
        <v>418</v>
      </c>
      <c r="E20" s="575" t="s">
        <v>523</v>
      </c>
      <c r="F20" s="574"/>
      <c r="G20" s="571"/>
      <c r="H20" s="572"/>
      <c r="I20" s="37"/>
      <c r="K20" s="93"/>
    </row>
    <row r="21" spans="1:11" ht="20.25" customHeight="1">
      <c r="A21" s="35"/>
      <c r="B21" s="573" t="s">
        <v>524</v>
      </c>
      <c r="C21" s="573"/>
      <c r="D21" s="569"/>
      <c r="E21" s="573" t="s">
        <v>525</v>
      </c>
      <c r="F21" s="435" t="s">
        <v>527</v>
      </c>
      <c r="G21" s="571"/>
      <c r="H21" s="572"/>
      <c r="I21" s="37"/>
      <c r="K21" s="93"/>
    </row>
    <row r="22" spans="1:11" ht="20.25" customHeight="1">
      <c r="A22" s="35"/>
      <c r="B22" s="573"/>
      <c r="C22" s="573"/>
      <c r="D22" s="570"/>
      <c r="E22" s="573"/>
      <c r="F22" s="435" t="s">
        <v>528</v>
      </c>
      <c r="G22" s="571"/>
      <c r="H22" s="572"/>
      <c r="I22" s="37"/>
      <c r="K22" s="93"/>
    </row>
    <row r="23" spans="1:11" ht="18.75" customHeight="1">
      <c r="A23" s="35"/>
      <c r="B23" s="583" t="s">
        <v>526</v>
      </c>
      <c r="C23" s="584"/>
      <c r="D23" s="577" t="s">
        <v>544</v>
      </c>
      <c r="E23" s="578"/>
      <c r="F23" s="578"/>
      <c r="G23" s="578"/>
      <c r="H23" s="579"/>
      <c r="I23" s="37"/>
      <c r="K23" s="93"/>
    </row>
    <row r="24" spans="1:11" ht="27.75" customHeight="1">
      <c r="A24" s="35"/>
      <c r="B24" s="585"/>
      <c r="C24" s="586"/>
      <c r="D24" s="580"/>
      <c r="E24" s="581"/>
      <c r="F24" s="581"/>
      <c r="G24" s="581"/>
      <c r="H24" s="582"/>
      <c r="I24" s="37"/>
      <c r="K24" s="93"/>
    </row>
    <row r="25" spans="1:11" ht="9.75" customHeight="1">
      <c r="A25" s="35"/>
      <c r="B25" s="447"/>
      <c r="C25" s="36"/>
      <c r="D25" s="36"/>
      <c r="E25" s="36"/>
      <c r="F25" s="56"/>
      <c r="G25" s="43"/>
      <c r="H25" s="36"/>
      <c r="I25" s="37"/>
      <c r="K25" s="93"/>
    </row>
    <row r="26" spans="1:11" s="50" customFormat="1" ht="30" customHeight="1">
      <c r="A26" s="52"/>
      <c r="B26" s="591" t="s">
        <v>603</v>
      </c>
      <c r="C26" s="591"/>
      <c r="D26" s="591"/>
      <c r="E26" s="589" t="s">
        <v>420</v>
      </c>
      <c r="F26" s="590"/>
      <c r="G26" s="587"/>
      <c r="H26" s="588"/>
      <c r="I26" s="62"/>
      <c r="K26" s="94" t="s">
        <v>515</v>
      </c>
    </row>
    <row r="27" spans="1:11" s="50" customFormat="1" ht="30" customHeight="1">
      <c r="A27" s="52"/>
      <c r="B27" s="576" t="s">
        <v>93</v>
      </c>
      <c r="C27" s="576"/>
      <c r="D27" s="49"/>
      <c r="E27" s="589" t="s">
        <v>421</v>
      </c>
      <c r="F27" s="589"/>
      <c r="G27" s="589"/>
      <c r="H27" s="590"/>
      <c r="I27" s="62"/>
      <c r="K27" s="94" t="s">
        <v>135</v>
      </c>
    </row>
    <row r="28" spans="1:11" s="50" customFormat="1" ht="30" customHeight="1">
      <c r="A28" s="52"/>
      <c r="B28" s="576" t="s">
        <v>94</v>
      </c>
      <c r="C28" s="576"/>
      <c r="D28" s="49"/>
      <c r="E28" s="449" t="s">
        <v>88</v>
      </c>
      <c r="F28" s="437" t="s">
        <v>89</v>
      </c>
      <c r="G28" s="450" t="s">
        <v>110</v>
      </c>
      <c r="H28" s="438" t="s">
        <v>104</v>
      </c>
      <c r="I28" s="62"/>
      <c r="K28" s="94" t="s">
        <v>136</v>
      </c>
    </row>
    <row r="29" spans="1:11" s="50" customFormat="1" ht="30" customHeight="1">
      <c r="A29" s="52"/>
      <c r="B29" s="576" t="s">
        <v>148</v>
      </c>
      <c r="C29" s="576"/>
      <c r="D29" s="49"/>
      <c r="E29" s="60"/>
      <c r="F29" s="49"/>
      <c r="G29" s="49"/>
      <c r="H29" s="302" t="s">
        <v>105</v>
      </c>
      <c r="I29" s="62"/>
      <c r="K29" s="94" t="s">
        <v>137</v>
      </c>
    </row>
    <row r="30" spans="1:11" s="50" customFormat="1" ht="30" customHeight="1">
      <c r="A30" s="52"/>
      <c r="B30" s="576" t="s">
        <v>95</v>
      </c>
      <c r="C30" s="576"/>
      <c r="D30" s="49"/>
      <c r="E30" s="60"/>
      <c r="F30" s="49"/>
      <c r="G30" s="49"/>
      <c r="H30" s="303" t="s">
        <v>102</v>
      </c>
      <c r="I30" s="62"/>
      <c r="K30" s="94" t="s">
        <v>138</v>
      </c>
    </row>
    <row r="31" spans="1:11" s="50" customFormat="1" ht="30" customHeight="1">
      <c r="A31" s="52"/>
      <c r="B31" s="592" t="s">
        <v>96</v>
      </c>
      <c r="C31" s="592"/>
      <c r="D31" s="49"/>
      <c r="E31" s="60"/>
      <c r="F31" s="49"/>
      <c r="G31" s="49"/>
      <c r="H31" s="303" t="s">
        <v>103</v>
      </c>
      <c r="I31" s="62"/>
      <c r="K31" s="94"/>
    </row>
    <row r="32" spans="1:11" s="50" customFormat="1" ht="30" customHeight="1">
      <c r="A32" s="52"/>
      <c r="B32" s="592" t="s">
        <v>97</v>
      </c>
      <c r="C32" s="592"/>
      <c r="D32" s="446"/>
      <c r="E32" s="60"/>
      <c r="F32" s="49"/>
      <c r="G32" s="49"/>
      <c r="H32" s="49"/>
      <c r="I32" s="62"/>
      <c r="K32" s="94"/>
    </row>
    <row r="33" spans="1:11" s="50" customFormat="1" ht="30" customHeight="1">
      <c r="A33" s="52"/>
      <c r="B33" s="591" t="s">
        <v>597</v>
      </c>
      <c r="C33" s="591"/>
      <c r="D33" s="591"/>
      <c r="E33" s="60"/>
      <c r="F33" s="49"/>
      <c r="G33" s="49"/>
      <c r="H33" s="49"/>
      <c r="I33" s="62"/>
      <c r="K33" s="94"/>
    </row>
    <row r="34" spans="1:11" s="50" customFormat="1" ht="30" customHeight="1">
      <c r="A34" s="52"/>
      <c r="B34" s="576" t="s">
        <v>98</v>
      </c>
      <c r="C34" s="576"/>
      <c r="D34" s="446" t="s">
        <v>90</v>
      </c>
      <c r="E34" s="60"/>
      <c r="F34" s="49"/>
      <c r="G34" s="49"/>
      <c r="H34" s="49"/>
      <c r="I34" s="62"/>
      <c r="K34" s="94"/>
    </row>
    <row r="35" spans="1:11" s="50" customFormat="1" ht="30" customHeight="1">
      <c r="A35" s="52"/>
      <c r="B35" s="576" t="s">
        <v>99</v>
      </c>
      <c r="C35" s="576"/>
      <c r="D35" s="446" t="s">
        <v>90</v>
      </c>
      <c r="E35" s="60"/>
      <c r="F35" s="49"/>
      <c r="G35" s="49"/>
      <c r="H35" s="49"/>
      <c r="I35" s="62"/>
    </row>
    <row r="36" spans="1:11" s="50" customFormat="1" ht="30" customHeight="1">
      <c r="A36" s="52"/>
      <c r="B36" s="576" t="s">
        <v>134</v>
      </c>
      <c r="C36" s="576"/>
      <c r="D36" s="446" t="s">
        <v>90</v>
      </c>
      <c r="E36" s="60"/>
      <c r="F36" s="49"/>
      <c r="G36" s="49"/>
      <c r="H36" s="49"/>
      <c r="I36" s="62"/>
    </row>
    <row r="37" spans="1:11" s="50" customFormat="1" ht="30" customHeight="1">
      <c r="A37" s="52"/>
      <c r="B37" s="576" t="s">
        <v>100</v>
      </c>
      <c r="C37" s="576"/>
      <c r="D37" s="446" t="s">
        <v>90</v>
      </c>
      <c r="E37" s="60"/>
      <c r="F37" s="49"/>
      <c r="G37" s="49"/>
      <c r="H37" s="49"/>
      <c r="I37" s="62"/>
    </row>
    <row r="38" spans="1:11" s="50" customFormat="1" ht="30" customHeight="1">
      <c r="A38" s="52"/>
      <c r="B38" s="576" t="s">
        <v>101</v>
      </c>
      <c r="C38" s="576"/>
      <c r="D38" s="446" t="s">
        <v>90</v>
      </c>
      <c r="E38" s="60"/>
      <c r="F38" s="49"/>
      <c r="G38" s="49"/>
      <c r="H38" s="49"/>
      <c r="I38" s="62"/>
    </row>
    <row r="39" spans="1:11" s="50" customFormat="1" ht="30" customHeight="1">
      <c r="A39" s="52"/>
      <c r="B39" s="594" t="s">
        <v>529</v>
      </c>
      <c r="C39" s="435" t="s">
        <v>543</v>
      </c>
      <c r="D39" s="448">
        <v>1</v>
      </c>
      <c r="E39" s="597">
        <v>2</v>
      </c>
      <c r="F39" s="597"/>
      <c r="G39" s="597">
        <v>3</v>
      </c>
      <c r="H39" s="597"/>
      <c r="I39" s="62"/>
    </row>
    <row r="40" spans="1:11" s="50" customFormat="1" ht="30" customHeight="1">
      <c r="A40" s="52"/>
      <c r="B40" s="595"/>
      <c r="C40" s="435" t="s">
        <v>162</v>
      </c>
      <c r="D40" s="446"/>
      <c r="E40" s="576"/>
      <c r="F40" s="576"/>
      <c r="G40" s="576"/>
      <c r="H40" s="576"/>
      <c r="I40" s="62"/>
    </row>
    <row r="41" spans="1:11" s="50" customFormat="1" ht="30" customHeight="1">
      <c r="A41" s="52"/>
      <c r="B41" s="595"/>
      <c r="C41" s="435" t="s">
        <v>163</v>
      </c>
      <c r="D41" s="446"/>
      <c r="E41" s="576"/>
      <c r="F41" s="576"/>
      <c r="G41" s="576"/>
      <c r="H41" s="576"/>
      <c r="I41" s="62"/>
    </row>
    <row r="42" spans="1:11" s="50" customFormat="1" ht="30" customHeight="1">
      <c r="A42" s="52"/>
      <c r="B42" s="596"/>
      <c r="C42" s="435" t="s">
        <v>164</v>
      </c>
      <c r="D42" s="446"/>
      <c r="E42" s="576"/>
      <c r="F42" s="576"/>
      <c r="G42" s="576"/>
      <c r="H42" s="576"/>
      <c r="I42" s="62"/>
    </row>
    <row r="43" spans="1:11">
      <c r="A43" s="35"/>
      <c r="B43" s="57"/>
      <c r="C43" s="36"/>
      <c r="D43" s="36"/>
      <c r="E43" s="57"/>
      <c r="F43" s="36"/>
      <c r="G43" s="36"/>
      <c r="H43" s="36"/>
      <c r="I43" s="37"/>
    </row>
    <row r="44" spans="1:11" ht="14.25" thickBot="1">
      <c r="A44" s="38"/>
      <c r="B44" s="39"/>
      <c r="C44" s="39"/>
      <c r="D44" s="39"/>
      <c r="E44" s="39"/>
      <c r="F44" s="39"/>
      <c r="G44" s="39"/>
      <c r="H44" s="39"/>
      <c r="I44" s="40"/>
    </row>
  </sheetData>
  <mergeCells count="55">
    <mergeCell ref="B12:C12"/>
    <mergeCell ref="E12:F12"/>
    <mergeCell ref="G12:H12"/>
    <mergeCell ref="B39:B42"/>
    <mergeCell ref="E39:F39"/>
    <mergeCell ref="G39:H39"/>
    <mergeCell ref="E40:F40"/>
    <mergeCell ref="G40:H40"/>
    <mergeCell ref="E41:F41"/>
    <mergeCell ref="G41:H41"/>
    <mergeCell ref="E42:F42"/>
    <mergeCell ref="G42:H42"/>
    <mergeCell ref="E15:F15"/>
    <mergeCell ref="G15:H15"/>
    <mergeCell ref="B14:D14"/>
    <mergeCell ref="B26:D26"/>
    <mergeCell ref="B9:D9"/>
    <mergeCell ref="B10:C10"/>
    <mergeCell ref="E10:F10"/>
    <mergeCell ref="G10:H10"/>
    <mergeCell ref="B11:C11"/>
    <mergeCell ref="E11:F11"/>
    <mergeCell ref="G11:H11"/>
    <mergeCell ref="B15:C15"/>
    <mergeCell ref="B34:C34"/>
    <mergeCell ref="B21:C22"/>
    <mergeCell ref="B18:C18"/>
    <mergeCell ref="B19:C19"/>
    <mergeCell ref="B20:C20"/>
    <mergeCell ref="B35:C35"/>
    <mergeCell ref="B36:C36"/>
    <mergeCell ref="B37:C37"/>
    <mergeCell ref="B38:C38"/>
    <mergeCell ref="D23:H24"/>
    <mergeCell ref="B23:C24"/>
    <mergeCell ref="G26:H26"/>
    <mergeCell ref="B27:C27"/>
    <mergeCell ref="B28:C28"/>
    <mergeCell ref="B29:C29"/>
    <mergeCell ref="E26:F26"/>
    <mergeCell ref="E27:H27"/>
    <mergeCell ref="B33:D33"/>
    <mergeCell ref="B30:C30"/>
    <mergeCell ref="B31:C31"/>
    <mergeCell ref="B32:C32"/>
    <mergeCell ref="D21:D22"/>
    <mergeCell ref="G21:H21"/>
    <mergeCell ref="G20:H20"/>
    <mergeCell ref="G19:H19"/>
    <mergeCell ref="G18:H18"/>
    <mergeCell ref="G22:H22"/>
    <mergeCell ref="E21:E22"/>
    <mergeCell ref="E18:F18"/>
    <mergeCell ref="E19:F19"/>
    <mergeCell ref="E20:F20"/>
  </mergeCells>
  <phoneticPr fontId="5" type="noConversion"/>
  <dataValidations disablePrompts="1" count="1">
    <dataValidation type="list" allowBlank="1" showInputMessage="1" showErrorMessage="1" sqref="D20">
      <formula1>$K$26:$K$28</formula1>
    </dataValidation>
  </dataValidations>
  <pageMargins left="0.25" right="0.25" top="0.75" bottom="0.75" header="0.3" footer="0.3"/>
  <pageSetup paperSize="9" scale="7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showGridLines="0" view="pageBreakPreview" zoomScale="85" zoomScaleNormal="85" zoomScaleSheetLayoutView="85" workbookViewId="0">
      <selection activeCell="E17" sqref="E17"/>
    </sheetView>
  </sheetViews>
  <sheetFormatPr defaultRowHeight="13.5"/>
  <cols>
    <col min="1" max="1" width="1.6640625" customWidth="1"/>
    <col min="2" max="2" width="8.77734375" customWidth="1"/>
    <col min="3" max="3" width="21.21875" customWidth="1"/>
    <col min="4" max="4" width="19" customWidth="1"/>
    <col min="5" max="5" width="10.6640625" customWidth="1"/>
    <col min="6" max="6" width="11.109375" customWidth="1"/>
    <col min="7" max="7" width="2.109375" customWidth="1"/>
    <col min="8" max="8" width="1.109375" customWidth="1"/>
    <col min="9" max="9" width="3.5546875" hidden="1" customWidth="1"/>
    <col min="10" max="10" width="13.6640625" hidden="1" customWidth="1"/>
    <col min="11" max="11" width="8.6640625" hidden="1" customWidth="1"/>
  </cols>
  <sheetData>
    <row r="1" spans="1:11" ht="20.25" customHeight="1">
      <c r="A1" s="61" t="s">
        <v>548</v>
      </c>
      <c r="C1" s="59"/>
      <c r="D1" s="59"/>
      <c r="E1" s="59"/>
      <c r="F1" s="59"/>
      <c r="G1" s="36"/>
    </row>
    <row r="2" spans="1:11" ht="19.5" customHeight="1">
      <c r="A2" s="35"/>
      <c r="B2" s="51" t="s">
        <v>274</v>
      </c>
      <c r="C2" s="385"/>
      <c r="D2" s="385"/>
      <c r="E2" s="385"/>
      <c r="F2" s="385"/>
      <c r="G2" s="36"/>
    </row>
    <row r="3" spans="1:11" ht="15" customHeight="1">
      <c r="A3" s="35"/>
      <c r="B3" s="66" t="s">
        <v>477</v>
      </c>
      <c r="C3" s="385"/>
      <c r="D3" s="385"/>
      <c r="E3" s="385"/>
      <c r="F3" s="385"/>
      <c r="G3" s="36"/>
    </row>
    <row r="4" spans="1:11" ht="18.75" customHeight="1">
      <c r="A4" s="35"/>
      <c r="B4" s="66" t="s">
        <v>549</v>
      </c>
      <c r="C4" s="385"/>
      <c r="D4" s="385"/>
      <c r="E4" s="385"/>
      <c r="F4" s="385"/>
      <c r="G4" s="36"/>
    </row>
    <row r="5" spans="1:11" ht="18.75" customHeight="1">
      <c r="A5" s="35"/>
      <c r="B5" s="66"/>
      <c r="C5" s="385"/>
      <c r="D5" s="385"/>
      <c r="E5" s="385"/>
      <c r="F5" s="385"/>
      <c r="G5" s="36"/>
    </row>
    <row r="6" spans="1:11" ht="16.5">
      <c r="A6" s="35"/>
      <c r="B6" s="61" t="s">
        <v>165</v>
      </c>
      <c r="C6" s="102"/>
      <c r="D6" s="36"/>
      <c r="E6" s="36"/>
      <c r="F6" s="36"/>
      <c r="G6" s="36"/>
    </row>
    <row r="7" spans="1:11" ht="16.5">
      <c r="A7" s="35"/>
      <c r="B7" s="61" t="s">
        <v>397</v>
      </c>
      <c r="C7" s="381" t="s">
        <v>418</v>
      </c>
      <c r="D7" s="36"/>
      <c r="E7" s="36"/>
      <c r="F7" s="36"/>
      <c r="G7" s="36"/>
    </row>
    <row r="8" spans="1:11" ht="22.5" customHeight="1">
      <c r="A8" s="35"/>
      <c r="B8" s="61" t="s">
        <v>166</v>
      </c>
      <c r="C8" s="102"/>
      <c r="D8" s="36"/>
      <c r="E8" s="36"/>
      <c r="F8" s="36"/>
      <c r="G8" s="36"/>
    </row>
    <row r="9" spans="1:11" ht="4.5" customHeight="1">
      <c r="A9" s="35"/>
      <c r="B9" s="55"/>
      <c r="C9" s="55"/>
      <c r="D9" s="36"/>
      <c r="E9" s="36"/>
      <c r="F9" s="36"/>
      <c r="G9" s="36"/>
    </row>
    <row r="10" spans="1:11">
      <c r="A10" s="35"/>
      <c r="B10" s="36"/>
      <c r="C10" s="36"/>
      <c r="D10" s="36"/>
      <c r="E10" s="36"/>
      <c r="F10" s="56" t="s">
        <v>189</v>
      </c>
      <c r="G10" s="36"/>
      <c r="I10" s="378" t="s">
        <v>416</v>
      </c>
      <c r="J10" s="378" t="s">
        <v>415</v>
      </c>
      <c r="K10" s="378" t="s">
        <v>417</v>
      </c>
    </row>
    <row r="11" spans="1:11" ht="24.75" customHeight="1" thickBot="1">
      <c r="A11" s="35"/>
      <c r="B11" s="603" t="s">
        <v>81</v>
      </c>
      <c r="C11" s="603"/>
      <c r="D11" s="263" t="s">
        <v>82</v>
      </c>
      <c r="E11" s="263" t="s">
        <v>401</v>
      </c>
      <c r="F11" s="263" t="s">
        <v>69</v>
      </c>
      <c r="G11" s="102"/>
      <c r="I11" s="32"/>
      <c r="J11" s="382" t="s">
        <v>419</v>
      </c>
      <c r="K11" s="379"/>
    </row>
    <row r="12" spans="1:11" ht="23.25" customHeight="1" thickTop="1">
      <c r="A12" s="35"/>
      <c r="B12" s="601" t="s">
        <v>77</v>
      </c>
      <c r="C12" s="105" t="s">
        <v>72</v>
      </c>
      <c r="D12" s="371">
        <f>'다-1. 재료현황표'!U20</f>
        <v>120109.09090909091</v>
      </c>
      <c r="E12" s="6"/>
      <c r="F12" s="7"/>
      <c r="G12" s="36"/>
      <c r="I12" s="32">
        <v>1</v>
      </c>
      <c r="J12" s="32" t="s">
        <v>402</v>
      </c>
      <c r="K12" s="379">
        <v>0.1</v>
      </c>
    </row>
    <row r="13" spans="1:11" ht="23.25" customHeight="1">
      <c r="A13" s="35"/>
      <c r="B13" s="602"/>
      <c r="C13" s="104" t="s">
        <v>73</v>
      </c>
      <c r="D13" s="372"/>
      <c r="E13" s="191"/>
      <c r="F13" s="190" t="s">
        <v>83</v>
      </c>
      <c r="G13" s="413"/>
      <c r="I13" s="32">
        <v>2</v>
      </c>
      <c r="J13" s="32" t="s">
        <v>403</v>
      </c>
      <c r="K13" s="379">
        <v>0.1</v>
      </c>
    </row>
    <row r="14" spans="1:11" ht="23.25" customHeight="1">
      <c r="A14" s="35"/>
      <c r="B14" s="602"/>
      <c r="C14" s="104" t="s">
        <v>74</v>
      </c>
      <c r="D14" s="372">
        <f>'라. 노무비'!T27</f>
        <v>0</v>
      </c>
      <c r="E14" s="191"/>
      <c r="F14" s="4"/>
      <c r="G14" s="36"/>
      <c r="I14" s="32">
        <v>3</v>
      </c>
      <c r="J14" s="32" t="s">
        <v>404</v>
      </c>
      <c r="K14" s="379">
        <v>0.1</v>
      </c>
    </row>
    <row r="15" spans="1:11" ht="23.25" customHeight="1">
      <c r="A15" s="35"/>
      <c r="B15" s="602"/>
      <c r="C15" s="104" t="s">
        <v>75</v>
      </c>
      <c r="D15" s="372">
        <f>'바-1. 외주가공 내역'!H10</f>
        <v>0</v>
      </c>
      <c r="E15" s="191"/>
      <c r="F15" s="4"/>
      <c r="G15" s="36"/>
      <c r="I15" s="32">
        <v>4</v>
      </c>
      <c r="J15" s="32" t="s">
        <v>405</v>
      </c>
      <c r="K15" s="379">
        <v>0.1</v>
      </c>
    </row>
    <row r="16" spans="1:11" ht="23.25" customHeight="1">
      <c r="A16" s="35"/>
      <c r="B16" s="602"/>
      <c r="C16" s="104" t="s">
        <v>76</v>
      </c>
      <c r="D16" s="372">
        <f>'사. 제조경비, 판매비와 일반관리비, 적정이윤'!B13</f>
        <v>0</v>
      </c>
      <c r="E16" s="191"/>
      <c r="F16" s="4"/>
      <c r="G16" s="36"/>
      <c r="I16" s="32">
        <v>5</v>
      </c>
      <c r="J16" s="32" t="s">
        <v>406</v>
      </c>
      <c r="K16" s="379">
        <v>0.1</v>
      </c>
    </row>
    <row r="17" spans="1:11" ht="23.25" customHeight="1">
      <c r="A17" s="35"/>
      <c r="B17" s="602"/>
      <c r="C17" s="32" t="s">
        <v>84</v>
      </c>
      <c r="D17" s="372">
        <f>SUM(D12:D16)</f>
        <v>120109.09090909091</v>
      </c>
      <c r="E17" s="374"/>
      <c r="F17" s="4"/>
      <c r="G17" s="36"/>
      <c r="I17" s="32">
        <v>6</v>
      </c>
      <c r="J17" s="32" t="s">
        <v>407</v>
      </c>
      <c r="K17" s="379">
        <v>0.1</v>
      </c>
    </row>
    <row r="18" spans="1:11" ht="24.75" customHeight="1">
      <c r="A18" s="35"/>
      <c r="B18" s="606" t="s">
        <v>78</v>
      </c>
      <c r="C18" s="606"/>
      <c r="D18" s="461">
        <f>'사. 제조경비, 판매비와 일반관리비, 적정이윤'!C13+'사. 제조경비, 판매비와 일반관리비, 적정이윤'!E13</f>
        <v>0</v>
      </c>
      <c r="E18" s="191"/>
      <c r="F18" s="4"/>
      <c r="G18" s="36"/>
      <c r="I18" s="32">
        <v>7</v>
      </c>
      <c r="J18" s="32" t="s">
        <v>408</v>
      </c>
      <c r="K18" s="379">
        <v>0.1</v>
      </c>
    </row>
    <row r="19" spans="1:11" ht="24.75" customHeight="1">
      <c r="A19" s="35"/>
      <c r="B19" s="606" t="s">
        <v>187</v>
      </c>
      <c r="C19" s="606"/>
      <c r="D19" s="461">
        <f>'사. 제조경비, 판매비와 일반관리비, 적정이윤'!D13</f>
        <v>0</v>
      </c>
      <c r="E19" s="191"/>
      <c r="F19" s="4"/>
      <c r="G19" s="36"/>
      <c r="I19" s="32">
        <v>8</v>
      </c>
      <c r="J19" s="32" t="s">
        <v>409</v>
      </c>
      <c r="K19" s="379">
        <v>0.1</v>
      </c>
    </row>
    <row r="20" spans="1:11" ht="24.75" customHeight="1">
      <c r="A20" s="35"/>
      <c r="B20" s="599" t="s">
        <v>79</v>
      </c>
      <c r="C20" s="599"/>
      <c r="D20" s="372">
        <f>SUM(D17:D19)</f>
        <v>120109.09090909091</v>
      </c>
      <c r="E20" s="374"/>
      <c r="F20" s="4"/>
      <c r="G20" s="36"/>
      <c r="I20" s="32">
        <v>9</v>
      </c>
      <c r="J20" s="376" t="s">
        <v>410</v>
      </c>
      <c r="K20" s="379">
        <v>0.1</v>
      </c>
    </row>
    <row r="21" spans="1:11" ht="24.75" customHeight="1">
      <c r="A21" s="35"/>
      <c r="B21" s="606" t="s">
        <v>80</v>
      </c>
      <c r="C21" s="606"/>
      <c r="D21" s="372">
        <f>D20*33.58%</f>
        <v>40332.632727272729</v>
      </c>
      <c r="E21" s="375">
        <f>D21/D22</f>
        <v>0.25138493786494986</v>
      </c>
      <c r="F21" s="4"/>
      <c r="G21" s="36"/>
      <c r="I21" s="32">
        <v>10</v>
      </c>
      <c r="J21" s="376" t="s">
        <v>411</v>
      </c>
      <c r="K21" s="379">
        <v>0.1</v>
      </c>
    </row>
    <row r="22" spans="1:11" ht="27" customHeight="1">
      <c r="A22" s="35"/>
      <c r="B22" s="598" t="s">
        <v>92</v>
      </c>
      <c r="C22" s="599"/>
      <c r="D22" s="372">
        <f>D20+D21</f>
        <v>160441.72363636363</v>
      </c>
      <c r="E22" s="374"/>
      <c r="F22" s="4"/>
      <c r="G22" s="36"/>
      <c r="I22" s="32">
        <v>11</v>
      </c>
      <c r="J22" s="376" t="s">
        <v>412</v>
      </c>
      <c r="K22" s="379">
        <v>0.1</v>
      </c>
    </row>
    <row r="23" spans="1:11" ht="21" customHeight="1" thickBot="1">
      <c r="A23" s="35"/>
      <c r="B23" s="600" t="s">
        <v>91</v>
      </c>
      <c r="C23" s="600"/>
      <c r="D23" s="377">
        <f>D22*E23</f>
        <v>0</v>
      </c>
      <c r="E23" s="304">
        <f>VLOOKUP(C7,$J$11:$K$29,2,0)</f>
        <v>0</v>
      </c>
      <c r="F23" s="305"/>
      <c r="G23" s="36"/>
      <c r="I23" s="32">
        <v>12</v>
      </c>
      <c r="J23" s="376" t="s">
        <v>413</v>
      </c>
      <c r="K23" s="379">
        <v>0.1</v>
      </c>
    </row>
    <row r="24" spans="1:11" ht="31.5" customHeight="1" thickTop="1" thickBot="1">
      <c r="A24" s="35"/>
      <c r="B24" s="604" t="s">
        <v>146</v>
      </c>
      <c r="C24" s="605"/>
      <c r="D24" s="373">
        <f>IF((D22+D23)&gt;=1000000,ROUND((D22+D23),-4),IF(AND((D22+D23)&lt;1000000,(D22+D23)&gt;=100000),ROUND((D22+D23),-3),ROUND((D22+D23),-2)))</f>
        <v>160000</v>
      </c>
      <c r="E24" s="69"/>
      <c r="F24" s="98" t="s">
        <v>145</v>
      </c>
      <c r="G24" s="36"/>
      <c r="I24" s="32">
        <v>13</v>
      </c>
      <c r="J24" s="376" t="s">
        <v>414</v>
      </c>
      <c r="K24" s="379">
        <v>0.1</v>
      </c>
    </row>
    <row r="25" spans="1:11">
      <c r="A25" s="35"/>
      <c r="B25" s="36"/>
      <c r="C25" s="36"/>
      <c r="D25" s="36"/>
      <c r="E25" s="36"/>
      <c r="F25" s="36"/>
      <c r="G25" s="36"/>
      <c r="I25" s="32">
        <v>14</v>
      </c>
      <c r="J25" s="376" t="s">
        <v>398</v>
      </c>
      <c r="K25" s="380">
        <v>0</v>
      </c>
    </row>
    <row r="26" spans="1:11">
      <c r="A26" s="35"/>
      <c r="B26" s="36"/>
      <c r="C26" s="36"/>
      <c r="D26" s="36"/>
      <c r="E26" s="36"/>
      <c r="F26" s="36"/>
      <c r="G26" s="36"/>
      <c r="I26" s="32">
        <v>15</v>
      </c>
      <c r="J26" s="457" t="s">
        <v>550</v>
      </c>
      <c r="K26" s="380">
        <v>0</v>
      </c>
    </row>
    <row r="27" spans="1:11">
      <c r="A27" s="35"/>
      <c r="B27" s="36"/>
      <c r="C27" s="36"/>
      <c r="D27" s="36"/>
      <c r="E27" s="36"/>
      <c r="F27" s="36"/>
      <c r="G27" s="36"/>
      <c r="I27" s="32">
        <v>16</v>
      </c>
      <c r="J27" s="457" t="s">
        <v>551</v>
      </c>
      <c r="K27" s="380">
        <v>0</v>
      </c>
    </row>
    <row r="28" spans="1:11" s="101" customFormat="1">
      <c r="A28" s="99"/>
      <c r="B28" s="119"/>
      <c r="C28" s="97"/>
      <c r="D28" s="97"/>
      <c r="E28" s="97"/>
      <c r="F28" s="97"/>
      <c r="G28" s="97"/>
      <c r="I28" s="32">
        <v>17</v>
      </c>
      <c r="J28" s="376" t="s">
        <v>399</v>
      </c>
      <c r="K28" s="380">
        <v>0</v>
      </c>
    </row>
    <row r="29" spans="1:11" s="101" customFormat="1" ht="15" customHeight="1">
      <c r="A29" s="99"/>
      <c r="B29" s="48"/>
      <c r="C29" s="97"/>
      <c r="D29" s="97"/>
      <c r="E29" s="97"/>
      <c r="F29" s="97"/>
      <c r="G29" s="97"/>
      <c r="I29" s="32">
        <v>18</v>
      </c>
      <c r="J29" s="376" t="s">
        <v>400</v>
      </c>
      <c r="K29" s="380">
        <v>0</v>
      </c>
    </row>
    <row r="30" spans="1:11" s="101" customFormat="1" ht="16.5" customHeight="1">
      <c r="A30" s="99"/>
      <c r="B30" s="97"/>
      <c r="C30" s="58" t="s">
        <v>139</v>
      </c>
      <c r="D30" s="102" t="s">
        <v>168</v>
      </c>
      <c r="E30" s="97"/>
      <c r="F30" s="97"/>
      <c r="G30" s="97"/>
    </row>
    <row r="31" spans="1:11" ht="4.5" customHeight="1">
      <c r="A31" s="35"/>
      <c r="B31" s="36"/>
      <c r="C31" s="36"/>
      <c r="D31" s="36"/>
      <c r="E31" s="36"/>
      <c r="F31" s="36"/>
      <c r="G31" s="36"/>
    </row>
    <row r="32" spans="1:11" ht="16.5">
      <c r="A32" s="35"/>
      <c r="B32" s="36"/>
      <c r="C32" s="58" t="s">
        <v>86</v>
      </c>
      <c r="D32" s="36"/>
      <c r="E32" s="36" t="s">
        <v>87</v>
      </c>
      <c r="F32" s="36"/>
      <c r="G32" s="36"/>
    </row>
    <row r="33" spans="1:7" ht="6" customHeight="1">
      <c r="A33" s="35"/>
      <c r="B33" s="36"/>
      <c r="C33" s="58"/>
      <c r="D33" s="36"/>
      <c r="E33" s="36"/>
      <c r="F33" s="36"/>
      <c r="G33" s="36"/>
    </row>
    <row r="34" spans="1:7" ht="16.5">
      <c r="A34" s="35"/>
      <c r="B34" s="36"/>
      <c r="C34" s="58" t="s">
        <v>85</v>
      </c>
      <c r="D34" s="36"/>
      <c r="E34" s="36" t="s">
        <v>87</v>
      </c>
      <c r="F34" s="36"/>
      <c r="G34" s="36"/>
    </row>
    <row r="35" spans="1:7" ht="8.25" customHeight="1" thickBot="1">
      <c r="A35" s="38"/>
      <c r="B35" s="39"/>
      <c r="C35" s="39"/>
      <c r="D35" s="39"/>
      <c r="E35" s="39"/>
      <c r="F35" s="39"/>
      <c r="G35" s="39"/>
    </row>
  </sheetData>
  <mergeCells count="9">
    <mergeCell ref="B22:C22"/>
    <mergeCell ref="B23:C23"/>
    <mergeCell ref="B12:B17"/>
    <mergeCell ref="B11:C11"/>
    <mergeCell ref="B24:C24"/>
    <mergeCell ref="B18:C18"/>
    <mergeCell ref="B19:C19"/>
    <mergeCell ref="B20:C20"/>
    <mergeCell ref="B21:C21"/>
  </mergeCells>
  <phoneticPr fontId="5" type="noConversion"/>
  <dataValidations count="1">
    <dataValidation type="list" allowBlank="1" showInputMessage="1" showErrorMessage="1" sqref="C7">
      <formula1>$J$11:$J$29</formula1>
    </dataValidation>
  </dataValidations>
  <pageMargins left="0.74803149606299213" right="0.74803149606299213" top="0.98425196850393704" bottom="0.98425196850393704" header="0.51181102362204722" footer="0.51181102362204722"/>
  <pageSetup paperSize="9" scale="99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231"/>
  <sheetViews>
    <sheetView view="pageBreakPreview" zoomScaleNormal="85" zoomScaleSheetLayoutView="100" workbookViewId="0">
      <selection activeCell="U22" sqref="U22"/>
    </sheetView>
  </sheetViews>
  <sheetFormatPr defaultRowHeight="13.5"/>
  <cols>
    <col min="1" max="1" width="5.109375" style="223" customWidth="1"/>
    <col min="2" max="2" width="13.21875" style="224" customWidth="1"/>
    <col min="3" max="3" width="12.6640625" style="225" customWidth="1"/>
    <col min="4" max="4" width="7.109375" style="223" bestFit="1" customWidth="1"/>
    <col min="5" max="5" width="9.109375" style="223" customWidth="1"/>
    <col min="6" max="6" width="8.5546875" style="223" bestFit="1" customWidth="1"/>
    <col min="7" max="7" width="7.109375" style="226" bestFit="1" customWidth="1"/>
    <col min="8" max="8" width="7.77734375" style="223" bestFit="1" customWidth="1"/>
    <col min="9" max="9" width="4.21875" style="223" bestFit="1" customWidth="1"/>
    <col min="10" max="10" width="7.109375" style="227" bestFit="1" customWidth="1"/>
    <col min="11" max="12" width="7.109375" style="223" bestFit="1" customWidth="1"/>
    <col min="13" max="14" width="11.21875" style="228" bestFit="1" customWidth="1"/>
    <col min="15" max="16" width="7.109375" style="222" bestFit="1" customWidth="1"/>
    <col min="17" max="17" width="10.33203125" style="229" customWidth="1"/>
    <col min="18" max="18" width="11.33203125" style="222" bestFit="1" customWidth="1"/>
    <col min="19" max="20" width="8.109375" style="222" bestFit="1" customWidth="1"/>
    <col min="21" max="21" width="14.44140625" style="222" bestFit="1" customWidth="1"/>
    <col min="22" max="22" width="1.5546875" style="222" customWidth="1"/>
    <col min="23" max="23" width="3.5546875" style="222" hidden="1" customWidth="1"/>
    <col min="24" max="24" width="0" style="222" hidden="1" customWidth="1"/>
    <col min="25" max="16384" width="8.88671875" style="222"/>
  </cols>
  <sheetData>
    <row r="1" spans="1:24" customFormat="1" ht="21" customHeight="1">
      <c r="A1" s="63" t="s">
        <v>432</v>
      </c>
      <c r="B1" s="63"/>
      <c r="C1" s="63"/>
      <c r="D1" s="199"/>
      <c r="E1" s="199"/>
      <c r="F1" s="199"/>
      <c r="G1" s="199"/>
      <c r="H1" s="199"/>
      <c r="I1" s="36"/>
      <c r="J1" s="36"/>
      <c r="K1" s="199"/>
      <c r="L1" s="36"/>
      <c r="M1" s="36"/>
      <c r="N1" s="36"/>
      <c r="O1" s="36"/>
      <c r="P1" s="78"/>
      <c r="Q1" s="199"/>
      <c r="R1" s="36"/>
      <c r="S1" s="36"/>
      <c r="T1" s="36"/>
      <c r="U1" s="199"/>
      <c r="V1" s="36"/>
    </row>
    <row r="2" spans="1:24" s="101" customFormat="1" ht="21" customHeight="1">
      <c r="A2" s="48" t="s">
        <v>274</v>
      </c>
      <c r="B2" s="48"/>
      <c r="C2" s="48"/>
      <c r="D2" s="103"/>
      <c r="E2" s="103"/>
      <c r="F2" s="103"/>
      <c r="G2" s="103"/>
      <c r="H2" s="103"/>
      <c r="I2" s="97"/>
      <c r="J2" s="97"/>
      <c r="K2" s="103"/>
      <c r="L2" s="97"/>
      <c r="M2" s="97"/>
      <c r="N2" s="118"/>
      <c r="O2" s="118"/>
      <c r="P2" s="103"/>
      <c r="Q2" s="103"/>
      <c r="R2" s="266" t="s">
        <v>165</v>
      </c>
      <c r="S2" s="610">
        <f>'나. 국내제조 제품 판매희망가 산출내역'!C6</f>
        <v>0</v>
      </c>
      <c r="T2" s="610"/>
      <c r="U2" s="610"/>
      <c r="V2" s="97"/>
    </row>
    <row r="3" spans="1:24" s="101" customFormat="1" ht="14.25" customHeight="1">
      <c r="A3" s="57" t="s">
        <v>349</v>
      </c>
      <c r="B3" s="48"/>
      <c r="C3" s="48"/>
      <c r="D3" s="103"/>
      <c r="E3" s="103"/>
      <c r="F3" s="103"/>
      <c r="G3" s="103"/>
      <c r="H3" s="103"/>
      <c r="I3" s="97"/>
      <c r="J3" s="97"/>
      <c r="K3" s="103"/>
      <c r="L3" s="97"/>
      <c r="M3" s="97"/>
      <c r="N3" s="118"/>
      <c r="O3" s="118"/>
      <c r="P3" s="103"/>
      <c r="Q3" s="103"/>
      <c r="R3" s="341" t="s">
        <v>166</v>
      </c>
      <c r="S3" s="610">
        <f>'나. 국내제조 제품 판매희망가 산출내역'!C8</f>
        <v>0</v>
      </c>
      <c r="T3" s="610"/>
      <c r="U3" s="610"/>
      <c r="V3" s="97"/>
    </row>
    <row r="4" spans="1:24" s="101" customFormat="1">
      <c r="A4" s="57" t="s">
        <v>480</v>
      </c>
      <c r="B4" s="48"/>
      <c r="C4" s="48"/>
      <c r="D4" s="103"/>
      <c r="E4" s="103"/>
      <c r="F4" s="103"/>
      <c r="G4" s="103"/>
      <c r="H4" s="103"/>
      <c r="I4" s="97"/>
      <c r="J4" s="97"/>
      <c r="K4" s="103"/>
      <c r="L4" s="97"/>
      <c r="M4" s="97"/>
      <c r="N4" s="118"/>
      <c r="O4" s="118"/>
      <c r="P4" s="103"/>
      <c r="Q4" s="103"/>
      <c r="R4" s="266"/>
      <c r="S4" s="610"/>
      <c r="T4" s="610"/>
      <c r="U4" s="610"/>
      <c r="V4" s="97"/>
    </row>
    <row r="5" spans="1:24" s="101" customFormat="1">
      <c r="A5" s="57" t="s">
        <v>462</v>
      </c>
      <c r="B5" s="48"/>
      <c r="C5" s="48"/>
      <c r="D5" s="103"/>
      <c r="E5" s="103"/>
      <c r="F5" s="103"/>
      <c r="G5" s="103"/>
      <c r="H5" s="103"/>
      <c r="I5" s="97"/>
      <c r="J5" s="97"/>
      <c r="K5" s="103"/>
      <c r="L5" s="97"/>
      <c r="M5" s="97"/>
      <c r="N5" s="118"/>
      <c r="O5" s="118"/>
      <c r="P5" s="103"/>
      <c r="Q5" s="103"/>
      <c r="R5" s="118"/>
      <c r="S5" s="118"/>
      <c r="T5" s="103"/>
      <c r="U5" s="103"/>
      <c r="V5" s="97"/>
    </row>
    <row r="6" spans="1:24" s="399" customFormat="1">
      <c r="A6" s="265" t="s">
        <v>467</v>
      </c>
      <c r="B6" s="120"/>
      <c r="C6" s="120"/>
      <c r="D6" s="397"/>
      <c r="E6" s="397"/>
      <c r="F6" s="397"/>
      <c r="G6" s="397"/>
      <c r="H6" s="397"/>
      <c r="I6" s="384"/>
      <c r="J6" s="384"/>
      <c r="K6" s="397"/>
      <c r="L6" s="384"/>
      <c r="M6" s="384"/>
      <c r="N6" s="398"/>
      <c r="O6" s="398"/>
      <c r="P6" s="397"/>
      <c r="Q6" s="397"/>
      <c r="R6" s="398"/>
      <c r="S6" s="398"/>
      <c r="T6" s="397"/>
      <c r="U6" s="397"/>
      <c r="V6" s="384"/>
    </row>
    <row r="7" spans="1:24" s="101" customFormat="1">
      <c r="A7" s="57" t="s">
        <v>368</v>
      </c>
      <c r="B7" s="48"/>
      <c r="C7" s="48"/>
      <c r="D7" s="103"/>
      <c r="E7" s="103"/>
      <c r="F7" s="103"/>
      <c r="G7" s="103"/>
      <c r="H7" s="103"/>
      <c r="I7" s="97"/>
      <c r="J7" s="97"/>
      <c r="K7" s="103"/>
      <c r="L7" s="97"/>
      <c r="M7" s="97"/>
      <c r="N7" s="118"/>
      <c r="O7" s="118"/>
      <c r="P7" s="103"/>
      <c r="Q7" s="103"/>
      <c r="R7" s="118"/>
      <c r="S7" s="118"/>
      <c r="T7" s="103"/>
      <c r="U7" s="103"/>
      <c r="V7" s="97"/>
      <c r="X7" s="101" t="s">
        <v>219</v>
      </c>
    </row>
    <row r="8" spans="1:24" s="101" customFormat="1">
      <c r="A8" s="57"/>
      <c r="B8" s="81" t="s">
        <v>228</v>
      </c>
      <c r="C8" s="81"/>
      <c r="D8" s="103"/>
      <c r="E8" s="103"/>
      <c r="F8" s="103"/>
      <c r="G8" s="103"/>
      <c r="H8" s="103"/>
      <c r="I8" s="97"/>
      <c r="J8" s="97"/>
      <c r="K8" s="103"/>
      <c r="L8" s="97"/>
      <c r="M8" s="97"/>
      <c r="N8" s="118"/>
      <c r="O8" s="118"/>
      <c r="P8" s="103"/>
      <c r="Q8" s="103"/>
      <c r="R8" s="118"/>
      <c r="S8" s="103"/>
      <c r="T8" s="103"/>
      <c r="U8" s="103"/>
      <c r="V8" s="97"/>
      <c r="X8" s="101" t="s">
        <v>222</v>
      </c>
    </row>
    <row r="9" spans="1:24" s="101" customFormat="1">
      <c r="A9" s="175" t="s">
        <v>463</v>
      </c>
      <c r="B9" s="188"/>
      <c r="C9" s="188"/>
      <c r="D9" s="181"/>
      <c r="E9" s="181"/>
      <c r="F9" s="181"/>
      <c r="G9" s="181"/>
      <c r="H9" s="181"/>
      <c r="I9" s="97"/>
      <c r="J9" s="97"/>
      <c r="K9" s="103"/>
      <c r="L9" s="97"/>
      <c r="M9" s="97"/>
      <c r="N9" s="118"/>
      <c r="O9" s="118"/>
      <c r="P9" s="103"/>
      <c r="Q9" s="103"/>
      <c r="R9" s="118"/>
      <c r="S9" s="103"/>
      <c r="T9" s="103"/>
      <c r="U9" s="103"/>
      <c r="V9" s="97"/>
      <c r="X9" s="101" t="s">
        <v>231</v>
      </c>
    </row>
    <row r="10" spans="1:24" s="101" customFormat="1">
      <c r="A10" s="265"/>
      <c r="B10" s="81" t="s">
        <v>230</v>
      </c>
      <c r="C10" s="81"/>
      <c r="D10" s="103"/>
      <c r="E10" s="103"/>
      <c r="F10" s="103"/>
      <c r="G10" s="103"/>
      <c r="H10" s="103"/>
      <c r="I10" s="97"/>
      <c r="J10" s="97"/>
      <c r="K10" s="103"/>
      <c r="L10" s="97"/>
      <c r="M10" s="97"/>
      <c r="N10" s="118"/>
      <c r="O10" s="118"/>
      <c r="P10" s="103"/>
      <c r="Q10" s="103"/>
      <c r="R10" s="118"/>
      <c r="S10" s="103"/>
      <c r="T10" s="103"/>
      <c r="U10" s="103"/>
      <c r="V10" s="97"/>
      <c r="X10" s="101" t="s">
        <v>232</v>
      </c>
    </row>
    <row r="11" spans="1:24" s="101" customFormat="1">
      <c r="A11" s="175" t="s">
        <v>464</v>
      </c>
      <c r="B11" s="48"/>
      <c r="C11" s="48"/>
      <c r="D11" s="103"/>
      <c r="E11" s="103"/>
      <c r="F11" s="103"/>
      <c r="G11" s="103"/>
      <c r="H11" s="103"/>
      <c r="I11" s="97"/>
      <c r="J11" s="97"/>
      <c r="K11" s="103"/>
      <c r="L11" s="97"/>
      <c r="M11" s="97"/>
      <c r="N11" s="118"/>
      <c r="O11" s="118"/>
      <c r="P11" s="103"/>
      <c r="Q11" s="103"/>
      <c r="R11" s="118"/>
      <c r="S11" s="103"/>
      <c r="T11" s="103"/>
      <c r="U11" s="103"/>
      <c r="V11" s="97"/>
    </row>
    <row r="12" spans="1:24" s="101" customFormat="1">
      <c r="A12" s="265"/>
      <c r="B12" s="81" t="s">
        <v>229</v>
      </c>
      <c r="C12" s="81"/>
      <c r="D12" s="103"/>
      <c r="E12" s="103"/>
      <c r="F12" s="103"/>
      <c r="G12" s="103"/>
      <c r="H12" s="103"/>
      <c r="I12" s="97"/>
      <c r="J12" s="97"/>
      <c r="K12" s="103"/>
      <c r="L12" s="97"/>
      <c r="M12" s="97"/>
      <c r="N12" s="118"/>
      <c r="O12" s="118"/>
      <c r="P12" s="103"/>
      <c r="Q12" s="103"/>
      <c r="R12" s="118"/>
      <c r="S12" s="118"/>
      <c r="T12" s="103"/>
      <c r="U12" s="103"/>
      <c r="V12" s="97"/>
    </row>
    <row r="13" spans="1:24" s="399" customFormat="1">
      <c r="A13" s="506" t="s">
        <v>585</v>
      </c>
      <c r="B13" s="507"/>
      <c r="C13" s="120"/>
      <c r="D13" s="397"/>
      <c r="E13" s="397"/>
      <c r="F13" s="397"/>
      <c r="G13" s="397"/>
      <c r="H13" s="397"/>
      <c r="I13" s="384"/>
      <c r="J13" s="384"/>
      <c r="K13" s="397"/>
      <c r="L13" s="384"/>
      <c r="M13" s="384"/>
      <c r="N13" s="398"/>
      <c r="O13" s="398"/>
      <c r="P13" s="397"/>
      <c r="Q13" s="397"/>
      <c r="R13" s="398"/>
      <c r="S13" s="397"/>
      <c r="T13" s="397"/>
      <c r="U13" s="397"/>
      <c r="V13" s="384"/>
    </row>
    <row r="14" spans="1:24" s="399" customFormat="1">
      <c r="A14" s="506"/>
      <c r="B14" s="508" t="s">
        <v>586</v>
      </c>
      <c r="C14" s="120"/>
      <c r="D14" s="397"/>
      <c r="E14" s="397"/>
      <c r="F14" s="397"/>
      <c r="G14" s="397"/>
      <c r="H14" s="397"/>
      <c r="I14" s="384"/>
      <c r="J14" s="384"/>
      <c r="K14" s="397"/>
      <c r="L14" s="384"/>
      <c r="M14" s="384"/>
      <c r="N14" s="398"/>
      <c r="O14" s="398"/>
      <c r="P14" s="397"/>
      <c r="Q14" s="397"/>
      <c r="R14" s="398"/>
      <c r="S14" s="397"/>
      <c r="T14" s="397"/>
      <c r="U14" s="397"/>
      <c r="V14" s="384"/>
    </row>
    <row r="15" spans="1:24" s="101" customFormat="1">
      <c r="A15" s="265" t="s">
        <v>386</v>
      </c>
      <c r="B15" s="81"/>
      <c r="C15" s="81"/>
      <c r="D15" s="103"/>
      <c r="E15" s="103"/>
      <c r="F15" s="103"/>
      <c r="G15" s="103"/>
      <c r="H15" s="103"/>
      <c r="I15" s="97"/>
      <c r="J15" s="97"/>
      <c r="K15" s="103"/>
      <c r="L15" s="97"/>
      <c r="M15" s="97"/>
      <c r="N15" s="118"/>
      <c r="O15" s="118"/>
      <c r="P15" s="103"/>
      <c r="Q15" s="103"/>
      <c r="R15" s="118"/>
      <c r="S15" s="118"/>
      <c r="T15" s="103"/>
      <c r="U15" s="103"/>
      <c r="V15" s="97"/>
    </row>
    <row r="16" spans="1:24" s="101" customFormat="1">
      <c r="A16" s="265"/>
      <c r="B16" s="81"/>
      <c r="C16" s="81"/>
      <c r="D16" s="103"/>
      <c r="E16" s="103"/>
      <c r="F16" s="103"/>
      <c r="G16" s="103"/>
      <c r="H16" s="103"/>
      <c r="I16" s="97"/>
      <c r="J16" s="97"/>
      <c r="K16" s="103"/>
      <c r="L16" s="97"/>
      <c r="M16" s="97"/>
      <c r="N16" s="118"/>
      <c r="O16" s="118"/>
      <c r="P16" s="103"/>
      <c r="Q16" s="103"/>
      <c r="R16" s="118"/>
      <c r="S16" s="118"/>
      <c r="T16" s="103"/>
      <c r="U16" s="103"/>
      <c r="V16" s="97"/>
    </row>
    <row r="17" spans="1:27" s="101" customFormat="1">
      <c r="A17" s="265"/>
      <c r="B17" s="81"/>
      <c r="C17" s="81"/>
      <c r="D17" s="103"/>
      <c r="E17" s="103"/>
      <c r="F17" s="103"/>
      <c r="G17" s="103"/>
      <c r="H17" s="103"/>
      <c r="I17" s="97"/>
      <c r="J17" s="97"/>
      <c r="K17" s="103"/>
      <c r="L17" s="97"/>
      <c r="M17" s="97"/>
      <c r="N17" s="118"/>
      <c r="O17" s="118"/>
      <c r="P17" s="103"/>
      <c r="Q17" s="103"/>
      <c r="R17" s="118"/>
      <c r="S17" s="118"/>
      <c r="T17" s="103"/>
      <c r="U17" s="103"/>
      <c r="V17" s="97"/>
    </row>
    <row r="18" spans="1:27" customFormat="1" ht="15" customHeight="1">
      <c r="A18" s="36"/>
      <c r="B18" s="36"/>
      <c r="C18" s="36"/>
      <c r="D18" s="199"/>
      <c r="E18" s="199"/>
      <c r="F18" s="199"/>
      <c r="G18" s="199"/>
      <c r="H18" s="199"/>
      <c r="I18" s="611" t="s">
        <v>567</v>
      </c>
      <c r="J18" s="611"/>
      <c r="K18" s="611"/>
      <c r="L18" s="611"/>
      <c r="M18" s="97"/>
      <c r="N18" s="118"/>
      <c r="O18" s="36"/>
      <c r="P18" s="78"/>
      <c r="Q18" s="199"/>
      <c r="R18" s="36"/>
      <c r="S18" s="36"/>
      <c r="T18" s="36"/>
      <c r="U18" s="199"/>
      <c r="V18" s="36"/>
    </row>
    <row r="19" spans="1:27" s="230" customFormat="1" ht="29.25" customHeight="1">
      <c r="A19" s="307" t="s">
        <v>234</v>
      </c>
      <c r="B19" s="308" t="s">
        <v>204</v>
      </c>
      <c r="C19" s="308" t="s">
        <v>587</v>
      </c>
      <c r="D19" s="308" t="s">
        <v>233</v>
      </c>
      <c r="E19" s="308" t="s">
        <v>131</v>
      </c>
      <c r="F19" s="308" t="s">
        <v>205</v>
      </c>
      <c r="G19" s="309" t="s">
        <v>68</v>
      </c>
      <c r="H19" s="308" t="s">
        <v>206</v>
      </c>
      <c r="I19" s="308" t="s">
        <v>207</v>
      </c>
      <c r="J19" s="310" t="s">
        <v>208</v>
      </c>
      <c r="K19" s="308" t="s">
        <v>209</v>
      </c>
      <c r="L19" s="308" t="s">
        <v>569</v>
      </c>
      <c r="M19" s="311" t="s">
        <v>210</v>
      </c>
      <c r="N19" s="311" t="s">
        <v>211</v>
      </c>
      <c r="O19" s="308" t="s">
        <v>212</v>
      </c>
      <c r="P19" s="308" t="s">
        <v>213</v>
      </c>
      <c r="Q19" s="312" t="s">
        <v>225</v>
      </c>
      <c r="R19" s="313" t="s">
        <v>214</v>
      </c>
      <c r="S19" s="313" t="s">
        <v>215</v>
      </c>
      <c r="T19" s="313" t="s">
        <v>216</v>
      </c>
      <c r="U19" s="313" t="s">
        <v>457</v>
      </c>
      <c r="W19" s="231"/>
      <c r="X19" s="231"/>
      <c r="Y19" s="231"/>
      <c r="Z19" s="231"/>
      <c r="AA19" s="231"/>
    </row>
    <row r="20" spans="1:27" s="230" customFormat="1" ht="12">
      <c r="A20" s="607" t="s">
        <v>115</v>
      </c>
      <c r="B20" s="608"/>
      <c r="C20" s="608"/>
      <c r="D20" s="608"/>
      <c r="E20" s="608"/>
      <c r="F20" s="608"/>
      <c r="G20" s="608"/>
      <c r="H20" s="608"/>
      <c r="I20" s="608"/>
      <c r="J20" s="608"/>
      <c r="K20" s="608"/>
      <c r="L20" s="608"/>
      <c r="M20" s="608"/>
      <c r="N20" s="608"/>
      <c r="O20" s="608"/>
      <c r="P20" s="608"/>
      <c r="Q20" s="608"/>
      <c r="R20" s="608"/>
      <c r="S20" s="608"/>
      <c r="T20" s="609"/>
      <c r="U20" s="232">
        <f>SUM(U21:U1019)</f>
        <v>120109.09090909091</v>
      </c>
      <c r="W20" s="231"/>
      <c r="X20" s="231"/>
      <c r="Y20" s="231"/>
      <c r="Z20" s="231"/>
      <c r="AA20" s="231"/>
    </row>
    <row r="21" spans="1:27" s="230" customFormat="1" ht="12">
      <c r="A21" s="349">
        <v>1</v>
      </c>
      <c r="B21" s="350" t="s">
        <v>217</v>
      </c>
      <c r="C21" s="351" t="s">
        <v>357</v>
      </c>
      <c r="D21" s="352" t="s">
        <v>358</v>
      </c>
      <c r="E21" s="352"/>
      <c r="F21" s="352"/>
      <c r="G21" s="353" t="s">
        <v>218</v>
      </c>
      <c r="H21" s="352" t="s">
        <v>116</v>
      </c>
      <c r="I21" s="352" t="s">
        <v>219</v>
      </c>
      <c r="J21" s="354">
        <v>1300</v>
      </c>
      <c r="K21" s="352">
        <v>10</v>
      </c>
      <c r="L21" s="352" t="s">
        <v>570</v>
      </c>
      <c r="M21" s="355">
        <v>990000</v>
      </c>
      <c r="N21" s="355">
        <v>55</v>
      </c>
      <c r="O21" s="355">
        <v>1000</v>
      </c>
      <c r="P21" s="355">
        <v>500</v>
      </c>
      <c r="Q21" s="356">
        <v>6</v>
      </c>
      <c r="R21" s="241">
        <f>IF(COUNT(O21)=0,1,P21/O21)</f>
        <v>0.5</v>
      </c>
      <c r="S21" s="242">
        <f>M21/N21</f>
        <v>18000</v>
      </c>
      <c r="T21" s="242">
        <f>IFERROR(S21*R21,"")</f>
        <v>9000</v>
      </c>
      <c r="U21" s="242">
        <f>IFERROR(T21*Q21,"")</f>
        <v>54000</v>
      </c>
      <c r="V21" s="243"/>
      <c r="W21" s="231"/>
      <c r="X21" s="231"/>
      <c r="Y21" s="231"/>
      <c r="Z21" s="231"/>
      <c r="AA21" s="231"/>
    </row>
    <row r="22" spans="1:27" s="231" customFormat="1" ht="12">
      <c r="A22" s="349">
        <v>2</v>
      </c>
      <c r="B22" s="350" t="s">
        <v>220</v>
      </c>
      <c r="C22" s="351"/>
      <c r="D22" s="352"/>
      <c r="E22" s="352"/>
      <c r="F22" s="352"/>
      <c r="G22" s="353" t="s">
        <v>218</v>
      </c>
      <c r="H22" s="352" t="s">
        <v>116</v>
      </c>
      <c r="I22" s="352" t="s">
        <v>222</v>
      </c>
      <c r="J22" s="354">
        <v>11</v>
      </c>
      <c r="K22" s="352">
        <v>100</v>
      </c>
      <c r="L22" s="352" t="s">
        <v>571</v>
      </c>
      <c r="M22" s="355">
        <v>66500</v>
      </c>
      <c r="N22" s="355">
        <v>55</v>
      </c>
      <c r="O22" s="355">
        <v>1</v>
      </c>
      <c r="P22" s="357">
        <v>1</v>
      </c>
      <c r="Q22" s="356">
        <v>1</v>
      </c>
      <c r="R22" s="241">
        <f t="shared" ref="R22:R23" si="0">IF(COUNT(O22)=0,1,P22/O22)</f>
        <v>1</v>
      </c>
      <c r="S22" s="242">
        <f>M22/N22</f>
        <v>1209.090909090909</v>
      </c>
      <c r="T22" s="242">
        <f t="shared" ref="T22:T23" si="1">IFERROR(S22*R22,"")</f>
        <v>1209.090909090909</v>
      </c>
      <c r="U22" s="242">
        <f>IFERROR(T22*Q22,"")</f>
        <v>1209.090909090909</v>
      </c>
    </row>
    <row r="23" spans="1:27" s="231" customFormat="1" ht="12">
      <c r="A23" s="349">
        <v>3</v>
      </c>
      <c r="B23" s="350" t="s">
        <v>223</v>
      </c>
      <c r="C23" s="351"/>
      <c r="D23" s="352"/>
      <c r="E23" s="352"/>
      <c r="F23" s="352"/>
      <c r="G23" s="353" t="s">
        <v>221</v>
      </c>
      <c r="H23" s="352" t="s">
        <v>224</v>
      </c>
      <c r="I23" s="352"/>
      <c r="J23" s="354"/>
      <c r="K23" s="352"/>
      <c r="L23" s="352"/>
      <c r="M23" s="355">
        <v>3569500</v>
      </c>
      <c r="N23" s="355">
        <v>55</v>
      </c>
      <c r="O23" s="355"/>
      <c r="P23" s="355"/>
      <c r="Q23" s="356">
        <v>1</v>
      </c>
      <c r="R23" s="241">
        <f t="shared" si="0"/>
        <v>1</v>
      </c>
      <c r="S23" s="242">
        <f>M23/N23</f>
        <v>64900</v>
      </c>
      <c r="T23" s="242">
        <f t="shared" si="1"/>
        <v>64900</v>
      </c>
      <c r="U23" s="242">
        <f>IFERROR(T23*Q23,"")</f>
        <v>64900</v>
      </c>
    </row>
    <row r="24" spans="1:27" s="231" customFormat="1" ht="12">
      <c r="A24" s="233"/>
      <c r="B24" s="234"/>
      <c r="C24" s="235"/>
      <c r="D24" s="236"/>
      <c r="E24" s="236"/>
      <c r="F24" s="236"/>
      <c r="G24" s="237"/>
      <c r="H24" s="236"/>
      <c r="I24" s="236"/>
      <c r="J24" s="238"/>
      <c r="K24" s="236"/>
      <c r="L24" s="236"/>
      <c r="M24" s="239"/>
      <c r="N24" s="239"/>
      <c r="O24" s="239"/>
      <c r="P24" s="239"/>
      <c r="Q24" s="240"/>
      <c r="R24" s="241"/>
      <c r="S24" s="242"/>
      <c r="T24" s="242"/>
      <c r="U24" s="242"/>
    </row>
    <row r="25" spans="1:27" s="231" customFormat="1" ht="12">
      <c r="A25" s="233"/>
      <c r="B25" s="234"/>
      <c r="C25" s="235"/>
      <c r="D25" s="236"/>
      <c r="E25" s="236"/>
      <c r="F25" s="236"/>
      <c r="G25" s="237"/>
      <c r="H25" s="236"/>
      <c r="I25" s="236"/>
      <c r="J25" s="238"/>
      <c r="K25" s="236"/>
      <c r="L25" s="236"/>
      <c r="M25" s="239"/>
      <c r="N25" s="239"/>
      <c r="O25" s="239"/>
      <c r="P25" s="239"/>
      <c r="Q25" s="240"/>
      <c r="R25" s="241"/>
      <c r="S25" s="242"/>
      <c r="T25" s="242"/>
      <c r="U25" s="242"/>
    </row>
    <row r="26" spans="1:27" s="231" customFormat="1" ht="12">
      <c r="A26" s="233"/>
      <c r="B26" s="234"/>
      <c r="C26" s="235"/>
      <c r="D26" s="236"/>
      <c r="E26" s="236"/>
      <c r="F26" s="236"/>
      <c r="G26" s="237"/>
      <c r="H26" s="236"/>
      <c r="I26" s="236"/>
      <c r="J26" s="238"/>
      <c r="K26" s="236"/>
      <c r="L26" s="236"/>
      <c r="M26" s="239"/>
      <c r="N26" s="239"/>
      <c r="O26" s="239"/>
      <c r="P26" s="239"/>
      <c r="Q26" s="240"/>
      <c r="R26" s="241"/>
      <c r="S26" s="242"/>
      <c r="T26" s="242"/>
      <c r="U26" s="242"/>
    </row>
    <row r="27" spans="1:27" s="231" customFormat="1" ht="12">
      <c r="A27" s="233"/>
      <c r="B27" s="234"/>
      <c r="C27" s="235"/>
      <c r="D27" s="236"/>
      <c r="E27" s="236"/>
      <c r="F27" s="236"/>
      <c r="G27" s="237"/>
      <c r="H27" s="236"/>
      <c r="I27" s="236"/>
      <c r="J27" s="238"/>
      <c r="K27" s="236"/>
      <c r="L27" s="236"/>
      <c r="M27" s="239"/>
      <c r="N27" s="239"/>
      <c r="O27" s="239"/>
      <c r="P27" s="239"/>
      <c r="Q27" s="240"/>
      <c r="R27" s="241"/>
      <c r="S27" s="242"/>
      <c r="T27" s="242"/>
      <c r="U27" s="242"/>
    </row>
    <row r="28" spans="1:27" s="231" customFormat="1" ht="12">
      <c r="A28" s="233"/>
      <c r="B28" s="234"/>
      <c r="C28" s="235"/>
      <c r="D28" s="236"/>
      <c r="E28" s="236"/>
      <c r="F28" s="236"/>
      <c r="G28" s="237"/>
      <c r="H28" s="236"/>
      <c r="I28" s="236"/>
      <c r="J28" s="238"/>
      <c r="K28" s="236"/>
      <c r="L28" s="236"/>
      <c r="M28" s="239"/>
      <c r="N28" s="239"/>
      <c r="O28" s="239"/>
      <c r="P28" s="239"/>
      <c r="Q28" s="240"/>
      <c r="R28" s="241"/>
      <c r="S28" s="242"/>
      <c r="T28" s="242"/>
      <c r="U28" s="242"/>
    </row>
    <row r="29" spans="1:27" s="231" customFormat="1" ht="12">
      <c r="A29" s="233"/>
      <c r="B29" s="234"/>
      <c r="C29" s="235"/>
      <c r="D29" s="236"/>
      <c r="E29" s="236"/>
      <c r="F29" s="236"/>
      <c r="G29" s="237"/>
      <c r="H29" s="236"/>
      <c r="I29" s="236"/>
      <c r="J29" s="238"/>
      <c r="K29" s="236"/>
      <c r="L29" s="236"/>
      <c r="M29" s="239"/>
      <c r="N29" s="239"/>
      <c r="O29" s="239"/>
      <c r="P29" s="239"/>
      <c r="Q29" s="240"/>
      <c r="R29" s="241"/>
      <c r="S29" s="242"/>
      <c r="T29" s="242"/>
      <c r="U29" s="242"/>
    </row>
    <row r="30" spans="1:27" s="231" customFormat="1" ht="12">
      <c r="A30" s="233"/>
      <c r="B30" s="234"/>
      <c r="C30" s="235"/>
      <c r="D30" s="236"/>
      <c r="E30" s="236"/>
      <c r="F30" s="236"/>
      <c r="G30" s="237"/>
      <c r="H30" s="236"/>
      <c r="I30" s="236"/>
      <c r="J30" s="238"/>
      <c r="K30" s="236"/>
      <c r="L30" s="236"/>
      <c r="M30" s="239"/>
      <c r="N30" s="239"/>
      <c r="O30" s="239"/>
      <c r="P30" s="239"/>
      <c r="Q30" s="240"/>
      <c r="R30" s="241"/>
      <c r="S30" s="242"/>
      <c r="T30" s="242"/>
      <c r="U30" s="242"/>
    </row>
    <row r="31" spans="1:27" s="231" customFormat="1" ht="12">
      <c r="A31" s="233"/>
      <c r="B31" s="234"/>
      <c r="C31" s="235"/>
      <c r="D31" s="236"/>
      <c r="E31" s="236"/>
      <c r="F31" s="236"/>
      <c r="G31" s="237"/>
      <c r="H31" s="236"/>
      <c r="I31" s="236"/>
      <c r="J31" s="238"/>
      <c r="K31" s="236"/>
      <c r="L31" s="236"/>
      <c r="M31" s="239"/>
      <c r="N31" s="239"/>
      <c r="O31" s="239"/>
      <c r="P31" s="239"/>
      <c r="Q31" s="240"/>
      <c r="R31" s="241"/>
      <c r="S31" s="242"/>
      <c r="T31" s="242"/>
      <c r="U31" s="242"/>
    </row>
    <row r="32" spans="1:27" s="231" customFormat="1" ht="12">
      <c r="A32" s="233"/>
      <c r="B32" s="234"/>
      <c r="C32" s="235"/>
      <c r="D32" s="236"/>
      <c r="E32" s="236"/>
      <c r="F32" s="236"/>
      <c r="G32" s="237"/>
      <c r="H32" s="236"/>
      <c r="I32" s="236"/>
      <c r="J32" s="238"/>
      <c r="K32" s="236"/>
      <c r="L32" s="236"/>
      <c r="M32" s="239"/>
      <c r="N32" s="239"/>
      <c r="O32" s="239"/>
      <c r="P32" s="239"/>
      <c r="Q32" s="240"/>
      <c r="R32" s="241"/>
      <c r="S32" s="242"/>
      <c r="T32" s="242"/>
      <c r="U32" s="242"/>
    </row>
    <row r="33" spans="1:21" s="231" customFormat="1" ht="12">
      <c r="A33" s="233"/>
      <c r="B33" s="234"/>
      <c r="C33" s="235"/>
      <c r="D33" s="236"/>
      <c r="E33" s="236"/>
      <c r="F33" s="236"/>
      <c r="G33" s="237"/>
      <c r="H33" s="236"/>
      <c r="I33" s="236"/>
      <c r="J33" s="238"/>
      <c r="K33" s="236"/>
      <c r="L33" s="236"/>
      <c r="M33" s="239"/>
      <c r="N33" s="239"/>
      <c r="O33" s="239"/>
      <c r="P33" s="239"/>
      <c r="Q33" s="240"/>
      <c r="R33" s="241"/>
      <c r="S33" s="242"/>
      <c r="T33" s="242"/>
      <c r="U33" s="242"/>
    </row>
    <row r="34" spans="1:21" s="231" customFormat="1" ht="12">
      <c r="A34" s="233"/>
      <c r="B34" s="234"/>
      <c r="C34" s="235"/>
      <c r="D34" s="236"/>
      <c r="E34" s="236"/>
      <c r="F34" s="236"/>
      <c r="G34" s="237"/>
      <c r="H34" s="236"/>
      <c r="I34" s="236"/>
      <c r="J34" s="238"/>
      <c r="K34" s="236"/>
      <c r="L34" s="236"/>
      <c r="M34" s="239"/>
      <c r="N34" s="239"/>
      <c r="O34" s="239"/>
      <c r="P34" s="239"/>
      <c r="Q34" s="240"/>
      <c r="R34" s="241"/>
      <c r="S34" s="242"/>
      <c r="T34" s="242"/>
      <c r="U34" s="242"/>
    </row>
    <row r="35" spans="1:21" s="231" customFormat="1" ht="12">
      <c r="A35" s="233"/>
      <c r="B35" s="234"/>
      <c r="C35" s="235"/>
      <c r="D35" s="236"/>
      <c r="E35" s="236"/>
      <c r="F35" s="236"/>
      <c r="G35" s="237"/>
      <c r="H35" s="236"/>
      <c r="I35" s="236"/>
      <c r="J35" s="238"/>
      <c r="K35" s="236"/>
      <c r="L35" s="236"/>
      <c r="M35" s="239"/>
      <c r="N35" s="239"/>
      <c r="O35" s="239"/>
      <c r="P35" s="239"/>
      <c r="Q35" s="240"/>
      <c r="R35" s="241"/>
      <c r="S35" s="242"/>
      <c r="T35" s="242"/>
      <c r="U35" s="242"/>
    </row>
    <row r="36" spans="1:21" s="231" customFormat="1" ht="12">
      <c r="A36" s="233"/>
      <c r="B36" s="234"/>
      <c r="C36" s="235"/>
      <c r="D36" s="236"/>
      <c r="E36" s="236"/>
      <c r="F36" s="236"/>
      <c r="G36" s="237"/>
      <c r="H36" s="236"/>
      <c r="I36" s="236"/>
      <c r="J36" s="238"/>
      <c r="K36" s="236"/>
      <c r="L36" s="236"/>
      <c r="M36" s="239"/>
      <c r="N36" s="239"/>
      <c r="O36" s="239"/>
      <c r="P36" s="239"/>
      <c r="Q36" s="240"/>
      <c r="R36" s="241"/>
      <c r="S36" s="242"/>
      <c r="T36" s="242"/>
      <c r="U36" s="242"/>
    </row>
    <row r="37" spans="1:21" s="231" customFormat="1" ht="12">
      <c r="A37" s="233"/>
      <c r="B37" s="234"/>
      <c r="C37" s="235"/>
      <c r="D37" s="236"/>
      <c r="E37" s="236"/>
      <c r="F37" s="236"/>
      <c r="G37" s="237"/>
      <c r="H37" s="236"/>
      <c r="I37" s="236"/>
      <c r="J37" s="238"/>
      <c r="K37" s="236"/>
      <c r="L37" s="236"/>
      <c r="M37" s="239"/>
      <c r="N37" s="239"/>
      <c r="O37" s="239"/>
      <c r="P37" s="239"/>
      <c r="Q37" s="240"/>
      <c r="R37" s="241"/>
      <c r="S37" s="242"/>
      <c r="T37" s="242"/>
      <c r="U37" s="242"/>
    </row>
    <row r="38" spans="1:21" s="231" customFormat="1" ht="12">
      <c r="A38" s="233"/>
      <c r="B38" s="234"/>
      <c r="C38" s="235"/>
      <c r="D38" s="236"/>
      <c r="E38" s="236"/>
      <c r="F38" s="236"/>
      <c r="G38" s="237"/>
      <c r="H38" s="236"/>
      <c r="I38" s="236"/>
      <c r="J38" s="238"/>
      <c r="K38" s="236"/>
      <c r="L38" s="236"/>
      <c r="M38" s="239"/>
      <c r="N38" s="239"/>
      <c r="O38" s="239"/>
      <c r="P38" s="239"/>
      <c r="Q38" s="240"/>
      <c r="R38" s="241"/>
      <c r="S38" s="242"/>
      <c r="T38" s="242"/>
      <c r="U38" s="242"/>
    </row>
    <row r="39" spans="1:21" s="231" customFormat="1" ht="12">
      <c r="A39" s="233"/>
      <c r="B39" s="234"/>
      <c r="C39" s="235"/>
      <c r="D39" s="236"/>
      <c r="E39" s="236"/>
      <c r="F39" s="236"/>
      <c r="G39" s="237"/>
      <c r="H39" s="236"/>
      <c r="I39" s="236"/>
      <c r="J39" s="238"/>
      <c r="K39" s="236"/>
      <c r="L39" s="236"/>
      <c r="M39" s="239"/>
      <c r="N39" s="239"/>
      <c r="O39" s="239"/>
      <c r="P39" s="239"/>
      <c r="Q39" s="240"/>
      <c r="R39" s="241"/>
      <c r="S39" s="242"/>
      <c r="T39" s="242"/>
      <c r="U39" s="242"/>
    </row>
    <row r="40" spans="1:21" s="231" customFormat="1" ht="12">
      <c r="A40" s="233"/>
      <c r="B40" s="234"/>
      <c r="C40" s="235"/>
      <c r="D40" s="236"/>
      <c r="E40" s="236"/>
      <c r="F40" s="236"/>
      <c r="G40" s="237"/>
      <c r="H40" s="236"/>
      <c r="I40" s="236"/>
      <c r="J40" s="238"/>
      <c r="K40" s="236"/>
      <c r="L40" s="236"/>
      <c r="M40" s="239"/>
      <c r="N40" s="239"/>
      <c r="O40" s="239"/>
      <c r="P40" s="239"/>
      <c r="Q40" s="240"/>
      <c r="R40" s="241"/>
      <c r="S40" s="242"/>
      <c r="T40" s="242"/>
      <c r="U40" s="242"/>
    </row>
    <row r="41" spans="1:21" s="231" customFormat="1" ht="12">
      <c r="A41" s="233"/>
      <c r="B41" s="234"/>
      <c r="C41" s="235"/>
      <c r="D41" s="236"/>
      <c r="E41" s="236"/>
      <c r="F41" s="236"/>
      <c r="G41" s="237"/>
      <c r="H41" s="236"/>
      <c r="I41" s="236"/>
      <c r="J41" s="238"/>
      <c r="K41" s="236"/>
      <c r="L41" s="236"/>
      <c r="M41" s="239"/>
      <c r="N41" s="239"/>
      <c r="O41" s="239"/>
      <c r="P41" s="239"/>
      <c r="Q41" s="240"/>
      <c r="R41" s="241"/>
      <c r="S41" s="242"/>
      <c r="T41" s="242"/>
      <c r="U41" s="242"/>
    </row>
    <row r="42" spans="1:21" s="231" customFormat="1" ht="12">
      <c r="A42" s="233"/>
      <c r="B42" s="234"/>
      <c r="C42" s="235"/>
      <c r="D42" s="236"/>
      <c r="E42" s="236"/>
      <c r="F42" s="236"/>
      <c r="G42" s="237"/>
      <c r="H42" s="236"/>
      <c r="I42" s="236"/>
      <c r="J42" s="238"/>
      <c r="K42" s="236"/>
      <c r="L42" s="236"/>
      <c r="M42" s="239"/>
      <c r="N42" s="239"/>
      <c r="O42" s="239"/>
      <c r="P42" s="239"/>
      <c r="Q42" s="240"/>
      <c r="R42" s="241"/>
      <c r="S42" s="242"/>
      <c r="T42" s="242"/>
      <c r="U42" s="242"/>
    </row>
    <row r="43" spans="1:21" s="231" customFormat="1" ht="12">
      <c r="A43" s="233"/>
      <c r="B43" s="234"/>
      <c r="C43" s="235"/>
      <c r="D43" s="236"/>
      <c r="E43" s="236"/>
      <c r="F43" s="236"/>
      <c r="G43" s="237"/>
      <c r="H43" s="236"/>
      <c r="I43" s="236"/>
      <c r="J43" s="238"/>
      <c r="K43" s="236"/>
      <c r="L43" s="236"/>
      <c r="M43" s="239"/>
      <c r="N43" s="239"/>
      <c r="O43" s="239"/>
      <c r="P43" s="239"/>
      <c r="Q43" s="240"/>
      <c r="R43" s="241"/>
      <c r="S43" s="242"/>
      <c r="T43" s="242"/>
      <c r="U43" s="242"/>
    </row>
    <row r="44" spans="1:21" s="231" customFormat="1" ht="12">
      <c r="A44" s="233"/>
      <c r="B44" s="234"/>
      <c r="C44" s="235"/>
      <c r="D44" s="236"/>
      <c r="E44" s="236"/>
      <c r="F44" s="236"/>
      <c r="G44" s="237"/>
      <c r="H44" s="236"/>
      <c r="I44" s="236"/>
      <c r="J44" s="238"/>
      <c r="K44" s="236"/>
      <c r="L44" s="236"/>
      <c r="M44" s="239"/>
      <c r="N44" s="239"/>
      <c r="O44" s="239"/>
      <c r="P44" s="239"/>
      <c r="Q44" s="240"/>
      <c r="R44" s="241"/>
      <c r="S44" s="242"/>
      <c r="T44" s="242"/>
      <c r="U44" s="242"/>
    </row>
    <row r="45" spans="1:21" s="231" customFormat="1" ht="12">
      <c r="A45" s="233"/>
      <c r="B45" s="234"/>
      <c r="C45" s="235"/>
      <c r="D45" s="236"/>
      <c r="E45" s="236"/>
      <c r="F45" s="236"/>
      <c r="G45" s="237"/>
      <c r="H45" s="236"/>
      <c r="I45" s="236"/>
      <c r="J45" s="238"/>
      <c r="K45" s="236"/>
      <c r="L45" s="236"/>
      <c r="M45" s="239"/>
      <c r="N45" s="239"/>
      <c r="O45" s="239"/>
      <c r="P45" s="239"/>
      <c r="Q45" s="244"/>
      <c r="R45" s="241"/>
      <c r="S45" s="242"/>
      <c r="T45" s="242"/>
      <c r="U45" s="242"/>
    </row>
    <row r="46" spans="1:21" s="231" customFormat="1" ht="12">
      <c r="A46" s="233"/>
      <c r="B46" s="234"/>
      <c r="C46" s="245"/>
      <c r="D46" s="233"/>
      <c r="E46" s="233"/>
      <c r="F46" s="233"/>
      <c r="G46" s="237"/>
      <c r="H46" s="233"/>
      <c r="I46" s="236"/>
      <c r="J46" s="246"/>
      <c r="K46" s="233"/>
      <c r="L46" s="233"/>
      <c r="M46" s="239"/>
      <c r="N46" s="239"/>
      <c r="O46" s="247"/>
      <c r="P46" s="247"/>
      <c r="Q46" s="244"/>
      <c r="R46" s="241"/>
      <c r="S46" s="242"/>
      <c r="T46" s="242"/>
      <c r="U46" s="242"/>
    </row>
    <row r="47" spans="1:21" s="231" customFormat="1" ht="12">
      <c r="A47" s="233"/>
      <c r="B47" s="234"/>
      <c r="C47" s="245"/>
      <c r="D47" s="233"/>
      <c r="E47" s="233"/>
      <c r="F47" s="233"/>
      <c r="G47" s="237"/>
      <c r="H47" s="233"/>
      <c r="I47" s="236"/>
      <c r="J47" s="246"/>
      <c r="K47" s="233"/>
      <c r="L47" s="233"/>
      <c r="M47" s="239"/>
      <c r="N47" s="239"/>
      <c r="O47" s="247"/>
      <c r="P47" s="247"/>
      <c r="Q47" s="240"/>
      <c r="R47" s="241"/>
      <c r="S47" s="242"/>
      <c r="T47" s="242"/>
      <c r="U47" s="242"/>
    </row>
    <row r="48" spans="1:21" s="231" customFormat="1" ht="12">
      <c r="A48" s="236"/>
      <c r="B48" s="234"/>
      <c r="C48" s="235"/>
      <c r="D48" s="236"/>
      <c r="E48" s="236"/>
      <c r="F48" s="236"/>
      <c r="G48" s="237"/>
      <c r="H48" s="236"/>
      <c r="I48" s="236"/>
      <c r="J48" s="238"/>
      <c r="K48" s="236"/>
      <c r="L48" s="236"/>
      <c r="M48" s="239"/>
      <c r="N48" s="239"/>
      <c r="O48" s="239"/>
      <c r="P48" s="239"/>
      <c r="Q48" s="240"/>
      <c r="R48" s="241"/>
      <c r="S48" s="242"/>
      <c r="T48" s="242"/>
      <c r="U48" s="242"/>
    </row>
    <row r="49" spans="1:21" s="231" customFormat="1" ht="12">
      <c r="A49" s="236"/>
      <c r="B49" s="234"/>
      <c r="C49" s="235"/>
      <c r="D49" s="236"/>
      <c r="E49" s="236"/>
      <c r="F49" s="236"/>
      <c r="G49" s="237"/>
      <c r="H49" s="236"/>
      <c r="I49" s="236"/>
      <c r="J49" s="238"/>
      <c r="K49" s="236"/>
      <c r="L49" s="236"/>
      <c r="M49" s="239"/>
      <c r="N49" s="239"/>
      <c r="O49" s="239"/>
      <c r="P49" s="239"/>
      <c r="Q49" s="240"/>
      <c r="R49" s="241"/>
      <c r="S49" s="242"/>
      <c r="T49" s="242"/>
      <c r="U49" s="242"/>
    </row>
    <row r="50" spans="1:21" s="231" customFormat="1" ht="12">
      <c r="A50" s="236"/>
      <c r="B50" s="234"/>
      <c r="C50" s="235"/>
      <c r="D50" s="236"/>
      <c r="E50" s="236"/>
      <c r="F50" s="236"/>
      <c r="G50" s="237"/>
      <c r="H50" s="236"/>
      <c r="I50" s="236"/>
      <c r="J50" s="238"/>
      <c r="K50" s="236"/>
      <c r="L50" s="236"/>
      <c r="M50" s="239"/>
      <c r="N50" s="239"/>
      <c r="O50" s="239"/>
      <c r="P50" s="239"/>
      <c r="Q50" s="248"/>
      <c r="R50" s="241"/>
      <c r="S50" s="242"/>
      <c r="T50" s="242"/>
      <c r="U50" s="242"/>
    </row>
    <row r="51" spans="1:21" s="231" customFormat="1" ht="12">
      <c r="A51" s="233"/>
      <c r="B51" s="234"/>
      <c r="C51" s="249"/>
      <c r="D51" s="250"/>
      <c r="E51" s="250"/>
      <c r="F51" s="250"/>
      <c r="G51" s="237"/>
      <c r="H51" s="250"/>
      <c r="I51" s="236"/>
      <c r="J51" s="251"/>
      <c r="K51" s="250"/>
      <c r="L51" s="250"/>
      <c r="M51" s="239"/>
      <c r="N51" s="239"/>
      <c r="O51" s="252"/>
      <c r="P51" s="252"/>
      <c r="Q51" s="240"/>
      <c r="R51" s="241"/>
      <c r="S51" s="242"/>
      <c r="T51" s="242"/>
      <c r="U51" s="242"/>
    </row>
    <row r="52" spans="1:21" s="231" customFormat="1" ht="12">
      <c r="A52" s="236"/>
      <c r="B52" s="234"/>
      <c r="C52" s="235"/>
      <c r="D52" s="236"/>
      <c r="E52" s="236"/>
      <c r="F52" s="236"/>
      <c r="G52" s="237"/>
      <c r="H52" s="236"/>
      <c r="I52" s="236"/>
      <c r="J52" s="238"/>
      <c r="K52" s="236"/>
      <c r="L52" s="236"/>
      <c r="M52" s="239"/>
      <c r="N52" s="239"/>
      <c r="O52" s="239"/>
      <c r="P52" s="239"/>
      <c r="Q52" s="240"/>
      <c r="R52" s="241"/>
      <c r="S52" s="242"/>
      <c r="T52" s="242"/>
      <c r="U52" s="242"/>
    </row>
    <row r="53" spans="1:21" s="231" customFormat="1" ht="12">
      <c r="A53" s="236"/>
      <c r="B53" s="234"/>
      <c r="C53" s="235"/>
      <c r="D53" s="236"/>
      <c r="E53" s="236"/>
      <c r="F53" s="236"/>
      <c r="G53" s="237"/>
      <c r="H53" s="236"/>
      <c r="I53" s="236"/>
      <c r="J53" s="238"/>
      <c r="K53" s="236"/>
      <c r="L53" s="236"/>
      <c r="M53" s="239"/>
      <c r="N53" s="239"/>
      <c r="O53" s="253"/>
      <c r="P53" s="253"/>
      <c r="Q53" s="240"/>
      <c r="R53" s="241"/>
      <c r="S53" s="242"/>
      <c r="T53" s="242"/>
      <c r="U53" s="242"/>
    </row>
    <row r="54" spans="1:21" s="231" customFormat="1" ht="12">
      <c r="A54" s="236"/>
      <c r="B54" s="254"/>
      <c r="C54" s="235"/>
      <c r="D54" s="236"/>
      <c r="E54" s="236"/>
      <c r="F54" s="236"/>
      <c r="G54" s="237"/>
      <c r="H54" s="236"/>
      <c r="I54" s="236"/>
      <c r="J54" s="238"/>
      <c r="K54" s="236"/>
      <c r="L54" s="236"/>
      <c r="M54" s="239"/>
      <c r="N54" s="239"/>
      <c r="O54" s="253"/>
      <c r="P54" s="253"/>
      <c r="Q54" s="240"/>
      <c r="R54" s="241"/>
      <c r="S54" s="242"/>
      <c r="T54" s="242"/>
      <c r="U54" s="242"/>
    </row>
    <row r="55" spans="1:21" s="231" customFormat="1" ht="12">
      <c r="A55" s="236"/>
      <c r="B55" s="254"/>
      <c r="C55" s="235"/>
      <c r="D55" s="236"/>
      <c r="E55" s="236"/>
      <c r="F55" s="236"/>
      <c r="G55" s="237"/>
      <c r="H55" s="236"/>
      <c r="I55" s="236"/>
      <c r="J55" s="238"/>
      <c r="K55" s="236"/>
      <c r="L55" s="236"/>
      <c r="M55" s="239"/>
      <c r="N55" s="239"/>
      <c r="O55" s="253"/>
      <c r="P55" s="253"/>
      <c r="Q55" s="240"/>
      <c r="R55" s="241"/>
      <c r="S55" s="242"/>
      <c r="T55" s="242"/>
      <c r="U55" s="242"/>
    </row>
    <row r="56" spans="1:21" s="231" customFormat="1" ht="12">
      <c r="A56" s="236"/>
      <c r="B56" s="254"/>
      <c r="C56" s="235"/>
      <c r="D56" s="236"/>
      <c r="E56" s="236"/>
      <c r="F56" s="236"/>
      <c r="G56" s="237"/>
      <c r="H56" s="236"/>
      <c r="I56" s="236"/>
      <c r="J56" s="238"/>
      <c r="K56" s="236"/>
      <c r="L56" s="236"/>
      <c r="M56" s="239"/>
      <c r="N56" s="239"/>
      <c r="O56" s="253"/>
      <c r="P56" s="253"/>
      <c r="Q56" s="240"/>
      <c r="R56" s="241"/>
      <c r="S56" s="242"/>
      <c r="T56" s="242"/>
      <c r="U56" s="242"/>
    </row>
    <row r="57" spans="1:21" s="231" customFormat="1" ht="12">
      <c r="A57" s="236"/>
      <c r="B57" s="254"/>
      <c r="C57" s="235"/>
      <c r="D57" s="236"/>
      <c r="E57" s="236"/>
      <c r="F57" s="236"/>
      <c r="G57" s="237"/>
      <c r="H57" s="236"/>
      <c r="I57" s="236"/>
      <c r="J57" s="238"/>
      <c r="K57" s="236"/>
      <c r="L57" s="236"/>
      <c r="M57" s="239"/>
      <c r="N57" s="239"/>
      <c r="O57" s="253"/>
      <c r="P57" s="253"/>
      <c r="Q57" s="240"/>
      <c r="R57" s="241"/>
      <c r="S57" s="242"/>
      <c r="T57" s="242"/>
      <c r="U57" s="242"/>
    </row>
    <row r="58" spans="1:21" s="231" customFormat="1" ht="12">
      <c r="A58" s="236"/>
      <c r="B58" s="254"/>
      <c r="C58" s="235"/>
      <c r="D58" s="236"/>
      <c r="E58" s="236"/>
      <c r="F58" s="236"/>
      <c r="G58" s="237"/>
      <c r="H58" s="236"/>
      <c r="I58" s="236"/>
      <c r="J58" s="238"/>
      <c r="K58" s="236"/>
      <c r="L58" s="236"/>
      <c r="M58" s="239"/>
      <c r="N58" s="239"/>
      <c r="O58" s="253"/>
      <c r="P58" s="253"/>
      <c r="Q58" s="240"/>
      <c r="R58" s="241"/>
      <c r="S58" s="242"/>
      <c r="T58" s="242"/>
      <c r="U58" s="242"/>
    </row>
    <row r="59" spans="1:21" s="231" customFormat="1" ht="12">
      <c r="A59" s="236"/>
      <c r="B59" s="254"/>
      <c r="C59" s="235"/>
      <c r="D59" s="236"/>
      <c r="E59" s="236"/>
      <c r="F59" s="236"/>
      <c r="G59" s="237"/>
      <c r="H59" s="236"/>
      <c r="I59" s="236"/>
      <c r="J59" s="238"/>
      <c r="K59" s="236"/>
      <c r="L59" s="236"/>
      <c r="M59" s="239"/>
      <c r="N59" s="239"/>
      <c r="O59" s="253"/>
      <c r="P59" s="253"/>
      <c r="Q59" s="240"/>
      <c r="R59" s="241"/>
      <c r="S59" s="242"/>
      <c r="T59" s="242"/>
      <c r="U59" s="242"/>
    </row>
    <row r="60" spans="1:21" s="231" customFormat="1" ht="12">
      <c r="A60" s="236"/>
      <c r="B60" s="254"/>
      <c r="C60" s="235"/>
      <c r="D60" s="236"/>
      <c r="E60" s="236"/>
      <c r="F60" s="236"/>
      <c r="G60" s="237"/>
      <c r="H60" s="236"/>
      <c r="I60" s="236"/>
      <c r="J60" s="238"/>
      <c r="K60" s="236"/>
      <c r="L60" s="236"/>
      <c r="M60" s="239"/>
      <c r="N60" s="239"/>
      <c r="O60" s="253"/>
      <c r="P60" s="253"/>
      <c r="Q60" s="240"/>
      <c r="R60" s="241"/>
      <c r="S60" s="242"/>
      <c r="T60" s="242"/>
      <c r="U60" s="242"/>
    </row>
    <row r="61" spans="1:21" s="231" customFormat="1" ht="12">
      <c r="A61" s="236"/>
      <c r="B61" s="254"/>
      <c r="C61" s="235"/>
      <c r="D61" s="236"/>
      <c r="E61" s="236"/>
      <c r="F61" s="236"/>
      <c r="G61" s="237"/>
      <c r="H61" s="236"/>
      <c r="I61" s="236"/>
      <c r="J61" s="238"/>
      <c r="K61" s="236"/>
      <c r="L61" s="236"/>
      <c r="M61" s="239"/>
      <c r="N61" s="239"/>
      <c r="O61" s="253"/>
      <c r="P61" s="253"/>
      <c r="Q61" s="240"/>
      <c r="R61" s="241"/>
      <c r="S61" s="242"/>
      <c r="T61" s="242"/>
      <c r="U61" s="242"/>
    </row>
    <row r="62" spans="1:21" s="231" customFormat="1" ht="12">
      <c r="A62" s="236"/>
      <c r="B62" s="254"/>
      <c r="C62" s="235"/>
      <c r="D62" s="236"/>
      <c r="E62" s="236"/>
      <c r="F62" s="236"/>
      <c r="G62" s="237"/>
      <c r="H62" s="236"/>
      <c r="I62" s="236"/>
      <c r="J62" s="238"/>
      <c r="K62" s="236"/>
      <c r="L62" s="236"/>
      <c r="M62" s="239"/>
      <c r="N62" s="239"/>
      <c r="O62" s="253"/>
      <c r="P62" s="253"/>
      <c r="Q62" s="240"/>
      <c r="R62" s="241"/>
      <c r="S62" s="242"/>
      <c r="T62" s="242"/>
      <c r="U62" s="242"/>
    </row>
    <row r="63" spans="1:21" s="231" customFormat="1" ht="12">
      <c r="A63" s="236"/>
      <c r="B63" s="254"/>
      <c r="C63" s="235"/>
      <c r="D63" s="236"/>
      <c r="E63" s="236"/>
      <c r="F63" s="236"/>
      <c r="G63" s="237"/>
      <c r="H63" s="236"/>
      <c r="I63" s="236"/>
      <c r="J63" s="238"/>
      <c r="K63" s="236"/>
      <c r="L63" s="236"/>
      <c r="M63" s="239"/>
      <c r="N63" s="239"/>
      <c r="O63" s="253"/>
      <c r="P63" s="253"/>
      <c r="Q63" s="240"/>
      <c r="R63" s="241"/>
      <c r="S63" s="242"/>
      <c r="T63" s="242"/>
      <c r="U63" s="242"/>
    </row>
    <row r="64" spans="1:21" s="231" customFormat="1" ht="12">
      <c r="A64" s="236"/>
      <c r="B64" s="254"/>
      <c r="C64" s="235"/>
      <c r="D64" s="236"/>
      <c r="E64" s="236"/>
      <c r="F64" s="236"/>
      <c r="G64" s="237"/>
      <c r="H64" s="236"/>
      <c r="I64" s="236"/>
      <c r="J64" s="238"/>
      <c r="K64" s="236"/>
      <c r="L64" s="236"/>
      <c r="M64" s="239"/>
      <c r="N64" s="239"/>
      <c r="O64" s="253"/>
      <c r="P64" s="253"/>
      <c r="Q64" s="240"/>
      <c r="R64" s="241"/>
      <c r="S64" s="242"/>
      <c r="T64" s="242"/>
      <c r="U64" s="242"/>
    </row>
    <row r="65" spans="1:21" s="231" customFormat="1" ht="12">
      <c r="A65" s="236"/>
      <c r="B65" s="254"/>
      <c r="C65" s="235"/>
      <c r="D65" s="236"/>
      <c r="E65" s="236"/>
      <c r="F65" s="236"/>
      <c r="G65" s="237"/>
      <c r="H65" s="236"/>
      <c r="I65" s="236"/>
      <c r="J65" s="238"/>
      <c r="K65" s="236"/>
      <c r="L65" s="236"/>
      <c r="M65" s="239"/>
      <c r="N65" s="239"/>
      <c r="O65" s="253"/>
      <c r="P65" s="253"/>
      <c r="Q65" s="240"/>
      <c r="R65" s="241"/>
      <c r="S65" s="242"/>
      <c r="T65" s="242"/>
      <c r="U65" s="242"/>
    </row>
    <row r="66" spans="1:21" s="231" customFormat="1" ht="12">
      <c r="A66" s="236"/>
      <c r="B66" s="254"/>
      <c r="C66" s="235"/>
      <c r="D66" s="236"/>
      <c r="E66" s="236"/>
      <c r="F66" s="236"/>
      <c r="G66" s="237"/>
      <c r="H66" s="236"/>
      <c r="I66" s="236"/>
      <c r="J66" s="238"/>
      <c r="K66" s="236"/>
      <c r="L66" s="236"/>
      <c r="M66" s="239"/>
      <c r="N66" s="239"/>
      <c r="O66" s="253"/>
      <c r="P66" s="253"/>
      <c r="Q66" s="240"/>
      <c r="R66" s="241"/>
      <c r="S66" s="242"/>
      <c r="T66" s="242"/>
      <c r="U66" s="242"/>
    </row>
    <row r="67" spans="1:21" s="231" customFormat="1" ht="12">
      <c r="A67" s="236"/>
      <c r="B67" s="254"/>
      <c r="C67" s="235"/>
      <c r="D67" s="236"/>
      <c r="E67" s="236"/>
      <c r="F67" s="236"/>
      <c r="G67" s="237"/>
      <c r="H67" s="236"/>
      <c r="I67" s="236"/>
      <c r="J67" s="238"/>
      <c r="K67" s="236"/>
      <c r="L67" s="236"/>
      <c r="M67" s="239"/>
      <c r="N67" s="239"/>
      <c r="O67" s="253"/>
      <c r="P67" s="253"/>
      <c r="Q67" s="240"/>
      <c r="R67" s="241"/>
      <c r="S67" s="242"/>
      <c r="T67" s="242"/>
      <c r="U67" s="242"/>
    </row>
    <row r="68" spans="1:21" s="231" customFormat="1" ht="12">
      <c r="A68" s="236"/>
      <c r="B68" s="254"/>
      <c r="C68" s="235"/>
      <c r="D68" s="236"/>
      <c r="E68" s="236"/>
      <c r="F68" s="236"/>
      <c r="G68" s="237"/>
      <c r="H68" s="236"/>
      <c r="I68" s="236"/>
      <c r="J68" s="238"/>
      <c r="K68" s="236"/>
      <c r="L68" s="236"/>
      <c r="M68" s="239"/>
      <c r="N68" s="239"/>
      <c r="O68" s="253"/>
      <c r="P68" s="253"/>
      <c r="Q68" s="240"/>
      <c r="R68" s="241"/>
      <c r="S68" s="242"/>
      <c r="T68" s="242"/>
      <c r="U68" s="242"/>
    </row>
    <row r="69" spans="1:21" s="231" customFormat="1" ht="12">
      <c r="A69" s="236"/>
      <c r="B69" s="254"/>
      <c r="C69" s="235"/>
      <c r="D69" s="236"/>
      <c r="E69" s="236"/>
      <c r="F69" s="236"/>
      <c r="G69" s="237"/>
      <c r="H69" s="236"/>
      <c r="I69" s="236"/>
      <c r="J69" s="238"/>
      <c r="K69" s="236"/>
      <c r="L69" s="236"/>
      <c r="M69" s="239"/>
      <c r="N69" s="239"/>
      <c r="O69" s="253"/>
      <c r="P69" s="253"/>
      <c r="Q69" s="240"/>
      <c r="R69" s="241"/>
      <c r="S69" s="242"/>
      <c r="T69" s="242"/>
      <c r="U69" s="242"/>
    </row>
    <row r="70" spans="1:21" s="231" customFormat="1" ht="12">
      <c r="A70" s="236"/>
      <c r="B70" s="254"/>
      <c r="C70" s="235"/>
      <c r="D70" s="236"/>
      <c r="E70" s="236"/>
      <c r="F70" s="236"/>
      <c r="G70" s="237"/>
      <c r="H70" s="236"/>
      <c r="I70" s="236"/>
      <c r="J70" s="238"/>
      <c r="K70" s="236"/>
      <c r="L70" s="236"/>
      <c r="M70" s="239"/>
      <c r="N70" s="239"/>
      <c r="O70" s="253"/>
      <c r="P70" s="253"/>
      <c r="Q70" s="240"/>
      <c r="R70" s="241"/>
      <c r="S70" s="242"/>
      <c r="T70" s="242"/>
      <c r="U70" s="242"/>
    </row>
    <row r="71" spans="1:21" s="231" customFormat="1" ht="12">
      <c r="A71" s="236"/>
      <c r="B71" s="254"/>
      <c r="C71" s="235"/>
      <c r="D71" s="236"/>
      <c r="E71" s="236"/>
      <c r="F71" s="236"/>
      <c r="G71" s="237"/>
      <c r="H71" s="236"/>
      <c r="I71" s="236"/>
      <c r="J71" s="238"/>
      <c r="K71" s="236"/>
      <c r="L71" s="236"/>
      <c r="M71" s="239"/>
      <c r="N71" s="239"/>
      <c r="O71" s="253"/>
      <c r="P71" s="253"/>
      <c r="Q71" s="240"/>
      <c r="R71" s="241"/>
      <c r="S71" s="242"/>
      <c r="T71" s="242"/>
      <c r="U71" s="242"/>
    </row>
    <row r="72" spans="1:21" s="231" customFormat="1" ht="12">
      <c r="A72" s="236"/>
      <c r="B72" s="254"/>
      <c r="C72" s="235"/>
      <c r="D72" s="236"/>
      <c r="E72" s="236"/>
      <c r="F72" s="236"/>
      <c r="G72" s="237"/>
      <c r="H72" s="236"/>
      <c r="I72" s="236"/>
      <c r="J72" s="238"/>
      <c r="K72" s="236"/>
      <c r="L72" s="236"/>
      <c r="M72" s="239"/>
      <c r="N72" s="239"/>
      <c r="O72" s="253"/>
      <c r="P72" s="253"/>
      <c r="Q72" s="240"/>
      <c r="R72" s="241"/>
      <c r="S72" s="242"/>
      <c r="T72" s="242"/>
      <c r="U72" s="242"/>
    </row>
    <row r="73" spans="1:21" s="231" customFormat="1" ht="12">
      <c r="A73" s="236"/>
      <c r="B73" s="254"/>
      <c r="C73" s="235"/>
      <c r="D73" s="236"/>
      <c r="E73" s="236"/>
      <c r="F73" s="236"/>
      <c r="G73" s="237"/>
      <c r="H73" s="236"/>
      <c r="I73" s="236"/>
      <c r="J73" s="238"/>
      <c r="K73" s="236"/>
      <c r="L73" s="236"/>
      <c r="M73" s="239"/>
      <c r="N73" s="239"/>
      <c r="O73" s="253"/>
      <c r="P73" s="253"/>
      <c r="Q73" s="240"/>
      <c r="R73" s="241"/>
      <c r="S73" s="242"/>
      <c r="T73" s="242"/>
      <c r="U73" s="242"/>
    </row>
    <row r="74" spans="1:21" s="231" customFormat="1" ht="12">
      <c r="A74" s="236"/>
      <c r="B74" s="254"/>
      <c r="C74" s="235"/>
      <c r="D74" s="236"/>
      <c r="E74" s="236"/>
      <c r="F74" s="236"/>
      <c r="G74" s="237"/>
      <c r="H74" s="236"/>
      <c r="I74" s="236"/>
      <c r="J74" s="238"/>
      <c r="K74" s="236"/>
      <c r="L74" s="236"/>
      <c r="M74" s="239"/>
      <c r="N74" s="239"/>
      <c r="O74" s="253"/>
      <c r="P74" s="253"/>
      <c r="Q74" s="240"/>
      <c r="R74" s="241"/>
      <c r="S74" s="242"/>
      <c r="T74" s="242"/>
      <c r="U74" s="242"/>
    </row>
    <row r="75" spans="1:21" s="231" customFormat="1" ht="12">
      <c r="A75" s="236"/>
      <c r="B75" s="254"/>
      <c r="C75" s="235"/>
      <c r="D75" s="236"/>
      <c r="E75" s="236"/>
      <c r="F75" s="236"/>
      <c r="G75" s="237"/>
      <c r="H75" s="236"/>
      <c r="I75" s="236"/>
      <c r="J75" s="238"/>
      <c r="K75" s="236"/>
      <c r="L75" s="236"/>
      <c r="M75" s="239"/>
      <c r="N75" s="239"/>
      <c r="O75" s="264"/>
      <c r="P75" s="264"/>
      <c r="Q75" s="240"/>
      <c r="R75" s="241"/>
      <c r="S75" s="242"/>
      <c r="T75" s="242"/>
      <c r="U75" s="242"/>
    </row>
    <row r="76" spans="1:21" s="231" customFormat="1" ht="12">
      <c r="A76" s="236"/>
      <c r="B76" s="254"/>
      <c r="C76" s="235"/>
      <c r="D76" s="236"/>
      <c r="E76" s="236"/>
      <c r="F76" s="236"/>
      <c r="G76" s="237"/>
      <c r="H76" s="236"/>
      <c r="I76" s="236"/>
      <c r="J76" s="238"/>
      <c r="K76" s="236"/>
      <c r="L76" s="236"/>
      <c r="M76" s="239"/>
      <c r="N76" s="239"/>
      <c r="O76" s="253"/>
      <c r="P76" s="253"/>
      <c r="Q76" s="240"/>
      <c r="R76" s="241"/>
      <c r="S76" s="242"/>
      <c r="T76" s="242"/>
      <c r="U76" s="242"/>
    </row>
    <row r="77" spans="1:21" s="231" customFormat="1" ht="12">
      <c r="A77" s="236"/>
      <c r="B77" s="254"/>
      <c r="C77" s="235"/>
      <c r="D77" s="236"/>
      <c r="E77" s="236"/>
      <c r="F77" s="236"/>
      <c r="G77" s="237"/>
      <c r="H77" s="236"/>
      <c r="I77" s="236"/>
      <c r="J77" s="238"/>
      <c r="K77" s="236"/>
      <c r="L77" s="236"/>
      <c r="M77" s="239"/>
      <c r="N77" s="239"/>
      <c r="O77" s="253"/>
      <c r="P77" s="253"/>
      <c r="Q77" s="240"/>
      <c r="R77" s="241"/>
      <c r="S77" s="242"/>
      <c r="T77" s="242"/>
      <c r="U77" s="242"/>
    </row>
    <row r="78" spans="1:21" s="231" customFormat="1" ht="12">
      <c r="A78" s="236"/>
      <c r="B78" s="254"/>
      <c r="C78" s="235"/>
      <c r="D78" s="236"/>
      <c r="E78" s="236"/>
      <c r="F78" s="236"/>
      <c r="G78" s="237"/>
      <c r="H78" s="236"/>
      <c r="I78" s="236"/>
      <c r="J78" s="238"/>
      <c r="K78" s="236"/>
      <c r="L78" s="236"/>
      <c r="M78" s="239"/>
      <c r="N78" s="239"/>
      <c r="O78" s="253"/>
      <c r="P78" s="253"/>
      <c r="Q78" s="240"/>
      <c r="R78" s="241"/>
      <c r="S78" s="242"/>
      <c r="T78" s="242"/>
      <c r="U78" s="242"/>
    </row>
    <row r="79" spans="1:21" s="231" customFormat="1" ht="12">
      <c r="A79" s="236"/>
      <c r="B79" s="254"/>
      <c r="C79" s="235"/>
      <c r="D79" s="236"/>
      <c r="E79" s="236"/>
      <c r="F79" s="236"/>
      <c r="G79" s="237"/>
      <c r="H79" s="236"/>
      <c r="I79" s="236"/>
      <c r="J79" s="238"/>
      <c r="K79" s="236"/>
      <c r="L79" s="236"/>
      <c r="M79" s="239"/>
      <c r="N79" s="239"/>
      <c r="O79" s="253"/>
      <c r="P79" s="253"/>
      <c r="Q79" s="240"/>
      <c r="R79" s="241"/>
      <c r="S79" s="242"/>
      <c r="T79" s="242"/>
      <c r="U79" s="242"/>
    </row>
    <row r="80" spans="1:21" s="231" customFormat="1" ht="12">
      <c r="A80" s="236"/>
      <c r="B80" s="254"/>
      <c r="C80" s="235"/>
      <c r="D80" s="236"/>
      <c r="E80" s="236"/>
      <c r="F80" s="236"/>
      <c r="G80" s="237"/>
      <c r="H80" s="236"/>
      <c r="I80" s="236"/>
      <c r="J80" s="238"/>
      <c r="K80" s="236"/>
      <c r="L80" s="236"/>
      <c r="M80" s="239"/>
      <c r="N80" s="239"/>
      <c r="O80" s="253"/>
      <c r="P80" s="253"/>
      <c r="Q80" s="240"/>
      <c r="R80" s="241"/>
      <c r="S80" s="242"/>
      <c r="T80" s="242"/>
      <c r="U80" s="242"/>
    </row>
    <row r="81" spans="1:21" s="231" customFormat="1" ht="12">
      <c r="A81" s="236"/>
      <c r="B81" s="254"/>
      <c r="C81" s="235"/>
      <c r="D81" s="236"/>
      <c r="E81" s="236"/>
      <c r="F81" s="236"/>
      <c r="G81" s="237"/>
      <c r="H81" s="236"/>
      <c r="I81" s="236"/>
      <c r="J81" s="238"/>
      <c r="K81" s="236"/>
      <c r="L81" s="236"/>
      <c r="M81" s="239"/>
      <c r="N81" s="239"/>
      <c r="O81" s="253"/>
      <c r="P81" s="253"/>
      <c r="Q81" s="240"/>
      <c r="R81" s="241"/>
      <c r="S81" s="242"/>
      <c r="T81" s="242"/>
      <c r="U81" s="242"/>
    </row>
    <row r="82" spans="1:21" s="231" customFormat="1" ht="12">
      <c r="A82" s="236"/>
      <c r="B82" s="254"/>
      <c r="C82" s="235"/>
      <c r="D82" s="236"/>
      <c r="E82" s="236"/>
      <c r="F82" s="236"/>
      <c r="G82" s="237"/>
      <c r="H82" s="236"/>
      <c r="I82" s="236"/>
      <c r="J82" s="238"/>
      <c r="K82" s="236"/>
      <c r="L82" s="236"/>
      <c r="M82" s="239"/>
      <c r="N82" s="239"/>
      <c r="O82" s="253"/>
      <c r="P82" s="253"/>
      <c r="Q82" s="240"/>
      <c r="R82" s="241"/>
      <c r="S82" s="242"/>
      <c r="T82" s="242"/>
      <c r="U82" s="242"/>
    </row>
    <row r="83" spans="1:21" s="231" customFormat="1" ht="12">
      <c r="A83" s="236"/>
      <c r="B83" s="254"/>
      <c r="C83" s="235"/>
      <c r="D83" s="236"/>
      <c r="E83" s="236"/>
      <c r="F83" s="236"/>
      <c r="G83" s="237"/>
      <c r="H83" s="236"/>
      <c r="I83" s="236"/>
      <c r="J83" s="238"/>
      <c r="K83" s="236"/>
      <c r="L83" s="236"/>
      <c r="M83" s="239"/>
      <c r="N83" s="239"/>
      <c r="O83" s="253"/>
      <c r="P83" s="253"/>
      <c r="Q83" s="240"/>
      <c r="R83" s="241"/>
      <c r="S83" s="242"/>
      <c r="T83" s="242"/>
      <c r="U83" s="242"/>
    </row>
    <row r="84" spans="1:21" s="231" customFormat="1" ht="12">
      <c r="A84" s="236"/>
      <c r="B84" s="254"/>
      <c r="C84" s="235"/>
      <c r="D84" s="236"/>
      <c r="E84" s="236"/>
      <c r="F84" s="236"/>
      <c r="G84" s="237"/>
      <c r="H84" s="236"/>
      <c r="I84" s="236"/>
      <c r="J84" s="238"/>
      <c r="K84" s="236"/>
      <c r="L84" s="236"/>
      <c r="M84" s="239"/>
      <c r="N84" s="239"/>
      <c r="O84" s="253"/>
      <c r="P84" s="253"/>
      <c r="Q84" s="240"/>
      <c r="R84" s="241"/>
      <c r="S84" s="242"/>
      <c r="T84" s="242"/>
      <c r="U84" s="242"/>
    </row>
    <row r="85" spans="1:21" s="231" customFormat="1" ht="12">
      <c r="A85" s="236"/>
      <c r="B85" s="254"/>
      <c r="C85" s="235"/>
      <c r="D85" s="236"/>
      <c r="E85" s="236"/>
      <c r="F85" s="236"/>
      <c r="G85" s="237"/>
      <c r="H85" s="236"/>
      <c r="I85" s="236"/>
      <c r="J85" s="238"/>
      <c r="K85" s="236"/>
      <c r="L85" s="236"/>
      <c r="M85" s="239"/>
      <c r="N85" s="239"/>
      <c r="O85" s="253"/>
      <c r="P85" s="253"/>
      <c r="Q85" s="240"/>
      <c r="R85" s="241"/>
      <c r="S85" s="242"/>
      <c r="T85" s="242"/>
      <c r="U85" s="242"/>
    </row>
    <row r="86" spans="1:21" s="231" customFormat="1" ht="12">
      <c r="A86" s="236"/>
      <c r="B86" s="254"/>
      <c r="C86" s="235"/>
      <c r="D86" s="236"/>
      <c r="E86" s="236"/>
      <c r="F86" s="236"/>
      <c r="G86" s="237"/>
      <c r="H86" s="236"/>
      <c r="I86" s="236"/>
      <c r="J86" s="238"/>
      <c r="K86" s="236"/>
      <c r="L86" s="236"/>
      <c r="M86" s="239"/>
      <c r="N86" s="239"/>
      <c r="O86" s="253"/>
      <c r="P86" s="253"/>
      <c r="Q86" s="240"/>
      <c r="R86" s="241"/>
      <c r="S86" s="242"/>
      <c r="T86" s="242"/>
      <c r="U86" s="242"/>
    </row>
    <row r="87" spans="1:21" s="231" customFormat="1" ht="12">
      <c r="A87" s="236"/>
      <c r="B87" s="254"/>
      <c r="C87" s="235"/>
      <c r="D87" s="236"/>
      <c r="E87" s="236"/>
      <c r="F87" s="236"/>
      <c r="G87" s="237"/>
      <c r="H87" s="236"/>
      <c r="I87" s="236"/>
      <c r="J87" s="238"/>
      <c r="K87" s="236"/>
      <c r="L87" s="236"/>
      <c r="M87" s="239"/>
      <c r="N87" s="239"/>
      <c r="O87" s="253"/>
      <c r="P87" s="253"/>
      <c r="Q87" s="240"/>
      <c r="R87" s="241"/>
      <c r="S87" s="242"/>
      <c r="T87" s="242"/>
      <c r="U87" s="242"/>
    </row>
    <row r="88" spans="1:21" s="231" customFormat="1" ht="12">
      <c r="A88" s="236"/>
      <c r="B88" s="254"/>
      <c r="C88" s="235"/>
      <c r="D88" s="236"/>
      <c r="E88" s="236"/>
      <c r="F88" s="236"/>
      <c r="G88" s="237"/>
      <c r="H88" s="236"/>
      <c r="I88" s="236"/>
      <c r="J88" s="238"/>
      <c r="K88" s="236"/>
      <c r="L88" s="236"/>
      <c r="M88" s="239"/>
      <c r="N88" s="239"/>
      <c r="O88" s="253"/>
      <c r="P88" s="253"/>
      <c r="Q88" s="240"/>
      <c r="R88" s="241"/>
      <c r="S88" s="242"/>
      <c r="T88" s="242"/>
      <c r="U88" s="242"/>
    </row>
    <row r="89" spans="1:21" s="231" customFormat="1" ht="12">
      <c r="A89" s="236"/>
      <c r="B89" s="254"/>
      <c r="C89" s="235"/>
      <c r="D89" s="236"/>
      <c r="E89" s="236"/>
      <c r="F89" s="236"/>
      <c r="G89" s="237"/>
      <c r="H89" s="236"/>
      <c r="I89" s="236"/>
      <c r="J89" s="238"/>
      <c r="K89" s="236"/>
      <c r="L89" s="236"/>
      <c r="M89" s="239"/>
      <c r="N89" s="239"/>
      <c r="O89" s="253"/>
      <c r="P89" s="253"/>
      <c r="Q89" s="240"/>
      <c r="R89" s="241"/>
      <c r="S89" s="242"/>
      <c r="T89" s="242"/>
      <c r="U89" s="242"/>
    </row>
    <row r="90" spans="1:21" s="231" customFormat="1" ht="12">
      <c r="A90" s="236"/>
      <c r="B90" s="254"/>
      <c r="C90" s="235"/>
      <c r="D90" s="236"/>
      <c r="E90" s="236"/>
      <c r="F90" s="236"/>
      <c r="G90" s="237"/>
      <c r="H90" s="236"/>
      <c r="I90" s="236"/>
      <c r="J90" s="238"/>
      <c r="K90" s="236"/>
      <c r="L90" s="236"/>
      <c r="M90" s="239"/>
      <c r="N90" s="239"/>
      <c r="O90" s="253"/>
      <c r="P90" s="253"/>
      <c r="Q90" s="240"/>
      <c r="R90" s="241"/>
      <c r="S90" s="242"/>
      <c r="T90" s="242"/>
      <c r="U90" s="242"/>
    </row>
    <row r="91" spans="1:21" s="231" customFormat="1" ht="12">
      <c r="A91" s="236"/>
      <c r="B91" s="254"/>
      <c r="C91" s="235"/>
      <c r="D91" s="236"/>
      <c r="E91" s="236"/>
      <c r="F91" s="236"/>
      <c r="G91" s="237"/>
      <c r="H91" s="236"/>
      <c r="I91" s="236"/>
      <c r="J91" s="238"/>
      <c r="K91" s="236"/>
      <c r="L91" s="236"/>
      <c r="M91" s="239"/>
      <c r="N91" s="239"/>
      <c r="O91" s="253"/>
      <c r="P91" s="253"/>
      <c r="Q91" s="240"/>
      <c r="R91" s="241"/>
      <c r="S91" s="242"/>
      <c r="T91" s="242"/>
      <c r="U91" s="242"/>
    </row>
    <row r="92" spans="1:21" s="231" customFormat="1" ht="12">
      <c r="A92" s="236"/>
      <c r="B92" s="254"/>
      <c r="C92" s="235"/>
      <c r="D92" s="236"/>
      <c r="E92" s="236"/>
      <c r="F92" s="236"/>
      <c r="G92" s="237"/>
      <c r="H92" s="236"/>
      <c r="I92" s="236"/>
      <c r="J92" s="238"/>
      <c r="K92" s="236"/>
      <c r="L92" s="236"/>
      <c r="M92" s="239"/>
      <c r="N92" s="239"/>
      <c r="O92" s="253"/>
      <c r="P92" s="253"/>
      <c r="Q92" s="240"/>
      <c r="R92" s="241"/>
      <c r="S92" s="242"/>
      <c r="T92" s="242"/>
      <c r="U92" s="242"/>
    </row>
    <row r="93" spans="1:21" s="231" customFormat="1" ht="12">
      <c r="A93" s="236"/>
      <c r="B93" s="254"/>
      <c r="C93" s="235"/>
      <c r="D93" s="236"/>
      <c r="E93" s="236"/>
      <c r="F93" s="236"/>
      <c r="G93" s="237"/>
      <c r="H93" s="236"/>
      <c r="I93" s="236"/>
      <c r="J93" s="238"/>
      <c r="K93" s="236"/>
      <c r="L93" s="236"/>
      <c r="M93" s="239"/>
      <c r="N93" s="239"/>
      <c r="O93" s="253"/>
      <c r="P93" s="253"/>
      <c r="Q93" s="240"/>
      <c r="R93" s="241"/>
      <c r="S93" s="242"/>
      <c r="T93" s="242"/>
      <c r="U93" s="242"/>
    </row>
    <row r="94" spans="1:21" s="231" customFormat="1" ht="12">
      <c r="A94" s="236"/>
      <c r="B94" s="254"/>
      <c r="C94" s="235"/>
      <c r="D94" s="236"/>
      <c r="E94" s="236"/>
      <c r="F94" s="236"/>
      <c r="G94" s="237"/>
      <c r="H94" s="236"/>
      <c r="I94" s="236"/>
      <c r="J94" s="238"/>
      <c r="K94" s="236"/>
      <c r="L94" s="236"/>
      <c r="M94" s="239"/>
      <c r="N94" s="239"/>
      <c r="O94" s="253"/>
      <c r="P94" s="253"/>
      <c r="Q94" s="240"/>
      <c r="R94" s="241"/>
      <c r="S94" s="242"/>
      <c r="T94" s="242"/>
      <c r="U94" s="242"/>
    </row>
    <row r="95" spans="1:21" s="231" customFormat="1" ht="12">
      <c r="A95" s="236"/>
      <c r="B95" s="254"/>
      <c r="C95" s="235"/>
      <c r="D95" s="236"/>
      <c r="E95" s="236"/>
      <c r="F95" s="236"/>
      <c r="G95" s="237"/>
      <c r="H95" s="236"/>
      <c r="I95" s="236"/>
      <c r="J95" s="238"/>
      <c r="K95" s="236"/>
      <c r="L95" s="236"/>
      <c r="M95" s="239"/>
      <c r="N95" s="239"/>
      <c r="O95" s="253"/>
      <c r="P95" s="253"/>
      <c r="Q95" s="240"/>
      <c r="R95" s="241"/>
      <c r="S95" s="242"/>
      <c r="T95" s="242"/>
      <c r="U95" s="242"/>
    </row>
    <row r="96" spans="1:21" s="231" customFormat="1" ht="12">
      <c r="A96" s="236"/>
      <c r="B96" s="254"/>
      <c r="C96" s="235"/>
      <c r="D96" s="236"/>
      <c r="E96" s="236"/>
      <c r="F96" s="236"/>
      <c r="G96" s="237"/>
      <c r="H96" s="236"/>
      <c r="I96" s="236"/>
      <c r="J96" s="238"/>
      <c r="K96" s="236"/>
      <c r="L96" s="236"/>
      <c r="M96" s="239"/>
      <c r="N96" s="239"/>
      <c r="O96" s="253"/>
      <c r="P96" s="253"/>
      <c r="Q96" s="240"/>
      <c r="R96" s="241"/>
      <c r="S96" s="242"/>
      <c r="T96" s="242"/>
      <c r="U96" s="242"/>
    </row>
    <row r="97" spans="1:21" s="231" customFormat="1" ht="12">
      <c r="A97" s="236"/>
      <c r="B97" s="254"/>
      <c r="C97" s="235"/>
      <c r="D97" s="236"/>
      <c r="E97" s="236"/>
      <c r="F97" s="236"/>
      <c r="G97" s="237"/>
      <c r="H97" s="236"/>
      <c r="I97" s="236"/>
      <c r="J97" s="238"/>
      <c r="K97" s="236"/>
      <c r="L97" s="236"/>
      <c r="M97" s="239"/>
      <c r="N97" s="239"/>
      <c r="O97" s="253"/>
      <c r="P97" s="253"/>
      <c r="Q97" s="240"/>
      <c r="R97" s="241"/>
      <c r="S97" s="242"/>
      <c r="T97" s="242"/>
      <c r="U97" s="242"/>
    </row>
    <row r="98" spans="1:21" s="231" customFormat="1" ht="12">
      <c r="A98" s="236"/>
      <c r="B98" s="254"/>
      <c r="C98" s="235"/>
      <c r="D98" s="236"/>
      <c r="E98" s="236"/>
      <c r="F98" s="236"/>
      <c r="G98" s="237"/>
      <c r="H98" s="236"/>
      <c r="I98" s="236"/>
      <c r="J98" s="238"/>
      <c r="K98" s="236"/>
      <c r="L98" s="236"/>
      <c r="M98" s="239"/>
      <c r="N98" s="239"/>
      <c r="O98" s="253"/>
      <c r="P98" s="253"/>
      <c r="Q98" s="240"/>
      <c r="R98" s="241"/>
      <c r="S98" s="242"/>
      <c r="T98" s="242"/>
      <c r="U98" s="242"/>
    </row>
    <row r="99" spans="1:21" s="231" customFormat="1" ht="12">
      <c r="A99" s="236"/>
      <c r="B99" s="254"/>
      <c r="C99" s="235"/>
      <c r="D99" s="236"/>
      <c r="E99" s="236"/>
      <c r="F99" s="236"/>
      <c r="G99" s="237"/>
      <c r="H99" s="236"/>
      <c r="I99" s="236"/>
      <c r="J99" s="238"/>
      <c r="K99" s="236"/>
      <c r="L99" s="236"/>
      <c r="M99" s="239"/>
      <c r="N99" s="239"/>
      <c r="O99" s="253"/>
      <c r="P99" s="253"/>
      <c r="Q99" s="240"/>
      <c r="R99" s="241"/>
      <c r="S99" s="242"/>
      <c r="T99" s="242"/>
      <c r="U99" s="242"/>
    </row>
    <row r="100" spans="1:21" s="231" customFormat="1" ht="12">
      <c r="A100" s="236"/>
      <c r="B100" s="254"/>
      <c r="C100" s="235"/>
      <c r="D100" s="236"/>
      <c r="E100" s="236"/>
      <c r="F100" s="236"/>
      <c r="G100" s="237"/>
      <c r="H100" s="236"/>
      <c r="I100" s="236"/>
      <c r="J100" s="238"/>
      <c r="K100" s="236"/>
      <c r="L100" s="236"/>
      <c r="M100" s="239"/>
      <c r="N100" s="239"/>
      <c r="O100" s="253"/>
      <c r="P100" s="253"/>
      <c r="Q100" s="240"/>
      <c r="R100" s="241"/>
      <c r="S100" s="242"/>
      <c r="T100" s="242"/>
      <c r="U100" s="242"/>
    </row>
    <row r="101" spans="1:21" s="231" customFormat="1" ht="12">
      <c r="A101" s="236"/>
      <c r="B101" s="254"/>
      <c r="C101" s="235"/>
      <c r="D101" s="236"/>
      <c r="E101" s="236"/>
      <c r="F101" s="236"/>
      <c r="G101" s="237"/>
      <c r="H101" s="236"/>
      <c r="I101" s="236"/>
      <c r="J101" s="238"/>
      <c r="K101" s="236"/>
      <c r="L101" s="236"/>
      <c r="M101" s="239"/>
      <c r="N101" s="239"/>
      <c r="O101" s="253"/>
      <c r="P101" s="253"/>
      <c r="Q101" s="240"/>
      <c r="R101" s="241"/>
      <c r="S101" s="242"/>
      <c r="T101" s="242"/>
      <c r="U101" s="242"/>
    </row>
    <row r="102" spans="1:21" s="231" customFormat="1" ht="12">
      <c r="A102" s="236"/>
      <c r="B102" s="254"/>
      <c r="C102" s="235"/>
      <c r="D102" s="236"/>
      <c r="E102" s="236"/>
      <c r="F102" s="236"/>
      <c r="G102" s="237"/>
      <c r="H102" s="236"/>
      <c r="I102" s="236"/>
      <c r="J102" s="238"/>
      <c r="K102" s="236"/>
      <c r="L102" s="236"/>
      <c r="M102" s="239"/>
      <c r="N102" s="239"/>
      <c r="O102" s="253"/>
      <c r="P102" s="253"/>
      <c r="Q102" s="240"/>
      <c r="R102" s="241"/>
      <c r="S102" s="242"/>
      <c r="T102" s="242"/>
      <c r="U102" s="242"/>
    </row>
    <row r="103" spans="1:21" s="231" customFormat="1" ht="12">
      <c r="A103" s="236"/>
      <c r="B103" s="254"/>
      <c r="C103" s="235"/>
      <c r="D103" s="236"/>
      <c r="E103" s="236"/>
      <c r="F103" s="236"/>
      <c r="G103" s="237"/>
      <c r="H103" s="236"/>
      <c r="I103" s="236"/>
      <c r="J103" s="238"/>
      <c r="K103" s="236"/>
      <c r="L103" s="236"/>
      <c r="M103" s="239"/>
      <c r="N103" s="239"/>
      <c r="O103" s="253"/>
      <c r="P103" s="253"/>
      <c r="Q103" s="240"/>
      <c r="R103" s="241"/>
      <c r="S103" s="242"/>
      <c r="T103" s="242"/>
      <c r="U103" s="242"/>
    </row>
    <row r="104" spans="1:21" s="231" customFormat="1" ht="12">
      <c r="A104" s="236"/>
      <c r="B104" s="254"/>
      <c r="C104" s="235"/>
      <c r="D104" s="236"/>
      <c r="E104" s="236"/>
      <c r="F104" s="236"/>
      <c r="G104" s="237"/>
      <c r="H104" s="236"/>
      <c r="I104" s="236"/>
      <c r="J104" s="238"/>
      <c r="K104" s="236"/>
      <c r="L104" s="236"/>
      <c r="M104" s="239"/>
      <c r="N104" s="239"/>
      <c r="O104" s="253"/>
      <c r="P104" s="253"/>
      <c r="Q104" s="240"/>
      <c r="R104" s="241"/>
      <c r="S104" s="242"/>
      <c r="T104" s="242"/>
      <c r="U104" s="242"/>
    </row>
    <row r="105" spans="1:21" s="231" customFormat="1" ht="12">
      <c r="A105" s="236"/>
      <c r="B105" s="254"/>
      <c r="C105" s="235"/>
      <c r="D105" s="236"/>
      <c r="E105" s="236"/>
      <c r="F105" s="236"/>
      <c r="G105" s="237"/>
      <c r="H105" s="236"/>
      <c r="I105" s="236"/>
      <c r="J105" s="238"/>
      <c r="K105" s="236"/>
      <c r="L105" s="236"/>
      <c r="M105" s="239"/>
      <c r="N105" s="239"/>
      <c r="O105" s="253"/>
      <c r="P105" s="253"/>
      <c r="Q105" s="240"/>
      <c r="R105" s="241"/>
      <c r="S105" s="242"/>
      <c r="T105" s="242"/>
      <c r="U105" s="242"/>
    </row>
    <row r="106" spans="1:21" s="231" customFormat="1" ht="12">
      <c r="A106" s="236"/>
      <c r="B106" s="254"/>
      <c r="C106" s="235"/>
      <c r="D106" s="236"/>
      <c r="E106" s="236"/>
      <c r="F106" s="236"/>
      <c r="G106" s="237"/>
      <c r="H106" s="236"/>
      <c r="I106" s="236"/>
      <c r="J106" s="238"/>
      <c r="K106" s="236"/>
      <c r="L106" s="236"/>
      <c r="M106" s="239"/>
      <c r="N106" s="239"/>
      <c r="O106" s="253"/>
      <c r="P106" s="253"/>
      <c r="Q106" s="240"/>
      <c r="R106" s="241"/>
      <c r="S106" s="242"/>
      <c r="T106" s="242"/>
      <c r="U106" s="242"/>
    </row>
    <row r="107" spans="1:21" s="231" customFormat="1" ht="12">
      <c r="A107" s="236"/>
      <c r="B107" s="254"/>
      <c r="C107" s="235"/>
      <c r="D107" s="236"/>
      <c r="E107" s="236"/>
      <c r="F107" s="236"/>
      <c r="G107" s="237"/>
      <c r="H107" s="236"/>
      <c r="I107" s="236"/>
      <c r="J107" s="238"/>
      <c r="K107" s="236"/>
      <c r="L107" s="236"/>
      <c r="M107" s="239"/>
      <c r="N107" s="239"/>
      <c r="O107" s="253"/>
      <c r="P107" s="253"/>
      <c r="Q107" s="240"/>
      <c r="R107" s="241"/>
      <c r="S107" s="242"/>
      <c r="T107" s="242"/>
      <c r="U107" s="242"/>
    </row>
    <row r="108" spans="1:21" s="231" customFormat="1" ht="12">
      <c r="A108" s="236"/>
      <c r="B108" s="254"/>
      <c r="C108" s="235"/>
      <c r="D108" s="236"/>
      <c r="E108" s="236"/>
      <c r="F108" s="236"/>
      <c r="G108" s="237"/>
      <c r="H108" s="236"/>
      <c r="I108" s="236"/>
      <c r="J108" s="238"/>
      <c r="K108" s="236"/>
      <c r="L108" s="236"/>
      <c r="M108" s="239"/>
      <c r="N108" s="239"/>
      <c r="O108" s="253"/>
      <c r="P108" s="253"/>
      <c r="Q108" s="240"/>
      <c r="R108" s="241"/>
      <c r="S108" s="242"/>
      <c r="T108" s="242"/>
      <c r="U108" s="242"/>
    </row>
    <row r="109" spans="1:21" s="231" customFormat="1" ht="12">
      <c r="A109" s="236"/>
      <c r="B109" s="254"/>
      <c r="C109" s="235"/>
      <c r="D109" s="236"/>
      <c r="E109" s="236"/>
      <c r="F109" s="236"/>
      <c r="G109" s="237"/>
      <c r="H109" s="236"/>
      <c r="I109" s="236"/>
      <c r="J109" s="238"/>
      <c r="K109" s="236"/>
      <c r="L109" s="236"/>
      <c r="M109" s="239"/>
      <c r="N109" s="239"/>
      <c r="O109" s="253"/>
      <c r="P109" s="253"/>
      <c r="Q109" s="240"/>
      <c r="R109" s="241"/>
      <c r="S109" s="242"/>
      <c r="T109" s="242"/>
      <c r="U109" s="242"/>
    </row>
    <row r="110" spans="1:21" s="231" customFormat="1" ht="12">
      <c r="A110" s="236"/>
      <c r="B110" s="254"/>
      <c r="C110" s="235"/>
      <c r="D110" s="236"/>
      <c r="E110" s="236"/>
      <c r="F110" s="236"/>
      <c r="G110" s="237"/>
      <c r="H110" s="236"/>
      <c r="I110" s="236"/>
      <c r="J110" s="238"/>
      <c r="K110" s="236"/>
      <c r="L110" s="236"/>
      <c r="M110" s="239"/>
      <c r="N110" s="239"/>
      <c r="O110" s="253"/>
      <c r="P110" s="253"/>
      <c r="Q110" s="240"/>
      <c r="R110" s="241"/>
      <c r="S110" s="242"/>
      <c r="T110" s="242"/>
      <c r="U110" s="242"/>
    </row>
    <row r="111" spans="1:21" s="231" customFormat="1" ht="12">
      <c r="A111" s="236"/>
      <c r="B111" s="254"/>
      <c r="C111" s="235"/>
      <c r="D111" s="236"/>
      <c r="E111" s="236"/>
      <c r="F111" s="236"/>
      <c r="G111" s="237"/>
      <c r="H111" s="236"/>
      <c r="I111" s="236"/>
      <c r="J111" s="238"/>
      <c r="K111" s="236"/>
      <c r="L111" s="236"/>
      <c r="M111" s="239"/>
      <c r="N111" s="239"/>
      <c r="O111" s="253"/>
      <c r="P111" s="253"/>
      <c r="Q111" s="240"/>
      <c r="R111" s="241"/>
      <c r="S111" s="242"/>
      <c r="T111" s="242"/>
      <c r="U111" s="242"/>
    </row>
    <row r="112" spans="1:21" s="231" customFormat="1" ht="12">
      <c r="A112" s="236"/>
      <c r="B112" s="254"/>
      <c r="C112" s="235"/>
      <c r="D112" s="236"/>
      <c r="E112" s="236"/>
      <c r="F112" s="236"/>
      <c r="G112" s="237"/>
      <c r="H112" s="236"/>
      <c r="I112" s="236"/>
      <c r="J112" s="238"/>
      <c r="K112" s="236"/>
      <c r="L112" s="236"/>
      <c r="M112" s="239"/>
      <c r="N112" s="239"/>
      <c r="O112" s="253"/>
      <c r="P112" s="253"/>
      <c r="Q112" s="240"/>
      <c r="R112" s="241"/>
      <c r="S112" s="242"/>
      <c r="T112" s="242"/>
      <c r="U112" s="242"/>
    </row>
    <row r="113" spans="1:21" s="231" customFormat="1" ht="12">
      <c r="A113" s="236"/>
      <c r="B113" s="254"/>
      <c r="C113" s="235"/>
      <c r="D113" s="236"/>
      <c r="E113" s="236"/>
      <c r="F113" s="236"/>
      <c r="G113" s="237"/>
      <c r="H113" s="236"/>
      <c r="I113" s="236"/>
      <c r="J113" s="238"/>
      <c r="K113" s="236"/>
      <c r="L113" s="236"/>
      <c r="M113" s="239"/>
      <c r="N113" s="239"/>
      <c r="O113" s="253"/>
      <c r="P113" s="253"/>
      <c r="Q113" s="240"/>
      <c r="R113" s="241"/>
      <c r="S113" s="242"/>
      <c r="T113" s="242"/>
      <c r="U113" s="242"/>
    </row>
    <row r="114" spans="1:21" s="231" customFormat="1" ht="12">
      <c r="A114" s="236"/>
      <c r="B114" s="254"/>
      <c r="C114" s="235"/>
      <c r="D114" s="236"/>
      <c r="E114" s="236"/>
      <c r="F114" s="236"/>
      <c r="G114" s="237"/>
      <c r="H114" s="236"/>
      <c r="I114" s="236"/>
      <c r="J114" s="238"/>
      <c r="K114" s="236"/>
      <c r="L114" s="236"/>
      <c r="M114" s="239"/>
      <c r="N114" s="239"/>
      <c r="O114" s="253"/>
      <c r="P114" s="253"/>
      <c r="Q114" s="240"/>
      <c r="R114" s="241"/>
      <c r="S114" s="242"/>
      <c r="T114" s="242"/>
      <c r="U114" s="242"/>
    </row>
    <row r="115" spans="1:21" s="231" customFormat="1" ht="12">
      <c r="A115" s="236"/>
      <c r="B115" s="254"/>
      <c r="C115" s="235"/>
      <c r="D115" s="236"/>
      <c r="E115" s="236"/>
      <c r="F115" s="236"/>
      <c r="G115" s="237"/>
      <c r="H115" s="236"/>
      <c r="I115" s="236"/>
      <c r="J115" s="238"/>
      <c r="K115" s="236"/>
      <c r="L115" s="236"/>
      <c r="M115" s="239"/>
      <c r="N115" s="239"/>
      <c r="O115" s="253"/>
      <c r="P115" s="253"/>
      <c r="Q115" s="240"/>
      <c r="R115" s="241"/>
      <c r="S115" s="242"/>
      <c r="T115" s="242"/>
      <c r="U115" s="242"/>
    </row>
    <row r="116" spans="1:21" s="231" customFormat="1" ht="12">
      <c r="A116" s="236"/>
      <c r="B116" s="254"/>
      <c r="C116" s="235"/>
      <c r="D116" s="236"/>
      <c r="E116" s="236"/>
      <c r="F116" s="236"/>
      <c r="G116" s="237"/>
      <c r="H116" s="236"/>
      <c r="I116" s="236"/>
      <c r="J116" s="238"/>
      <c r="K116" s="236"/>
      <c r="L116" s="236"/>
      <c r="M116" s="239"/>
      <c r="N116" s="239"/>
      <c r="O116" s="253"/>
      <c r="P116" s="253"/>
      <c r="Q116" s="240"/>
      <c r="R116" s="241"/>
      <c r="S116" s="242"/>
      <c r="T116" s="242"/>
      <c r="U116" s="242"/>
    </row>
    <row r="117" spans="1:21" s="231" customFormat="1" ht="12">
      <c r="A117" s="236"/>
      <c r="B117" s="254"/>
      <c r="C117" s="235"/>
      <c r="D117" s="236"/>
      <c r="E117" s="236"/>
      <c r="F117" s="236"/>
      <c r="G117" s="237"/>
      <c r="H117" s="236"/>
      <c r="I117" s="236"/>
      <c r="J117" s="238"/>
      <c r="K117" s="236"/>
      <c r="L117" s="236"/>
      <c r="M117" s="239"/>
      <c r="N117" s="239"/>
      <c r="O117" s="253"/>
      <c r="P117" s="253"/>
      <c r="Q117" s="240"/>
      <c r="R117" s="241"/>
      <c r="S117" s="242"/>
      <c r="T117" s="242"/>
      <c r="U117" s="242"/>
    </row>
    <row r="118" spans="1:21" s="231" customFormat="1" ht="12">
      <c r="A118" s="236"/>
      <c r="B118" s="254"/>
      <c r="C118" s="235"/>
      <c r="D118" s="236"/>
      <c r="E118" s="236"/>
      <c r="F118" s="236"/>
      <c r="G118" s="237"/>
      <c r="H118" s="236"/>
      <c r="I118" s="236"/>
      <c r="J118" s="238"/>
      <c r="K118" s="236"/>
      <c r="L118" s="236"/>
      <c r="M118" s="239"/>
      <c r="N118" s="239"/>
      <c r="O118" s="253"/>
      <c r="P118" s="253"/>
      <c r="Q118" s="240"/>
      <c r="R118" s="241"/>
      <c r="S118" s="242"/>
      <c r="T118" s="242"/>
      <c r="U118" s="242"/>
    </row>
    <row r="119" spans="1:21" s="231" customFormat="1" ht="12">
      <c r="A119" s="236"/>
      <c r="B119" s="254"/>
      <c r="C119" s="235"/>
      <c r="D119" s="236"/>
      <c r="E119" s="236"/>
      <c r="F119" s="236"/>
      <c r="G119" s="237"/>
      <c r="H119" s="236"/>
      <c r="I119" s="236"/>
      <c r="J119" s="238"/>
      <c r="K119" s="236"/>
      <c r="L119" s="236"/>
      <c r="M119" s="239"/>
      <c r="N119" s="239"/>
      <c r="O119" s="253"/>
      <c r="P119" s="253"/>
      <c r="Q119" s="240"/>
      <c r="R119" s="241"/>
      <c r="S119" s="242"/>
      <c r="T119" s="242"/>
      <c r="U119" s="242"/>
    </row>
    <row r="120" spans="1:21" s="231" customFormat="1" ht="12">
      <c r="A120" s="236"/>
      <c r="B120" s="254"/>
      <c r="C120" s="235"/>
      <c r="D120" s="236"/>
      <c r="E120" s="236"/>
      <c r="F120" s="236"/>
      <c r="G120" s="237"/>
      <c r="H120" s="236"/>
      <c r="I120" s="236"/>
      <c r="J120" s="238"/>
      <c r="K120" s="236"/>
      <c r="L120" s="236"/>
      <c r="M120" s="239"/>
      <c r="N120" s="239"/>
      <c r="O120" s="253"/>
      <c r="P120" s="253"/>
      <c r="Q120" s="240"/>
      <c r="R120" s="241"/>
      <c r="S120" s="242"/>
      <c r="T120" s="242"/>
      <c r="U120" s="242"/>
    </row>
    <row r="121" spans="1:21" s="231" customFormat="1" ht="12">
      <c r="A121" s="236"/>
      <c r="B121" s="254"/>
      <c r="C121" s="235"/>
      <c r="D121" s="236"/>
      <c r="E121" s="236"/>
      <c r="F121" s="236"/>
      <c r="G121" s="237"/>
      <c r="H121" s="236"/>
      <c r="I121" s="236"/>
      <c r="J121" s="238"/>
      <c r="K121" s="236"/>
      <c r="L121" s="236"/>
      <c r="M121" s="239"/>
      <c r="N121" s="239"/>
      <c r="O121" s="253"/>
      <c r="P121" s="253"/>
      <c r="Q121" s="240"/>
      <c r="R121" s="241"/>
      <c r="S121" s="242"/>
      <c r="T121" s="242"/>
      <c r="U121" s="242"/>
    </row>
    <row r="122" spans="1:21" s="231" customFormat="1" ht="12">
      <c r="A122" s="236"/>
      <c r="B122" s="254"/>
      <c r="C122" s="235"/>
      <c r="D122" s="236"/>
      <c r="E122" s="236"/>
      <c r="F122" s="236"/>
      <c r="G122" s="237"/>
      <c r="H122" s="236"/>
      <c r="I122" s="236"/>
      <c r="J122" s="238"/>
      <c r="K122" s="236"/>
      <c r="L122" s="236"/>
      <c r="M122" s="239"/>
      <c r="N122" s="239"/>
      <c r="O122" s="253"/>
      <c r="P122" s="253"/>
      <c r="Q122" s="240"/>
      <c r="R122" s="241"/>
      <c r="S122" s="242"/>
      <c r="T122" s="242"/>
      <c r="U122" s="242"/>
    </row>
    <row r="123" spans="1:21" s="231" customFormat="1" ht="12">
      <c r="A123" s="236"/>
      <c r="B123" s="254"/>
      <c r="C123" s="235"/>
      <c r="D123" s="236"/>
      <c r="E123" s="236"/>
      <c r="F123" s="236"/>
      <c r="G123" s="237"/>
      <c r="H123" s="236"/>
      <c r="I123" s="236"/>
      <c r="J123" s="238"/>
      <c r="K123" s="236"/>
      <c r="L123" s="236"/>
      <c r="M123" s="239"/>
      <c r="N123" s="239"/>
      <c r="O123" s="253"/>
      <c r="P123" s="253"/>
      <c r="Q123" s="240"/>
      <c r="R123" s="241"/>
      <c r="S123" s="242"/>
      <c r="T123" s="242"/>
      <c r="U123" s="242"/>
    </row>
    <row r="124" spans="1:21" s="231" customFormat="1" ht="12">
      <c r="A124" s="236"/>
      <c r="B124" s="254"/>
      <c r="C124" s="235"/>
      <c r="D124" s="236"/>
      <c r="E124" s="236"/>
      <c r="F124" s="236"/>
      <c r="G124" s="237"/>
      <c r="H124" s="236"/>
      <c r="I124" s="236"/>
      <c r="J124" s="238"/>
      <c r="K124" s="236"/>
      <c r="L124" s="236"/>
      <c r="M124" s="239"/>
      <c r="N124" s="239"/>
      <c r="O124" s="253"/>
      <c r="P124" s="253"/>
      <c r="Q124" s="240"/>
      <c r="R124" s="241"/>
      <c r="S124" s="242"/>
      <c r="T124" s="242"/>
      <c r="U124" s="242"/>
    </row>
    <row r="125" spans="1:21" s="231" customFormat="1" ht="12">
      <c r="A125" s="236"/>
      <c r="B125" s="254"/>
      <c r="C125" s="235"/>
      <c r="D125" s="236"/>
      <c r="E125" s="236"/>
      <c r="F125" s="236"/>
      <c r="G125" s="237"/>
      <c r="H125" s="236"/>
      <c r="I125" s="236"/>
      <c r="J125" s="238"/>
      <c r="K125" s="236"/>
      <c r="L125" s="236"/>
      <c r="M125" s="239"/>
      <c r="N125" s="239"/>
      <c r="O125" s="253"/>
      <c r="P125" s="253"/>
      <c r="Q125" s="240"/>
      <c r="R125" s="241"/>
      <c r="S125" s="242"/>
      <c r="T125" s="242"/>
      <c r="U125" s="242"/>
    </row>
    <row r="126" spans="1:21" s="231" customFormat="1" ht="12">
      <c r="A126" s="236"/>
      <c r="B126" s="254"/>
      <c r="C126" s="235"/>
      <c r="D126" s="236"/>
      <c r="E126" s="236"/>
      <c r="F126" s="236"/>
      <c r="G126" s="237"/>
      <c r="H126" s="236"/>
      <c r="I126" s="236"/>
      <c r="J126" s="238"/>
      <c r="K126" s="236"/>
      <c r="L126" s="236"/>
      <c r="M126" s="239"/>
      <c r="N126" s="239"/>
      <c r="O126" s="253"/>
      <c r="P126" s="253"/>
      <c r="Q126" s="240"/>
      <c r="R126" s="241"/>
      <c r="S126" s="242"/>
      <c r="T126" s="242"/>
      <c r="U126" s="242"/>
    </row>
    <row r="127" spans="1:21" s="231" customFormat="1" ht="12">
      <c r="A127" s="236"/>
      <c r="B127" s="254"/>
      <c r="C127" s="235"/>
      <c r="D127" s="236"/>
      <c r="E127" s="236"/>
      <c r="F127" s="236"/>
      <c r="G127" s="237"/>
      <c r="H127" s="236"/>
      <c r="I127" s="236"/>
      <c r="J127" s="238"/>
      <c r="K127" s="236"/>
      <c r="L127" s="236"/>
      <c r="M127" s="239"/>
      <c r="N127" s="239"/>
      <c r="O127" s="253"/>
      <c r="P127" s="253"/>
      <c r="Q127" s="240"/>
      <c r="R127" s="241"/>
      <c r="S127" s="242"/>
      <c r="T127" s="242"/>
      <c r="U127" s="242"/>
    </row>
    <row r="128" spans="1:21" s="231" customFormat="1" ht="12">
      <c r="A128" s="236"/>
      <c r="B128" s="254"/>
      <c r="C128" s="235"/>
      <c r="D128" s="236"/>
      <c r="E128" s="236"/>
      <c r="F128" s="236"/>
      <c r="G128" s="237"/>
      <c r="H128" s="236"/>
      <c r="I128" s="236"/>
      <c r="J128" s="238"/>
      <c r="K128" s="236"/>
      <c r="L128" s="236"/>
      <c r="M128" s="239"/>
      <c r="N128" s="239"/>
      <c r="O128" s="253"/>
      <c r="P128" s="253"/>
      <c r="Q128" s="240"/>
      <c r="R128" s="241"/>
      <c r="S128" s="242"/>
      <c r="T128" s="242"/>
      <c r="U128" s="242"/>
    </row>
    <row r="129" spans="1:21" s="231" customFormat="1" ht="12">
      <c r="A129" s="236"/>
      <c r="B129" s="254"/>
      <c r="C129" s="235"/>
      <c r="D129" s="236"/>
      <c r="E129" s="236"/>
      <c r="F129" s="236"/>
      <c r="G129" s="237"/>
      <c r="H129" s="236"/>
      <c r="I129" s="236"/>
      <c r="J129" s="238"/>
      <c r="K129" s="236"/>
      <c r="L129" s="236"/>
      <c r="M129" s="239"/>
      <c r="N129" s="239"/>
      <c r="O129" s="253"/>
      <c r="P129" s="253"/>
      <c r="Q129" s="240"/>
      <c r="R129" s="241"/>
      <c r="S129" s="242"/>
      <c r="T129" s="242"/>
      <c r="U129" s="242"/>
    </row>
    <row r="130" spans="1:21" s="231" customFormat="1" ht="12">
      <c r="A130" s="236"/>
      <c r="B130" s="254"/>
      <c r="C130" s="235"/>
      <c r="D130" s="236"/>
      <c r="E130" s="236"/>
      <c r="F130" s="236"/>
      <c r="G130" s="237"/>
      <c r="H130" s="236"/>
      <c r="I130" s="236"/>
      <c r="J130" s="238"/>
      <c r="K130" s="236"/>
      <c r="L130" s="236"/>
      <c r="M130" s="239"/>
      <c r="N130" s="239"/>
      <c r="O130" s="253"/>
      <c r="P130" s="253"/>
      <c r="Q130" s="240"/>
      <c r="R130" s="241"/>
      <c r="S130" s="242"/>
      <c r="T130" s="242"/>
      <c r="U130" s="242"/>
    </row>
    <row r="131" spans="1:21" s="231" customFormat="1" ht="12">
      <c r="A131" s="236"/>
      <c r="B131" s="254"/>
      <c r="C131" s="235"/>
      <c r="D131" s="236"/>
      <c r="E131" s="236"/>
      <c r="F131" s="236"/>
      <c r="G131" s="237"/>
      <c r="H131" s="236"/>
      <c r="I131" s="236"/>
      <c r="J131" s="238"/>
      <c r="K131" s="236"/>
      <c r="L131" s="236"/>
      <c r="M131" s="239"/>
      <c r="N131" s="239"/>
      <c r="O131" s="253"/>
      <c r="P131" s="253"/>
      <c r="Q131" s="240"/>
      <c r="R131" s="241"/>
      <c r="S131" s="242"/>
      <c r="T131" s="242"/>
      <c r="U131" s="242"/>
    </row>
    <row r="132" spans="1:21" s="231" customFormat="1" ht="12">
      <c r="A132" s="236"/>
      <c r="B132" s="254"/>
      <c r="C132" s="235"/>
      <c r="D132" s="236"/>
      <c r="E132" s="236"/>
      <c r="F132" s="236"/>
      <c r="G132" s="237"/>
      <c r="H132" s="236"/>
      <c r="I132" s="236"/>
      <c r="J132" s="238"/>
      <c r="K132" s="236"/>
      <c r="L132" s="236"/>
      <c r="M132" s="239"/>
      <c r="N132" s="239"/>
      <c r="O132" s="253"/>
      <c r="P132" s="253"/>
      <c r="Q132" s="240"/>
      <c r="R132" s="241"/>
      <c r="S132" s="242"/>
      <c r="T132" s="242"/>
      <c r="U132" s="242"/>
    </row>
    <row r="133" spans="1:21" s="231" customFormat="1" ht="12">
      <c r="A133" s="236"/>
      <c r="B133" s="254"/>
      <c r="C133" s="235"/>
      <c r="D133" s="236"/>
      <c r="E133" s="236"/>
      <c r="F133" s="236"/>
      <c r="G133" s="237"/>
      <c r="H133" s="236"/>
      <c r="I133" s="236"/>
      <c r="J133" s="238"/>
      <c r="K133" s="236"/>
      <c r="L133" s="236"/>
      <c r="M133" s="239"/>
      <c r="N133" s="239"/>
      <c r="O133" s="253"/>
      <c r="P133" s="253"/>
      <c r="Q133" s="240"/>
      <c r="R133" s="241"/>
      <c r="S133" s="242"/>
      <c r="T133" s="242"/>
      <c r="U133" s="242"/>
    </row>
    <row r="134" spans="1:21" s="231" customFormat="1" ht="12">
      <c r="A134" s="236"/>
      <c r="B134" s="254"/>
      <c r="C134" s="235"/>
      <c r="D134" s="236"/>
      <c r="E134" s="236"/>
      <c r="F134" s="236"/>
      <c r="G134" s="237"/>
      <c r="H134" s="236"/>
      <c r="I134" s="236"/>
      <c r="J134" s="238"/>
      <c r="K134" s="236"/>
      <c r="L134" s="236"/>
      <c r="M134" s="239"/>
      <c r="N134" s="239"/>
      <c r="O134" s="253"/>
      <c r="P134" s="253"/>
      <c r="Q134" s="240"/>
      <c r="R134" s="241"/>
      <c r="S134" s="242"/>
      <c r="T134" s="242"/>
      <c r="U134" s="242"/>
    </row>
    <row r="135" spans="1:21" s="231" customFormat="1" ht="12">
      <c r="A135" s="236"/>
      <c r="B135" s="254"/>
      <c r="C135" s="235"/>
      <c r="D135" s="236"/>
      <c r="E135" s="236"/>
      <c r="F135" s="236"/>
      <c r="G135" s="237"/>
      <c r="H135" s="236"/>
      <c r="I135" s="236"/>
      <c r="J135" s="238"/>
      <c r="K135" s="236"/>
      <c r="L135" s="236"/>
      <c r="M135" s="239"/>
      <c r="N135" s="239"/>
      <c r="O135" s="253"/>
      <c r="P135" s="253"/>
      <c r="Q135" s="240"/>
      <c r="R135" s="241"/>
      <c r="S135" s="242"/>
      <c r="T135" s="242"/>
      <c r="U135" s="242"/>
    </row>
    <row r="136" spans="1:21" s="231" customFormat="1" ht="12">
      <c r="A136" s="236"/>
      <c r="B136" s="254"/>
      <c r="C136" s="235"/>
      <c r="D136" s="236"/>
      <c r="E136" s="236"/>
      <c r="F136" s="236"/>
      <c r="G136" s="237"/>
      <c r="H136" s="236"/>
      <c r="I136" s="236"/>
      <c r="J136" s="238"/>
      <c r="K136" s="236"/>
      <c r="L136" s="236"/>
      <c r="M136" s="239"/>
      <c r="N136" s="239"/>
      <c r="O136" s="253"/>
      <c r="P136" s="253"/>
      <c r="Q136" s="240"/>
      <c r="R136" s="241"/>
      <c r="S136" s="242"/>
      <c r="T136" s="242"/>
      <c r="U136" s="242"/>
    </row>
    <row r="137" spans="1:21" s="231" customFormat="1" ht="12">
      <c r="A137" s="236"/>
      <c r="B137" s="254"/>
      <c r="C137" s="235"/>
      <c r="D137" s="236"/>
      <c r="E137" s="236"/>
      <c r="F137" s="236"/>
      <c r="G137" s="237"/>
      <c r="H137" s="236"/>
      <c r="I137" s="236"/>
      <c r="J137" s="238"/>
      <c r="K137" s="236"/>
      <c r="L137" s="236"/>
      <c r="M137" s="239"/>
      <c r="N137" s="239"/>
      <c r="O137" s="253"/>
      <c r="P137" s="253"/>
      <c r="Q137" s="240"/>
      <c r="R137" s="241"/>
      <c r="S137" s="242"/>
      <c r="T137" s="242"/>
      <c r="U137" s="242"/>
    </row>
    <row r="138" spans="1:21" s="231" customFormat="1" ht="12">
      <c r="A138" s="236"/>
      <c r="B138" s="254"/>
      <c r="C138" s="235"/>
      <c r="D138" s="236"/>
      <c r="E138" s="236"/>
      <c r="F138" s="236"/>
      <c r="G138" s="237"/>
      <c r="H138" s="236"/>
      <c r="I138" s="236"/>
      <c r="J138" s="238"/>
      <c r="K138" s="236"/>
      <c r="L138" s="236"/>
      <c r="M138" s="239"/>
      <c r="N138" s="239"/>
      <c r="O138" s="253"/>
      <c r="P138" s="253"/>
      <c r="Q138" s="240"/>
      <c r="R138" s="241"/>
      <c r="S138" s="242"/>
      <c r="T138" s="242"/>
      <c r="U138" s="242"/>
    </row>
    <row r="139" spans="1:21" s="231" customFormat="1" ht="12">
      <c r="A139" s="236"/>
      <c r="B139" s="254"/>
      <c r="C139" s="235"/>
      <c r="D139" s="236"/>
      <c r="E139" s="236"/>
      <c r="F139" s="236"/>
      <c r="G139" s="237"/>
      <c r="H139" s="236"/>
      <c r="I139" s="236"/>
      <c r="J139" s="238"/>
      <c r="K139" s="236"/>
      <c r="L139" s="236"/>
      <c r="M139" s="239"/>
      <c r="N139" s="239"/>
      <c r="O139" s="253"/>
      <c r="P139" s="253"/>
      <c r="Q139" s="240"/>
      <c r="R139" s="241"/>
      <c r="S139" s="242"/>
      <c r="T139" s="242"/>
      <c r="U139" s="242"/>
    </row>
    <row r="140" spans="1:21" s="231" customFormat="1" ht="12">
      <c r="A140" s="236"/>
      <c r="B140" s="254"/>
      <c r="C140" s="235"/>
      <c r="D140" s="236"/>
      <c r="E140" s="236"/>
      <c r="F140" s="236"/>
      <c r="G140" s="237"/>
      <c r="H140" s="236"/>
      <c r="I140" s="236"/>
      <c r="J140" s="238"/>
      <c r="K140" s="236"/>
      <c r="L140" s="236"/>
      <c r="M140" s="239"/>
      <c r="N140" s="239"/>
      <c r="O140" s="253"/>
      <c r="P140" s="253"/>
      <c r="Q140" s="240"/>
      <c r="R140" s="241"/>
      <c r="S140" s="242"/>
      <c r="T140" s="242"/>
      <c r="U140" s="242"/>
    </row>
    <row r="141" spans="1:21" s="231" customFormat="1" ht="12">
      <c r="A141" s="236"/>
      <c r="B141" s="254"/>
      <c r="C141" s="235"/>
      <c r="D141" s="236"/>
      <c r="E141" s="236"/>
      <c r="F141" s="236"/>
      <c r="G141" s="237"/>
      <c r="H141" s="236"/>
      <c r="I141" s="236"/>
      <c r="J141" s="238"/>
      <c r="K141" s="236"/>
      <c r="L141" s="236"/>
      <c r="M141" s="239"/>
      <c r="N141" s="239"/>
      <c r="O141" s="253"/>
      <c r="P141" s="253"/>
      <c r="Q141" s="240"/>
      <c r="R141" s="241"/>
      <c r="S141" s="242"/>
      <c r="T141" s="242"/>
      <c r="U141" s="242"/>
    </row>
    <row r="142" spans="1:21" s="231" customFormat="1" ht="12">
      <c r="A142" s="236"/>
      <c r="B142" s="254"/>
      <c r="C142" s="235"/>
      <c r="D142" s="236"/>
      <c r="E142" s="236"/>
      <c r="F142" s="236"/>
      <c r="G142" s="237"/>
      <c r="H142" s="236"/>
      <c r="I142" s="236"/>
      <c r="J142" s="238"/>
      <c r="K142" s="236"/>
      <c r="L142" s="236"/>
      <c r="M142" s="239"/>
      <c r="N142" s="239"/>
      <c r="O142" s="253"/>
      <c r="P142" s="253"/>
      <c r="Q142" s="240"/>
      <c r="R142" s="241"/>
      <c r="S142" s="242"/>
      <c r="T142" s="242"/>
      <c r="U142" s="242"/>
    </row>
    <row r="143" spans="1:21" s="231" customFormat="1" ht="12">
      <c r="A143" s="236"/>
      <c r="B143" s="254"/>
      <c r="C143" s="235"/>
      <c r="D143" s="236"/>
      <c r="E143" s="236"/>
      <c r="F143" s="236"/>
      <c r="G143" s="237"/>
      <c r="H143" s="236"/>
      <c r="I143" s="236"/>
      <c r="J143" s="238"/>
      <c r="K143" s="236"/>
      <c r="L143" s="236"/>
      <c r="M143" s="239"/>
      <c r="N143" s="239"/>
      <c r="O143" s="253"/>
      <c r="P143" s="253"/>
      <c r="Q143" s="240"/>
      <c r="R143" s="241"/>
      <c r="S143" s="242"/>
      <c r="T143" s="242"/>
      <c r="U143" s="242"/>
    </row>
    <row r="144" spans="1:21" s="231" customFormat="1" ht="12">
      <c r="A144" s="236"/>
      <c r="B144" s="254"/>
      <c r="C144" s="235"/>
      <c r="D144" s="236"/>
      <c r="E144" s="236"/>
      <c r="F144" s="236"/>
      <c r="G144" s="237"/>
      <c r="H144" s="236"/>
      <c r="I144" s="236"/>
      <c r="J144" s="238"/>
      <c r="K144" s="236"/>
      <c r="L144" s="236"/>
      <c r="M144" s="239"/>
      <c r="N144" s="239"/>
      <c r="O144" s="253"/>
      <c r="P144" s="253"/>
      <c r="Q144" s="240"/>
      <c r="R144" s="241"/>
      <c r="S144" s="242"/>
      <c r="T144" s="242"/>
      <c r="U144" s="242"/>
    </row>
    <row r="145" spans="1:21" s="231" customFormat="1" ht="12">
      <c r="A145" s="236"/>
      <c r="B145" s="254"/>
      <c r="C145" s="235"/>
      <c r="D145" s="236"/>
      <c r="E145" s="236"/>
      <c r="F145" s="236"/>
      <c r="G145" s="237"/>
      <c r="H145" s="236"/>
      <c r="I145" s="236"/>
      <c r="J145" s="238"/>
      <c r="K145" s="236"/>
      <c r="L145" s="236"/>
      <c r="M145" s="239"/>
      <c r="N145" s="239"/>
      <c r="O145" s="253"/>
      <c r="P145" s="253"/>
      <c r="Q145" s="240"/>
      <c r="R145" s="241"/>
      <c r="S145" s="242"/>
      <c r="T145" s="242"/>
      <c r="U145" s="242"/>
    </row>
    <row r="146" spans="1:21" s="231" customFormat="1" ht="12">
      <c r="A146" s="236"/>
      <c r="B146" s="254"/>
      <c r="C146" s="235"/>
      <c r="D146" s="236"/>
      <c r="E146" s="236"/>
      <c r="F146" s="236"/>
      <c r="G146" s="237"/>
      <c r="H146" s="236"/>
      <c r="I146" s="236"/>
      <c r="J146" s="238"/>
      <c r="K146" s="236"/>
      <c r="L146" s="236"/>
      <c r="M146" s="239"/>
      <c r="N146" s="239"/>
      <c r="O146" s="253"/>
      <c r="P146" s="253"/>
      <c r="Q146" s="240"/>
      <c r="R146" s="241"/>
      <c r="S146" s="242"/>
      <c r="T146" s="242"/>
      <c r="U146" s="242"/>
    </row>
    <row r="147" spans="1:21" s="231" customFormat="1" ht="12">
      <c r="A147" s="236"/>
      <c r="B147" s="254"/>
      <c r="C147" s="235"/>
      <c r="D147" s="236"/>
      <c r="E147" s="236"/>
      <c r="F147" s="236"/>
      <c r="G147" s="237"/>
      <c r="H147" s="236"/>
      <c r="I147" s="236"/>
      <c r="J147" s="238"/>
      <c r="K147" s="236"/>
      <c r="L147" s="236"/>
      <c r="M147" s="239"/>
      <c r="N147" s="239"/>
      <c r="O147" s="253"/>
      <c r="P147" s="253"/>
      <c r="Q147" s="240"/>
      <c r="R147" s="241"/>
      <c r="S147" s="242"/>
      <c r="T147" s="242"/>
      <c r="U147" s="242"/>
    </row>
    <row r="148" spans="1:21" s="231" customFormat="1" ht="12">
      <c r="A148" s="236"/>
      <c r="B148" s="254"/>
      <c r="C148" s="235"/>
      <c r="D148" s="236"/>
      <c r="E148" s="236"/>
      <c r="F148" s="236"/>
      <c r="G148" s="237"/>
      <c r="H148" s="236"/>
      <c r="I148" s="236"/>
      <c r="J148" s="238"/>
      <c r="K148" s="236"/>
      <c r="L148" s="236"/>
      <c r="M148" s="239"/>
      <c r="N148" s="239"/>
      <c r="O148" s="253"/>
      <c r="P148" s="253"/>
      <c r="Q148" s="240"/>
      <c r="R148" s="241"/>
      <c r="S148" s="242"/>
      <c r="T148" s="242"/>
      <c r="U148" s="242"/>
    </row>
    <row r="149" spans="1:21" s="231" customFormat="1" ht="12">
      <c r="A149" s="236"/>
      <c r="B149" s="254"/>
      <c r="C149" s="235"/>
      <c r="D149" s="236"/>
      <c r="E149" s="236"/>
      <c r="F149" s="236"/>
      <c r="G149" s="237"/>
      <c r="H149" s="236"/>
      <c r="I149" s="236"/>
      <c r="J149" s="238"/>
      <c r="K149" s="236"/>
      <c r="L149" s="236"/>
      <c r="M149" s="239"/>
      <c r="N149" s="239"/>
      <c r="O149" s="253"/>
      <c r="P149" s="253"/>
      <c r="Q149" s="240"/>
      <c r="R149" s="241"/>
      <c r="S149" s="242"/>
      <c r="T149" s="242"/>
      <c r="U149" s="242"/>
    </row>
    <row r="150" spans="1:21" s="231" customFormat="1" ht="12">
      <c r="A150" s="236"/>
      <c r="B150" s="254"/>
      <c r="C150" s="235"/>
      <c r="D150" s="236"/>
      <c r="E150" s="236"/>
      <c r="F150" s="236"/>
      <c r="G150" s="237"/>
      <c r="H150" s="236"/>
      <c r="I150" s="236"/>
      <c r="J150" s="238"/>
      <c r="K150" s="236"/>
      <c r="L150" s="236"/>
      <c r="M150" s="239"/>
      <c r="N150" s="239"/>
      <c r="O150" s="253"/>
      <c r="P150" s="253"/>
      <c r="Q150" s="240"/>
      <c r="R150" s="241"/>
      <c r="S150" s="242"/>
      <c r="T150" s="242"/>
      <c r="U150" s="242"/>
    </row>
    <row r="151" spans="1:21" s="231" customFormat="1" ht="12">
      <c r="A151" s="236"/>
      <c r="B151" s="254"/>
      <c r="C151" s="235"/>
      <c r="D151" s="236"/>
      <c r="E151" s="236"/>
      <c r="F151" s="236"/>
      <c r="G151" s="237"/>
      <c r="H151" s="236"/>
      <c r="I151" s="236"/>
      <c r="J151" s="238"/>
      <c r="K151" s="236"/>
      <c r="L151" s="236"/>
      <c r="M151" s="239"/>
      <c r="N151" s="239"/>
      <c r="O151" s="253"/>
      <c r="P151" s="253"/>
      <c r="Q151" s="240"/>
      <c r="R151" s="241"/>
      <c r="S151" s="242"/>
      <c r="T151" s="242"/>
      <c r="U151" s="242"/>
    </row>
    <row r="152" spans="1:21" s="231" customFormat="1" ht="12">
      <c r="A152" s="236"/>
      <c r="B152" s="254"/>
      <c r="C152" s="235"/>
      <c r="D152" s="236"/>
      <c r="E152" s="236"/>
      <c r="F152" s="236"/>
      <c r="G152" s="237"/>
      <c r="H152" s="236"/>
      <c r="I152" s="236"/>
      <c r="J152" s="238"/>
      <c r="K152" s="236"/>
      <c r="L152" s="236"/>
      <c r="M152" s="239"/>
      <c r="N152" s="239"/>
      <c r="O152" s="253"/>
      <c r="P152" s="253"/>
      <c r="Q152" s="240"/>
      <c r="R152" s="241"/>
      <c r="S152" s="242"/>
      <c r="T152" s="242"/>
      <c r="U152" s="242"/>
    </row>
    <row r="153" spans="1:21" s="231" customFormat="1" ht="12">
      <c r="A153" s="236"/>
      <c r="B153" s="254"/>
      <c r="C153" s="235"/>
      <c r="D153" s="236"/>
      <c r="E153" s="236"/>
      <c r="F153" s="236"/>
      <c r="G153" s="237"/>
      <c r="H153" s="236"/>
      <c r="I153" s="236"/>
      <c r="J153" s="238"/>
      <c r="K153" s="236"/>
      <c r="L153" s="236"/>
      <c r="M153" s="239"/>
      <c r="N153" s="239"/>
      <c r="O153" s="253"/>
      <c r="P153" s="253"/>
      <c r="Q153" s="240"/>
      <c r="R153" s="241"/>
      <c r="S153" s="242"/>
      <c r="T153" s="242"/>
      <c r="U153" s="242"/>
    </row>
    <row r="154" spans="1:21" s="231" customFormat="1" ht="12">
      <c r="A154" s="236"/>
      <c r="B154" s="254"/>
      <c r="C154" s="235"/>
      <c r="D154" s="236"/>
      <c r="E154" s="236"/>
      <c r="F154" s="236"/>
      <c r="G154" s="237"/>
      <c r="H154" s="236"/>
      <c r="I154" s="236"/>
      <c r="J154" s="238"/>
      <c r="K154" s="236"/>
      <c r="L154" s="236"/>
      <c r="M154" s="239"/>
      <c r="N154" s="239"/>
      <c r="O154" s="253"/>
      <c r="P154" s="253"/>
      <c r="Q154" s="240"/>
      <c r="R154" s="241"/>
      <c r="S154" s="242"/>
      <c r="T154" s="242"/>
      <c r="U154" s="242"/>
    </row>
    <row r="155" spans="1:21" s="231" customFormat="1" ht="12">
      <c r="A155" s="236"/>
      <c r="B155" s="254"/>
      <c r="C155" s="235"/>
      <c r="D155" s="236"/>
      <c r="E155" s="236"/>
      <c r="F155" s="236"/>
      <c r="G155" s="237"/>
      <c r="H155" s="236"/>
      <c r="I155" s="236"/>
      <c r="J155" s="238"/>
      <c r="K155" s="236"/>
      <c r="L155" s="236"/>
      <c r="M155" s="239"/>
      <c r="N155" s="239"/>
      <c r="O155" s="253"/>
      <c r="P155" s="253"/>
      <c r="Q155" s="240"/>
      <c r="R155" s="241"/>
      <c r="S155" s="242"/>
      <c r="T155" s="242"/>
      <c r="U155" s="242"/>
    </row>
    <row r="156" spans="1:21" s="231" customFormat="1" ht="12">
      <c r="A156" s="236"/>
      <c r="B156" s="254"/>
      <c r="C156" s="235"/>
      <c r="D156" s="236"/>
      <c r="E156" s="236"/>
      <c r="F156" s="236"/>
      <c r="G156" s="237"/>
      <c r="H156" s="236"/>
      <c r="I156" s="236"/>
      <c r="J156" s="238"/>
      <c r="K156" s="236"/>
      <c r="L156" s="236"/>
      <c r="M156" s="239"/>
      <c r="N156" s="239"/>
      <c r="O156" s="253"/>
      <c r="P156" s="253"/>
      <c r="Q156" s="240"/>
      <c r="R156" s="241"/>
      <c r="S156" s="242"/>
      <c r="T156" s="242"/>
      <c r="U156" s="242"/>
    </row>
    <row r="157" spans="1:21" s="231" customFormat="1" ht="12">
      <c r="A157" s="236"/>
      <c r="B157" s="254"/>
      <c r="C157" s="235"/>
      <c r="D157" s="236"/>
      <c r="E157" s="236"/>
      <c r="F157" s="236"/>
      <c r="G157" s="237"/>
      <c r="H157" s="236"/>
      <c r="I157" s="236"/>
      <c r="J157" s="238"/>
      <c r="K157" s="236"/>
      <c r="L157" s="236"/>
      <c r="M157" s="239"/>
      <c r="N157" s="239"/>
      <c r="O157" s="253"/>
      <c r="P157" s="253"/>
      <c r="Q157" s="240"/>
      <c r="R157" s="241"/>
      <c r="S157" s="242"/>
      <c r="T157" s="242"/>
      <c r="U157" s="242"/>
    </row>
    <row r="158" spans="1:21" s="231" customFormat="1" ht="12">
      <c r="A158" s="236"/>
      <c r="B158" s="254"/>
      <c r="C158" s="235"/>
      <c r="D158" s="236"/>
      <c r="E158" s="236"/>
      <c r="F158" s="236"/>
      <c r="G158" s="237"/>
      <c r="H158" s="236"/>
      <c r="I158" s="236"/>
      <c r="J158" s="238"/>
      <c r="K158" s="236"/>
      <c r="L158" s="236"/>
      <c r="M158" s="239"/>
      <c r="N158" s="239"/>
      <c r="O158" s="253"/>
      <c r="P158" s="253"/>
      <c r="Q158" s="240"/>
      <c r="R158" s="241"/>
      <c r="S158" s="242"/>
      <c r="T158" s="242"/>
      <c r="U158" s="242"/>
    </row>
    <row r="159" spans="1:21" s="231" customFormat="1" ht="12">
      <c r="A159" s="236"/>
      <c r="B159" s="254"/>
      <c r="C159" s="235"/>
      <c r="D159" s="236"/>
      <c r="E159" s="236"/>
      <c r="F159" s="236"/>
      <c r="G159" s="237"/>
      <c r="H159" s="236"/>
      <c r="I159" s="236"/>
      <c r="J159" s="238"/>
      <c r="K159" s="236"/>
      <c r="L159" s="236"/>
      <c r="M159" s="239"/>
      <c r="N159" s="239"/>
      <c r="O159" s="253"/>
      <c r="P159" s="253"/>
      <c r="Q159" s="240"/>
      <c r="R159" s="241"/>
      <c r="S159" s="242"/>
      <c r="T159" s="242"/>
      <c r="U159" s="242"/>
    </row>
    <row r="160" spans="1:21" s="231" customFormat="1" ht="12">
      <c r="A160" s="236"/>
      <c r="B160" s="254"/>
      <c r="C160" s="235"/>
      <c r="D160" s="236"/>
      <c r="E160" s="236"/>
      <c r="F160" s="236"/>
      <c r="G160" s="237"/>
      <c r="H160" s="236"/>
      <c r="I160" s="236"/>
      <c r="J160" s="238"/>
      <c r="K160" s="236"/>
      <c r="L160" s="236"/>
      <c r="M160" s="239"/>
      <c r="N160" s="239"/>
      <c r="O160" s="253"/>
      <c r="P160" s="253"/>
      <c r="Q160" s="240"/>
      <c r="R160" s="241"/>
      <c r="S160" s="242"/>
      <c r="T160" s="242"/>
      <c r="U160" s="242"/>
    </row>
    <row r="161" spans="1:21" s="231" customFormat="1" ht="12">
      <c r="A161" s="236"/>
      <c r="B161" s="254"/>
      <c r="C161" s="235"/>
      <c r="D161" s="236"/>
      <c r="E161" s="236"/>
      <c r="F161" s="236"/>
      <c r="G161" s="237"/>
      <c r="H161" s="236"/>
      <c r="I161" s="236"/>
      <c r="J161" s="238"/>
      <c r="K161" s="236"/>
      <c r="L161" s="236"/>
      <c r="M161" s="239"/>
      <c r="N161" s="239"/>
      <c r="O161" s="253"/>
      <c r="P161" s="253"/>
      <c r="Q161" s="240"/>
      <c r="R161" s="241"/>
      <c r="S161" s="242"/>
      <c r="T161" s="242"/>
      <c r="U161" s="242"/>
    </row>
    <row r="162" spans="1:21" s="231" customFormat="1" ht="12">
      <c r="A162" s="236"/>
      <c r="B162" s="254"/>
      <c r="C162" s="235"/>
      <c r="D162" s="236"/>
      <c r="E162" s="236"/>
      <c r="F162" s="236"/>
      <c r="G162" s="237"/>
      <c r="H162" s="236"/>
      <c r="I162" s="236"/>
      <c r="J162" s="238"/>
      <c r="K162" s="236"/>
      <c r="L162" s="236"/>
      <c r="M162" s="239"/>
      <c r="N162" s="239"/>
      <c r="O162" s="253"/>
      <c r="P162" s="253"/>
      <c r="Q162" s="240"/>
      <c r="R162" s="241"/>
      <c r="S162" s="242"/>
      <c r="T162" s="242"/>
      <c r="U162" s="242"/>
    </row>
    <row r="163" spans="1:21" s="231" customFormat="1" ht="12">
      <c r="A163" s="236"/>
      <c r="B163" s="254"/>
      <c r="C163" s="235"/>
      <c r="D163" s="236"/>
      <c r="E163" s="236"/>
      <c r="F163" s="236"/>
      <c r="G163" s="237"/>
      <c r="H163" s="236"/>
      <c r="I163" s="236"/>
      <c r="J163" s="238"/>
      <c r="K163" s="236"/>
      <c r="L163" s="236"/>
      <c r="M163" s="239"/>
      <c r="N163" s="239"/>
      <c r="O163" s="253"/>
      <c r="P163" s="253"/>
      <c r="Q163" s="240"/>
      <c r="R163" s="241"/>
      <c r="S163" s="242"/>
      <c r="T163" s="242"/>
      <c r="U163" s="242"/>
    </row>
    <row r="164" spans="1:21" s="231" customFormat="1" ht="12">
      <c r="A164" s="236"/>
      <c r="B164" s="254"/>
      <c r="C164" s="235"/>
      <c r="D164" s="236"/>
      <c r="E164" s="236"/>
      <c r="F164" s="236"/>
      <c r="G164" s="237"/>
      <c r="H164" s="236"/>
      <c r="I164" s="236"/>
      <c r="J164" s="238"/>
      <c r="K164" s="236"/>
      <c r="L164" s="236"/>
      <c r="M164" s="239"/>
      <c r="N164" s="239"/>
      <c r="O164" s="253"/>
      <c r="P164" s="253"/>
      <c r="Q164" s="240"/>
      <c r="R164" s="241"/>
      <c r="S164" s="242"/>
      <c r="T164" s="242"/>
      <c r="U164" s="242"/>
    </row>
    <row r="165" spans="1:21" s="231" customFormat="1" ht="12">
      <c r="A165" s="236"/>
      <c r="B165" s="254"/>
      <c r="C165" s="235"/>
      <c r="D165" s="236"/>
      <c r="E165" s="236"/>
      <c r="F165" s="236"/>
      <c r="G165" s="237"/>
      <c r="H165" s="236"/>
      <c r="I165" s="236"/>
      <c r="J165" s="238"/>
      <c r="K165" s="236"/>
      <c r="L165" s="236"/>
      <c r="M165" s="239"/>
      <c r="N165" s="239"/>
      <c r="O165" s="253"/>
      <c r="P165" s="253"/>
      <c r="Q165" s="240"/>
      <c r="R165" s="241"/>
      <c r="S165" s="242"/>
      <c r="T165" s="242"/>
      <c r="U165" s="242"/>
    </row>
    <row r="166" spans="1:21" s="231" customFormat="1" ht="12">
      <c r="A166" s="236"/>
      <c r="B166" s="254"/>
      <c r="C166" s="235"/>
      <c r="D166" s="236"/>
      <c r="E166" s="236"/>
      <c r="F166" s="236"/>
      <c r="G166" s="237"/>
      <c r="H166" s="236"/>
      <c r="I166" s="236"/>
      <c r="J166" s="238"/>
      <c r="K166" s="236"/>
      <c r="L166" s="236"/>
      <c r="M166" s="239"/>
      <c r="N166" s="239"/>
      <c r="O166" s="253"/>
      <c r="P166" s="253"/>
      <c r="Q166" s="240"/>
      <c r="R166" s="241"/>
      <c r="S166" s="242"/>
      <c r="T166" s="242"/>
      <c r="U166" s="242"/>
    </row>
    <row r="167" spans="1:21" s="231" customFormat="1" ht="12">
      <c r="A167" s="236"/>
      <c r="B167" s="254"/>
      <c r="C167" s="235"/>
      <c r="D167" s="236"/>
      <c r="E167" s="236"/>
      <c r="F167" s="236"/>
      <c r="G167" s="237"/>
      <c r="H167" s="236"/>
      <c r="I167" s="236"/>
      <c r="J167" s="238"/>
      <c r="K167" s="236"/>
      <c r="L167" s="236"/>
      <c r="M167" s="239"/>
      <c r="N167" s="239"/>
      <c r="O167" s="253"/>
      <c r="P167" s="253"/>
      <c r="Q167" s="240"/>
      <c r="R167" s="241"/>
      <c r="S167" s="242"/>
      <c r="T167" s="242"/>
      <c r="U167" s="242"/>
    </row>
    <row r="168" spans="1:21" s="231" customFormat="1" ht="12">
      <c r="A168" s="236"/>
      <c r="B168" s="254"/>
      <c r="C168" s="235"/>
      <c r="D168" s="236"/>
      <c r="E168" s="236"/>
      <c r="F168" s="236"/>
      <c r="G168" s="237"/>
      <c r="H168" s="236"/>
      <c r="I168" s="236"/>
      <c r="J168" s="238"/>
      <c r="K168" s="236"/>
      <c r="L168" s="236"/>
      <c r="M168" s="239"/>
      <c r="N168" s="239"/>
      <c r="O168" s="253"/>
      <c r="P168" s="253"/>
      <c r="Q168" s="240"/>
      <c r="R168" s="241"/>
      <c r="S168" s="242"/>
      <c r="T168" s="242"/>
      <c r="U168" s="242"/>
    </row>
    <row r="169" spans="1:21" s="231" customFormat="1" ht="12">
      <c r="A169" s="236"/>
      <c r="B169" s="254"/>
      <c r="C169" s="235"/>
      <c r="D169" s="236"/>
      <c r="E169" s="236"/>
      <c r="F169" s="236"/>
      <c r="G169" s="237"/>
      <c r="H169" s="236"/>
      <c r="I169" s="236"/>
      <c r="J169" s="238"/>
      <c r="K169" s="236"/>
      <c r="L169" s="236"/>
      <c r="M169" s="239"/>
      <c r="N169" s="239"/>
      <c r="O169" s="253"/>
      <c r="P169" s="253"/>
      <c r="Q169" s="240"/>
      <c r="R169" s="241"/>
      <c r="S169" s="242"/>
      <c r="T169" s="242"/>
      <c r="U169" s="242"/>
    </row>
    <row r="170" spans="1:21" s="231" customFormat="1" ht="12">
      <c r="A170" s="236"/>
      <c r="B170" s="254"/>
      <c r="C170" s="235"/>
      <c r="D170" s="236"/>
      <c r="E170" s="236"/>
      <c r="F170" s="236"/>
      <c r="G170" s="237"/>
      <c r="H170" s="236"/>
      <c r="I170" s="236"/>
      <c r="J170" s="238"/>
      <c r="K170" s="236"/>
      <c r="L170" s="236"/>
      <c r="M170" s="239"/>
      <c r="N170" s="239"/>
      <c r="O170" s="253"/>
      <c r="P170" s="253"/>
      <c r="Q170" s="240"/>
      <c r="R170" s="241"/>
      <c r="S170" s="242"/>
      <c r="T170" s="242"/>
      <c r="U170" s="242"/>
    </row>
    <row r="171" spans="1:21" s="231" customFormat="1" ht="12">
      <c r="A171" s="236"/>
      <c r="B171" s="254"/>
      <c r="C171" s="235"/>
      <c r="D171" s="236"/>
      <c r="E171" s="236"/>
      <c r="F171" s="236"/>
      <c r="G171" s="237"/>
      <c r="H171" s="236"/>
      <c r="I171" s="236"/>
      <c r="J171" s="238"/>
      <c r="K171" s="236"/>
      <c r="L171" s="236"/>
      <c r="M171" s="239"/>
      <c r="N171" s="239"/>
      <c r="O171" s="253"/>
      <c r="P171" s="253"/>
      <c r="Q171" s="240"/>
      <c r="R171" s="241"/>
      <c r="S171" s="242"/>
      <c r="T171" s="242"/>
      <c r="U171" s="242"/>
    </row>
    <row r="172" spans="1:21" s="231" customFormat="1" ht="12">
      <c r="A172" s="236"/>
      <c r="B172" s="254"/>
      <c r="C172" s="235"/>
      <c r="D172" s="236"/>
      <c r="E172" s="236"/>
      <c r="F172" s="236"/>
      <c r="G172" s="237"/>
      <c r="H172" s="236"/>
      <c r="I172" s="236"/>
      <c r="J172" s="238"/>
      <c r="K172" s="236"/>
      <c r="L172" s="236"/>
      <c r="M172" s="239"/>
      <c r="N172" s="239"/>
      <c r="O172" s="253"/>
      <c r="P172" s="253"/>
      <c r="Q172" s="240"/>
      <c r="R172" s="241"/>
      <c r="S172" s="242"/>
      <c r="T172" s="242"/>
      <c r="U172" s="242"/>
    </row>
    <row r="173" spans="1:21" s="231" customFormat="1" ht="12">
      <c r="A173" s="236"/>
      <c r="B173" s="254"/>
      <c r="C173" s="235"/>
      <c r="D173" s="236"/>
      <c r="E173" s="236"/>
      <c r="F173" s="236"/>
      <c r="G173" s="237"/>
      <c r="H173" s="236"/>
      <c r="I173" s="236"/>
      <c r="J173" s="238"/>
      <c r="K173" s="236"/>
      <c r="L173" s="236"/>
      <c r="M173" s="239"/>
      <c r="N173" s="239"/>
      <c r="O173" s="253"/>
      <c r="P173" s="253"/>
      <c r="Q173" s="240"/>
      <c r="R173" s="241"/>
      <c r="S173" s="242"/>
      <c r="T173" s="242"/>
      <c r="U173" s="242"/>
    </row>
    <row r="174" spans="1:21" s="231" customFormat="1" ht="12">
      <c r="A174" s="236"/>
      <c r="B174" s="254"/>
      <c r="C174" s="235"/>
      <c r="D174" s="236"/>
      <c r="E174" s="236"/>
      <c r="F174" s="236"/>
      <c r="G174" s="237"/>
      <c r="H174" s="236"/>
      <c r="I174" s="236"/>
      <c r="J174" s="238"/>
      <c r="K174" s="236"/>
      <c r="L174" s="236"/>
      <c r="M174" s="239"/>
      <c r="N174" s="239"/>
      <c r="O174" s="253"/>
      <c r="P174" s="253"/>
      <c r="Q174" s="240"/>
      <c r="R174" s="241"/>
      <c r="S174" s="242"/>
      <c r="T174" s="242"/>
      <c r="U174" s="242"/>
    </row>
    <row r="175" spans="1:21" s="231" customFormat="1" ht="12">
      <c r="A175" s="236"/>
      <c r="B175" s="254"/>
      <c r="C175" s="235"/>
      <c r="D175" s="236"/>
      <c r="E175" s="236"/>
      <c r="F175" s="236"/>
      <c r="G175" s="237"/>
      <c r="H175" s="236"/>
      <c r="I175" s="236"/>
      <c r="J175" s="238"/>
      <c r="K175" s="236"/>
      <c r="L175" s="236"/>
      <c r="M175" s="239"/>
      <c r="N175" s="239"/>
      <c r="O175" s="253"/>
      <c r="P175" s="253"/>
      <c r="Q175" s="240"/>
      <c r="R175" s="241"/>
      <c r="S175" s="242"/>
      <c r="T175" s="242"/>
      <c r="U175" s="242"/>
    </row>
    <row r="176" spans="1:21" s="231" customFormat="1" ht="12">
      <c r="A176" s="236"/>
      <c r="B176" s="254"/>
      <c r="C176" s="235"/>
      <c r="D176" s="236"/>
      <c r="E176" s="236"/>
      <c r="F176" s="236"/>
      <c r="G176" s="237"/>
      <c r="H176" s="236"/>
      <c r="I176" s="236"/>
      <c r="J176" s="238"/>
      <c r="K176" s="236"/>
      <c r="L176" s="236"/>
      <c r="M176" s="239"/>
      <c r="N176" s="239"/>
      <c r="O176" s="253"/>
      <c r="P176" s="253"/>
      <c r="Q176" s="240"/>
      <c r="R176" s="241"/>
      <c r="S176" s="242"/>
      <c r="T176" s="242"/>
      <c r="U176" s="242"/>
    </row>
    <row r="177" spans="1:21" s="231" customFormat="1" ht="12">
      <c r="A177" s="236"/>
      <c r="B177" s="254"/>
      <c r="C177" s="235"/>
      <c r="D177" s="236"/>
      <c r="E177" s="236"/>
      <c r="F177" s="236"/>
      <c r="G177" s="237"/>
      <c r="H177" s="236"/>
      <c r="I177" s="236"/>
      <c r="J177" s="238"/>
      <c r="K177" s="236"/>
      <c r="L177" s="236"/>
      <c r="M177" s="239"/>
      <c r="N177" s="239"/>
      <c r="O177" s="253"/>
      <c r="P177" s="253"/>
      <c r="Q177" s="240"/>
      <c r="R177" s="241"/>
      <c r="S177" s="242"/>
      <c r="T177" s="242"/>
      <c r="U177" s="242"/>
    </row>
    <row r="178" spans="1:21" s="231" customFormat="1" ht="12">
      <c r="A178" s="236"/>
      <c r="B178" s="254"/>
      <c r="C178" s="235"/>
      <c r="D178" s="236"/>
      <c r="E178" s="236"/>
      <c r="F178" s="236"/>
      <c r="G178" s="237"/>
      <c r="H178" s="236"/>
      <c r="I178" s="236"/>
      <c r="J178" s="238"/>
      <c r="K178" s="236"/>
      <c r="L178" s="236"/>
      <c r="M178" s="239"/>
      <c r="N178" s="239"/>
      <c r="O178" s="253"/>
      <c r="P178" s="253"/>
      <c r="Q178" s="240"/>
      <c r="R178" s="241"/>
      <c r="S178" s="242"/>
      <c r="T178" s="242"/>
      <c r="U178" s="242"/>
    </row>
    <row r="179" spans="1:21" s="231" customFormat="1" ht="12">
      <c r="A179" s="236"/>
      <c r="B179" s="254"/>
      <c r="C179" s="235"/>
      <c r="D179" s="236"/>
      <c r="E179" s="236"/>
      <c r="F179" s="236"/>
      <c r="G179" s="237"/>
      <c r="H179" s="236"/>
      <c r="I179" s="236"/>
      <c r="J179" s="238"/>
      <c r="K179" s="236"/>
      <c r="L179" s="236"/>
      <c r="M179" s="239"/>
      <c r="N179" s="239"/>
      <c r="O179" s="253"/>
      <c r="P179" s="253"/>
      <c r="Q179" s="240"/>
      <c r="R179" s="241"/>
      <c r="S179" s="242"/>
      <c r="T179" s="242"/>
      <c r="U179" s="242"/>
    </row>
    <row r="180" spans="1:21" s="231" customFormat="1" ht="12">
      <c r="A180" s="236"/>
      <c r="B180" s="254"/>
      <c r="C180" s="235"/>
      <c r="D180" s="236"/>
      <c r="E180" s="236"/>
      <c r="F180" s="236"/>
      <c r="G180" s="237"/>
      <c r="H180" s="236"/>
      <c r="I180" s="236"/>
      <c r="J180" s="238"/>
      <c r="K180" s="236"/>
      <c r="L180" s="236"/>
      <c r="M180" s="239"/>
      <c r="N180" s="239"/>
      <c r="O180" s="253"/>
      <c r="P180" s="253"/>
      <c r="Q180" s="240"/>
      <c r="R180" s="241"/>
      <c r="S180" s="242"/>
      <c r="T180" s="242"/>
      <c r="U180" s="242"/>
    </row>
    <row r="181" spans="1:21" s="231" customFormat="1" ht="12">
      <c r="A181" s="236"/>
      <c r="B181" s="254"/>
      <c r="C181" s="235"/>
      <c r="D181" s="236"/>
      <c r="E181" s="236"/>
      <c r="F181" s="236"/>
      <c r="G181" s="237"/>
      <c r="H181" s="236"/>
      <c r="I181" s="236"/>
      <c r="J181" s="238"/>
      <c r="K181" s="236"/>
      <c r="L181" s="236"/>
      <c r="M181" s="239"/>
      <c r="N181" s="239"/>
      <c r="O181" s="253"/>
      <c r="P181" s="253"/>
      <c r="Q181" s="240"/>
      <c r="R181" s="241"/>
      <c r="S181" s="242"/>
      <c r="T181" s="242"/>
      <c r="U181" s="242"/>
    </row>
    <row r="182" spans="1:21" s="231" customFormat="1" ht="12">
      <c r="A182" s="236"/>
      <c r="B182" s="254"/>
      <c r="C182" s="235"/>
      <c r="D182" s="236"/>
      <c r="E182" s="236"/>
      <c r="F182" s="236"/>
      <c r="G182" s="237"/>
      <c r="H182" s="236"/>
      <c r="I182" s="236"/>
      <c r="J182" s="238"/>
      <c r="K182" s="236"/>
      <c r="L182" s="236"/>
      <c r="M182" s="239"/>
      <c r="N182" s="239"/>
      <c r="O182" s="253"/>
      <c r="P182" s="253"/>
      <c r="Q182" s="240"/>
      <c r="R182" s="241"/>
      <c r="S182" s="242"/>
      <c r="T182" s="242"/>
      <c r="U182" s="242"/>
    </row>
    <row r="183" spans="1:21" s="231" customFormat="1" ht="12">
      <c r="A183" s="236"/>
      <c r="B183" s="254"/>
      <c r="C183" s="235"/>
      <c r="D183" s="236"/>
      <c r="E183" s="236"/>
      <c r="F183" s="236"/>
      <c r="G183" s="237"/>
      <c r="H183" s="236"/>
      <c r="I183" s="236"/>
      <c r="J183" s="238"/>
      <c r="K183" s="236"/>
      <c r="L183" s="236"/>
      <c r="M183" s="239"/>
      <c r="N183" s="239"/>
      <c r="O183" s="253"/>
      <c r="P183" s="253"/>
      <c r="Q183" s="240"/>
      <c r="R183" s="241"/>
      <c r="S183" s="242"/>
      <c r="T183" s="242"/>
      <c r="U183" s="242"/>
    </row>
    <row r="184" spans="1:21" s="231" customFormat="1" ht="12">
      <c r="A184" s="236"/>
      <c r="B184" s="254"/>
      <c r="C184" s="235"/>
      <c r="D184" s="236"/>
      <c r="E184" s="236"/>
      <c r="F184" s="236"/>
      <c r="G184" s="237"/>
      <c r="H184" s="236"/>
      <c r="I184" s="236"/>
      <c r="J184" s="238"/>
      <c r="K184" s="236"/>
      <c r="L184" s="236"/>
      <c r="M184" s="239"/>
      <c r="N184" s="239"/>
      <c r="O184" s="253"/>
      <c r="P184" s="253"/>
      <c r="Q184" s="240"/>
      <c r="R184" s="241"/>
      <c r="S184" s="242"/>
      <c r="T184" s="242"/>
      <c r="U184" s="242"/>
    </row>
    <row r="185" spans="1:21" s="231" customFormat="1" ht="12">
      <c r="A185" s="236"/>
      <c r="B185" s="254"/>
      <c r="C185" s="235"/>
      <c r="D185" s="236"/>
      <c r="E185" s="236"/>
      <c r="F185" s="236"/>
      <c r="G185" s="237"/>
      <c r="H185" s="236"/>
      <c r="I185" s="236"/>
      <c r="J185" s="238"/>
      <c r="K185" s="236"/>
      <c r="L185" s="236"/>
      <c r="M185" s="239"/>
      <c r="N185" s="239"/>
      <c r="O185" s="253"/>
      <c r="P185" s="253"/>
      <c r="Q185" s="240"/>
      <c r="R185" s="241"/>
      <c r="S185" s="242"/>
      <c r="T185" s="242"/>
      <c r="U185" s="242"/>
    </row>
    <row r="186" spans="1:21" s="231" customFormat="1" ht="12">
      <c r="A186" s="236"/>
      <c r="B186" s="254"/>
      <c r="C186" s="235"/>
      <c r="D186" s="236"/>
      <c r="E186" s="236"/>
      <c r="F186" s="236"/>
      <c r="G186" s="237"/>
      <c r="H186" s="236"/>
      <c r="I186" s="236"/>
      <c r="J186" s="238"/>
      <c r="K186" s="236"/>
      <c r="L186" s="236"/>
      <c r="M186" s="239"/>
      <c r="N186" s="239"/>
      <c r="O186" s="253"/>
      <c r="P186" s="253"/>
      <c r="Q186" s="240"/>
      <c r="R186" s="241"/>
      <c r="S186" s="242"/>
      <c r="T186" s="242"/>
      <c r="U186" s="242"/>
    </row>
    <row r="187" spans="1:21" s="231" customFormat="1" ht="12">
      <c r="A187" s="236"/>
      <c r="B187" s="254"/>
      <c r="C187" s="235"/>
      <c r="D187" s="236"/>
      <c r="E187" s="236"/>
      <c r="F187" s="236"/>
      <c r="G187" s="237"/>
      <c r="H187" s="236"/>
      <c r="I187" s="236"/>
      <c r="J187" s="238"/>
      <c r="K187" s="236"/>
      <c r="L187" s="236"/>
      <c r="M187" s="239"/>
      <c r="N187" s="239"/>
      <c r="O187" s="253"/>
      <c r="P187" s="253"/>
      <c r="Q187" s="240"/>
      <c r="R187" s="241"/>
      <c r="S187" s="242"/>
      <c r="T187" s="242"/>
      <c r="U187" s="242"/>
    </row>
    <row r="188" spans="1:21" s="231" customFormat="1" ht="12">
      <c r="A188" s="236"/>
      <c r="B188" s="254"/>
      <c r="C188" s="235"/>
      <c r="D188" s="236"/>
      <c r="E188" s="236"/>
      <c r="F188" s="236"/>
      <c r="G188" s="237"/>
      <c r="H188" s="236"/>
      <c r="I188" s="236"/>
      <c r="J188" s="238"/>
      <c r="K188" s="236"/>
      <c r="L188" s="236"/>
      <c r="M188" s="239"/>
      <c r="N188" s="239"/>
      <c r="O188" s="253"/>
      <c r="P188" s="253"/>
      <c r="Q188" s="240"/>
      <c r="R188" s="241"/>
      <c r="S188" s="242"/>
      <c r="T188" s="242"/>
      <c r="U188" s="242"/>
    </row>
    <row r="189" spans="1:21" s="231" customFormat="1" ht="12">
      <c r="A189" s="236"/>
      <c r="B189" s="254"/>
      <c r="C189" s="235"/>
      <c r="D189" s="236"/>
      <c r="E189" s="236"/>
      <c r="F189" s="236"/>
      <c r="G189" s="237"/>
      <c r="H189" s="236"/>
      <c r="I189" s="236"/>
      <c r="J189" s="238"/>
      <c r="K189" s="236"/>
      <c r="L189" s="236"/>
      <c r="M189" s="239"/>
      <c r="N189" s="239"/>
      <c r="O189" s="253"/>
      <c r="P189" s="253"/>
      <c r="Q189" s="240"/>
      <c r="R189" s="241"/>
      <c r="S189" s="242"/>
      <c r="T189" s="242"/>
      <c r="U189" s="242"/>
    </row>
    <row r="190" spans="1:21" s="231" customFormat="1" ht="12">
      <c r="A190" s="236"/>
      <c r="B190" s="254"/>
      <c r="C190" s="235"/>
      <c r="D190" s="236"/>
      <c r="E190" s="236"/>
      <c r="F190" s="236"/>
      <c r="G190" s="237"/>
      <c r="H190" s="236"/>
      <c r="I190" s="236"/>
      <c r="J190" s="238"/>
      <c r="K190" s="236"/>
      <c r="L190" s="236"/>
      <c r="M190" s="239"/>
      <c r="N190" s="239"/>
      <c r="O190" s="253"/>
      <c r="P190" s="253"/>
      <c r="Q190" s="240"/>
      <c r="R190" s="241"/>
      <c r="S190" s="242"/>
      <c r="T190" s="242"/>
      <c r="U190" s="242"/>
    </row>
    <row r="191" spans="1:21" s="231" customFormat="1" ht="12">
      <c r="A191" s="236"/>
      <c r="B191" s="254"/>
      <c r="C191" s="235"/>
      <c r="D191" s="236"/>
      <c r="E191" s="236"/>
      <c r="F191" s="236"/>
      <c r="G191" s="237"/>
      <c r="H191" s="236"/>
      <c r="I191" s="236"/>
      <c r="J191" s="238"/>
      <c r="K191" s="236"/>
      <c r="L191" s="236"/>
      <c r="M191" s="239"/>
      <c r="N191" s="239"/>
      <c r="O191" s="253"/>
      <c r="P191" s="253"/>
      <c r="Q191" s="240"/>
      <c r="R191" s="241"/>
      <c r="S191" s="242"/>
      <c r="T191" s="242"/>
      <c r="U191" s="242"/>
    </row>
    <row r="192" spans="1:21" s="231" customFormat="1" ht="12">
      <c r="A192" s="236"/>
      <c r="B192" s="254"/>
      <c r="C192" s="235"/>
      <c r="D192" s="236"/>
      <c r="E192" s="236"/>
      <c r="F192" s="236"/>
      <c r="G192" s="237"/>
      <c r="H192" s="236"/>
      <c r="I192" s="236"/>
      <c r="J192" s="238"/>
      <c r="K192" s="236"/>
      <c r="L192" s="236"/>
      <c r="M192" s="239"/>
      <c r="N192" s="239"/>
      <c r="O192" s="253"/>
      <c r="P192" s="253"/>
      <c r="Q192" s="240"/>
      <c r="R192" s="241"/>
      <c r="S192" s="242"/>
      <c r="T192" s="242"/>
      <c r="U192" s="242"/>
    </row>
    <row r="193" spans="1:21" s="231" customFormat="1" ht="12">
      <c r="A193" s="236"/>
      <c r="B193" s="254"/>
      <c r="C193" s="235"/>
      <c r="D193" s="236"/>
      <c r="E193" s="236"/>
      <c r="F193" s="236"/>
      <c r="G193" s="237"/>
      <c r="H193" s="236"/>
      <c r="I193" s="236"/>
      <c r="J193" s="238"/>
      <c r="K193" s="236"/>
      <c r="L193" s="236"/>
      <c r="M193" s="239"/>
      <c r="N193" s="239"/>
      <c r="O193" s="253"/>
      <c r="P193" s="253"/>
      <c r="Q193" s="240"/>
      <c r="R193" s="241"/>
      <c r="S193" s="242"/>
      <c r="T193" s="242"/>
      <c r="U193" s="242"/>
    </row>
    <row r="194" spans="1:21" s="231" customFormat="1" ht="12">
      <c r="A194" s="236"/>
      <c r="B194" s="254"/>
      <c r="C194" s="235"/>
      <c r="D194" s="236"/>
      <c r="E194" s="236"/>
      <c r="F194" s="236"/>
      <c r="G194" s="237"/>
      <c r="H194" s="236"/>
      <c r="I194" s="236"/>
      <c r="J194" s="238"/>
      <c r="K194" s="236"/>
      <c r="L194" s="236"/>
      <c r="M194" s="239"/>
      <c r="N194" s="239"/>
      <c r="O194" s="253"/>
      <c r="P194" s="253"/>
      <c r="Q194" s="240"/>
      <c r="R194" s="241"/>
      <c r="S194" s="242"/>
      <c r="T194" s="242"/>
      <c r="U194" s="242"/>
    </row>
    <row r="195" spans="1:21" s="231" customFormat="1" ht="12">
      <c r="A195" s="236"/>
      <c r="B195" s="254"/>
      <c r="C195" s="235"/>
      <c r="D195" s="236"/>
      <c r="E195" s="236"/>
      <c r="F195" s="236"/>
      <c r="G195" s="237"/>
      <c r="H195" s="236"/>
      <c r="I195" s="236"/>
      <c r="J195" s="238"/>
      <c r="K195" s="236"/>
      <c r="L195" s="236"/>
      <c r="M195" s="239"/>
      <c r="N195" s="239"/>
      <c r="O195" s="253"/>
      <c r="P195" s="253"/>
      <c r="Q195" s="240"/>
      <c r="R195" s="241"/>
      <c r="S195" s="242"/>
      <c r="T195" s="242"/>
      <c r="U195" s="242"/>
    </row>
    <row r="196" spans="1:21" s="231" customFormat="1" ht="12">
      <c r="A196" s="255"/>
      <c r="B196" s="256"/>
      <c r="C196" s="257"/>
      <c r="D196" s="255"/>
      <c r="E196" s="255"/>
      <c r="F196" s="255"/>
      <c r="G196" s="258"/>
      <c r="H196" s="255"/>
      <c r="I196" s="255"/>
      <c r="J196" s="259"/>
      <c r="K196" s="255"/>
      <c r="L196" s="255"/>
      <c r="M196" s="260"/>
      <c r="N196" s="260"/>
      <c r="Q196" s="261"/>
    </row>
    <row r="197" spans="1:21" s="231" customFormat="1" ht="12">
      <c r="A197" s="255"/>
      <c r="B197" s="256"/>
      <c r="C197" s="257"/>
      <c r="D197" s="255"/>
      <c r="E197" s="255"/>
      <c r="F197" s="255"/>
      <c r="G197" s="258"/>
      <c r="H197" s="255"/>
      <c r="I197" s="255"/>
      <c r="J197" s="259"/>
      <c r="K197" s="255"/>
      <c r="L197" s="255"/>
      <c r="M197" s="260"/>
      <c r="N197" s="260"/>
      <c r="Q197" s="261"/>
    </row>
    <row r="198" spans="1:21" s="231" customFormat="1" ht="12">
      <c r="A198" s="255"/>
      <c r="B198" s="256"/>
      <c r="C198" s="257"/>
      <c r="D198" s="255"/>
      <c r="E198" s="255"/>
      <c r="F198" s="255"/>
      <c r="G198" s="258"/>
      <c r="H198" s="255"/>
      <c r="I198" s="255"/>
      <c r="J198" s="259"/>
      <c r="K198" s="255"/>
      <c r="L198" s="255"/>
      <c r="M198" s="260"/>
      <c r="N198" s="260"/>
      <c r="Q198" s="261"/>
    </row>
    <row r="199" spans="1:21" s="231" customFormat="1" ht="12">
      <c r="A199" s="255"/>
      <c r="B199" s="256"/>
      <c r="C199" s="257"/>
      <c r="D199" s="255"/>
      <c r="E199" s="255"/>
      <c r="F199" s="255"/>
      <c r="G199" s="258"/>
      <c r="H199" s="255"/>
      <c r="I199" s="255"/>
      <c r="J199" s="259"/>
      <c r="K199" s="255"/>
      <c r="L199" s="255"/>
      <c r="M199" s="260"/>
      <c r="N199" s="260"/>
      <c r="Q199" s="261"/>
    </row>
    <row r="200" spans="1:21" s="231" customFormat="1" ht="12">
      <c r="A200" s="255"/>
      <c r="B200" s="256"/>
      <c r="C200" s="257"/>
      <c r="D200" s="255"/>
      <c r="E200" s="255"/>
      <c r="F200" s="255"/>
      <c r="G200" s="258"/>
      <c r="H200" s="255"/>
      <c r="I200" s="255"/>
      <c r="J200" s="259"/>
      <c r="K200" s="255"/>
      <c r="L200" s="255"/>
      <c r="M200" s="260"/>
      <c r="N200" s="260"/>
      <c r="Q200" s="261"/>
    </row>
    <row r="201" spans="1:21" s="231" customFormat="1" ht="12">
      <c r="A201" s="255"/>
      <c r="B201" s="256"/>
      <c r="C201" s="257"/>
      <c r="D201" s="255"/>
      <c r="E201" s="255"/>
      <c r="F201" s="255"/>
      <c r="G201" s="258"/>
      <c r="H201" s="255"/>
      <c r="I201" s="255"/>
      <c r="J201" s="259"/>
      <c r="K201" s="255"/>
      <c r="L201" s="255"/>
      <c r="M201" s="260"/>
      <c r="N201" s="260"/>
      <c r="Q201" s="261"/>
    </row>
    <row r="202" spans="1:21" s="231" customFormat="1" ht="12">
      <c r="A202" s="255"/>
      <c r="B202" s="256"/>
      <c r="C202" s="257"/>
      <c r="D202" s="255"/>
      <c r="E202" s="255"/>
      <c r="F202" s="255"/>
      <c r="G202" s="258"/>
      <c r="H202" s="255"/>
      <c r="I202" s="255"/>
      <c r="J202" s="259"/>
      <c r="K202" s="255"/>
      <c r="L202" s="255"/>
      <c r="M202" s="260"/>
      <c r="N202" s="260"/>
      <c r="Q202" s="261"/>
    </row>
    <row r="203" spans="1:21" s="231" customFormat="1" ht="12">
      <c r="A203" s="255"/>
      <c r="B203" s="256"/>
      <c r="C203" s="257"/>
      <c r="D203" s="255"/>
      <c r="E203" s="255"/>
      <c r="F203" s="255"/>
      <c r="G203" s="258"/>
      <c r="H203" s="255"/>
      <c r="I203" s="255"/>
      <c r="J203" s="259"/>
      <c r="K203" s="255"/>
      <c r="L203" s="255"/>
      <c r="M203" s="260"/>
      <c r="N203" s="260"/>
      <c r="Q203" s="261"/>
    </row>
    <row r="204" spans="1:21" s="231" customFormat="1" ht="12">
      <c r="A204" s="255"/>
      <c r="B204" s="256"/>
      <c r="C204" s="257"/>
      <c r="D204" s="255"/>
      <c r="E204" s="255"/>
      <c r="F204" s="255"/>
      <c r="G204" s="258"/>
      <c r="H204" s="255"/>
      <c r="I204" s="255"/>
      <c r="J204" s="259"/>
      <c r="K204" s="255"/>
      <c r="L204" s="255"/>
      <c r="M204" s="260"/>
      <c r="N204" s="260"/>
      <c r="Q204" s="261"/>
    </row>
    <row r="205" spans="1:21" s="231" customFormat="1" ht="12">
      <c r="A205" s="255"/>
      <c r="B205" s="256"/>
      <c r="C205" s="257"/>
      <c r="D205" s="255"/>
      <c r="E205" s="255"/>
      <c r="F205" s="255"/>
      <c r="G205" s="258"/>
      <c r="H205" s="255"/>
      <c r="I205" s="255"/>
      <c r="J205" s="259"/>
      <c r="K205" s="255"/>
      <c r="L205" s="255"/>
      <c r="M205" s="260"/>
      <c r="N205" s="260"/>
      <c r="Q205" s="261"/>
    </row>
    <row r="206" spans="1:21" s="231" customFormat="1" ht="12">
      <c r="A206" s="255"/>
      <c r="B206" s="256"/>
      <c r="C206" s="257"/>
      <c r="D206" s="255"/>
      <c r="E206" s="255"/>
      <c r="F206" s="255"/>
      <c r="G206" s="258"/>
      <c r="H206" s="255"/>
      <c r="I206" s="255"/>
      <c r="J206" s="259"/>
      <c r="K206" s="255"/>
      <c r="L206" s="255"/>
      <c r="M206" s="260"/>
      <c r="N206" s="260"/>
      <c r="Q206" s="261"/>
    </row>
    <row r="207" spans="1:21" s="231" customFormat="1" ht="12">
      <c r="A207" s="255"/>
      <c r="B207" s="256"/>
      <c r="C207" s="257"/>
      <c r="D207" s="255"/>
      <c r="E207" s="255"/>
      <c r="F207" s="255"/>
      <c r="G207" s="258"/>
      <c r="H207" s="255"/>
      <c r="I207" s="255"/>
      <c r="J207" s="259"/>
      <c r="K207" s="255"/>
      <c r="L207" s="255"/>
      <c r="M207" s="260"/>
      <c r="N207" s="260"/>
      <c r="Q207" s="261"/>
    </row>
    <row r="208" spans="1:21" s="231" customFormat="1" ht="12">
      <c r="A208" s="255"/>
      <c r="B208" s="256"/>
      <c r="C208" s="257"/>
      <c r="D208" s="255"/>
      <c r="E208" s="255"/>
      <c r="F208" s="255"/>
      <c r="G208" s="258"/>
      <c r="H208" s="255"/>
      <c r="I208" s="255"/>
      <c r="J208" s="259"/>
      <c r="K208" s="255"/>
      <c r="L208" s="255"/>
      <c r="M208" s="260"/>
      <c r="N208" s="260"/>
      <c r="Q208" s="261"/>
    </row>
    <row r="209" spans="1:17" s="231" customFormat="1" ht="12">
      <c r="A209" s="255"/>
      <c r="B209" s="256"/>
      <c r="C209" s="257"/>
      <c r="D209" s="255"/>
      <c r="E209" s="255"/>
      <c r="F209" s="255"/>
      <c r="G209" s="258"/>
      <c r="H209" s="255"/>
      <c r="I209" s="255"/>
      <c r="J209" s="259"/>
      <c r="K209" s="255"/>
      <c r="L209" s="255"/>
      <c r="M209" s="260"/>
      <c r="N209" s="260"/>
      <c r="Q209" s="261"/>
    </row>
    <row r="210" spans="1:17" s="231" customFormat="1" ht="12">
      <c r="A210" s="255"/>
      <c r="B210" s="256"/>
      <c r="C210" s="257"/>
      <c r="D210" s="255"/>
      <c r="E210" s="255"/>
      <c r="F210" s="255"/>
      <c r="G210" s="258"/>
      <c r="H210" s="255"/>
      <c r="I210" s="255"/>
      <c r="J210" s="259"/>
      <c r="K210" s="255"/>
      <c r="L210" s="255"/>
      <c r="M210" s="260"/>
      <c r="N210" s="260"/>
      <c r="Q210" s="261"/>
    </row>
    <row r="211" spans="1:17" s="231" customFormat="1" ht="12">
      <c r="A211" s="255"/>
      <c r="B211" s="256"/>
      <c r="C211" s="257"/>
      <c r="D211" s="255"/>
      <c r="E211" s="255"/>
      <c r="F211" s="255"/>
      <c r="G211" s="258"/>
      <c r="H211" s="255"/>
      <c r="I211" s="255"/>
      <c r="J211" s="259"/>
      <c r="K211" s="255"/>
      <c r="L211" s="255"/>
      <c r="M211" s="260"/>
      <c r="N211" s="260"/>
      <c r="Q211" s="261"/>
    </row>
    <row r="212" spans="1:17" s="231" customFormat="1" ht="12">
      <c r="A212" s="255"/>
      <c r="B212" s="256"/>
      <c r="C212" s="257"/>
      <c r="D212" s="255"/>
      <c r="E212" s="255"/>
      <c r="F212" s="255"/>
      <c r="G212" s="258"/>
      <c r="H212" s="255"/>
      <c r="I212" s="255"/>
      <c r="J212" s="259"/>
      <c r="K212" s="255"/>
      <c r="L212" s="255"/>
      <c r="M212" s="260"/>
      <c r="N212" s="260"/>
      <c r="Q212" s="261"/>
    </row>
    <row r="213" spans="1:17" s="231" customFormat="1" ht="12">
      <c r="A213" s="255"/>
      <c r="B213" s="256"/>
      <c r="C213" s="257"/>
      <c r="D213" s="255"/>
      <c r="E213" s="255"/>
      <c r="F213" s="255"/>
      <c r="G213" s="258"/>
      <c r="H213" s="255"/>
      <c r="I213" s="255"/>
      <c r="J213" s="259"/>
      <c r="K213" s="255"/>
      <c r="L213" s="255"/>
      <c r="M213" s="260"/>
      <c r="N213" s="260"/>
      <c r="Q213" s="261"/>
    </row>
    <row r="214" spans="1:17" s="231" customFormat="1" ht="12">
      <c r="A214" s="255"/>
      <c r="B214" s="256"/>
      <c r="C214" s="257"/>
      <c r="D214" s="255"/>
      <c r="E214" s="255"/>
      <c r="F214" s="255"/>
      <c r="G214" s="258"/>
      <c r="H214" s="255"/>
      <c r="I214" s="255"/>
      <c r="J214" s="259"/>
      <c r="K214" s="255"/>
      <c r="L214" s="255"/>
      <c r="M214" s="260"/>
      <c r="N214" s="260"/>
      <c r="Q214" s="261"/>
    </row>
    <row r="215" spans="1:17" s="231" customFormat="1" ht="12">
      <c r="A215" s="255"/>
      <c r="B215" s="256"/>
      <c r="C215" s="257"/>
      <c r="D215" s="255"/>
      <c r="E215" s="255"/>
      <c r="F215" s="255"/>
      <c r="G215" s="258"/>
      <c r="H215" s="255"/>
      <c r="I215" s="255"/>
      <c r="J215" s="259"/>
      <c r="K215" s="255"/>
      <c r="L215" s="255"/>
      <c r="M215" s="260"/>
      <c r="N215" s="260"/>
      <c r="Q215" s="261"/>
    </row>
    <row r="216" spans="1:17" s="231" customFormat="1" ht="12">
      <c r="A216" s="255"/>
      <c r="B216" s="256"/>
      <c r="C216" s="257"/>
      <c r="D216" s="255"/>
      <c r="E216" s="255"/>
      <c r="F216" s="255"/>
      <c r="G216" s="258"/>
      <c r="H216" s="255"/>
      <c r="I216" s="255"/>
      <c r="J216" s="259"/>
      <c r="K216" s="255"/>
      <c r="L216" s="255"/>
      <c r="M216" s="260"/>
      <c r="N216" s="260"/>
      <c r="Q216" s="261"/>
    </row>
    <row r="217" spans="1:17" s="231" customFormat="1" ht="12">
      <c r="A217" s="255"/>
      <c r="B217" s="256"/>
      <c r="C217" s="257"/>
      <c r="D217" s="255"/>
      <c r="E217" s="255"/>
      <c r="F217" s="255"/>
      <c r="G217" s="258"/>
      <c r="H217" s="255"/>
      <c r="I217" s="255"/>
      <c r="J217" s="259"/>
      <c r="K217" s="255"/>
      <c r="L217" s="255"/>
      <c r="M217" s="260"/>
      <c r="N217" s="260"/>
      <c r="Q217" s="261"/>
    </row>
    <row r="218" spans="1:17" s="231" customFormat="1" ht="12">
      <c r="A218" s="255"/>
      <c r="B218" s="256"/>
      <c r="C218" s="257"/>
      <c r="D218" s="255"/>
      <c r="E218" s="255"/>
      <c r="F218" s="255"/>
      <c r="G218" s="258"/>
      <c r="H218" s="255"/>
      <c r="I218" s="255"/>
      <c r="J218" s="259"/>
      <c r="K218" s="255"/>
      <c r="L218" s="255"/>
      <c r="M218" s="260"/>
      <c r="N218" s="260"/>
      <c r="Q218" s="261"/>
    </row>
    <row r="219" spans="1:17" s="231" customFormat="1" ht="12">
      <c r="A219" s="255"/>
      <c r="B219" s="256"/>
      <c r="C219" s="257"/>
      <c r="D219" s="255"/>
      <c r="E219" s="255"/>
      <c r="F219" s="255"/>
      <c r="G219" s="258"/>
      <c r="H219" s="255"/>
      <c r="I219" s="255"/>
      <c r="J219" s="259"/>
      <c r="K219" s="255"/>
      <c r="L219" s="255"/>
      <c r="M219" s="260"/>
      <c r="N219" s="260"/>
      <c r="Q219" s="261"/>
    </row>
    <row r="220" spans="1:17" s="231" customFormat="1" ht="12">
      <c r="A220" s="255"/>
      <c r="B220" s="256"/>
      <c r="C220" s="257"/>
      <c r="D220" s="255"/>
      <c r="E220" s="255"/>
      <c r="F220" s="255"/>
      <c r="G220" s="258"/>
      <c r="H220" s="255"/>
      <c r="I220" s="255"/>
      <c r="J220" s="259"/>
      <c r="K220" s="255"/>
      <c r="L220" s="255"/>
      <c r="M220" s="260"/>
      <c r="N220" s="260"/>
      <c r="Q220" s="261"/>
    </row>
    <row r="221" spans="1:17" s="231" customFormat="1" ht="12">
      <c r="A221" s="255"/>
      <c r="B221" s="256"/>
      <c r="C221" s="257"/>
      <c r="D221" s="255"/>
      <c r="E221" s="255"/>
      <c r="F221" s="255"/>
      <c r="G221" s="258"/>
      <c r="H221" s="255"/>
      <c r="I221" s="255"/>
      <c r="J221" s="259"/>
      <c r="K221" s="255"/>
      <c r="L221" s="255"/>
      <c r="M221" s="260"/>
      <c r="N221" s="260"/>
      <c r="Q221" s="261"/>
    </row>
    <row r="222" spans="1:17" s="231" customFormat="1" ht="12">
      <c r="A222" s="255"/>
      <c r="B222" s="256"/>
      <c r="C222" s="257"/>
      <c r="D222" s="255"/>
      <c r="E222" s="255"/>
      <c r="F222" s="255"/>
      <c r="G222" s="258"/>
      <c r="H222" s="255"/>
      <c r="I222" s="255"/>
      <c r="J222" s="259"/>
      <c r="K222" s="255"/>
      <c r="L222" s="255"/>
      <c r="M222" s="260"/>
      <c r="N222" s="260"/>
      <c r="Q222" s="261"/>
    </row>
    <row r="223" spans="1:17" s="231" customFormat="1" ht="12">
      <c r="A223" s="255"/>
      <c r="B223" s="256"/>
      <c r="C223" s="257"/>
      <c r="D223" s="255"/>
      <c r="E223" s="255"/>
      <c r="F223" s="255"/>
      <c r="G223" s="258"/>
      <c r="H223" s="255"/>
      <c r="I223" s="255"/>
      <c r="J223" s="259"/>
      <c r="K223" s="255"/>
      <c r="L223" s="255"/>
      <c r="M223" s="260"/>
      <c r="N223" s="260"/>
      <c r="Q223" s="261"/>
    </row>
    <row r="224" spans="1:17" s="231" customFormat="1" ht="12">
      <c r="A224" s="255"/>
      <c r="B224" s="256"/>
      <c r="C224" s="257"/>
      <c r="D224" s="255"/>
      <c r="E224" s="255"/>
      <c r="F224" s="255"/>
      <c r="G224" s="258"/>
      <c r="H224" s="255"/>
      <c r="I224" s="255"/>
      <c r="J224" s="259"/>
      <c r="K224" s="255"/>
      <c r="L224" s="255"/>
      <c r="M224" s="260"/>
      <c r="N224" s="260"/>
      <c r="Q224" s="261"/>
    </row>
    <row r="225" spans="1:17" s="231" customFormat="1" ht="12">
      <c r="A225" s="255"/>
      <c r="B225" s="256"/>
      <c r="C225" s="257"/>
      <c r="D225" s="255"/>
      <c r="E225" s="255"/>
      <c r="F225" s="255"/>
      <c r="G225" s="258"/>
      <c r="H225" s="255"/>
      <c r="I225" s="255"/>
      <c r="J225" s="259"/>
      <c r="K225" s="255"/>
      <c r="L225" s="255"/>
      <c r="M225" s="260"/>
      <c r="N225" s="260"/>
      <c r="Q225" s="261"/>
    </row>
    <row r="226" spans="1:17" s="231" customFormat="1" ht="12">
      <c r="A226" s="255"/>
      <c r="B226" s="256"/>
      <c r="C226" s="257"/>
      <c r="D226" s="255"/>
      <c r="E226" s="255"/>
      <c r="F226" s="255"/>
      <c r="G226" s="258"/>
      <c r="H226" s="255"/>
      <c r="I226" s="255"/>
      <c r="J226" s="259"/>
      <c r="K226" s="255"/>
      <c r="L226" s="255"/>
      <c r="M226" s="260"/>
      <c r="N226" s="260"/>
      <c r="Q226" s="261"/>
    </row>
    <row r="227" spans="1:17" s="231" customFormat="1" ht="12">
      <c r="A227" s="255"/>
      <c r="B227" s="256"/>
      <c r="C227" s="257"/>
      <c r="D227" s="255"/>
      <c r="E227" s="255"/>
      <c r="F227" s="255"/>
      <c r="G227" s="258"/>
      <c r="H227" s="255"/>
      <c r="I227" s="255"/>
      <c r="J227" s="259"/>
      <c r="K227" s="255"/>
      <c r="L227" s="255"/>
      <c r="M227" s="260"/>
      <c r="N227" s="260"/>
      <c r="Q227" s="261"/>
    </row>
    <row r="228" spans="1:17" s="231" customFormat="1" ht="12">
      <c r="A228" s="255"/>
      <c r="B228" s="256"/>
      <c r="C228" s="257"/>
      <c r="D228" s="255"/>
      <c r="E228" s="255"/>
      <c r="F228" s="255"/>
      <c r="G228" s="258"/>
      <c r="H228" s="255"/>
      <c r="I228" s="255"/>
      <c r="J228" s="259"/>
      <c r="K228" s="255"/>
      <c r="L228" s="255"/>
      <c r="M228" s="260"/>
      <c r="N228" s="260"/>
      <c r="Q228" s="261"/>
    </row>
    <row r="229" spans="1:17" s="231" customFormat="1" ht="12">
      <c r="A229" s="255"/>
      <c r="B229" s="256"/>
      <c r="C229" s="257"/>
      <c r="D229" s="255"/>
      <c r="E229" s="255"/>
      <c r="F229" s="255"/>
      <c r="G229" s="258"/>
      <c r="H229" s="255"/>
      <c r="I229" s="255"/>
      <c r="J229" s="259"/>
      <c r="K229" s="255"/>
      <c r="L229" s="255"/>
      <c r="M229" s="260"/>
      <c r="N229" s="260"/>
      <c r="Q229" s="261"/>
    </row>
    <row r="230" spans="1:17" s="231" customFormat="1" ht="12">
      <c r="A230" s="255"/>
      <c r="B230" s="256"/>
      <c r="C230" s="257"/>
      <c r="D230" s="255"/>
      <c r="E230" s="255"/>
      <c r="F230" s="255"/>
      <c r="G230" s="258"/>
      <c r="H230" s="255"/>
      <c r="I230" s="255"/>
      <c r="J230" s="259"/>
      <c r="K230" s="255"/>
      <c r="L230" s="255"/>
      <c r="M230" s="260"/>
      <c r="N230" s="260"/>
      <c r="Q230" s="261"/>
    </row>
    <row r="231" spans="1:17" s="231" customFormat="1" ht="12">
      <c r="A231" s="255"/>
      <c r="B231" s="256"/>
      <c r="C231" s="257"/>
      <c r="D231" s="255"/>
      <c r="E231" s="255"/>
      <c r="F231" s="255"/>
      <c r="G231" s="258"/>
      <c r="H231" s="255"/>
      <c r="I231" s="255"/>
      <c r="J231" s="259"/>
      <c r="K231" s="255"/>
      <c r="L231" s="255"/>
      <c r="M231" s="260"/>
      <c r="N231" s="260"/>
      <c r="Q231" s="261"/>
    </row>
  </sheetData>
  <mergeCells count="5">
    <mergeCell ref="A20:T20"/>
    <mergeCell ref="S2:U2"/>
    <mergeCell ref="S4:U4"/>
    <mergeCell ref="S3:U3"/>
    <mergeCell ref="I18:L18"/>
  </mergeCells>
  <phoneticPr fontId="5" type="noConversion"/>
  <conditionalFormatting sqref="M21:M22 M24:M220">
    <cfRule type="expression" dxfId="39" priority="4">
      <formula>#REF!=M21</formula>
    </cfRule>
  </conditionalFormatting>
  <conditionalFormatting sqref="N21:N22 N24:N146">
    <cfRule type="expression" dxfId="38" priority="3">
      <formula>#REF!=N21</formula>
    </cfRule>
  </conditionalFormatting>
  <conditionalFormatting sqref="M23">
    <cfRule type="expression" dxfId="37" priority="2">
      <formula>#REF!=M23</formula>
    </cfRule>
  </conditionalFormatting>
  <conditionalFormatting sqref="N23">
    <cfRule type="expression" dxfId="36" priority="1">
      <formula>#REF!=N23</formula>
    </cfRule>
  </conditionalFormatting>
  <dataValidations count="1">
    <dataValidation type="list" allowBlank="1" showInputMessage="1" showErrorMessage="1" sqref="I21:I195">
      <formula1>$X$7:$X$10</formula1>
    </dataValidation>
  </dataValidations>
  <pageMargins left="0.7" right="0.7" top="0.75" bottom="0.75" header="0.3" footer="0.3"/>
  <pageSetup paperSize="9" scale="61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view="pageBreakPreview" zoomScaleNormal="100" zoomScaleSheetLayoutView="100" workbookViewId="0">
      <selection activeCell="A6" sqref="A6"/>
    </sheetView>
  </sheetViews>
  <sheetFormatPr defaultRowHeight="13.5"/>
  <cols>
    <col min="1" max="1" width="13.88671875" customWidth="1"/>
    <col min="2" max="2" width="11.44140625" customWidth="1"/>
    <col min="3" max="3" width="11.77734375" style="88" customWidth="1"/>
    <col min="4" max="4" width="10.33203125" style="50" customWidth="1"/>
    <col min="5" max="5" width="7.109375" customWidth="1"/>
    <col min="6" max="6" width="12.21875" customWidth="1"/>
    <col min="7" max="7" width="10" customWidth="1"/>
    <col min="8" max="8" width="7.88671875" customWidth="1"/>
    <col min="9" max="9" width="10" customWidth="1"/>
    <col min="10" max="10" width="9.109375" customWidth="1"/>
    <col min="11" max="13" width="16.5546875" customWidth="1"/>
    <col min="14" max="14" width="8.21875" customWidth="1"/>
  </cols>
  <sheetData>
    <row r="1" spans="1:14" ht="27" customHeight="1">
      <c r="A1" s="41" t="s">
        <v>433</v>
      </c>
      <c r="B1" s="267"/>
      <c r="C1" s="458"/>
      <c r="D1" s="47"/>
      <c r="E1" s="33"/>
      <c r="F1" s="33"/>
      <c r="G1" s="33"/>
      <c r="H1" s="33"/>
      <c r="I1" s="33"/>
      <c r="J1" s="33"/>
      <c r="K1" s="33"/>
      <c r="L1" s="33"/>
      <c r="M1" s="33"/>
      <c r="N1" s="68"/>
    </row>
    <row r="2" spans="1:14" ht="9.75" customHeight="1">
      <c r="A2" s="70"/>
      <c r="B2" s="63"/>
      <c r="C2" s="86"/>
      <c r="D2" s="48"/>
      <c r="E2" s="36"/>
      <c r="F2" s="36"/>
      <c r="G2" s="36"/>
      <c r="H2" s="36"/>
      <c r="I2" s="36"/>
      <c r="K2" s="266" t="s">
        <v>165</v>
      </c>
      <c r="L2" s="612">
        <f>'나. 국내제조 제품 판매희망가 산출내역'!C6</f>
        <v>0</v>
      </c>
      <c r="M2" s="612"/>
      <c r="N2" s="613"/>
    </row>
    <row r="3" spans="1:14" s="42" customFormat="1" ht="15" customHeight="1">
      <c r="A3" s="52" t="s">
        <v>273</v>
      </c>
      <c r="B3" s="48"/>
      <c r="C3" s="87"/>
      <c r="D3" s="64"/>
      <c r="E3" s="64"/>
      <c r="F3" s="64"/>
      <c r="G3" s="64"/>
      <c r="H3" s="64"/>
      <c r="I3" s="64"/>
      <c r="K3" s="266" t="s">
        <v>166</v>
      </c>
      <c r="L3" s="610">
        <f>'나. 국내제조 제품 판매희망가 산출내역'!C8</f>
        <v>0</v>
      </c>
      <c r="M3" s="610"/>
      <c r="N3" s="626"/>
    </row>
    <row r="4" spans="1:14">
      <c r="A4" s="45" t="s">
        <v>369</v>
      </c>
      <c r="B4" s="57"/>
      <c r="C4" s="86"/>
      <c r="D4" s="48"/>
      <c r="E4" s="36"/>
      <c r="F4" s="36"/>
      <c r="G4" s="36"/>
      <c r="H4" s="36"/>
      <c r="I4" s="36"/>
      <c r="J4" s="36"/>
      <c r="K4" s="118"/>
      <c r="L4" s="103"/>
      <c r="M4" s="103"/>
      <c r="N4" s="37"/>
    </row>
    <row r="5" spans="1:14" s="151" customFormat="1">
      <c r="A5" s="132" t="s">
        <v>478</v>
      </c>
      <c r="B5" s="175"/>
      <c r="C5" s="187"/>
      <c r="D5" s="188"/>
      <c r="E5" s="174"/>
      <c r="F5" s="174"/>
      <c r="G5" s="174"/>
      <c r="H5" s="174"/>
      <c r="I5" s="174"/>
      <c r="J5" s="174"/>
      <c r="K5" s="174"/>
      <c r="L5" s="174"/>
      <c r="M5" s="174"/>
      <c r="N5" s="150"/>
    </row>
    <row r="6" spans="1:14" s="151" customFormat="1">
      <c r="A6" s="132" t="s">
        <v>598</v>
      </c>
      <c r="B6" s="175"/>
      <c r="C6" s="187"/>
      <c r="D6" s="188"/>
      <c r="E6" s="174"/>
      <c r="F6" s="174"/>
      <c r="G6" s="174"/>
      <c r="H6" s="174"/>
      <c r="I6" s="174"/>
      <c r="J6" s="174"/>
      <c r="K6" s="174"/>
      <c r="L6" s="174"/>
      <c r="M6" s="174"/>
      <c r="N6" s="150"/>
    </row>
    <row r="7" spans="1:14" s="151" customFormat="1">
      <c r="A7" s="132" t="s">
        <v>554</v>
      </c>
      <c r="B7" s="175"/>
      <c r="C7" s="187"/>
      <c r="D7" s="188"/>
      <c r="E7" s="174"/>
      <c r="F7" s="174"/>
      <c r="G7" s="174"/>
      <c r="H7" s="174"/>
      <c r="I7" s="174"/>
      <c r="J7" s="174"/>
      <c r="K7" s="174"/>
      <c r="L7" s="174"/>
      <c r="M7" s="174"/>
      <c r="N7" s="150"/>
    </row>
    <row r="8" spans="1:14" s="151" customFormat="1">
      <c r="A8" s="455" t="s">
        <v>553</v>
      </c>
      <c r="B8" s="175"/>
      <c r="C8" s="187"/>
      <c r="D8" s="188"/>
      <c r="E8" s="174"/>
      <c r="F8" s="174"/>
      <c r="G8" s="174"/>
      <c r="H8" s="174"/>
      <c r="I8" s="174"/>
      <c r="J8" s="174"/>
      <c r="K8" s="174"/>
      <c r="L8" s="174"/>
      <c r="M8" s="174"/>
      <c r="N8" s="150"/>
    </row>
    <row r="9" spans="1:14">
      <c r="A9" s="45" t="s">
        <v>479</v>
      </c>
      <c r="B9" s="57"/>
      <c r="C9" s="86"/>
      <c r="D9" s="48"/>
      <c r="E9" s="36"/>
      <c r="F9" s="36"/>
      <c r="G9" s="36"/>
      <c r="H9" s="36"/>
      <c r="I9" s="36"/>
      <c r="J9" s="36"/>
      <c r="K9" s="36"/>
      <c r="L9" s="36"/>
      <c r="M9" s="36"/>
      <c r="N9" s="37"/>
    </row>
    <row r="10" spans="1:14">
      <c r="A10" s="45" t="s">
        <v>240</v>
      </c>
      <c r="B10" s="57"/>
      <c r="C10" s="86"/>
      <c r="D10" s="48"/>
      <c r="E10" s="36"/>
      <c r="F10" s="36"/>
      <c r="G10" s="36"/>
      <c r="H10" s="36"/>
      <c r="I10" s="36"/>
      <c r="J10" s="36"/>
      <c r="K10" s="36"/>
      <c r="L10" s="36"/>
      <c r="M10" s="36"/>
      <c r="N10" s="37"/>
    </row>
    <row r="11" spans="1:14" ht="8.25" customHeight="1">
      <c r="A11" s="35"/>
      <c r="B11" s="36"/>
      <c r="C11" s="86"/>
      <c r="D11" s="48"/>
      <c r="E11" s="36"/>
      <c r="F11" s="36"/>
      <c r="G11" s="36"/>
      <c r="H11" s="36"/>
      <c r="I11" s="36"/>
      <c r="J11" s="36"/>
      <c r="K11" s="36"/>
      <c r="L11" s="36"/>
      <c r="M11" s="36"/>
      <c r="N11" s="37"/>
    </row>
    <row r="12" spans="1:14" ht="15" customHeight="1">
      <c r="A12" s="614" t="s">
        <v>235</v>
      </c>
      <c r="B12" s="581"/>
      <c r="C12" s="581"/>
      <c r="D12" s="48"/>
      <c r="E12" s="36"/>
      <c r="F12" s="36"/>
      <c r="G12" s="36"/>
      <c r="H12" s="36"/>
      <c r="I12" s="36"/>
      <c r="J12" s="36"/>
      <c r="K12" s="36"/>
      <c r="L12" s="36"/>
      <c r="M12" s="36"/>
      <c r="N12" s="37"/>
    </row>
    <row r="13" spans="1:14" s="42" customFormat="1" ht="18" customHeight="1">
      <c r="A13" s="314" t="s">
        <v>17</v>
      </c>
      <c r="B13" s="112" t="s">
        <v>227</v>
      </c>
      <c r="C13" s="315" t="s">
        <v>67</v>
      </c>
      <c r="D13" s="112" t="s">
        <v>430</v>
      </c>
      <c r="E13" s="197" t="s">
        <v>21</v>
      </c>
      <c r="F13" s="197" t="s">
        <v>431</v>
      </c>
      <c r="G13" s="197" t="s">
        <v>141</v>
      </c>
      <c r="H13" s="627" t="s">
        <v>68</v>
      </c>
      <c r="I13" s="594" t="s">
        <v>179</v>
      </c>
      <c r="J13" s="629" t="s">
        <v>178</v>
      </c>
      <c r="K13" s="590"/>
      <c r="L13" s="630" t="s">
        <v>153</v>
      </c>
      <c r="M13" s="631"/>
      <c r="N13" s="632"/>
    </row>
    <row r="14" spans="1:14" s="42" customFormat="1" ht="18" customHeight="1" thickBot="1">
      <c r="A14" s="71" t="s">
        <v>111</v>
      </c>
      <c r="B14" s="620"/>
      <c r="C14" s="621"/>
      <c r="D14" s="622"/>
      <c r="E14" s="106" t="s">
        <v>112</v>
      </c>
      <c r="F14" s="90" t="s">
        <v>1</v>
      </c>
      <c r="G14" s="90" t="s">
        <v>142</v>
      </c>
      <c r="H14" s="628"/>
      <c r="I14" s="633"/>
      <c r="J14" s="316" t="s">
        <v>151</v>
      </c>
      <c r="K14" s="316" t="s">
        <v>152</v>
      </c>
      <c r="L14" s="317" t="s">
        <v>154</v>
      </c>
      <c r="M14" s="318" t="s">
        <v>184</v>
      </c>
      <c r="N14" s="319" t="s">
        <v>185</v>
      </c>
    </row>
    <row r="15" spans="1:14" s="101" customFormat="1" ht="18" customHeight="1" thickTop="1">
      <c r="A15" s="616" t="s">
        <v>237</v>
      </c>
      <c r="B15" s="274">
        <v>1</v>
      </c>
      <c r="C15" s="275" t="s">
        <v>191</v>
      </c>
      <c r="D15" s="274"/>
      <c r="E15" s="276"/>
      <c r="F15" s="276"/>
      <c r="G15" s="276"/>
      <c r="H15" s="452" t="s">
        <v>582</v>
      </c>
      <c r="I15" s="277"/>
      <c r="J15" s="277"/>
      <c r="K15" s="277"/>
      <c r="L15" s="277"/>
      <c r="M15" s="277"/>
      <c r="N15" s="278"/>
    </row>
    <row r="16" spans="1:14" s="101" customFormat="1" ht="18" customHeight="1">
      <c r="A16" s="617"/>
      <c r="B16" s="279">
        <v>2</v>
      </c>
      <c r="C16" s="280" t="s">
        <v>106</v>
      </c>
      <c r="D16" s="279"/>
      <c r="E16" s="152"/>
      <c r="F16" s="152"/>
      <c r="G16" s="152"/>
      <c r="H16" s="165" t="s">
        <v>581</v>
      </c>
      <c r="I16" s="153"/>
      <c r="J16" s="153"/>
      <c r="K16" s="153"/>
      <c r="L16" s="153"/>
      <c r="M16" s="153"/>
      <c r="N16" s="154"/>
    </row>
    <row r="17" spans="1:14" s="101" customFormat="1" ht="18" customHeight="1">
      <c r="A17" s="617"/>
      <c r="B17" s="279">
        <v>3</v>
      </c>
      <c r="C17" s="280" t="s">
        <v>106</v>
      </c>
      <c r="D17" s="279"/>
      <c r="E17" s="152"/>
      <c r="F17" s="152"/>
      <c r="G17" s="152"/>
      <c r="H17" s="453"/>
      <c r="I17" s="153"/>
      <c r="J17" s="153"/>
      <c r="K17" s="153"/>
      <c r="L17" s="153"/>
      <c r="M17" s="153"/>
      <c r="N17" s="154"/>
    </row>
    <row r="18" spans="1:14" s="101" customFormat="1" ht="18" customHeight="1">
      <c r="A18" s="617"/>
      <c r="B18" s="279">
        <v>4</v>
      </c>
      <c r="C18" s="280" t="s">
        <v>106</v>
      </c>
      <c r="D18" s="279"/>
      <c r="E18" s="152"/>
      <c r="F18" s="152"/>
      <c r="G18" s="152"/>
      <c r="H18" s="152"/>
      <c r="I18" s="153"/>
      <c r="J18" s="153"/>
      <c r="K18" s="153"/>
      <c r="L18" s="153"/>
      <c r="M18" s="153"/>
      <c r="N18" s="154"/>
    </row>
    <row r="19" spans="1:14" s="101" customFormat="1" ht="18" customHeight="1">
      <c r="A19" s="617"/>
      <c r="B19" s="279">
        <v>5</v>
      </c>
      <c r="C19" s="280" t="s">
        <v>106</v>
      </c>
      <c r="D19" s="279"/>
      <c r="E19" s="152"/>
      <c r="F19" s="152"/>
      <c r="G19" s="152"/>
      <c r="H19" s="152"/>
      <c r="I19" s="153"/>
      <c r="J19" s="153"/>
      <c r="K19" s="153"/>
      <c r="L19" s="153"/>
      <c r="M19" s="153"/>
      <c r="N19" s="154"/>
    </row>
    <row r="20" spans="1:14" s="101" customFormat="1" ht="18" customHeight="1">
      <c r="A20" s="617"/>
      <c r="B20" s="279">
        <v>6</v>
      </c>
      <c r="C20" s="280" t="s">
        <v>106</v>
      </c>
      <c r="D20" s="279"/>
      <c r="E20" s="152"/>
      <c r="F20" s="152"/>
      <c r="G20" s="152"/>
      <c r="H20" s="152"/>
      <c r="I20" s="153"/>
      <c r="J20" s="153"/>
      <c r="K20" s="153"/>
      <c r="L20" s="153"/>
      <c r="M20" s="153"/>
      <c r="N20" s="154"/>
    </row>
    <row r="21" spans="1:14" s="101" customFormat="1" ht="18" customHeight="1">
      <c r="A21" s="617"/>
      <c r="B21" s="279">
        <v>7</v>
      </c>
      <c r="C21" s="280" t="s">
        <v>106</v>
      </c>
      <c r="D21" s="279"/>
      <c r="E21" s="152"/>
      <c r="F21" s="152"/>
      <c r="G21" s="152"/>
      <c r="H21" s="152"/>
      <c r="I21" s="153"/>
      <c r="J21" s="153"/>
      <c r="K21" s="153"/>
      <c r="L21" s="153"/>
      <c r="M21" s="153"/>
      <c r="N21" s="154"/>
    </row>
    <row r="22" spans="1:14" s="101" customFormat="1" ht="18" customHeight="1">
      <c r="A22" s="617"/>
      <c r="B22" s="279">
        <v>8</v>
      </c>
      <c r="C22" s="280" t="s">
        <v>106</v>
      </c>
      <c r="D22" s="279"/>
      <c r="E22" s="152"/>
      <c r="F22" s="281"/>
      <c r="G22" s="281"/>
      <c r="H22" s="152"/>
      <c r="I22" s="153"/>
      <c r="J22" s="153"/>
      <c r="K22" s="153"/>
      <c r="L22" s="153"/>
      <c r="M22" s="153"/>
      <c r="N22" s="154"/>
    </row>
    <row r="23" spans="1:14" s="101" customFormat="1" ht="18" customHeight="1">
      <c r="A23" s="617"/>
      <c r="B23" s="279">
        <v>9</v>
      </c>
      <c r="C23" s="280" t="s">
        <v>106</v>
      </c>
      <c r="D23" s="279"/>
      <c r="E23" s="152"/>
      <c r="F23" s="152"/>
      <c r="G23" s="165"/>
      <c r="H23" s="152"/>
      <c r="I23" s="165"/>
      <c r="J23" s="165"/>
      <c r="K23" s="165"/>
      <c r="L23" s="165"/>
      <c r="M23" s="166"/>
      <c r="N23" s="154"/>
    </row>
    <row r="24" spans="1:14" s="101" customFormat="1" ht="18" customHeight="1">
      <c r="A24" s="617"/>
      <c r="B24" s="279">
        <v>10</v>
      </c>
      <c r="C24" s="280" t="s">
        <v>106</v>
      </c>
      <c r="D24" s="279"/>
      <c r="E24" s="152"/>
      <c r="F24" s="152"/>
      <c r="G24" s="282"/>
      <c r="H24" s="152"/>
      <c r="I24" s="283"/>
      <c r="J24" s="283"/>
      <c r="K24" s="283"/>
      <c r="L24" s="283"/>
      <c r="M24" s="283"/>
      <c r="N24" s="284"/>
    </row>
    <row r="25" spans="1:14" s="101" customFormat="1" ht="18" customHeight="1">
      <c r="A25" s="617"/>
      <c r="B25" s="279">
        <v>11</v>
      </c>
      <c r="C25" s="285" t="s">
        <v>106</v>
      </c>
      <c r="D25" s="286"/>
      <c r="E25" s="152"/>
      <c r="F25" s="152"/>
      <c r="G25" s="152"/>
      <c r="H25" s="152"/>
      <c r="I25" s="166"/>
      <c r="J25" s="166"/>
      <c r="K25" s="166"/>
      <c r="L25" s="166"/>
      <c r="M25" s="166"/>
      <c r="N25" s="154"/>
    </row>
    <row r="26" spans="1:14" s="101" customFormat="1" ht="18" customHeight="1" thickBot="1">
      <c r="A26" s="618"/>
      <c r="B26" s="287">
        <v>12</v>
      </c>
      <c r="C26" s="288" t="s">
        <v>155</v>
      </c>
      <c r="D26" s="289"/>
      <c r="E26" s="290"/>
      <c r="F26" s="290"/>
      <c r="G26" s="290"/>
      <c r="H26" s="162"/>
      <c r="I26" s="163"/>
      <c r="J26" s="163"/>
      <c r="K26" s="163"/>
      <c r="L26" s="163"/>
      <c r="M26" s="163"/>
      <c r="N26" s="291"/>
    </row>
    <row r="27" spans="1:14" s="101" customFormat="1" ht="18" customHeight="1">
      <c r="A27" s="103"/>
      <c r="B27" s="269"/>
      <c r="C27" s="270"/>
      <c r="D27" s="271"/>
      <c r="E27" s="272"/>
      <c r="F27" s="272"/>
      <c r="G27" s="272"/>
      <c r="H27" s="273"/>
      <c r="I27" s="273"/>
      <c r="J27" s="273"/>
      <c r="K27" s="273"/>
      <c r="L27" s="273"/>
      <c r="M27" s="273"/>
      <c r="N27" s="272"/>
    </row>
    <row r="28" spans="1:14" s="101" customFormat="1" ht="18" customHeight="1" thickBot="1">
      <c r="A28" s="615" t="s">
        <v>236</v>
      </c>
      <c r="B28" s="615"/>
      <c r="C28" s="615"/>
      <c r="D28" s="271"/>
      <c r="E28" s="272"/>
      <c r="F28" s="272"/>
      <c r="G28" s="272"/>
      <c r="H28" s="273"/>
      <c r="I28" s="273"/>
      <c r="J28" s="273"/>
      <c r="K28" s="273"/>
      <c r="L28" s="273"/>
      <c r="M28" s="273"/>
      <c r="N28" s="272"/>
    </row>
    <row r="29" spans="1:14" s="101" customFormat="1" ht="18" customHeight="1">
      <c r="A29" s="619" t="s">
        <v>238</v>
      </c>
      <c r="B29" s="292">
        <v>1</v>
      </c>
      <c r="C29" s="293" t="s">
        <v>149</v>
      </c>
      <c r="D29" s="292"/>
      <c r="E29" s="294"/>
      <c r="F29" s="294"/>
      <c r="G29" s="294"/>
      <c r="H29" s="295"/>
      <c r="I29" s="296"/>
      <c r="J29" s="296"/>
      <c r="K29" s="296"/>
      <c r="L29" s="296"/>
      <c r="M29" s="296"/>
      <c r="N29" s="297"/>
    </row>
    <row r="30" spans="1:14" s="101" customFormat="1" ht="18" customHeight="1">
      <c r="A30" s="617"/>
      <c r="B30" s="279">
        <v>2</v>
      </c>
      <c r="C30" s="285" t="s">
        <v>106</v>
      </c>
      <c r="D30" s="286"/>
      <c r="E30" s="152"/>
      <c r="F30" s="152"/>
      <c r="G30" s="152"/>
      <c r="H30" s="165"/>
      <c r="I30" s="166"/>
      <c r="J30" s="166"/>
      <c r="K30" s="166"/>
      <c r="L30" s="166"/>
      <c r="M30" s="166"/>
      <c r="N30" s="154"/>
    </row>
    <row r="31" spans="1:14" s="101" customFormat="1" ht="18" customHeight="1">
      <c r="A31" s="617"/>
      <c r="B31" s="279">
        <v>3</v>
      </c>
      <c r="C31" s="285" t="s">
        <v>106</v>
      </c>
      <c r="D31" s="286"/>
      <c r="E31" s="152"/>
      <c r="F31" s="152"/>
      <c r="G31" s="152"/>
      <c r="H31" s="451"/>
      <c r="I31" s="166"/>
      <c r="J31" s="166"/>
      <c r="K31" s="166"/>
      <c r="L31" s="166"/>
      <c r="M31" s="166"/>
      <c r="N31" s="154"/>
    </row>
    <row r="32" spans="1:14" s="101" customFormat="1" ht="18" customHeight="1">
      <c r="A32" s="617"/>
      <c r="B32" s="279">
        <v>4</v>
      </c>
      <c r="C32" s="298" t="s">
        <v>150</v>
      </c>
      <c r="D32" s="286"/>
      <c r="E32" s="152"/>
      <c r="F32" s="152"/>
      <c r="G32" s="152"/>
      <c r="H32" s="165" t="s">
        <v>583</v>
      </c>
      <c r="I32" s="166"/>
      <c r="J32" s="166"/>
      <c r="K32" s="166"/>
      <c r="L32" s="166"/>
      <c r="M32" s="166"/>
      <c r="N32" s="154"/>
    </row>
    <row r="33" spans="1:14" ht="18" customHeight="1">
      <c r="A33" s="617"/>
      <c r="B33" s="279">
        <v>5</v>
      </c>
      <c r="C33" s="280"/>
      <c r="D33" s="279"/>
      <c r="E33" s="152"/>
      <c r="F33" s="152"/>
      <c r="G33" s="152"/>
      <c r="H33" s="165"/>
      <c r="I33" s="166"/>
      <c r="J33" s="166"/>
      <c r="K33" s="166"/>
      <c r="L33" s="166"/>
      <c r="M33" s="166"/>
      <c r="N33" s="154"/>
    </row>
    <row r="34" spans="1:14" ht="18" customHeight="1">
      <c r="A34" s="617"/>
      <c r="B34" s="279">
        <v>6</v>
      </c>
      <c r="C34" s="280"/>
      <c r="D34" s="279"/>
      <c r="E34" s="152"/>
      <c r="F34" s="152"/>
      <c r="G34" s="152"/>
      <c r="H34" s="165"/>
      <c r="I34" s="166"/>
      <c r="J34" s="166"/>
      <c r="K34" s="166"/>
      <c r="L34" s="166"/>
      <c r="M34" s="166"/>
      <c r="N34" s="154"/>
    </row>
    <row r="35" spans="1:14" ht="18" customHeight="1" thickBot="1">
      <c r="A35" s="618"/>
      <c r="B35" s="299">
        <v>7</v>
      </c>
      <c r="C35" s="300"/>
      <c r="D35" s="301"/>
      <c r="E35" s="290"/>
      <c r="F35" s="290"/>
      <c r="G35" s="290"/>
      <c r="H35" s="162"/>
      <c r="I35" s="163"/>
      <c r="J35" s="163"/>
      <c r="K35" s="163"/>
      <c r="L35" s="163"/>
      <c r="M35" s="163"/>
      <c r="N35" s="291"/>
    </row>
    <row r="36" spans="1:14" ht="18" customHeight="1">
      <c r="A36" s="623" t="s">
        <v>239</v>
      </c>
      <c r="B36" s="279">
        <v>1</v>
      </c>
      <c r="C36" s="454" t="s">
        <v>552</v>
      </c>
      <c r="D36" s="279"/>
      <c r="E36" s="152"/>
      <c r="F36" s="152"/>
      <c r="G36" s="152"/>
      <c r="H36" s="165"/>
      <c r="I36" s="166"/>
      <c r="J36" s="166"/>
      <c r="K36" s="166"/>
      <c r="L36" s="166"/>
      <c r="M36" s="166"/>
      <c r="N36" s="154"/>
    </row>
    <row r="37" spans="1:14" ht="18" customHeight="1">
      <c r="A37" s="624"/>
      <c r="B37" s="279">
        <v>2</v>
      </c>
      <c r="C37" s="298"/>
      <c r="D37" s="279"/>
      <c r="E37" s="152"/>
      <c r="F37" s="152"/>
      <c r="G37" s="152"/>
      <c r="H37" s="165"/>
      <c r="I37" s="166"/>
      <c r="J37" s="166"/>
      <c r="K37" s="166"/>
      <c r="L37" s="166"/>
      <c r="M37" s="166"/>
      <c r="N37" s="154"/>
    </row>
    <row r="38" spans="1:14" ht="18" customHeight="1">
      <c r="A38" s="624"/>
      <c r="B38" s="279">
        <v>3</v>
      </c>
      <c r="C38" s="280"/>
      <c r="D38" s="279"/>
      <c r="E38" s="152"/>
      <c r="F38" s="152"/>
      <c r="G38" s="152"/>
      <c r="H38" s="165"/>
      <c r="I38" s="166"/>
      <c r="J38" s="166"/>
      <c r="K38" s="166"/>
      <c r="L38" s="166"/>
      <c r="M38" s="166"/>
      <c r="N38" s="154"/>
    </row>
    <row r="39" spans="1:14" ht="18" customHeight="1">
      <c r="A39" s="624"/>
      <c r="B39" s="279">
        <v>4</v>
      </c>
      <c r="C39" s="280"/>
      <c r="D39" s="279"/>
      <c r="E39" s="152"/>
      <c r="F39" s="152"/>
      <c r="G39" s="152"/>
      <c r="H39" s="165"/>
      <c r="I39" s="166"/>
      <c r="J39" s="166"/>
      <c r="K39" s="166"/>
      <c r="L39" s="166"/>
      <c r="M39" s="166"/>
      <c r="N39" s="154"/>
    </row>
    <row r="40" spans="1:14" ht="18" customHeight="1">
      <c r="A40" s="624"/>
      <c r="B40" s="279">
        <v>5</v>
      </c>
      <c r="C40" s="280"/>
      <c r="D40" s="279"/>
      <c r="E40" s="152"/>
      <c r="F40" s="152"/>
      <c r="G40" s="152"/>
      <c r="H40" s="165"/>
      <c r="I40" s="166"/>
      <c r="J40" s="166"/>
      <c r="K40" s="166"/>
      <c r="L40" s="166"/>
      <c r="M40" s="166"/>
      <c r="N40" s="154"/>
    </row>
    <row r="41" spans="1:14" ht="18" customHeight="1">
      <c r="A41" s="624"/>
      <c r="B41" s="279">
        <v>6</v>
      </c>
      <c r="C41" s="280"/>
      <c r="D41" s="279"/>
      <c r="E41" s="152"/>
      <c r="F41" s="152"/>
      <c r="G41" s="152"/>
      <c r="H41" s="165"/>
      <c r="I41" s="166"/>
      <c r="J41" s="166"/>
      <c r="K41" s="166"/>
      <c r="L41" s="166"/>
      <c r="M41" s="166"/>
      <c r="N41" s="154"/>
    </row>
    <row r="42" spans="1:14" ht="18" customHeight="1">
      <c r="A42" s="624"/>
      <c r="B42" s="279">
        <v>7</v>
      </c>
      <c r="C42" s="280"/>
      <c r="D42" s="279"/>
      <c r="E42" s="152"/>
      <c r="F42" s="152"/>
      <c r="G42" s="152"/>
      <c r="H42" s="165"/>
      <c r="I42" s="166"/>
      <c r="J42" s="166"/>
      <c r="K42" s="166"/>
      <c r="L42" s="166"/>
      <c r="M42" s="166"/>
      <c r="N42" s="154"/>
    </row>
    <row r="43" spans="1:14" ht="18" customHeight="1">
      <c r="A43" s="624"/>
      <c r="B43" s="279">
        <v>8</v>
      </c>
      <c r="C43" s="280"/>
      <c r="D43" s="279"/>
      <c r="E43" s="152"/>
      <c r="F43" s="281"/>
      <c r="G43" s="281"/>
      <c r="H43" s="165"/>
      <c r="I43" s="166"/>
      <c r="J43" s="166"/>
      <c r="K43" s="166"/>
      <c r="L43" s="166"/>
      <c r="M43" s="166"/>
      <c r="N43" s="154"/>
    </row>
    <row r="44" spans="1:14" ht="18" customHeight="1" thickBot="1">
      <c r="A44" s="625"/>
      <c r="B44" s="299">
        <v>9</v>
      </c>
      <c r="C44" s="300"/>
      <c r="D44" s="301"/>
      <c r="E44" s="290"/>
      <c r="F44" s="290"/>
      <c r="G44" s="290"/>
      <c r="H44" s="162"/>
      <c r="I44" s="163"/>
      <c r="J44" s="163"/>
      <c r="K44" s="163"/>
      <c r="L44" s="163"/>
      <c r="M44" s="163"/>
      <c r="N44" s="291"/>
    </row>
    <row r="45" spans="1:14" ht="18" customHeight="1">
      <c r="A45" s="44"/>
      <c r="B45" s="268"/>
      <c r="C45" s="156"/>
      <c r="D45" s="157"/>
      <c r="E45" s="123"/>
      <c r="F45" s="123"/>
      <c r="G45" s="123"/>
      <c r="H45" s="159"/>
      <c r="I45" s="160"/>
      <c r="J45" s="160"/>
      <c r="K45" s="160"/>
      <c r="L45" s="160"/>
      <c r="M45" s="160"/>
      <c r="N45" s="155"/>
    </row>
    <row r="46" spans="1:14" ht="18" customHeight="1">
      <c r="A46" s="44"/>
      <c r="B46" s="268"/>
      <c r="C46" s="156"/>
      <c r="D46" s="157"/>
      <c r="E46" s="123"/>
      <c r="F46" s="123"/>
      <c r="G46" s="123"/>
      <c r="H46" s="159"/>
      <c r="I46" s="160"/>
      <c r="J46" s="160"/>
      <c r="K46" s="160"/>
      <c r="L46" s="160"/>
      <c r="M46" s="160"/>
      <c r="N46" s="155"/>
    </row>
    <row r="47" spans="1:14" ht="18" customHeight="1">
      <c r="A47" s="44"/>
      <c r="B47" s="268"/>
      <c r="C47" s="156"/>
      <c r="D47" s="157"/>
      <c r="E47" s="123"/>
      <c r="F47" s="123"/>
      <c r="G47" s="123"/>
      <c r="H47" s="159"/>
      <c r="I47" s="160"/>
      <c r="J47" s="160"/>
      <c r="K47" s="160"/>
      <c r="L47" s="160"/>
      <c r="M47" s="160"/>
      <c r="N47" s="155"/>
    </row>
    <row r="48" spans="1:14" ht="18" customHeight="1">
      <c r="A48" s="44"/>
      <c r="B48" s="268"/>
      <c r="C48" s="156"/>
      <c r="D48" s="157"/>
      <c r="E48" s="123"/>
      <c r="F48" s="123"/>
      <c r="G48" s="123"/>
      <c r="H48" s="159"/>
      <c r="I48" s="160"/>
      <c r="J48" s="160"/>
      <c r="K48" s="160"/>
      <c r="L48" s="160"/>
      <c r="M48" s="160"/>
      <c r="N48" s="155"/>
    </row>
    <row r="49" spans="1:14" ht="18" customHeight="1">
      <c r="A49" s="44"/>
      <c r="B49" s="268"/>
      <c r="C49" s="156"/>
      <c r="D49" s="157"/>
      <c r="E49" s="123"/>
      <c r="F49" s="123"/>
      <c r="G49" s="123"/>
      <c r="H49" s="159"/>
      <c r="I49" s="160"/>
      <c r="J49" s="160"/>
      <c r="K49" s="160"/>
      <c r="L49" s="160"/>
      <c r="M49" s="160"/>
      <c r="N49" s="155"/>
    </row>
    <row r="50" spans="1:14" ht="18" customHeight="1">
      <c r="A50" s="44"/>
      <c r="B50" s="268"/>
      <c r="C50" s="156"/>
      <c r="D50" s="157"/>
      <c r="E50" s="123"/>
      <c r="F50" s="123"/>
      <c r="G50" s="123"/>
      <c r="H50" s="159"/>
      <c r="I50" s="160"/>
      <c r="J50" s="160"/>
      <c r="K50" s="160"/>
      <c r="L50" s="160"/>
      <c r="M50" s="160"/>
      <c r="N50" s="155"/>
    </row>
    <row r="51" spans="1:14" ht="18" customHeight="1">
      <c r="A51" s="44"/>
      <c r="B51" s="268"/>
      <c r="C51" s="156"/>
      <c r="D51" s="157"/>
      <c r="E51" s="123"/>
      <c r="F51" s="123"/>
      <c r="G51" s="123"/>
      <c r="H51" s="159"/>
      <c r="I51" s="160"/>
      <c r="J51" s="160"/>
      <c r="K51" s="160"/>
      <c r="L51" s="160"/>
      <c r="M51" s="160"/>
      <c r="N51" s="155"/>
    </row>
    <row r="52" spans="1:14" ht="18" customHeight="1">
      <c r="A52" s="44"/>
      <c r="B52" s="268"/>
      <c r="C52" s="156"/>
      <c r="D52" s="157"/>
      <c r="E52" s="123"/>
      <c r="F52" s="158"/>
      <c r="G52" s="158"/>
      <c r="H52" s="159"/>
      <c r="I52" s="160"/>
      <c r="J52" s="160"/>
      <c r="K52" s="160"/>
      <c r="L52" s="160"/>
      <c r="M52" s="160"/>
      <c r="N52" s="155"/>
    </row>
    <row r="53" spans="1:14" ht="18" customHeight="1" thickBot="1">
      <c r="A53" s="46"/>
      <c r="B53" s="108"/>
      <c r="C53" s="167"/>
      <c r="D53" s="168"/>
      <c r="E53" s="161"/>
      <c r="F53" s="161"/>
      <c r="G53" s="161"/>
      <c r="H53" s="169"/>
      <c r="I53" s="170"/>
      <c r="J53" s="170"/>
      <c r="K53" s="170"/>
      <c r="L53" s="170"/>
      <c r="M53" s="170"/>
      <c r="N53" s="164"/>
    </row>
    <row r="54" spans="1:14" ht="18" customHeight="1">
      <c r="A54" s="44"/>
      <c r="B54" s="268"/>
      <c r="C54" s="156"/>
      <c r="D54" s="157"/>
      <c r="E54" s="123"/>
      <c r="F54" s="123"/>
      <c r="G54" s="123"/>
      <c r="H54" s="159"/>
      <c r="I54" s="160"/>
      <c r="J54" s="160"/>
      <c r="K54" s="160"/>
      <c r="L54" s="160"/>
      <c r="M54" s="160"/>
      <c r="N54" s="155"/>
    </row>
    <row r="55" spans="1:14" ht="18" customHeight="1">
      <c r="A55" s="44"/>
      <c r="B55" s="268"/>
      <c r="C55" s="156"/>
      <c r="D55" s="157"/>
      <c r="E55" s="123"/>
      <c r="F55" s="123"/>
      <c r="G55" s="123"/>
      <c r="H55" s="159"/>
      <c r="I55" s="160"/>
      <c r="J55" s="160"/>
      <c r="K55" s="160"/>
      <c r="L55" s="160"/>
      <c r="M55" s="160"/>
      <c r="N55" s="155"/>
    </row>
    <row r="56" spans="1:14" ht="18" customHeight="1">
      <c r="A56" s="44"/>
      <c r="B56" s="268"/>
      <c r="C56" s="156"/>
      <c r="D56" s="157"/>
      <c r="E56" s="123"/>
      <c r="F56" s="123"/>
      <c r="G56" s="123"/>
      <c r="H56" s="159"/>
      <c r="I56" s="160"/>
      <c r="J56" s="160"/>
      <c r="K56" s="160"/>
      <c r="L56" s="160"/>
      <c r="M56" s="160"/>
      <c r="N56" s="155"/>
    </row>
    <row r="57" spans="1:14" ht="18" customHeight="1">
      <c r="A57" s="44"/>
      <c r="B57" s="268"/>
      <c r="C57" s="156"/>
      <c r="D57" s="157"/>
      <c r="E57" s="123"/>
      <c r="F57" s="123"/>
      <c r="G57" s="123"/>
      <c r="H57" s="159"/>
      <c r="I57" s="160"/>
      <c r="J57" s="160"/>
      <c r="K57" s="160"/>
      <c r="L57" s="160"/>
      <c r="M57" s="160"/>
      <c r="N57" s="155"/>
    </row>
    <row r="58" spans="1:14" ht="18" customHeight="1">
      <c r="A58" s="44"/>
      <c r="B58" s="268"/>
      <c r="C58" s="156"/>
      <c r="D58" s="157"/>
      <c r="E58" s="123"/>
      <c r="F58" s="123"/>
      <c r="G58" s="123"/>
      <c r="H58" s="159"/>
      <c r="I58" s="160"/>
      <c r="J58" s="160"/>
      <c r="K58" s="160"/>
      <c r="L58" s="160"/>
      <c r="M58" s="160"/>
      <c r="N58" s="155"/>
    </row>
    <row r="59" spans="1:14" ht="18" customHeight="1">
      <c r="A59" s="44"/>
      <c r="B59" s="268"/>
      <c r="C59" s="156"/>
      <c r="D59" s="157"/>
      <c r="E59" s="123"/>
      <c r="F59" s="123"/>
      <c r="G59" s="123"/>
      <c r="H59" s="159"/>
      <c r="I59" s="160"/>
      <c r="J59" s="160"/>
      <c r="K59" s="160"/>
      <c r="L59" s="160"/>
      <c r="M59" s="160"/>
      <c r="N59" s="155"/>
    </row>
    <row r="60" spans="1:14" ht="18" customHeight="1">
      <c r="A60" s="44"/>
      <c r="B60" s="268"/>
      <c r="C60" s="156"/>
      <c r="D60" s="157"/>
      <c r="E60" s="123"/>
      <c r="F60" s="123"/>
      <c r="G60" s="123"/>
      <c r="H60" s="159"/>
      <c r="I60" s="160"/>
      <c r="J60" s="160"/>
      <c r="K60" s="160"/>
      <c r="L60" s="160"/>
      <c r="M60" s="160"/>
      <c r="N60" s="155"/>
    </row>
    <row r="61" spans="1:14" ht="18" customHeight="1">
      <c r="A61" s="44"/>
      <c r="B61" s="268"/>
      <c r="C61" s="156"/>
      <c r="D61" s="157"/>
      <c r="E61" s="123"/>
      <c r="F61" s="158"/>
      <c r="G61" s="158"/>
      <c r="H61" s="159"/>
      <c r="I61" s="160"/>
      <c r="J61" s="160"/>
      <c r="K61" s="160"/>
      <c r="L61" s="160"/>
      <c r="M61" s="160"/>
      <c r="N61" s="155"/>
    </row>
    <row r="62" spans="1:14" ht="18" customHeight="1" thickBot="1">
      <c r="A62" s="46"/>
      <c r="B62" s="108"/>
      <c r="C62" s="167"/>
      <c r="D62" s="168"/>
      <c r="E62" s="161"/>
      <c r="F62" s="161"/>
      <c r="G62" s="161"/>
      <c r="H62" s="169"/>
      <c r="I62" s="170"/>
      <c r="J62" s="170"/>
      <c r="K62" s="170"/>
      <c r="L62" s="170"/>
      <c r="M62" s="170"/>
      <c r="N62" s="164"/>
    </row>
  </sheetData>
  <mergeCells count="12">
    <mergeCell ref="A36:A44"/>
    <mergeCell ref="L3:N3"/>
    <mergeCell ref="H13:H14"/>
    <mergeCell ref="J13:K13"/>
    <mergeCell ref="L13:N13"/>
    <mergeCell ref="I13:I14"/>
    <mergeCell ref="L2:N2"/>
    <mergeCell ref="A12:C12"/>
    <mergeCell ref="A28:C28"/>
    <mergeCell ref="A15:A26"/>
    <mergeCell ref="A29:A35"/>
    <mergeCell ref="B14:D14"/>
  </mergeCells>
  <phoneticPr fontId="5" type="noConversion"/>
  <pageMargins left="0.23622047244094491" right="0.23622047244094491" top="0.74803149606299213" bottom="0.55118110236220474" header="0.31496062992125984" footer="0.31496062992125984"/>
  <pageSetup paperSize="9" scale="77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39"/>
  <sheetViews>
    <sheetView view="pageBreakPreview" topLeftCell="B5" zoomScaleNormal="115" zoomScaleSheetLayoutView="100" workbookViewId="0">
      <selection activeCell="D38" sqref="D38"/>
    </sheetView>
  </sheetViews>
  <sheetFormatPr defaultRowHeight="16.5"/>
  <cols>
    <col min="1" max="1" width="3.77734375" style="330" customWidth="1"/>
    <col min="2" max="4" width="5.109375" style="330" bestFit="1" customWidth="1"/>
    <col min="5" max="5" width="11" style="331" bestFit="1" customWidth="1"/>
    <col min="6" max="6" width="11" style="331" customWidth="1"/>
    <col min="7" max="7" width="18.21875" style="331" bestFit="1" customWidth="1"/>
    <col min="8" max="8" width="9.88671875" style="332" bestFit="1" customWidth="1"/>
    <col min="9" max="11" width="10.33203125" style="332" customWidth="1"/>
    <col min="12" max="12" width="8.6640625" style="332" customWidth="1"/>
    <col min="13" max="13" width="8.88671875" style="332"/>
    <col min="14" max="14" width="12.33203125" style="332" bestFit="1" customWidth="1"/>
    <col min="15" max="15" width="16.33203125" style="332" customWidth="1"/>
    <col min="16" max="16" width="1.5546875" style="328" customWidth="1"/>
    <col min="17" max="17" width="5.88671875" style="321" customWidth="1"/>
    <col min="18" max="18" width="5.6640625" style="321" bestFit="1" customWidth="1"/>
    <col min="19" max="19" width="8.6640625" style="321" bestFit="1" customWidth="1"/>
    <col min="20" max="20" width="21.21875" style="321" customWidth="1"/>
    <col min="21" max="21" width="7.88671875" style="321" customWidth="1"/>
    <col min="22" max="22" width="9.109375" style="321" customWidth="1"/>
    <col min="23" max="23" width="17.88671875" style="321" customWidth="1"/>
    <col min="24" max="16384" width="8.88671875" style="321"/>
  </cols>
  <sheetData>
    <row r="1" spans="1:16" ht="32.25">
      <c r="A1" s="41" t="s">
        <v>434</v>
      </c>
      <c r="B1" s="33"/>
      <c r="C1" s="33"/>
      <c r="D1" s="33"/>
      <c r="E1" s="456"/>
      <c r="F1" s="33"/>
      <c r="G1" s="33"/>
      <c r="H1" s="122"/>
      <c r="I1" s="122"/>
    </row>
    <row r="2" spans="1:16" ht="26.25">
      <c r="A2" s="52" t="s">
        <v>352</v>
      </c>
      <c r="B2" s="36"/>
      <c r="C2" s="36"/>
      <c r="D2" s="36"/>
      <c r="E2" s="36"/>
      <c r="F2" s="36"/>
      <c r="G2" s="36"/>
      <c r="H2" s="36"/>
      <c r="I2" s="121"/>
    </row>
    <row r="3" spans="1:16" ht="18" customHeight="1">
      <c r="A3" s="455" t="s">
        <v>591</v>
      </c>
      <c r="B3" s="36"/>
      <c r="C3" s="36"/>
      <c r="D3" s="36"/>
      <c r="E3" s="36"/>
      <c r="F3" s="36"/>
      <c r="G3" s="36"/>
      <c r="H3" s="36"/>
      <c r="I3" s="121"/>
    </row>
    <row r="4" spans="1:16" ht="18" customHeight="1">
      <c r="A4" s="338"/>
      <c r="B4" s="339" t="s">
        <v>481</v>
      </c>
      <c r="C4" s="36"/>
      <c r="D4" s="36"/>
      <c r="E4" s="36"/>
      <c r="F4" s="36"/>
      <c r="G4" s="36"/>
      <c r="H4" s="36"/>
      <c r="I4" s="121"/>
    </row>
    <row r="5" spans="1:16" ht="18" customHeight="1">
      <c r="A5" s="265" t="s">
        <v>555</v>
      </c>
      <c r="B5" s="339"/>
      <c r="C5" s="36"/>
      <c r="D5" s="36"/>
      <c r="E5" s="36"/>
      <c r="F5" s="36"/>
      <c r="G5" s="36"/>
      <c r="H5" s="36"/>
      <c r="I5" s="121"/>
    </row>
    <row r="6" spans="1:16">
      <c r="A6" s="340" t="s">
        <v>592</v>
      </c>
      <c r="B6" s="91"/>
      <c r="C6" s="91"/>
      <c r="D6" s="92"/>
      <c r="E6" s="92"/>
      <c r="F6" s="92"/>
      <c r="G6" s="85"/>
      <c r="H6" s="36"/>
      <c r="I6" s="36"/>
    </row>
    <row r="7" spans="1:16">
      <c r="A7" s="45"/>
      <c r="B7" s="339" t="s">
        <v>275</v>
      </c>
      <c r="C7" s="91"/>
      <c r="D7" s="92"/>
      <c r="E7" s="92"/>
      <c r="F7" s="92"/>
      <c r="G7" s="85"/>
      <c r="H7" s="36"/>
      <c r="I7" s="36"/>
    </row>
    <row r="8" spans="1:16">
      <c r="A8" s="340" t="s">
        <v>372</v>
      </c>
      <c r="B8" s="91"/>
      <c r="C8" s="91"/>
      <c r="D8" s="92"/>
      <c r="E8" s="92"/>
      <c r="F8" s="92"/>
      <c r="G8" s="85"/>
      <c r="H8" s="36"/>
      <c r="I8" s="36"/>
    </row>
    <row r="9" spans="1:16" s="499" customFormat="1">
      <c r="A9" s="338"/>
      <c r="B9" s="511" t="s">
        <v>588</v>
      </c>
      <c r="C9" s="494"/>
      <c r="D9" s="495"/>
      <c r="E9" s="495"/>
      <c r="F9" s="495"/>
      <c r="G9" s="496"/>
      <c r="H9" s="120"/>
      <c r="I9" s="120"/>
      <c r="J9" s="497"/>
      <c r="K9" s="497"/>
      <c r="L9" s="497"/>
      <c r="M9" s="497"/>
      <c r="N9" s="497"/>
      <c r="O9" s="497"/>
      <c r="P9" s="498"/>
    </row>
    <row r="10" spans="1:16">
      <c r="A10" s="340" t="s">
        <v>373</v>
      </c>
      <c r="B10" s="91"/>
      <c r="C10" s="91"/>
      <c r="D10" s="92"/>
      <c r="E10" s="92"/>
      <c r="F10" s="92"/>
      <c r="G10" s="85"/>
      <c r="H10" s="36"/>
      <c r="I10" s="36"/>
    </row>
    <row r="11" spans="1:16">
      <c r="A11" s="338" t="s">
        <v>593</v>
      </c>
      <c r="B11" s="45"/>
      <c r="C11" s="91"/>
      <c r="D11" s="92"/>
      <c r="E11" s="92"/>
      <c r="F11" s="92"/>
      <c r="G11" s="85"/>
      <c r="H11" s="36"/>
      <c r="I11" s="36"/>
    </row>
    <row r="12" spans="1:16">
      <c r="A12" s="132" t="s">
        <v>385</v>
      </c>
      <c r="B12" s="91"/>
      <c r="C12" s="91"/>
      <c r="D12" s="92"/>
      <c r="E12" s="92"/>
      <c r="F12" s="92"/>
      <c r="G12" s="85"/>
      <c r="H12" s="36"/>
      <c r="I12" s="36"/>
    </row>
    <row r="13" spans="1:16">
      <c r="A13" s="132" t="s">
        <v>370</v>
      </c>
      <c r="B13" s="339"/>
      <c r="C13" s="171"/>
      <c r="D13" s="172"/>
      <c r="E13" s="172"/>
      <c r="F13" s="172"/>
      <c r="G13" s="173"/>
      <c r="H13" s="174"/>
      <c r="I13" s="174"/>
    </row>
    <row r="14" spans="1:16">
      <c r="A14" s="132"/>
      <c r="B14" s="339" t="s">
        <v>279</v>
      </c>
      <c r="C14" s="171"/>
      <c r="D14" s="172"/>
      <c r="E14" s="172"/>
      <c r="F14" s="172"/>
      <c r="G14" s="173"/>
      <c r="H14" s="174"/>
      <c r="I14" s="174"/>
    </row>
    <row r="15" spans="1:16">
      <c r="A15" s="132" t="s">
        <v>429</v>
      </c>
      <c r="B15" s="91"/>
      <c r="C15" s="91"/>
      <c r="D15" s="92"/>
      <c r="E15" s="92"/>
      <c r="F15" s="92"/>
      <c r="G15" s="85"/>
      <c r="H15" s="36"/>
      <c r="I15" s="36"/>
    </row>
    <row r="16" spans="1:16">
      <c r="A16" s="132" t="s">
        <v>371</v>
      </c>
      <c r="B16" s="358"/>
      <c r="C16" s="171"/>
      <c r="D16" s="172"/>
      <c r="E16" s="172"/>
      <c r="F16" s="172"/>
      <c r="G16" s="173"/>
      <c r="H16" s="174"/>
      <c r="I16" s="174"/>
    </row>
    <row r="18" spans="1:23" ht="27">
      <c r="A18" s="308" t="s">
        <v>428</v>
      </c>
      <c r="B18" s="308" t="s">
        <v>241</v>
      </c>
      <c r="C18" s="308" t="s">
        <v>242</v>
      </c>
      <c r="D18" s="308" t="s">
        <v>243</v>
      </c>
      <c r="E18" s="500" t="s">
        <v>244</v>
      </c>
      <c r="F18" s="500" t="s">
        <v>276</v>
      </c>
      <c r="G18" s="500" t="s">
        <v>245</v>
      </c>
      <c r="H18" s="501" t="s">
        <v>246</v>
      </c>
      <c r="I18" s="501" t="s">
        <v>247</v>
      </c>
      <c r="J18" s="501" t="s">
        <v>248</v>
      </c>
      <c r="K18" s="501" t="s">
        <v>249</v>
      </c>
      <c r="L18" s="501" t="s">
        <v>251</v>
      </c>
      <c r="M18" s="501" t="s">
        <v>250</v>
      </c>
      <c r="N18" s="334" t="s">
        <v>252</v>
      </c>
      <c r="O18" s="335" t="s">
        <v>573</v>
      </c>
      <c r="P18" s="320"/>
      <c r="Q18" s="635" t="s">
        <v>71</v>
      </c>
      <c r="R18" s="636" t="s">
        <v>270</v>
      </c>
      <c r="S18" s="636"/>
      <c r="T18" s="636"/>
      <c r="U18" s="636" t="s">
        <v>271</v>
      </c>
      <c r="V18" s="635"/>
      <c r="W18" s="635"/>
    </row>
    <row r="19" spans="1:23">
      <c r="A19" s="637" t="s">
        <v>253</v>
      </c>
      <c r="B19" s="638"/>
      <c r="C19" s="638"/>
      <c r="D19" s="638"/>
      <c r="E19" s="638"/>
      <c r="F19" s="638"/>
      <c r="G19" s="639"/>
      <c r="H19" s="360">
        <f>SUM(H20:H217)</f>
        <v>16924</v>
      </c>
      <c r="I19" s="640" t="s">
        <v>254</v>
      </c>
      <c r="J19" s="641"/>
      <c r="K19" s="641"/>
      <c r="L19" s="641"/>
      <c r="M19" s="641"/>
      <c r="N19" s="361">
        <f>SUM(N20:N217)</f>
        <v>491948110</v>
      </c>
      <c r="O19" s="361">
        <f>SUM(O20:O213)</f>
        <v>457806862</v>
      </c>
      <c r="P19" s="320"/>
      <c r="Q19" s="635"/>
      <c r="R19" s="336" t="s">
        <v>156</v>
      </c>
      <c r="S19" s="336" t="s">
        <v>157</v>
      </c>
      <c r="T19" s="336" t="s">
        <v>255</v>
      </c>
      <c r="U19" s="336" t="s">
        <v>156</v>
      </c>
      <c r="V19" s="337" t="s">
        <v>157</v>
      </c>
      <c r="W19" s="337" t="s">
        <v>255</v>
      </c>
    </row>
    <row r="20" spans="1:23">
      <c r="A20" s="253">
        <v>1</v>
      </c>
      <c r="B20" s="502">
        <v>1</v>
      </c>
      <c r="C20" s="502">
        <v>1</v>
      </c>
      <c r="D20" s="502">
        <v>1</v>
      </c>
      <c r="E20" s="503" t="s">
        <v>256</v>
      </c>
      <c r="F20" s="503" t="s">
        <v>277</v>
      </c>
      <c r="G20" s="503" t="s">
        <v>257</v>
      </c>
      <c r="H20" s="504">
        <v>3769</v>
      </c>
      <c r="I20" s="505">
        <v>58133604</v>
      </c>
      <c r="J20" s="505">
        <v>20513416</v>
      </c>
      <c r="K20" s="505">
        <v>26887343</v>
      </c>
      <c r="L20" s="505">
        <v>1200000</v>
      </c>
      <c r="M20" s="505">
        <v>7266009</v>
      </c>
      <c r="N20" s="505">
        <f>I20+J20+K20+M20</f>
        <v>112800372</v>
      </c>
      <c r="O20" s="505">
        <f>I20+J20+K20-L20</f>
        <v>104334363</v>
      </c>
      <c r="P20" s="320"/>
      <c r="Q20" s="322" t="s">
        <v>70</v>
      </c>
      <c r="R20" s="323">
        <f>COUNTIF(C20:C217,"1")</f>
        <v>5</v>
      </c>
      <c r="S20" s="323">
        <f>SUMIF(C20:C34,"1",H20:H34)</f>
        <v>16924</v>
      </c>
      <c r="T20" s="324">
        <f>SUMIF(C20:C34,"1",N20:N34)</f>
        <v>491948110</v>
      </c>
      <c r="U20" s="325">
        <f>COUNTIF(C20:C217,"2")</f>
        <v>0</v>
      </c>
      <c r="V20" s="325">
        <f>SUMIF(C20:C34,"2",H20:H34)</f>
        <v>0</v>
      </c>
      <c r="W20" s="325">
        <f>SUMIF(C20:C34,"2",N20:N34)</f>
        <v>0</v>
      </c>
    </row>
    <row r="21" spans="1:23">
      <c r="A21" s="253">
        <v>2</v>
      </c>
      <c r="B21" s="502">
        <v>1</v>
      </c>
      <c r="C21" s="502">
        <v>1</v>
      </c>
      <c r="D21" s="502">
        <v>1</v>
      </c>
      <c r="E21" s="503" t="s">
        <v>258</v>
      </c>
      <c r="F21" s="503" t="s">
        <v>278</v>
      </c>
      <c r="G21" s="503" t="s">
        <v>260</v>
      </c>
      <c r="H21" s="504">
        <v>3769</v>
      </c>
      <c r="I21" s="505">
        <v>58133604</v>
      </c>
      <c r="J21" s="505">
        <v>20513416</v>
      </c>
      <c r="K21" s="505">
        <v>26887343</v>
      </c>
      <c r="L21" s="505"/>
      <c r="M21" s="505">
        <v>7266009</v>
      </c>
      <c r="N21" s="505">
        <f t="shared" ref="N21:N24" si="0">I21+J21+K21+M21</f>
        <v>112800372</v>
      </c>
      <c r="O21" s="505">
        <f t="shared" ref="O21:O24" si="1">I21+J21+K21-L21</f>
        <v>105534363</v>
      </c>
      <c r="P21" s="320"/>
    </row>
    <row r="22" spans="1:23">
      <c r="A22" s="253">
        <v>3</v>
      </c>
      <c r="B22" s="502">
        <v>1</v>
      </c>
      <c r="C22" s="502">
        <v>1</v>
      </c>
      <c r="D22" s="502">
        <v>2</v>
      </c>
      <c r="E22" s="503" t="s">
        <v>259</v>
      </c>
      <c r="F22" s="503"/>
      <c r="G22" s="503"/>
      <c r="H22" s="504">
        <v>3769</v>
      </c>
      <c r="I22" s="505">
        <v>58133604</v>
      </c>
      <c r="J22" s="505">
        <v>20513416</v>
      </c>
      <c r="K22" s="505">
        <v>26887343</v>
      </c>
      <c r="L22" s="505"/>
      <c r="M22" s="505">
        <v>7266009</v>
      </c>
      <c r="N22" s="505">
        <f t="shared" si="0"/>
        <v>112800372</v>
      </c>
      <c r="O22" s="505">
        <f t="shared" si="1"/>
        <v>105534363</v>
      </c>
      <c r="P22" s="320"/>
      <c r="Q22" s="634" t="s">
        <v>261</v>
      </c>
      <c r="R22" s="634"/>
      <c r="S22" s="634"/>
      <c r="T22" s="326">
        <f>T20/S20</f>
        <v>29068.075514062868</v>
      </c>
    </row>
    <row r="23" spans="1:23">
      <c r="A23" s="253">
        <v>4</v>
      </c>
      <c r="B23" s="502">
        <v>1</v>
      </c>
      <c r="C23" s="502">
        <v>1</v>
      </c>
      <c r="D23" s="502">
        <v>2</v>
      </c>
      <c r="E23" s="503" t="s">
        <v>262</v>
      </c>
      <c r="F23" s="503"/>
      <c r="G23" s="503" t="s">
        <v>263</v>
      </c>
      <c r="H23" s="504">
        <v>1848</v>
      </c>
      <c r="I23" s="505">
        <v>21838335</v>
      </c>
      <c r="J23" s="505">
        <v>5805417</v>
      </c>
      <c r="K23" s="505">
        <v>9225658</v>
      </c>
      <c r="L23" s="505"/>
      <c r="M23" s="505">
        <v>3877212</v>
      </c>
      <c r="N23" s="505">
        <f t="shared" si="0"/>
        <v>40746622</v>
      </c>
      <c r="O23" s="505">
        <f t="shared" si="1"/>
        <v>36869410</v>
      </c>
      <c r="P23" s="320"/>
      <c r="Q23" s="634" t="s">
        <v>264</v>
      </c>
      <c r="R23" s="634"/>
      <c r="S23" s="634"/>
      <c r="T23" s="327">
        <f>W20/T20</f>
        <v>0</v>
      </c>
    </row>
    <row r="24" spans="1:23">
      <c r="A24" s="253">
        <v>5</v>
      </c>
      <c r="B24" s="502">
        <v>2</v>
      </c>
      <c r="C24" s="502">
        <v>1</v>
      </c>
      <c r="D24" s="502">
        <v>1</v>
      </c>
      <c r="E24" s="503" t="s">
        <v>265</v>
      </c>
      <c r="F24" s="503"/>
      <c r="G24" s="503" t="s">
        <v>266</v>
      </c>
      <c r="H24" s="504">
        <v>3769</v>
      </c>
      <c r="I24" s="505">
        <v>58133604</v>
      </c>
      <c r="J24" s="505">
        <v>20513416</v>
      </c>
      <c r="K24" s="505">
        <v>26887343</v>
      </c>
      <c r="L24" s="505"/>
      <c r="M24" s="505">
        <v>7266009</v>
      </c>
      <c r="N24" s="505">
        <f t="shared" si="0"/>
        <v>112800372</v>
      </c>
      <c r="O24" s="505">
        <f t="shared" si="1"/>
        <v>105534363</v>
      </c>
      <c r="P24" s="320"/>
      <c r="Q24" s="634" t="s">
        <v>267</v>
      </c>
      <c r="R24" s="634"/>
      <c r="S24" s="634"/>
      <c r="T24" s="326">
        <f>T22*T23</f>
        <v>0</v>
      </c>
    </row>
    <row r="25" spans="1:23">
      <c r="A25" s="253">
        <v>6</v>
      </c>
      <c r="B25" s="253"/>
      <c r="C25" s="253"/>
      <c r="D25" s="253"/>
      <c r="E25" s="236"/>
      <c r="F25" s="236"/>
      <c r="G25" s="236"/>
      <c r="H25" s="362"/>
      <c r="I25" s="362"/>
      <c r="J25" s="362"/>
      <c r="K25" s="362"/>
      <c r="L25" s="362"/>
      <c r="M25" s="362"/>
      <c r="N25" s="362"/>
      <c r="O25" s="362"/>
      <c r="P25" s="320"/>
      <c r="Q25" s="634" t="s">
        <v>268</v>
      </c>
      <c r="R25" s="634"/>
      <c r="S25" s="634"/>
      <c r="T25" s="326">
        <f>T22+T24</f>
        <v>29068.075514062868</v>
      </c>
    </row>
    <row r="26" spans="1:23">
      <c r="A26" s="253">
        <v>7</v>
      </c>
      <c r="B26" s="253"/>
      <c r="C26" s="253"/>
      <c r="D26" s="253"/>
      <c r="E26" s="236"/>
      <c r="F26" s="236"/>
      <c r="G26" s="236"/>
      <c r="H26" s="362"/>
      <c r="I26" s="362"/>
      <c r="J26" s="362"/>
      <c r="K26" s="362"/>
      <c r="L26" s="362"/>
      <c r="M26" s="362"/>
      <c r="N26" s="362"/>
      <c r="O26" s="362"/>
      <c r="P26" s="320"/>
      <c r="Q26" s="634" t="s">
        <v>269</v>
      </c>
      <c r="R26" s="634"/>
      <c r="S26" s="634"/>
      <c r="T26" s="326">
        <f>'마. 제조공정도'!I17</f>
        <v>0</v>
      </c>
    </row>
    <row r="27" spans="1:23">
      <c r="A27" s="253">
        <v>8</v>
      </c>
      <c r="B27" s="253"/>
      <c r="C27" s="253"/>
      <c r="D27" s="253"/>
      <c r="E27" s="236"/>
      <c r="F27" s="236"/>
      <c r="G27" s="236"/>
      <c r="H27" s="362"/>
      <c r="I27" s="362"/>
      <c r="J27" s="362"/>
      <c r="K27" s="362"/>
      <c r="L27" s="362"/>
      <c r="M27" s="362"/>
      <c r="N27" s="362"/>
      <c r="O27" s="362"/>
      <c r="P27" s="320"/>
      <c r="Q27" s="634" t="s">
        <v>272</v>
      </c>
      <c r="R27" s="634"/>
      <c r="S27" s="634"/>
      <c r="T27" s="326">
        <f>T25*T26</f>
        <v>0</v>
      </c>
    </row>
    <row r="28" spans="1:23">
      <c r="A28" s="253">
        <v>9</v>
      </c>
      <c r="B28" s="253"/>
      <c r="C28" s="253"/>
      <c r="D28" s="253"/>
      <c r="E28" s="236"/>
      <c r="F28" s="236"/>
      <c r="G28" s="236"/>
      <c r="H28" s="362"/>
      <c r="I28" s="362"/>
      <c r="J28" s="362"/>
      <c r="K28" s="362"/>
      <c r="L28" s="362"/>
      <c r="M28" s="362"/>
      <c r="N28" s="362"/>
      <c r="O28" s="362"/>
      <c r="Q28" s="329"/>
      <c r="R28" s="329"/>
      <c r="S28" s="329"/>
      <c r="T28" s="329"/>
    </row>
    <row r="29" spans="1:23">
      <c r="A29" s="253">
        <v>10</v>
      </c>
      <c r="B29" s="253"/>
      <c r="C29" s="253"/>
      <c r="D29" s="253"/>
      <c r="E29" s="236"/>
      <c r="F29" s="236"/>
      <c r="G29" s="236"/>
      <c r="H29" s="362"/>
      <c r="I29" s="362"/>
      <c r="J29" s="362"/>
      <c r="K29" s="362"/>
      <c r="L29" s="362"/>
      <c r="M29" s="362"/>
      <c r="N29" s="362"/>
      <c r="O29" s="362"/>
      <c r="Q29" s="329"/>
      <c r="R29" s="329"/>
      <c r="S29" s="329"/>
      <c r="T29" s="329"/>
    </row>
    <row r="30" spans="1:23">
      <c r="A30" s="253">
        <v>11</v>
      </c>
      <c r="B30" s="253"/>
      <c r="C30" s="253"/>
      <c r="D30" s="253"/>
      <c r="E30" s="236"/>
      <c r="F30" s="236"/>
      <c r="G30" s="236"/>
      <c r="H30" s="362"/>
      <c r="I30" s="362"/>
      <c r="J30" s="362"/>
      <c r="K30" s="362"/>
      <c r="L30" s="362"/>
      <c r="M30" s="362"/>
      <c r="N30" s="362"/>
      <c r="O30" s="362"/>
      <c r="Q30" s="329"/>
      <c r="R30" s="329"/>
      <c r="S30" s="329"/>
      <c r="T30" s="329"/>
    </row>
    <row r="31" spans="1:23">
      <c r="A31" s="253">
        <v>12</v>
      </c>
      <c r="B31" s="253"/>
      <c r="C31" s="253"/>
      <c r="D31" s="253"/>
      <c r="E31" s="236"/>
      <c r="F31" s="236"/>
      <c r="G31" s="236"/>
      <c r="H31" s="362"/>
      <c r="I31" s="362"/>
      <c r="J31" s="362"/>
      <c r="K31" s="362"/>
      <c r="L31" s="362"/>
      <c r="M31" s="362"/>
      <c r="N31" s="362"/>
      <c r="O31" s="362"/>
      <c r="Q31" s="329"/>
      <c r="R31" s="329"/>
      <c r="S31" s="329"/>
      <c r="T31" s="329"/>
    </row>
    <row r="32" spans="1:23">
      <c r="A32" s="253">
        <v>13</v>
      </c>
      <c r="B32" s="253"/>
      <c r="C32" s="253"/>
      <c r="D32" s="253"/>
      <c r="E32" s="236"/>
      <c r="F32" s="236"/>
      <c r="G32" s="236"/>
      <c r="H32" s="362"/>
      <c r="I32" s="362"/>
      <c r="J32" s="362"/>
      <c r="K32" s="362"/>
      <c r="L32" s="362"/>
      <c r="M32" s="362"/>
      <c r="N32" s="362"/>
      <c r="O32" s="362"/>
      <c r="Q32" s="329"/>
      <c r="R32" s="329"/>
      <c r="S32" s="329"/>
      <c r="T32" s="329"/>
    </row>
    <row r="33" spans="1:23">
      <c r="A33" s="253">
        <v>14</v>
      </c>
      <c r="B33" s="253"/>
      <c r="C33" s="253"/>
      <c r="D33" s="253"/>
      <c r="E33" s="236"/>
      <c r="F33" s="236"/>
      <c r="G33" s="236"/>
      <c r="H33" s="362"/>
      <c r="I33" s="362"/>
      <c r="J33" s="362"/>
      <c r="K33" s="362"/>
      <c r="L33" s="362"/>
      <c r="M33" s="362"/>
      <c r="N33" s="362"/>
      <c r="O33" s="362"/>
    </row>
    <row r="34" spans="1:23" s="328" customFormat="1">
      <c r="A34" s="253">
        <v>15</v>
      </c>
      <c r="B34" s="253"/>
      <c r="C34" s="253"/>
      <c r="D34" s="253"/>
      <c r="E34" s="236"/>
      <c r="F34" s="236"/>
      <c r="G34" s="236"/>
      <c r="H34" s="362"/>
      <c r="I34" s="362"/>
      <c r="J34" s="362"/>
      <c r="K34" s="362"/>
      <c r="L34" s="362"/>
      <c r="M34" s="362"/>
      <c r="N34" s="362"/>
      <c r="O34" s="362"/>
      <c r="Q34" s="321"/>
      <c r="R34" s="321"/>
      <c r="S34" s="321"/>
      <c r="T34" s="321"/>
      <c r="U34" s="321"/>
      <c r="V34" s="321"/>
      <c r="W34" s="321"/>
    </row>
    <row r="39" spans="1:23" s="328" customFormat="1">
      <c r="A39" s="330"/>
      <c r="B39" s="330"/>
      <c r="C39" s="330"/>
      <c r="D39" s="330"/>
      <c r="E39" s="331"/>
      <c r="F39" s="331"/>
      <c r="G39" s="331"/>
      <c r="H39" s="332"/>
      <c r="I39" s="333"/>
      <c r="J39" s="332"/>
      <c r="K39" s="332"/>
      <c r="L39" s="332"/>
      <c r="M39" s="332"/>
      <c r="N39" s="332"/>
      <c r="O39" s="332"/>
      <c r="Q39" s="321"/>
      <c r="R39" s="321"/>
      <c r="S39" s="321"/>
      <c r="T39" s="321"/>
      <c r="U39" s="321"/>
      <c r="V39" s="321"/>
      <c r="W39" s="321"/>
    </row>
  </sheetData>
  <mergeCells count="11">
    <mergeCell ref="Q22:S22"/>
    <mergeCell ref="Q18:Q19"/>
    <mergeCell ref="R18:T18"/>
    <mergeCell ref="U18:W18"/>
    <mergeCell ref="A19:G19"/>
    <mergeCell ref="I19:M19"/>
    <mergeCell ref="Q23:S23"/>
    <mergeCell ref="Q24:S24"/>
    <mergeCell ref="Q25:S25"/>
    <mergeCell ref="Q26:S26"/>
    <mergeCell ref="Q27:S27"/>
  </mergeCells>
  <phoneticPr fontId="5" type="noConversion"/>
  <pageMargins left="0.25" right="0.25" top="0.75" bottom="0.75" header="0.3" footer="0.3"/>
  <pageSetup paperSize="9" scale="55" fitToHeight="0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6"/>
  <sheetViews>
    <sheetView showGridLines="0" view="pageBreakPreview" zoomScaleNormal="100" zoomScaleSheetLayoutView="100" workbookViewId="0">
      <selection activeCell="E4" sqref="E4"/>
    </sheetView>
  </sheetViews>
  <sheetFormatPr defaultRowHeight="13.5"/>
  <cols>
    <col min="1" max="1" width="13" style="36" customWidth="1"/>
    <col min="2" max="2" width="10" style="36" customWidth="1"/>
    <col min="3" max="4" width="7.5546875" style="36" customWidth="1"/>
    <col min="5" max="5" width="13.109375" style="36" customWidth="1"/>
    <col min="6" max="6" width="10.6640625" style="36" bestFit="1" customWidth="1"/>
    <col min="7" max="7" width="19" style="54" customWidth="1"/>
    <col min="8" max="8" width="7.6640625" style="54" customWidth="1"/>
    <col min="9" max="9" width="10" style="54" customWidth="1"/>
    <col min="10" max="10" width="7.6640625" style="36" customWidth="1"/>
    <col min="11" max="11" width="11.44140625" style="36" customWidth="1"/>
    <col min="12" max="12" width="9.5546875" style="36" customWidth="1"/>
    <col min="13" max="13" width="1.6640625" customWidth="1"/>
  </cols>
  <sheetData>
    <row r="1" spans="1:13" s="151" customFormat="1" ht="27" customHeight="1">
      <c r="A1" s="179" t="s">
        <v>435</v>
      </c>
      <c r="B1" s="179"/>
      <c r="C1" s="179"/>
      <c r="D1" s="179"/>
      <c r="E1" s="179"/>
      <c r="F1" s="180" t="s">
        <v>165</v>
      </c>
      <c r="G1" s="180">
        <f>'나. 국내제조 제품 판매희망가 산출내역'!C6</f>
        <v>0</v>
      </c>
      <c r="H1" s="181"/>
      <c r="I1" s="181"/>
      <c r="J1" s="174"/>
      <c r="K1" s="174"/>
      <c r="L1" s="174"/>
      <c r="M1" s="174"/>
    </row>
    <row r="2" spans="1:13" ht="16.5" customHeight="1">
      <c r="A2" s="52" t="s">
        <v>352</v>
      </c>
      <c r="B2" s="67"/>
      <c r="C2" s="63"/>
      <c r="D2" s="63"/>
      <c r="E2" s="63"/>
      <c r="F2" s="110" t="s">
        <v>166</v>
      </c>
      <c r="G2" s="110">
        <f>'나. 국내제조 제품 판매희망가 산출내역'!C8</f>
        <v>0</v>
      </c>
      <c r="M2" s="36"/>
    </row>
    <row r="3" spans="1:13" ht="16.5" customHeight="1">
      <c r="A3" s="57" t="s">
        <v>589</v>
      </c>
      <c r="B3" s="67"/>
      <c r="C3" s="63"/>
      <c r="D3" s="63"/>
      <c r="E3" s="63"/>
      <c r="F3" s="110"/>
      <c r="G3" s="110"/>
      <c r="H3" s="343"/>
      <c r="I3" s="343"/>
      <c r="M3" s="36"/>
    </row>
    <row r="4" spans="1:13" s="1" customFormat="1" ht="19.5" customHeight="1">
      <c r="A4" s="57" t="s">
        <v>374</v>
      </c>
      <c r="B4" s="57"/>
      <c r="C4" s="81"/>
      <c r="D4" s="81"/>
      <c r="E4" s="81"/>
      <c r="F4" s="81"/>
      <c r="G4" s="82"/>
      <c r="H4" s="82"/>
      <c r="I4" s="82"/>
      <c r="J4" s="57"/>
      <c r="K4" s="57"/>
      <c r="L4" s="57"/>
      <c r="M4" s="57"/>
    </row>
    <row r="5" spans="1:13" s="1" customFormat="1" ht="19.5" customHeight="1">
      <c r="A5" s="57" t="s">
        <v>482</v>
      </c>
      <c r="B5" s="57"/>
      <c r="C5" s="81"/>
      <c r="D5" s="81"/>
      <c r="E5" s="81"/>
      <c r="F5" s="81"/>
      <c r="G5" s="82"/>
      <c r="H5" s="82"/>
      <c r="I5" s="82"/>
      <c r="J5" s="57"/>
      <c r="K5" s="57"/>
      <c r="L5" s="57"/>
      <c r="M5" s="57"/>
    </row>
    <row r="6" spans="1:13" s="1" customFormat="1" ht="19.5" customHeight="1">
      <c r="A6" s="57" t="s">
        <v>376</v>
      </c>
      <c r="B6" s="57"/>
      <c r="C6" s="81"/>
      <c r="D6" s="81"/>
      <c r="E6" s="81"/>
      <c r="F6" s="81"/>
      <c r="G6" s="82"/>
      <c r="H6" s="82"/>
      <c r="I6" s="82"/>
      <c r="J6" s="57"/>
      <c r="K6" s="57"/>
      <c r="L6" s="57"/>
      <c r="M6" s="57"/>
    </row>
    <row r="7" spans="1:13" s="178" customFormat="1" ht="19.5" customHeight="1">
      <c r="A7" s="175" t="s">
        <v>360</v>
      </c>
      <c r="B7" s="175"/>
      <c r="C7" s="176"/>
      <c r="D7" s="176"/>
      <c r="E7" s="176"/>
      <c r="F7" s="176"/>
      <c r="G7" s="177"/>
      <c r="H7" s="177"/>
      <c r="I7" s="177"/>
      <c r="J7" s="175"/>
      <c r="K7" s="175"/>
      <c r="L7" s="175"/>
      <c r="M7" s="175"/>
    </row>
    <row r="8" spans="1:13" s="178" customFormat="1" ht="19.5" customHeight="1">
      <c r="A8" s="175" t="s">
        <v>361</v>
      </c>
      <c r="B8" s="175"/>
      <c r="C8" s="176"/>
      <c r="D8" s="176"/>
      <c r="E8" s="176"/>
      <c r="F8" s="176"/>
      <c r="G8" s="177"/>
      <c r="H8" s="177"/>
      <c r="I8" s="177"/>
      <c r="J8" s="175"/>
      <c r="K8" s="175"/>
      <c r="L8" s="175"/>
      <c r="M8" s="175"/>
    </row>
    <row r="9" spans="1:13" s="178" customFormat="1" ht="19.5" customHeight="1">
      <c r="A9" s="175" t="s">
        <v>375</v>
      </c>
      <c r="B9" s="175"/>
      <c r="C9" s="176"/>
      <c r="D9" s="176"/>
      <c r="E9" s="176"/>
      <c r="F9" s="176"/>
      <c r="G9" s="177"/>
      <c r="H9" s="177"/>
      <c r="I9" s="177"/>
      <c r="J9" s="175"/>
      <c r="K9" s="175"/>
      <c r="L9" s="175"/>
      <c r="M9" s="175"/>
    </row>
    <row r="10" spans="1:13" s="178" customFormat="1" ht="19.5" customHeight="1">
      <c r="A10" s="175" t="s">
        <v>362</v>
      </c>
      <c r="B10" s="175"/>
      <c r="C10" s="176"/>
      <c r="D10" s="176"/>
      <c r="E10" s="176"/>
      <c r="F10" s="176"/>
      <c r="G10" s="177"/>
      <c r="H10" s="177"/>
      <c r="I10" s="177"/>
      <c r="J10" s="175"/>
      <c r="K10" s="175"/>
      <c r="L10" s="175"/>
      <c r="M10" s="175"/>
    </row>
    <row r="11" spans="1:13" ht="15" customHeight="1" thickBot="1">
      <c r="A11" s="468"/>
      <c r="B11" s="469"/>
      <c r="C11" s="661"/>
      <c r="D11" s="48"/>
      <c r="E11"/>
      <c r="F11"/>
      <c r="G11"/>
      <c r="H11"/>
      <c r="I11"/>
      <c r="J11"/>
      <c r="K11"/>
      <c r="L11"/>
    </row>
    <row r="12" spans="1:13" s="42" customFormat="1" ht="18" customHeight="1" thickBot="1">
      <c r="A12" s="466" t="s">
        <v>580</v>
      </c>
      <c r="B12" s="467"/>
      <c r="C12" s="661"/>
    </row>
    <row r="13" spans="1:13" ht="12" customHeight="1" thickBot="1">
      <c r="M13" s="36"/>
    </row>
    <row r="14" spans="1:13" s="72" customFormat="1" ht="27" customHeight="1">
      <c r="A14" s="645" t="s">
        <v>119</v>
      </c>
      <c r="B14" s="654" t="s">
        <v>167</v>
      </c>
      <c r="C14" s="652" t="s">
        <v>192</v>
      </c>
      <c r="D14" s="653"/>
      <c r="E14" s="653"/>
      <c r="F14" s="653"/>
      <c r="G14" s="653"/>
      <c r="H14" s="359"/>
      <c r="I14" s="650" t="s">
        <v>193</v>
      </c>
      <c r="J14" s="651" t="s">
        <v>194</v>
      </c>
      <c r="K14" s="650"/>
      <c r="L14" s="643" t="s">
        <v>120</v>
      </c>
    </row>
    <row r="15" spans="1:13" s="72" customFormat="1" ht="27" customHeight="1">
      <c r="A15" s="646"/>
      <c r="B15" s="655"/>
      <c r="C15" s="657" t="s">
        <v>353</v>
      </c>
      <c r="D15" s="662" t="s">
        <v>117</v>
      </c>
      <c r="E15" s="648" t="s">
        <v>118</v>
      </c>
      <c r="F15" s="648" t="s">
        <v>356</v>
      </c>
      <c r="G15" s="647" t="s">
        <v>377</v>
      </c>
      <c r="H15" s="647" t="s">
        <v>359</v>
      </c>
      <c r="I15" s="647"/>
      <c r="J15" s="649" t="s">
        <v>556</v>
      </c>
      <c r="K15" s="657" t="s">
        <v>130</v>
      </c>
      <c r="L15" s="644"/>
    </row>
    <row r="16" spans="1:13" s="72" customFormat="1" ht="27" customHeight="1">
      <c r="A16" s="646"/>
      <c r="B16" s="656"/>
      <c r="C16" s="663"/>
      <c r="D16" s="663"/>
      <c r="E16" s="648"/>
      <c r="F16" s="648"/>
      <c r="G16" s="647"/>
      <c r="H16" s="647"/>
      <c r="I16" s="647"/>
      <c r="J16" s="649"/>
      <c r="K16" s="656"/>
      <c r="L16" s="644"/>
    </row>
    <row r="17" spans="1:12" s="72" customFormat="1" ht="27" customHeight="1">
      <c r="A17" s="664" t="s">
        <v>354</v>
      </c>
      <c r="B17" s="664"/>
      <c r="C17" s="664"/>
      <c r="D17" s="664"/>
      <c r="E17" s="664"/>
      <c r="F17" s="664"/>
      <c r="G17" s="664"/>
      <c r="H17" s="664"/>
      <c r="I17" s="363">
        <f>SUM($I$18:$I$60)</f>
        <v>0</v>
      </c>
      <c r="J17" s="642"/>
      <c r="K17" s="642"/>
      <c r="L17" s="642"/>
    </row>
    <row r="18" spans="1:12" s="75" customFormat="1" ht="30.75" customHeight="1">
      <c r="A18" s="133" t="s">
        <v>121</v>
      </c>
      <c r="B18" s="344"/>
      <c r="C18" s="76"/>
      <c r="D18" s="76"/>
      <c r="E18" s="76"/>
      <c r="F18" s="76"/>
      <c r="G18" s="345"/>
      <c r="H18" s="345"/>
      <c r="I18" s="346"/>
      <c r="J18" s="77"/>
      <c r="K18" s="77"/>
      <c r="L18" s="79"/>
    </row>
    <row r="19" spans="1:12" s="75" customFormat="1" ht="30.75" customHeight="1">
      <c r="A19" s="134" t="s">
        <v>122</v>
      </c>
      <c r="B19" s="344"/>
      <c r="C19" s="76"/>
      <c r="D19" s="76"/>
      <c r="E19" s="76"/>
      <c r="F19" s="76"/>
      <c r="G19" s="76"/>
      <c r="H19" s="76"/>
      <c r="I19" s="346"/>
      <c r="J19" s="77"/>
      <c r="K19" s="77"/>
      <c r="L19" s="80"/>
    </row>
    <row r="20" spans="1:12" s="75" customFormat="1" ht="18.75" customHeight="1">
      <c r="A20" s="658" t="s">
        <v>123</v>
      </c>
      <c r="B20" s="666"/>
      <c r="C20" s="347"/>
      <c r="D20" s="347"/>
      <c r="E20" s="347"/>
      <c r="F20" s="347"/>
      <c r="G20" s="347"/>
      <c r="H20" s="347"/>
      <c r="I20" s="346"/>
      <c r="J20" s="346"/>
      <c r="K20" s="346"/>
      <c r="L20" s="80"/>
    </row>
    <row r="21" spans="1:12" s="75" customFormat="1" ht="18.75" customHeight="1">
      <c r="A21" s="659"/>
      <c r="B21" s="667"/>
      <c r="C21" s="347"/>
      <c r="D21" s="347"/>
      <c r="E21" s="347"/>
      <c r="F21" s="347"/>
      <c r="G21" s="347"/>
      <c r="H21" s="347"/>
      <c r="I21" s="346"/>
      <c r="J21" s="346"/>
      <c r="K21" s="346"/>
      <c r="L21" s="80"/>
    </row>
    <row r="22" spans="1:12" s="75" customFormat="1" ht="18.75" customHeight="1">
      <c r="A22" s="659"/>
      <c r="B22" s="667"/>
      <c r="C22" s="347"/>
      <c r="D22" s="347"/>
      <c r="E22" s="347"/>
      <c r="F22" s="347"/>
      <c r="G22" s="347"/>
      <c r="H22" s="347"/>
      <c r="I22" s="346"/>
      <c r="J22" s="346"/>
      <c r="K22" s="346"/>
      <c r="L22" s="80"/>
    </row>
    <row r="23" spans="1:12" s="75" customFormat="1" ht="18.75" customHeight="1">
      <c r="A23" s="659"/>
      <c r="B23" s="667"/>
      <c r="C23" s="347"/>
      <c r="D23" s="347"/>
      <c r="E23" s="347"/>
      <c r="F23" s="347"/>
      <c r="G23" s="347"/>
      <c r="H23" s="347"/>
      <c r="I23" s="346"/>
      <c r="J23" s="346"/>
      <c r="K23" s="346"/>
      <c r="L23" s="80"/>
    </row>
    <row r="24" spans="1:12" s="75" customFormat="1" ht="18.75" customHeight="1">
      <c r="A24" s="659"/>
      <c r="B24" s="667"/>
      <c r="C24" s="347"/>
      <c r="D24" s="347"/>
      <c r="E24" s="347"/>
      <c r="F24" s="347"/>
      <c r="G24" s="347"/>
      <c r="H24" s="347"/>
      <c r="I24" s="346"/>
      <c r="J24" s="346"/>
      <c r="K24" s="346"/>
      <c r="L24" s="80"/>
    </row>
    <row r="25" spans="1:12" s="75" customFormat="1" ht="18.75" customHeight="1">
      <c r="A25" s="659"/>
      <c r="B25" s="667"/>
      <c r="C25" s="347"/>
      <c r="D25" s="347"/>
      <c r="E25" s="347"/>
      <c r="F25" s="347"/>
      <c r="G25" s="347"/>
      <c r="H25" s="347"/>
      <c r="I25" s="346"/>
      <c r="J25" s="346"/>
      <c r="K25" s="346"/>
      <c r="L25" s="80"/>
    </row>
    <row r="26" spans="1:12" s="75" customFormat="1" ht="18.75" customHeight="1">
      <c r="A26" s="660"/>
      <c r="B26" s="668"/>
      <c r="C26" s="347"/>
      <c r="D26" s="347"/>
      <c r="E26" s="347"/>
      <c r="F26" s="347"/>
      <c r="G26" s="347"/>
      <c r="H26" s="347"/>
      <c r="I26" s="346"/>
      <c r="J26" s="346"/>
      <c r="K26" s="346"/>
      <c r="L26" s="80"/>
    </row>
    <row r="27" spans="1:12" s="75" customFormat="1" ht="18.75" customHeight="1">
      <c r="A27" s="658" t="s">
        <v>129</v>
      </c>
      <c r="B27" s="666"/>
      <c r="C27" s="347"/>
      <c r="D27" s="347"/>
      <c r="E27" s="347"/>
      <c r="F27" s="347"/>
      <c r="G27" s="347"/>
      <c r="H27" s="347"/>
      <c r="I27" s="346"/>
      <c r="J27" s="346"/>
      <c r="K27" s="346"/>
      <c r="L27" s="80"/>
    </row>
    <row r="28" spans="1:12" s="75" customFormat="1" ht="18.75" customHeight="1">
      <c r="A28" s="669"/>
      <c r="B28" s="667"/>
      <c r="C28" s="347"/>
      <c r="D28" s="347"/>
      <c r="E28" s="347"/>
      <c r="F28" s="347"/>
      <c r="G28" s="347"/>
      <c r="H28" s="347"/>
      <c r="I28" s="346"/>
      <c r="J28" s="346"/>
      <c r="K28" s="346"/>
      <c r="L28" s="80"/>
    </row>
    <row r="29" spans="1:12" s="75" customFormat="1" ht="18.75" customHeight="1">
      <c r="A29" s="669"/>
      <c r="B29" s="667"/>
      <c r="C29" s="347"/>
      <c r="D29" s="347"/>
      <c r="E29" s="347"/>
      <c r="F29" s="347"/>
      <c r="G29" s="347"/>
      <c r="H29" s="347"/>
      <c r="I29" s="346"/>
      <c r="J29" s="346"/>
      <c r="K29" s="346"/>
      <c r="L29" s="80"/>
    </row>
    <row r="30" spans="1:12" s="75" customFormat="1" ht="18.75" customHeight="1">
      <c r="A30" s="670"/>
      <c r="B30" s="668"/>
      <c r="C30" s="347"/>
      <c r="D30" s="347"/>
      <c r="E30" s="347"/>
      <c r="F30" s="347"/>
      <c r="G30" s="347"/>
      <c r="H30" s="347"/>
      <c r="I30" s="346"/>
      <c r="J30" s="346"/>
      <c r="K30" s="346"/>
      <c r="L30" s="80"/>
    </row>
    <row r="31" spans="1:12" s="75" customFormat="1" ht="18.75" customHeight="1">
      <c r="A31" s="658" t="s">
        <v>124</v>
      </c>
      <c r="B31" s="666"/>
      <c r="C31" s="347"/>
      <c r="D31" s="347"/>
      <c r="E31" s="347"/>
      <c r="F31" s="347"/>
      <c r="G31" s="347"/>
      <c r="H31" s="347"/>
      <c r="I31" s="346"/>
      <c r="J31" s="346"/>
      <c r="K31" s="346"/>
      <c r="L31" s="80"/>
    </row>
    <row r="32" spans="1:12" s="75" customFormat="1" ht="18.75" customHeight="1">
      <c r="A32" s="669"/>
      <c r="B32" s="667"/>
      <c r="C32" s="347"/>
      <c r="D32" s="347"/>
      <c r="E32" s="347"/>
      <c r="F32" s="347"/>
      <c r="G32" s="347"/>
      <c r="H32" s="347"/>
      <c r="I32" s="346"/>
      <c r="J32" s="346"/>
      <c r="K32" s="346"/>
      <c r="L32" s="80"/>
    </row>
    <row r="33" spans="1:12" s="75" customFormat="1" ht="18.75" customHeight="1">
      <c r="A33" s="669"/>
      <c r="B33" s="667"/>
      <c r="C33" s="347"/>
      <c r="D33" s="347"/>
      <c r="E33" s="347"/>
      <c r="F33" s="347"/>
      <c r="G33" s="347"/>
      <c r="H33" s="347"/>
      <c r="I33" s="346"/>
      <c r="J33" s="346"/>
      <c r="K33" s="346"/>
      <c r="L33" s="80"/>
    </row>
    <row r="34" spans="1:12" s="75" customFormat="1" ht="18.75" customHeight="1">
      <c r="A34" s="669"/>
      <c r="B34" s="667"/>
      <c r="C34" s="347"/>
      <c r="D34" s="347"/>
      <c r="E34" s="347"/>
      <c r="F34" s="347"/>
      <c r="G34" s="347"/>
      <c r="H34" s="347"/>
      <c r="I34" s="346"/>
      <c r="J34" s="346"/>
      <c r="K34" s="346"/>
      <c r="L34" s="80"/>
    </row>
    <row r="35" spans="1:12" s="75" customFormat="1" ht="18.75" customHeight="1">
      <c r="A35" s="669"/>
      <c r="B35" s="667"/>
      <c r="C35" s="347"/>
      <c r="D35" s="347"/>
      <c r="E35" s="347"/>
      <c r="F35" s="347"/>
      <c r="G35" s="347"/>
      <c r="H35" s="347"/>
      <c r="I35" s="346"/>
      <c r="J35" s="346"/>
      <c r="K35" s="346"/>
      <c r="L35" s="80"/>
    </row>
    <row r="36" spans="1:12" s="75" customFormat="1" ht="18.75" customHeight="1">
      <c r="A36" s="670"/>
      <c r="B36" s="668"/>
      <c r="C36" s="347"/>
      <c r="D36" s="347"/>
      <c r="E36" s="347"/>
      <c r="F36" s="347"/>
      <c r="G36" s="347"/>
      <c r="H36" s="347"/>
      <c r="I36" s="346"/>
      <c r="J36" s="346"/>
      <c r="K36" s="346"/>
      <c r="L36" s="80"/>
    </row>
    <row r="37" spans="1:12" s="75" customFormat="1" ht="18.75" customHeight="1">
      <c r="A37" s="665" t="s">
        <v>125</v>
      </c>
      <c r="B37" s="666"/>
      <c r="C37" s="347"/>
      <c r="D37" s="347"/>
      <c r="E37" s="347"/>
      <c r="F37" s="347"/>
      <c r="G37" s="347"/>
      <c r="H37" s="347"/>
      <c r="I37" s="346"/>
      <c r="J37" s="346"/>
      <c r="K37" s="346"/>
      <c r="L37" s="80"/>
    </row>
    <row r="38" spans="1:12" s="75" customFormat="1" ht="18.75" customHeight="1">
      <c r="A38" s="659"/>
      <c r="B38" s="667"/>
      <c r="C38" s="347"/>
      <c r="D38" s="347"/>
      <c r="E38" s="347"/>
      <c r="F38" s="347"/>
      <c r="G38" s="347"/>
      <c r="H38" s="347"/>
      <c r="I38" s="346"/>
      <c r="J38" s="346"/>
      <c r="K38" s="346"/>
      <c r="L38" s="80"/>
    </row>
    <row r="39" spans="1:12" s="75" customFormat="1" ht="18.75" customHeight="1">
      <c r="A39" s="660"/>
      <c r="B39" s="668"/>
      <c r="C39" s="347"/>
      <c r="D39" s="347"/>
      <c r="E39" s="347"/>
      <c r="F39" s="347"/>
      <c r="G39" s="347"/>
      <c r="H39" s="347"/>
      <c r="I39" s="346"/>
      <c r="J39" s="346"/>
      <c r="K39" s="346"/>
      <c r="L39" s="80"/>
    </row>
    <row r="40" spans="1:12" s="75" customFormat="1" ht="18.75" customHeight="1">
      <c r="A40" s="658" t="s">
        <v>126</v>
      </c>
      <c r="B40" s="666"/>
      <c r="C40" s="347"/>
      <c r="D40" s="347"/>
      <c r="E40" s="347"/>
      <c r="F40" s="347"/>
      <c r="G40" s="347"/>
      <c r="H40" s="347"/>
      <c r="I40" s="346"/>
      <c r="J40" s="346"/>
      <c r="K40" s="346"/>
      <c r="L40" s="80"/>
    </row>
    <row r="41" spans="1:12" s="75" customFormat="1" ht="18.75" customHeight="1">
      <c r="A41" s="659"/>
      <c r="B41" s="667"/>
      <c r="C41" s="347"/>
      <c r="D41" s="347"/>
      <c r="E41" s="347"/>
      <c r="F41" s="347"/>
      <c r="G41" s="347"/>
      <c r="H41" s="347"/>
      <c r="I41" s="346"/>
      <c r="J41" s="346"/>
      <c r="K41" s="346"/>
      <c r="L41" s="80"/>
    </row>
    <row r="42" spans="1:12" s="75" customFormat="1" ht="18.75" customHeight="1">
      <c r="A42" s="659"/>
      <c r="B42" s="667"/>
      <c r="C42" s="347"/>
      <c r="D42" s="347"/>
      <c r="E42" s="347"/>
      <c r="F42" s="347"/>
      <c r="G42" s="347"/>
      <c r="H42" s="347"/>
      <c r="I42" s="346"/>
      <c r="J42" s="346"/>
      <c r="K42" s="346"/>
      <c r="L42" s="80"/>
    </row>
    <row r="43" spans="1:12" s="75" customFormat="1" ht="18.75" customHeight="1">
      <c r="A43" s="660"/>
      <c r="B43" s="668"/>
      <c r="C43" s="347"/>
      <c r="D43" s="347"/>
      <c r="E43" s="347"/>
      <c r="F43" s="347"/>
      <c r="G43" s="347"/>
      <c r="H43" s="347"/>
      <c r="I43" s="346"/>
      <c r="J43" s="346"/>
      <c r="K43" s="346"/>
      <c r="L43" s="80"/>
    </row>
    <row r="44" spans="1:12" s="75" customFormat="1" ht="18.75" customHeight="1">
      <c r="A44" s="658" t="s">
        <v>350</v>
      </c>
      <c r="B44" s="666"/>
      <c r="C44" s="347"/>
      <c r="D44" s="347"/>
      <c r="E44" s="347"/>
      <c r="F44" s="347"/>
      <c r="G44" s="347"/>
      <c r="H44" s="347"/>
      <c r="I44" s="346"/>
      <c r="J44" s="346"/>
      <c r="K44" s="346"/>
      <c r="L44" s="80"/>
    </row>
    <row r="45" spans="1:12" s="75" customFormat="1" ht="18.75" customHeight="1">
      <c r="A45" s="659"/>
      <c r="B45" s="667"/>
      <c r="C45" s="347"/>
      <c r="D45" s="347"/>
      <c r="E45" s="347"/>
      <c r="F45" s="347"/>
      <c r="G45" s="347"/>
      <c r="H45" s="347"/>
      <c r="I45" s="346"/>
      <c r="J45" s="346"/>
      <c r="K45" s="346"/>
      <c r="L45" s="80"/>
    </row>
    <row r="46" spans="1:12" s="75" customFormat="1" ht="18.75" customHeight="1">
      <c r="A46" s="659"/>
      <c r="B46" s="667"/>
      <c r="C46" s="347"/>
      <c r="D46" s="347"/>
      <c r="E46" s="347"/>
      <c r="F46" s="347"/>
      <c r="G46" s="347"/>
      <c r="H46" s="347"/>
      <c r="I46" s="346"/>
      <c r="J46" s="346"/>
      <c r="K46" s="346"/>
      <c r="L46" s="80"/>
    </row>
    <row r="47" spans="1:12" s="75" customFormat="1" ht="18.75" customHeight="1">
      <c r="A47" s="659"/>
      <c r="B47" s="667"/>
      <c r="C47" s="347"/>
      <c r="D47" s="347"/>
      <c r="E47" s="347"/>
      <c r="F47" s="347"/>
      <c r="G47" s="347"/>
      <c r="H47" s="347"/>
      <c r="I47" s="346"/>
      <c r="J47" s="346"/>
      <c r="K47" s="346"/>
      <c r="L47" s="80"/>
    </row>
    <row r="48" spans="1:12" s="75" customFormat="1" ht="18.75" customHeight="1">
      <c r="A48" s="659"/>
      <c r="B48" s="667"/>
      <c r="C48" s="347"/>
      <c r="D48" s="347"/>
      <c r="E48" s="347"/>
      <c r="F48" s="347"/>
      <c r="G48" s="347"/>
      <c r="H48" s="347"/>
      <c r="I48" s="346"/>
      <c r="J48" s="346"/>
      <c r="K48" s="346"/>
      <c r="L48" s="80"/>
    </row>
    <row r="49" spans="1:12" s="75" customFormat="1" ht="18.75" customHeight="1">
      <c r="A49" s="660"/>
      <c r="B49" s="668"/>
      <c r="C49" s="347"/>
      <c r="D49" s="347"/>
      <c r="E49" s="347"/>
      <c r="F49" s="347"/>
      <c r="G49" s="347"/>
      <c r="H49" s="347"/>
      <c r="I49" s="346"/>
      <c r="J49" s="346"/>
      <c r="K49" s="346"/>
      <c r="L49" s="80"/>
    </row>
    <row r="50" spans="1:12" s="75" customFormat="1" ht="18.75" customHeight="1">
      <c r="A50" s="665" t="s">
        <v>127</v>
      </c>
      <c r="B50" s="666"/>
      <c r="C50" s="347"/>
      <c r="D50" s="347"/>
      <c r="E50" s="347"/>
      <c r="F50" s="347"/>
      <c r="G50" s="347"/>
      <c r="H50" s="347"/>
      <c r="I50" s="346"/>
      <c r="J50" s="346"/>
      <c r="K50" s="346"/>
      <c r="L50" s="80"/>
    </row>
    <row r="51" spans="1:12" s="75" customFormat="1" ht="18.75" customHeight="1">
      <c r="A51" s="659"/>
      <c r="B51" s="667"/>
      <c r="C51" s="347"/>
      <c r="D51" s="347"/>
      <c r="E51" s="347"/>
      <c r="F51" s="347"/>
      <c r="G51" s="347"/>
      <c r="H51" s="347"/>
      <c r="I51" s="346"/>
      <c r="J51" s="346"/>
      <c r="K51" s="346"/>
      <c r="L51" s="80"/>
    </row>
    <row r="52" spans="1:12" s="75" customFormat="1" ht="18.75" customHeight="1">
      <c r="A52" s="659"/>
      <c r="B52" s="667"/>
      <c r="C52" s="347"/>
      <c r="D52" s="347"/>
      <c r="E52" s="347"/>
      <c r="F52" s="347"/>
      <c r="G52" s="347"/>
      <c r="H52" s="347"/>
      <c r="I52" s="346"/>
      <c r="J52" s="346"/>
      <c r="K52" s="346"/>
      <c r="L52" s="80"/>
    </row>
    <row r="53" spans="1:12" s="75" customFormat="1" ht="18.75" customHeight="1">
      <c r="A53" s="659"/>
      <c r="B53" s="667"/>
      <c r="C53" s="347"/>
      <c r="D53" s="347"/>
      <c r="E53" s="347"/>
      <c r="F53" s="347"/>
      <c r="G53" s="347"/>
      <c r="H53" s="347"/>
      <c r="I53" s="346"/>
      <c r="J53" s="346"/>
      <c r="K53" s="346"/>
      <c r="L53" s="80"/>
    </row>
    <row r="54" spans="1:12" s="75" customFormat="1" ht="18.75" customHeight="1">
      <c r="A54" s="660"/>
      <c r="B54" s="668"/>
      <c r="C54" s="347"/>
      <c r="D54" s="347"/>
      <c r="E54" s="347"/>
      <c r="F54" s="347"/>
      <c r="G54" s="347"/>
      <c r="H54" s="347"/>
      <c r="I54" s="346"/>
      <c r="J54" s="346"/>
      <c r="K54" s="346"/>
      <c r="L54" s="80"/>
    </row>
    <row r="55" spans="1:12" s="75" customFormat="1" ht="18.75" customHeight="1">
      <c r="A55" s="665" t="s">
        <v>351</v>
      </c>
      <c r="B55" s="666"/>
      <c r="C55" s="347"/>
      <c r="D55" s="347"/>
      <c r="E55" s="347"/>
      <c r="F55" s="347"/>
      <c r="G55" s="347"/>
      <c r="H55" s="347"/>
      <c r="I55" s="346"/>
      <c r="J55" s="346"/>
      <c r="K55" s="346"/>
      <c r="L55" s="80"/>
    </row>
    <row r="56" spans="1:12" s="75" customFormat="1" ht="18.75" customHeight="1">
      <c r="A56" s="659"/>
      <c r="B56" s="667"/>
      <c r="C56" s="347"/>
      <c r="D56" s="347"/>
      <c r="E56" s="347"/>
      <c r="F56" s="347"/>
      <c r="G56" s="347"/>
      <c r="H56" s="347"/>
      <c r="I56" s="346"/>
      <c r="J56" s="346"/>
      <c r="K56" s="346"/>
      <c r="L56" s="80"/>
    </row>
    <row r="57" spans="1:12" s="75" customFormat="1" ht="18.75" customHeight="1">
      <c r="A57" s="659"/>
      <c r="B57" s="667"/>
      <c r="C57" s="347"/>
      <c r="D57" s="347"/>
      <c r="E57" s="347"/>
      <c r="F57" s="347"/>
      <c r="G57" s="347"/>
      <c r="H57" s="347"/>
      <c r="I57" s="346"/>
      <c r="J57" s="346"/>
      <c r="K57" s="346"/>
      <c r="L57" s="80"/>
    </row>
    <row r="58" spans="1:12" s="75" customFormat="1" ht="18.75" customHeight="1">
      <c r="A58" s="660"/>
      <c r="B58" s="668"/>
      <c r="C58" s="347"/>
      <c r="D58" s="347"/>
      <c r="E58" s="347"/>
      <c r="F58" s="347"/>
      <c r="G58" s="347"/>
      <c r="H58" s="347"/>
      <c r="I58" s="346"/>
      <c r="J58" s="346"/>
      <c r="K58" s="346"/>
      <c r="L58" s="80"/>
    </row>
    <row r="59" spans="1:12" s="75" customFormat="1" ht="36" customHeight="1">
      <c r="A59" s="134" t="s">
        <v>128</v>
      </c>
      <c r="B59" s="344"/>
      <c r="C59" s="76"/>
      <c r="D59" s="76"/>
      <c r="E59" s="76"/>
      <c r="F59" s="76"/>
      <c r="G59" s="76"/>
      <c r="H59" s="76"/>
      <c r="I59" s="346"/>
      <c r="J59" s="77"/>
      <c r="K59" s="77"/>
      <c r="L59" s="80"/>
    </row>
    <row r="60" spans="1:12" s="75" customFormat="1" ht="37.5" customHeight="1">
      <c r="A60" s="135" t="s">
        <v>355</v>
      </c>
      <c r="B60" s="348"/>
      <c r="C60" s="76"/>
      <c r="D60" s="76"/>
      <c r="E60" s="76"/>
      <c r="F60" s="76"/>
      <c r="G60" s="76"/>
      <c r="H60" s="76"/>
      <c r="I60" s="346"/>
      <c r="J60" s="77"/>
      <c r="K60" s="77"/>
      <c r="L60" s="80"/>
    </row>
    <row r="61" spans="1:12" s="72" customFormat="1" ht="12">
      <c r="A61" s="73"/>
      <c r="B61" s="73"/>
      <c r="C61" s="73"/>
      <c r="D61" s="73"/>
      <c r="E61" s="73"/>
      <c r="F61" s="73"/>
      <c r="G61" s="74"/>
      <c r="H61" s="74"/>
      <c r="I61" s="74"/>
      <c r="J61" s="73"/>
      <c r="K61" s="73"/>
      <c r="L61" s="73"/>
    </row>
    <row r="62" spans="1:12" s="72" customFormat="1" ht="12">
      <c r="A62" s="73"/>
      <c r="B62" s="73"/>
      <c r="C62" s="73"/>
      <c r="D62" s="73"/>
      <c r="E62" s="73"/>
      <c r="F62" s="73"/>
      <c r="G62" s="74"/>
      <c r="H62" s="74"/>
      <c r="I62" s="74"/>
      <c r="J62" s="73"/>
      <c r="K62" s="73"/>
      <c r="L62" s="73"/>
    </row>
    <row r="63" spans="1:12" s="72" customFormat="1" ht="12">
      <c r="A63" s="73"/>
      <c r="B63" s="73"/>
      <c r="C63" s="73"/>
      <c r="D63" s="73"/>
      <c r="E63" s="73"/>
      <c r="F63" s="73"/>
      <c r="G63" s="74"/>
      <c r="H63" s="74"/>
      <c r="I63" s="74"/>
      <c r="J63" s="73"/>
      <c r="K63" s="73"/>
      <c r="L63" s="73"/>
    </row>
    <row r="64" spans="1:12" s="72" customFormat="1" ht="12">
      <c r="A64" s="73"/>
      <c r="B64" s="73"/>
      <c r="C64" s="73"/>
      <c r="D64" s="73"/>
      <c r="E64" s="73"/>
      <c r="F64" s="73"/>
      <c r="G64" s="74"/>
      <c r="H64" s="74"/>
      <c r="I64" s="74"/>
      <c r="J64" s="73"/>
      <c r="K64" s="73"/>
      <c r="L64" s="73"/>
    </row>
    <row r="65" spans="1:12" s="72" customFormat="1" ht="12">
      <c r="A65" s="73"/>
      <c r="B65" s="73"/>
      <c r="C65" s="73"/>
      <c r="D65" s="73"/>
      <c r="E65" s="73"/>
      <c r="F65" s="73"/>
      <c r="G65" s="74"/>
      <c r="H65" s="74"/>
      <c r="I65" s="74"/>
      <c r="J65" s="73"/>
      <c r="K65" s="73"/>
      <c r="L65" s="73"/>
    </row>
    <row r="66" spans="1:12" s="72" customFormat="1" ht="12">
      <c r="A66" s="73"/>
      <c r="B66" s="73"/>
      <c r="C66" s="73"/>
      <c r="D66" s="73"/>
      <c r="E66" s="73"/>
      <c r="F66" s="73"/>
      <c r="G66" s="74"/>
      <c r="H66" s="74"/>
      <c r="I66" s="74"/>
      <c r="J66" s="73"/>
      <c r="K66" s="73"/>
      <c r="L66" s="73"/>
    </row>
  </sheetData>
  <mergeCells count="33">
    <mergeCell ref="A44:A49"/>
    <mergeCell ref="G15:G16"/>
    <mergeCell ref="C15:C16"/>
    <mergeCell ref="A50:A54"/>
    <mergeCell ref="A55:A58"/>
    <mergeCell ref="B20:B26"/>
    <mergeCell ref="B27:B30"/>
    <mergeCell ref="B31:B36"/>
    <mergeCell ref="B37:B39"/>
    <mergeCell ref="B40:B43"/>
    <mergeCell ref="B44:B49"/>
    <mergeCell ref="B50:B54"/>
    <mergeCell ref="B55:B58"/>
    <mergeCell ref="A27:A30"/>
    <mergeCell ref="A31:A36"/>
    <mergeCell ref="A37:A39"/>
    <mergeCell ref="A40:A43"/>
    <mergeCell ref="C11:C12"/>
    <mergeCell ref="D15:D16"/>
    <mergeCell ref="A17:H17"/>
    <mergeCell ref="A20:A26"/>
    <mergeCell ref="J17:L17"/>
    <mergeCell ref="L14:L16"/>
    <mergeCell ref="A14:A16"/>
    <mergeCell ref="H15:H16"/>
    <mergeCell ref="E15:E16"/>
    <mergeCell ref="J15:J16"/>
    <mergeCell ref="I14:I16"/>
    <mergeCell ref="J14:K14"/>
    <mergeCell ref="C14:G14"/>
    <mergeCell ref="B14:B16"/>
    <mergeCell ref="K15:K16"/>
    <mergeCell ref="F15:F16"/>
  </mergeCells>
  <phoneticPr fontId="5" type="noConversion"/>
  <pageMargins left="0.25" right="0.25" top="0.75" bottom="0.75" header="0.3" footer="0.3"/>
  <pageSetup paperSize="9" scale="67"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showGridLines="0" view="pageBreakPreview" zoomScale="85" zoomScaleNormal="115" zoomScaleSheetLayoutView="85" workbookViewId="0">
      <selection activeCell="A5" sqref="A5"/>
    </sheetView>
  </sheetViews>
  <sheetFormatPr defaultRowHeight="13.5"/>
  <cols>
    <col min="1" max="1" width="5.33203125" customWidth="1"/>
    <col min="2" max="2" width="17.33203125" customWidth="1"/>
    <col min="3" max="3" width="25.88671875" customWidth="1"/>
    <col min="4" max="4" width="13.5546875" customWidth="1"/>
    <col min="5" max="6" width="11.77734375" customWidth="1"/>
    <col min="7" max="7" width="12.33203125" customWidth="1"/>
    <col min="8" max="8" width="12.109375" customWidth="1"/>
    <col min="9" max="9" width="0.88671875" customWidth="1"/>
    <col min="10" max="16" width="4.21875" customWidth="1"/>
  </cols>
  <sheetData>
    <row r="1" spans="1:9" ht="6.75" customHeight="1">
      <c r="A1" s="33"/>
      <c r="B1" s="33"/>
      <c r="C1" s="33"/>
      <c r="D1" s="33"/>
      <c r="E1" s="33"/>
      <c r="F1" s="33"/>
      <c r="G1" s="33"/>
      <c r="H1" s="33"/>
      <c r="I1" s="34"/>
    </row>
    <row r="2" spans="1:9" ht="14.25">
      <c r="A2" s="65" t="s">
        <v>557</v>
      </c>
      <c r="B2" s="36"/>
      <c r="C2" s="36"/>
      <c r="D2" s="36"/>
      <c r="E2" s="36"/>
      <c r="F2" s="36"/>
      <c r="G2" s="36"/>
      <c r="H2" s="36"/>
      <c r="I2" s="37"/>
    </row>
    <row r="3" spans="1:9" ht="12" customHeight="1">
      <c r="A3" s="36"/>
      <c r="B3" s="36"/>
      <c r="C3" s="36"/>
      <c r="D3" s="36"/>
      <c r="E3" s="36"/>
      <c r="F3" s="117" t="s">
        <v>165</v>
      </c>
      <c r="G3" s="117">
        <f>'나. 국내제조 제품 판매희망가 산출내역'!C6</f>
        <v>0</v>
      </c>
      <c r="I3" s="37"/>
    </row>
    <row r="4" spans="1:9" ht="26.25" customHeight="1">
      <c r="A4" s="48" t="s">
        <v>352</v>
      </c>
      <c r="B4" s="51"/>
      <c r="C4" s="36"/>
      <c r="D4" s="36"/>
      <c r="E4" s="36"/>
      <c r="F4" s="117" t="s">
        <v>166</v>
      </c>
      <c r="G4" s="117">
        <f>'나. 국내제조 제품 판매희망가 산출내역'!C8</f>
        <v>0</v>
      </c>
      <c r="I4" s="37"/>
    </row>
    <row r="5" spans="1:9" ht="15" customHeight="1">
      <c r="A5" s="185" t="s">
        <v>599</v>
      </c>
      <c r="B5" s="370"/>
      <c r="C5" s="36"/>
      <c r="D5" s="36"/>
      <c r="E5" s="36"/>
      <c r="F5" s="36"/>
      <c r="G5" s="36"/>
      <c r="H5" s="36"/>
      <c r="I5" s="37"/>
    </row>
    <row r="6" spans="1:9" ht="15" customHeight="1">
      <c r="A6" s="185" t="s">
        <v>568</v>
      </c>
      <c r="B6" s="175"/>
      <c r="C6" s="183"/>
      <c r="D6" s="183"/>
      <c r="E6" s="183"/>
      <c r="F6" s="183"/>
      <c r="G6" s="183"/>
      <c r="H6" s="183"/>
      <c r="I6" s="37"/>
    </row>
    <row r="7" spans="1:9" s="151" customFormat="1" ht="18.75" customHeight="1">
      <c r="A7" s="66" t="s">
        <v>574</v>
      </c>
      <c r="B7" s="57"/>
      <c r="C7" s="182"/>
      <c r="D7" s="183"/>
      <c r="E7" s="183"/>
      <c r="F7" s="183"/>
      <c r="G7" s="183"/>
      <c r="H7" s="183"/>
      <c r="I7" s="150"/>
    </row>
    <row r="8" spans="1:9" ht="7.5" customHeight="1">
      <c r="A8" s="36"/>
      <c r="B8" s="36"/>
      <c r="C8" s="36"/>
      <c r="D8" s="36"/>
      <c r="E8" s="36"/>
      <c r="F8" s="36"/>
      <c r="G8" s="36"/>
      <c r="H8" s="36"/>
      <c r="I8" s="37"/>
    </row>
    <row r="9" spans="1:9" ht="54" customHeight="1">
      <c r="A9" s="204" t="s">
        <v>474</v>
      </c>
      <c r="B9" s="488" t="s">
        <v>378</v>
      </c>
      <c r="C9" s="262" t="s">
        <v>387</v>
      </c>
      <c r="D9" s="487" t="s">
        <v>113</v>
      </c>
      <c r="E9" s="487" t="s">
        <v>383</v>
      </c>
      <c r="F9" s="306" t="s">
        <v>380</v>
      </c>
      <c r="G9" s="368" t="s">
        <v>384</v>
      </c>
      <c r="H9" s="337" t="s">
        <v>461</v>
      </c>
      <c r="I9" s="37"/>
    </row>
    <row r="10" spans="1:9" ht="24.75" customHeight="1">
      <c r="A10" s="636" t="s">
        <v>354</v>
      </c>
      <c r="B10" s="636"/>
      <c r="C10" s="636"/>
      <c r="D10" s="636"/>
      <c r="E10" s="636"/>
      <c r="F10" s="636"/>
      <c r="G10" s="636"/>
      <c r="H10" s="367">
        <f>SUM(H11:H24)</f>
        <v>0</v>
      </c>
      <c r="I10" s="37"/>
    </row>
    <row r="11" spans="1:9" ht="30.75" customHeight="1">
      <c r="A11" s="201">
        <v>1</v>
      </c>
      <c r="B11" s="491" t="s">
        <v>379</v>
      </c>
      <c r="C11" s="202" t="s">
        <v>381</v>
      </c>
      <c r="D11" s="493"/>
      <c r="E11" s="493"/>
      <c r="F11" s="369"/>
      <c r="G11" s="366" t="str">
        <f t="shared" ref="G11:G24" si="0">IFERROR(D11/E11,"")</f>
        <v/>
      </c>
      <c r="H11" s="203" t="str">
        <f>IFERROR(F11*G11,"")</f>
        <v/>
      </c>
      <c r="I11" s="37"/>
    </row>
    <row r="12" spans="1:9" ht="30.75" customHeight="1">
      <c r="A12" s="201">
        <v>2</v>
      </c>
      <c r="B12" s="492" t="s">
        <v>114</v>
      </c>
      <c r="C12" s="202" t="s">
        <v>382</v>
      </c>
      <c r="D12" s="493"/>
      <c r="E12" s="493"/>
      <c r="F12" s="369"/>
      <c r="G12" s="366" t="str">
        <f t="shared" si="0"/>
        <v/>
      </c>
      <c r="H12" s="342" t="str">
        <f t="shared" ref="H12:H24" si="1">IFERROR(F12*G12,"")</f>
        <v/>
      </c>
      <c r="I12" s="37"/>
    </row>
    <row r="13" spans="1:9" ht="30.75" customHeight="1">
      <c r="A13" s="200"/>
      <c r="B13" s="490"/>
      <c r="C13" s="200"/>
      <c r="D13" s="489"/>
      <c r="E13" s="489"/>
      <c r="F13" s="369"/>
      <c r="G13" s="366" t="str">
        <f t="shared" si="0"/>
        <v/>
      </c>
      <c r="H13" s="342" t="str">
        <f t="shared" si="1"/>
        <v/>
      </c>
      <c r="I13" s="37"/>
    </row>
    <row r="14" spans="1:9" ht="30.75" customHeight="1">
      <c r="A14" s="200"/>
      <c r="B14" s="490"/>
      <c r="C14" s="200"/>
      <c r="D14" s="489"/>
      <c r="E14" s="489"/>
      <c r="F14" s="369"/>
      <c r="G14" s="366" t="str">
        <f t="shared" si="0"/>
        <v/>
      </c>
      <c r="H14" s="342" t="str">
        <f t="shared" si="1"/>
        <v/>
      </c>
      <c r="I14" s="37"/>
    </row>
    <row r="15" spans="1:9" ht="30.75" customHeight="1">
      <c r="A15" s="200"/>
      <c r="B15" s="490"/>
      <c r="C15" s="200"/>
      <c r="D15" s="489"/>
      <c r="E15" s="489"/>
      <c r="F15" s="369"/>
      <c r="G15" s="366" t="str">
        <f t="shared" si="0"/>
        <v/>
      </c>
      <c r="H15" s="342" t="str">
        <f t="shared" si="1"/>
        <v/>
      </c>
      <c r="I15" s="37"/>
    </row>
    <row r="16" spans="1:9" ht="30.75" customHeight="1">
      <c r="A16" s="200"/>
      <c r="B16" s="490"/>
      <c r="C16" s="200"/>
      <c r="D16" s="489"/>
      <c r="E16" s="489"/>
      <c r="F16" s="369"/>
      <c r="G16" s="366" t="str">
        <f t="shared" si="0"/>
        <v/>
      </c>
      <c r="H16" s="342" t="str">
        <f t="shared" si="1"/>
        <v/>
      </c>
      <c r="I16" s="37"/>
    </row>
    <row r="17" spans="1:9" ht="30.75" customHeight="1">
      <c r="A17" s="200"/>
      <c r="B17" s="490"/>
      <c r="C17" s="200"/>
      <c r="D17" s="489"/>
      <c r="E17" s="489"/>
      <c r="F17" s="369"/>
      <c r="G17" s="366" t="str">
        <f t="shared" si="0"/>
        <v/>
      </c>
      <c r="H17" s="342" t="str">
        <f t="shared" si="1"/>
        <v/>
      </c>
      <c r="I17" s="37"/>
    </row>
    <row r="18" spans="1:9" ht="30.75" customHeight="1">
      <c r="A18" s="200"/>
      <c r="B18" s="490"/>
      <c r="C18" s="200"/>
      <c r="D18" s="489"/>
      <c r="E18" s="489"/>
      <c r="F18" s="369"/>
      <c r="G18" s="366" t="str">
        <f t="shared" si="0"/>
        <v/>
      </c>
      <c r="H18" s="342" t="str">
        <f t="shared" si="1"/>
        <v/>
      </c>
      <c r="I18" s="37"/>
    </row>
    <row r="19" spans="1:9" ht="30.75" customHeight="1">
      <c r="A19" s="200"/>
      <c r="B19" s="490"/>
      <c r="C19" s="200"/>
      <c r="D19" s="489"/>
      <c r="E19" s="489"/>
      <c r="F19" s="369"/>
      <c r="G19" s="366" t="str">
        <f t="shared" si="0"/>
        <v/>
      </c>
      <c r="H19" s="342" t="str">
        <f t="shared" si="1"/>
        <v/>
      </c>
      <c r="I19" s="37"/>
    </row>
    <row r="20" spans="1:9" ht="30.75" customHeight="1">
      <c r="A20" s="200"/>
      <c r="B20" s="490"/>
      <c r="C20" s="200"/>
      <c r="D20" s="489"/>
      <c r="E20" s="489"/>
      <c r="F20" s="369"/>
      <c r="G20" s="366" t="str">
        <f t="shared" si="0"/>
        <v/>
      </c>
      <c r="H20" s="342" t="str">
        <f t="shared" si="1"/>
        <v/>
      </c>
      <c r="I20" s="37"/>
    </row>
    <row r="21" spans="1:9" ht="30.75" customHeight="1">
      <c r="A21" s="200"/>
      <c r="B21" s="490"/>
      <c r="C21" s="200"/>
      <c r="D21" s="489"/>
      <c r="E21" s="489"/>
      <c r="F21" s="369"/>
      <c r="G21" s="366" t="str">
        <f t="shared" si="0"/>
        <v/>
      </c>
      <c r="H21" s="342" t="str">
        <f t="shared" si="1"/>
        <v/>
      </c>
      <c r="I21" s="37"/>
    </row>
    <row r="22" spans="1:9" ht="30.75" customHeight="1">
      <c r="A22" s="200"/>
      <c r="B22" s="490"/>
      <c r="C22" s="200"/>
      <c r="D22" s="489"/>
      <c r="E22" s="489"/>
      <c r="F22" s="369"/>
      <c r="G22" s="366" t="str">
        <f t="shared" si="0"/>
        <v/>
      </c>
      <c r="H22" s="342" t="str">
        <f t="shared" si="1"/>
        <v/>
      </c>
      <c r="I22" s="37"/>
    </row>
    <row r="23" spans="1:9" ht="30.75" customHeight="1">
      <c r="A23" s="200"/>
      <c r="B23" s="490"/>
      <c r="C23" s="200"/>
      <c r="D23" s="489"/>
      <c r="E23" s="489"/>
      <c r="F23" s="369"/>
      <c r="G23" s="366" t="str">
        <f t="shared" si="0"/>
        <v/>
      </c>
      <c r="H23" s="342" t="str">
        <f t="shared" si="1"/>
        <v/>
      </c>
      <c r="I23" s="37"/>
    </row>
    <row r="24" spans="1:9" ht="30.75" customHeight="1">
      <c r="A24" s="200"/>
      <c r="B24" s="490"/>
      <c r="C24" s="200"/>
      <c r="D24" s="489"/>
      <c r="E24" s="489"/>
      <c r="F24" s="369"/>
      <c r="G24" s="366" t="str">
        <f t="shared" si="0"/>
        <v/>
      </c>
      <c r="H24" s="342" t="str">
        <f t="shared" si="1"/>
        <v/>
      </c>
      <c r="I24" s="37"/>
    </row>
    <row r="25" spans="1:9">
      <c r="A25" s="36"/>
      <c r="B25" s="36"/>
      <c r="C25" s="36"/>
      <c r="D25" s="36"/>
      <c r="E25" s="36"/>
      <c r="F25" s="36"/>
      <c r="G25" s="36"/>
      <c r="H25" s="36"/>
      <c r="I25" s="37"/>
    </row>
  </sheetData>
  <mergeCells count="1">
    <mergeCell ref="A10:G10"/>
  </mergeCells>
  <phoneticPr fontId="5" type="noConversion"/>
  <pageMargins left="0.75" right="0.75" top="1" bottom="1" header="0.5" footer="0.5"/>
  <pageSetup paperSize="9" scale="67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18</vt:i4>
      </vt:variant>
      <vt:variant>
        <vt:lpstr>이름이 지정된 범위</vt:lpstr>
      </vt:variant>
      <vt:variant>
        <vt:i4>13</vt:i4>
      </vt:variant>
    </vt:vector>
  </HeadingPairs>
  <TitlesOfParts>
    <vt:vector size="31" baseType="lpstr">
      <vt:lpstr>수입 재료비</vt:lpstr>
      <vt:lpstr>제출자료 점검표</vt:lpstr>
      <vt:lpstr>가. 회사에 관한 정보</vt:lpstr>
      <vt:lpstr>나. 국내제조 제품 판매희망가 산출내역</vt:lpstr>
      <vt:lpstr>다-1. 재료현황표</vt:lpstr>
      <vt:lpstr>다-2. 재료 구매 내역서</vt:lpstr>
      <vt:lpstr>라. 노무비</vt:lpstr>
      <vt:lpstr>마. 제조공정도</vt:lpstr>
      <vt:lpstr>바-1. 외주가공 내역</vt:lpstr>
      <vt:lpstr>바-2. 외주가공 상세내역</vt:lpstr>
      <vt:lpstr>사. 제조경비, 판매비와 일반관리비, 적정이윤</vt:lpstr>
      <vt:lpstr>아. 회계자료</vt:lpstr>
      <vt:lpstr>자-1. 매출 내역서(도,소매)</vt:lpstr>
      <vt:lpstr>자-2. 매출 관련 전자세금계산서</vt:lpstr>
      <vt:lpstr>차. 재료 관련 타견적 내역</vt:lpstr>
      <vt:lpstr>카. 외주가공 관련 타견적 내역</vt:lpstr>
      <vt:lpstr>Sheet1</vt:lpstr>
      <vt:lpstr>주 재료비</vt:lpstr>
      <vt:lpstr>'가. 회사에 관한 정보'!Print_Area</vt:lpstr>
      <vt:lpstr>'나. 국내제조 제품 판매희망가 산출내역'!Print_Area</vt:lpstr>
      <vt:lpstr>'마. 제조공정도'!Print_Area</vt:lpstr>
      <vt:lpstr>'바-1. 외주가공 내역'!Print_Area</vt:lpstr>
      <vt:lpstr>'바-2. 외주가공 상세내역'!Print_Area</vt:lpstr>
      <vt:lpstr>'사. 제조경비, 판매비와 일반관리비, 적정이윤'!Print_Area</vt:lpstr>
      <vt:lpstr>'자-1. 매출 내역서(도,소매)'!Print_Area</vt:lpstr>
      <vt:lpstr>'자-2. 매출 관련 전자세금계산서'!Print_Area</vt:lpstr>
      <vt:lpstr>'차. 재료 관련 타견적 내역'!Print_Area</vt:lpstr>
      <vt:lpstr>'카. 외주가공 관련 타견적 내역'!Print_Area</vt:lpstr>
      <vt:lpstr>'마. 제조공정도'!Print_Titles</vt:lpstr>
      <vt:lpstr>'차. 재료 관련 타견적 내역'!Print_Titles</vt:lpstr>
      <vt:lpstr>'카. 외주가공 관련 타견적 내역'!Print_Titles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2023-02-02T06:51:48Z</cp:lastPrinted>
  <dcterms:created xsi:type="dcterms:W3CDTF">2008-08-04T00:51:32Z</dcterms:created>
  <dcterms:modified xsi:type="dcterms:W3CDTF">2024-01-23T07:53:11Z</dcterms:modified>
</cp:coreProperties>
</file>