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24" windowWidth="22980" windowHeight="9132"/>
  </bookViews>
  <sheets>
    <sheet name="Sheet2" sheetId="2" r:id="rId1"/>
    <sheet name="Sheet3" sheetId="3" r:id="rId2"/>
  </sheets>
  <externalReferences>
    <externalReference r:id="rId3"/>
  </externalReferences>
  <definedNames>
    <definedName name="_xlnm._FilterDatabase" localSheetId="0" hidden="1">Sheet2!$A$8:$K$244</definedName>
  </definedNames>
  <calcPr calcId="145621"/>
</workbook>
</file>

<file path=xl/calcChain.xml><?xml version="1.0" encoding="utf-8"?>
<calcChain xmlns="http://schemas.openxmlformats.org/spreadsheetml/2006/main">
  <c r="H244" i="2" l="1"/>
  <c r="F244" i="2"/>
  <c r="E244" i="2"/>
  <c r="H243" i="2"/>
  <c r="F243" i="2"/>
  <c r="E243" i="2"/>
  <c r="H242" i="2"/>
  <c r="F242" i="2"/>
  <c r="E242" i="2"/>
  <c r="H241" i="2"/>
  <c r="F241" i="2"/>
  <c r="E241" i="2"/>
  <c r="H240" i="2"/>
  <c r="F240" i="2"/>
  <c r="E240" i="2"/>
  <c r="H239" i="2"/>
  <c r="F239" i="2"/>
  <c r="E239" i="2"/>
  <c r="H238" i="2"/>
  <c r="F238" i="2"/>
  <c r="H237" i="2"/>
  <c r="F237" i="2"/>
  <c r="H236" i="2"/>
  <c r="F236" i="2"/>
  <c r="H235" i="2"/>
  <c r="F235" i="2"/>
  <c r="E235" i="2"/>
  <c r="H234" i="2"/>
  <c r="F234" i="2"/>
  <c r="H233" i="2"/>
  <c r="G233" i="2"/>
  <c r="F233" i="2"/>
  <c r="E233" i="2"/>
  <c r="H232" i="2"/>
  <c r="F232" i="2"/>
  <c r="H231" i="2"/>
  <c r="F231" i="2"/>
  <c r="H230" i="2"/>
  <c r="F230" i="2"/>
  <c r="H229" i="2"/>
  <c r="F229" i="2"/>
  <c r="H228" i="2"/>
  <c r="F228" i="2"/>
  <c r="H227" i="2"/>
  <c r="F227" i="2"/>
  <c r="E227" i="2"/>
  <c r="H226" i="2"/>
  <c r="F226" i="2"/>
  <c r="E226" i="2"/>
  <c r="H225" i="2"/>
  <c r="F225" i="2"/>
  <c r="H224" i="2"/>
  <c r="F224" i="2"/>
  <c r="H223" i="2"/>
  <c r="F223" i="2"/>
  <c r="H222" i="2"/>
  <c r="F222" i="2"/>
  <c r="E222" i="2"/>
  <c r="H221" i="2"/>
  <c r="F221" i="2"/>
  <c r="E221" i="2"/>
  <c r="H220" i="2"/>
  <c r="F220" i="2"/>
  <c r="H219" i="2"/>
  <c r="F219" i="2"/>
  <c r="E219" i="2"/>
  <c r="H218" i="2"/>
  <c r="F218" i="2"/>
  <c r="E218" i="2"/>
  <c r="H217" i="2"/>
  <c r="F217" i="2"/>
  <c r="E217" i="2"/>
  <c r="H216" i="2"/>
  <c r="F216" i="2"/>
  <c r="H215" i="2"/>
  <c r="F215" i="2"/>
  <c r="E215" i="2"/>
  <c r="H214" i="2"/>
  <c r="F214" i="2"/>
  <c r="E214" i="2"/>
  <c r="H213" i="2"/>
  <c r="F213" i="2"/>
  <c r="E213" i="2"/>
  <c r="H212" i="2"/>
  <c r="F212" i="2"/>
  <c r="H211" i="2"/>
  <c r="F211" i="2"/>
  <c r="H210" i="2"/>
  <c r="F210" i="2"/>
  <c r="H209" i="2"/>
  <c r="F209" i="2"/>
  <c r="H208" i="2"/>
  <c r="F208" i="2"/>
  <c r="H207" i="2"/>
  <c r="F207" i="2"/>
  <c r="E207" i="2"/>
  <c r="H206" i="2"/>
  <c r="F206" i="2"/>
  <c r="H205" i="2"/>
  <c r="G205" i="2"/>
  <c r="F205" i="2"/>
  <c r="H204" i="2"/>
  <c r="F204" i="2"/>
  <c r="H203" i="2"/>
  <c r="F203" i="2"/>
  <c r="H202" i="2"/>
  <c r="F202" i="2"/>
  <c r="E202" i="2"/>
  <c r="H201" i="2"/>
  <c r="F201" i="2"/>
  <c r="H200" i="2"/>
  <c r="F200" i="2"/>
  <c r="H199" i="2"/>
  <c r="F199" i="2"/>
  <c r="E199" i="2"/>
  <c r="H198" i="2"/>
  <c r="F198" i="2"/>
  <c r="H197" i="2"/>
  <c r="F197" i="2"/>
  <c r="H196" i="2"/>
  <c r="F196" i="2"/>
  <c r="H195" i="2"/>
  <c r="F195" i="2"/>
  <c r="H194" i="2"/>
  <c r="F194" i="2"/>
  <c r="H193" i="2"/>
  <c r="F193" i="2"/>
  <c r="E193" i="2"/>
  <c r="H192" i="2"/>
  <c r="F192" i="2"/>
  <c r="H191" i="2"/>
  <c r="F191" i="2"/>
  <c r="H190" i="2"/>
  <c r="F190" i="2"/>
  <c r="E190" i="2"/>
  <c r="H189" i="2"/>
  <c r="F189" i="2"/>
  <c r="E189" i="2"/>
  <c r="H188" i="2"/>
  <c r="F188" i="2"/>
  <c r="H187" i="2"/>
  <c r="F187" i="2"/>
  <c r="H186" i="2"/>
  <c r="F186" i="2"/>
  <c r="H185" i="2"/>
  <c r="F185" i="2"/>
  <c r="E185" i="2"/>
  <c r="H184" i="2"/>
  <c r="F184" i="2"/>
  <c r="H183" i="2"/>
  <c r="F183" i="2"/>
  <c r="H182" i="2"/>
  <c r="F182" i="2"/>
  <c r="H181" i="2"/>
  <c r="F181" i="2"/>
  <c r="H180" i="2"/>
  <c r="F180" i="2"/>
  <c r="H179" i="2"/>
  <c r="F179" i="2"/>
  <c r="H178" i="2"/>
  <c r="F178" i="2"/>
  <c r="H177" i="2"/>
  <c r="F177" i="2"/>
  <c r="H176" i="2"/>
  <c r="F176" i="2"/>
  <c r="H175" i="2"/>
  <c r="F175" i="2"/>
  <c r="H174" i="2"/>
  <c r="F174" i="2"/>
  <c r="H173" i="2"/>
  <c r="F173" i="2"/>
  <c r="H172" i="2"/>
  <c r="F172" i="2"/>
  <c r="H171" i="2"/>
  <c r="F171" i="2"/>
  <c r="E171" i="2"/>
  <c r="H170" i="2"/>
  <c r="F170" i="2"/>
  <c r="H169" i="2"/>
  <c r="F169" i="2"/>
  <c r="H168" i="2"/>
  <c r="F168" i="2"/>
  <c r="H167" i="2"/>
  <c r="F167" i="2"/>
  <c r="H166" i="2"/>
  <c r="F166" i="2"/>
  <c r="E166" i="2"/>
  <c r="H165" i="2"/>
  <c r="F165" i="2"/>
  <c r="H164" i="2"/>
  <c r="F164" i="2"/>
  <c r="H163" i="2"/>
  <c r="F163" i="2"/>
  <c r="H162" i="2"/>
  <c r="F162" i="2"/>
  <c r="H161" i="2"/>
  <c r="F161" i="2"/>
  <c r="E161" i="2"/>
  <c r="H160" i="2"/>
  <c r="F160" i="2"/>
  <c r="E160" i="2"/>
  <c r="H159" i="2"/>
  <c r="F159" i="2"/>
  <c r="H158" i="2"/>
  <c r="F158" i="2"/>
  <c r="H157" i="2"/>
  <c r="F157" i="2"/>
  <c r="H156" i="2"/>
  <c r="F156" i="2"/>
  <c r="E156" i="2"/>
  <c r="H155" i="2"/>
  <c r="F155" i="2"/>
  <c r="H154" i="2"/>
  <c r="F154" i="2"/>
  <c r="E154" i="2"/>
  <c r="H153" i="2"/>
  <c r="F153" i="2"/>
  <c r="H152" i="2"/>
  <c r="F152" i="2"/>
  <c r="H151" i="2"/>
  <c r="F151" i="2"/>
  <c r="H150" i="2"/>
  <c r="F150" i="2"/>
  <c r="H149" i="2"/>
  <c r="F149" i="2"/>
  <c r="E149" i="2"/>
  <c r="H148" i="2"/>
  <c r="F148" i="2"/>
  <c r="E148" i="2"/>
  <c r="H147" i="2"/>
  <c r="F147" i="2"/>
  <c r="H146" i="2"/>
  <c r="F146" i="2"/>
  <c r="H145" i="2"/>
  <c r="F145" i="2"/>
  <c r="H144" i="2"/>
  <c r="F144" i="2"/>
  <c r="H143" i="2"/>
  <c r="F143" i="2"/>
  <c r="H142" i="2"/>
  <c r="F142" i="2"/>
  <c r="H141" i="2"/>
  <c r="F141" i="2"/>
  <c r="H140" i="2"/>
  <c r="F140" i="2"/>
  <c r="H139" i="2"/>
  <c r="F139" i="2"/>
  <c r="H138" i="2"/>
  <c r="F138" i="2"/>
  <c r="H137" i="2"/>
  <c r="F137" i="2"/>
  <c r="H136" i="2"/>
  <c r="F136" i="2"/>
  <c r="H135" i="2"/>
  <c r="F135" i="2"/>
  <c r="H134" i="2"/>
  <c r="F134" i="2"/>
  <c r="H133" i="2"/>
  <c r="F133" i="2"/>
  <c r="H132" i="2"/>
  <c r="F132" i="2"/>
  <c r="H131" i="2"/>
  <c r="F131" i="2"/>
  <c r="H130" i="2"/>
  <c r="F130" i="2"/>
  <c r="H129" i="2"/>
  <c r="F129" i="2"/>
  <c r="H128" i="2"/>
  <c r="F128" i="2"/>
  <c r="H127" i="2"/>
  <c r="F127" i="2"/>
  <c r="H126" i="2"/>
  <c r="F126" i="2"/>
  <c r="H125" i="2"/>
  <c r="F125" i="2"/>
  <c r="E125" i="2"/>
  <c r="H124" i="2"/>
  <c r="F124" i="2"/>
  <c r="H123" i="2"/>
  <c r="F123" i="2"/>
  <c r="H122" i="2"/>
  <c r="F122" i="2"/>
  <c r="E122" i="2"/>
  <c r="H121" i="2"/>
  <c r="F121" i="2"/>
  <c r="H120" i="2"/>
  <c r="F120" i="2"/>
  <c r="H119" i="2"/>
  <c r="F119" i="2"/>
  <c r="E119" i="2"/>
  <c r="H118" i="2"/>
  <c r="F118" i="2"/>
  <c r="H117" i="2"/>
  <c r="F117" i="2"/>
  <c r="E117" i="2"/>
  <c r="H116" i="2"/>
  <c r="F116" i="2"/>
  <c r="H115" i="2"/>
  <c r="F115" i="2"/>
  <c r="H114" i="2"/>
  <c r="F114" i="2"/>
  <c r="H113" i="2"/>
  <c r="F113" i="2"/>
  <c r="H112" i="2"/>
  <c r="G112" i="2"/>
  <c r="F112" i="2"/>
  <c r="H111" i="2"/>
  <c r="G111" i="2"/>
  <c r="F111" i="2"/>
  <c r="E111" i="2"/>
  <c r="H110" i="2"/>
  <c r="G110" i="2"/>
  <c r="F110" i="2"/>
  <c r="E110" i="2"/>
  <c r="H109" i="2"/>
  <c r="F109" i="2"/>
  <c r="H108" i="2"/>
  <c r="F108" i="2"/>
  <c r="H107" i="2"/>
  <c r="F107" i="2"/>
  <c r="H106" i="2"/>
  <c r="F106" i="2"/>
  <c r="H105" i="2"/>
  <c r="F105" i="2"/>
  <c r="H104" i="2"/>
  <c r="F104" i="2"/>
  <c r="H103" i="2"/>
  <c r="F103" i="2"/>
  <c r="E103" i="2"/>
  <c r="H102" i="2"/>
  <c r="G102" i="2"/>
  <c r="F102" i="2"/>
  <c r="H101" i="2"/>
  <c r="F101" i="2"/>
  <c r="H100" i="2"/>
  <c r="F100" i="2"/>
  <c r="H99" i="2"/>
  <c r="G99" i="2"/>
  <c r="F99" i="2"/>
  <c r="H98" i="2"/>
  <c r="F98" i="2"/>
  <c r="H97" i="2"/>
  <c r="F97" i="2"/>
  <c r="H96" i="2"/>
  <c r="F96" i="2"/>
  <c r="H95" i="2"/>
  <c r="F95" i="2"/>
  <c r="H94" i="2"/>
  <c r="F94" i="2"/>
  <c r="H93" i="2"/>
  <c r="F93" i="2"/>
  <c r="E93" i="2"/>
  <c r="H92" i="2"/>
  <c r="F92" i="2"/>
  <c r="E92" i="2"/>
  <c r="H91" i="2"/>
  <c r="F91" i="2"/>
  <c r="H90" i="2"/>
  <c r="F90" i="2"/>
  <c r="H89" i="2"/>
  <c r="F89" i="2"/>
  <c r="H88" i="2"/>
  <c r="F88" i="2"/>
  <c r="H87" i="2"/>
  <c r="F87" i="2"/>
  <c r="H86" i="2"/>
  <c r="F86" i="2"/>
  <c r="H85" i="2"/>
  <c r="F85" i="2"/>
  <c r="H84" i="2"/>
  <c r="F84" i="2"/>
  <c r="H83" i="2"/>
  <c r="F83" i="2"/>
  <c r="H82" i="2"/>
  <c r="F82" i="2"/>
  <c r="H81" i="2"/>
  <c r="F81" i="2"/>
  <c r="H80" i="2"/>
  <c r="G80" i="2"/>
  <c r="F80" i="2"/>
  <c r="H79" i="2"/>
  <c r="F79" i="2"/>
  <c r="H78" i="2"/>
  <c r="F78" i="2"/>
  <c r="E78" i="2"/>
  <c r="H77" i="2"/>
  <c r="G77" i="2"/>
  <c r="F77" i="2"/>
  <c r="H76" i="2"/>
  <c r="G76" i="2"/>
  <c r="F76" i="2"/>
  <c r="H75" i="2"/>
  <c r="F75" i="2"/>
  <c r="H74" i="2"/>
  <c r="F74" i="2"/>
  <c r="K73" i="2"/>
  <c r="J73" i="2"/>
  <c r="I73" i="2"/>
  <c r="H73" i="2"/>
  <c r="G73" i="2"/>
  <c r="F73" i="2"/>
  <c r="E73" i="2"/>
  <c r="H72" i="2"/>
  <c r="F72" i="2"/>
  <c r="E72" i="2"/>
  <c r="H71" i="2"/>
  <c r="F71" i="2"/>
  <c r="E71" i="2"/>
  <c r="H70" i="2"/>
  <c r="F70" i="2"/>
  <c r="H69" i="2"/>
  <c r="F69" i="2"/>
  <c r="E69" i="2"/>
  <c r="H68" i="2"/>
  <c r="F68" i="2"/>
  <c r="H67" i="2"/>
  <c r="G67" i="2"/>
  <c r="F67" i="2"/>
  <c r="E67" i="2"/>
  <c r="H66" i="2"/>
  <c r="F66" i="2"/>
  <c r="H65" i="2"/>
  <c r="F65" i="2"/>
  <c r="E65" i="2"/>
  <c r="H64" i="2"/>
  <c r="F64" i="2"/>
  <c r="H63" i="2"/>
  <c r="F63" i="2"/>
  <c r="E63" i="2"/>
  <c r="H62" i="2"/>
  <c r="F62" i="2"/>
  <c r="H61" i="2"/>
  <c r="F61" i="2"/>
  <c r="H60" i="2"/>
  <c r="F60" i="2"/>
  <c r="E60" i="2"/>
  <c r="H59" i="2"/>
  <c r="F59" i="2"/>
  <c r="H58" i="2"/>
  <c r="F58" i="2"/>
  <c r="E58" i="2"/>
  <c r="H57" i="2"/>
  <c r="F57" i="2"/>
  <c r="H56" i="2"/>
  <c r="F56" i="2"/>
  <c r="H55" i="2"/>
  <c r="F55" i="2"/>
  <c r="H54" i="2"/>
  <c r="F54" i="2"/>
  <c r="H53" i="2"/>
  <c r="F53" i="2"/>
  <c r="H52" i="2"/>
  <c r="F52" i="2"/>
  <c r="H51" i="2"/>
  <c r="F51" i="2"/>
  <c r="H50" i="2"/>
  <c r="F50" i="2"/>
  <c r="H49" i="2"/>
  <c r="F49" i="2"/>
  <c r="H48" i="2"/>
  <c r="F48" i="2"/>
  <c r="H47" i="2"/>
  <c r="F47" i="2"/>
  <c r="H46" i="2"/>
  <c r="F46" i="2"/>
  <c r="H45" i="2"/>
  <c r="F45" i="2"/>
  <c r="H44" i="2"/>
  <c r="F44" i="2"/>
  <c r="H43" i="2"/>
  <c r="F43" i="2"/>
  <c r="E43" i="2"/>
  <c r="H42" i="2"/>
  <c r="F42" i="2"/>
  <c r="H41" i="2"/>
  <c r="F41" i="2"/>
  <c r="H40" i="2"/>
  <c r="F40" i="2"/>
  <c r="H39" i="2"/>
  <c r="F39" i="2"/>
  <c r="H38" i="2"/>
  <c r="F38" i="2"/>
  <c r="H37" i="2"/>
  <c r="F37" i="2"/>
  <c r="H36" i="2"/>
  <c r="F36" i="2"/>
  <c r="E36" i="2"/>
  <c r="H35" i="2"/>
  <c r="F35" i="2"/>
  <c r="E35" i="2"/>
  <c r="H34" i="2"/>
  <c r="F34" i="2"/>
  <c r="H33" i="2"/>
  <c r="F33" i="2"/>
  <c r="H32" i="2"/>
  <c r="F32" i="2"/>
  <c r="H31" i="2"/>
  <c r="F31" i="2"/>
  <c r="E31" i="2"/>
  <c r="H30" i="2"/>
  <c r="F30" i="2"/>
  <c r="E30" i="2"/>
  <c r="H29" i="2"/>
  <c r="F29" i="2"/>
  <c r="H28" i="2"/>
  <c r="F28" i="2"/>
  <c r="E28" i="2"/>
  <c r="H27" i="2"/>
  <c r="F27" i="2"/>
  <c r="H26" i="2"/>
  <c r="F26" i="2"/>
  <c r="E26" i="2"/>
  <c r="H25" i="2"/>
  <c r="F25" i="2"/>
  <c r="H24" i="2"/>
  <c r="F24" i="2"/>
  <c r="H23" i="2"/>
  <c r="F23" i="2"/>
  <c r="H22" i="2"/>
  <c r="F22" i="2"/>
  <c r="E22" i="2"/>
  <c r="H21" i="2"/>
  <c r="F21" i="2"/>
  <c r="E21" i="2"/>
  <c r="H20" i="2"/>
  <c r="F20" i="2"/>
  <c r="H19" i="2"/>
  <c r="G19" i="2"/>
  <c r="F19" i="2"/>
  <c r="E19" i="2"/>
  <c r="H18" i="2"/>
  <c r="F18" i="2"/>
  <c r="H17" i="2"/>
  <c r="G17" i="2"/>
  <c r="F17" i="2"/>
  <c r="E17" i="2"/>
  <c r="H16" i="2"/>
  <c r="F16" i="2"/>
  <c r="E16" i="2"/>
  <c r="H15" i="2"/>
  <c r="F15" i="2"/>
  <c r="F14" i="2"/>
  <c r="H13" i="2"/>
  <c r="F13" i="2"/>
  <c r="H12" i="2"/>
  <c r="F12" i="2"/>
  <c r="H11" i="2"/>
  <c r="F11" i="2"/>
  <c r="F10" i="2"/>
  <c r="E10" i="2"/>
</calcChain>
</file>

<file path=xl/sharedStrings.xml><?xml version="1.0" encoding="utf-8"?>
<sst xmlns="http://schemas.openxmlformats.org/spreadsheetml/2006/main" count="501" uniqueCount="489">
  <si>
    <t>Institution</t>
    <phoneticPr fontId="3" type="noConversion"/>
  </si>
  <si>
    <t>JS5100</t>
  </si>
  <si>
    <t>Science</t>
  </si>
  <si>
    <t>JS5101</t>
  </si>
  <si>
    <t>International Research Enrichment</t>
  </si>
  <si>
    <t>JS6729</t>
  </si>
  <si>
    <t>Bachelor of Science in Actuarial Science</t>
  </si>
  <si>
    <t>JS6901</t>
  </si>
  <si>
    <t>Bachelor of Science</t>
  </si>
  <si>
    <t>JS4601</t>
  </si>
  <si>
    <t>JS4682</t>
  </si>
  <si>
    <t>Enrichment Mathematics</t>
  </si>
  <si>
    <t>JS4690</t>
  </si>
  <si>
    <t>Enrichment Stream in Theoretical Physics</t>
  </si>
  <si>
    <t>JS4719</t>
  </si>
  <si>
    <t>Risk Management Science</t>
  </si>
  <si>
    <t>JS3002</t>
  </si>
  <si>
    <t>Broad Discipline of Applied Sciences</t>
  </si>
  <si>
    <t>JS3923</t>
  </si>
  <si>
    <t>BSc (Hons) in Applied Biology with Biotechnology</t>
  </si>
  <si>
    <t>JS3985</t>
  </si>
  <si>
    <t>BSc (Hons) in Engineering Physics</t>
  </si>
  <si>
    <t>JS3997</t>
  </si>
  <si>
    <t>BSc (Hons) in Chemical Technology</t>
  </si>
  <si>
    <t>CityU</t>
  </si>
  <si>
    <t>JS1202</t>
  </si>
  <si>
    <t>Department of Biology and Chemistry (Bachelor of Science)</t>
  </si>
  <si>
    <t>JS1203</t>
  </si>
  <si>
    <t>Department of Biomedical Sciences (Bachelor of Science - Biomedical Sciences)</t>
  </si>
  <si>
    <t>JS1206</t>
  </si>
  <si>
    <t>Department of Mathematics (Bachelor of Science - Computing Mathematics)</t>
  </si>
  <si>
    <t>JS1208</t>
  </si>
  <si>
    <t>Department of Physics and Materials Science (Bachelor of Engineering / Bachelor of Science)</t>
  </si>
  <si>
    <t>JS2510</t>
  </si>
  <si>
    <t>JS5200</t>
  </si>
  <si>
    <t>Engineering</t>
  </si>
  <si>
    <t>JS6951</t>
  </si>
  <si>
    <t>Bachelor of Engineering in Engineering Science</t>
  </si>
  <si>
    <t>JS6963</t>
  </si>
  <si>
    <t>Bachelor of Engineering</t>
  </si>
  <si>
    <t>JS4401</t>
  </si>
  <si>
    <t>JS3208</t>
  </si>
  <si>
    <t>Broad Discipline of Construction &amp; Environment</t>
  </si>
  <si>
    <t>JS3313</t>
  </si>
  <si>
    <t>Broad Discipline of Engineering</t>
  </si>
  <si>
    <t>JS3351</t>
  </si>
  <si>
    <t>BEng (Hons) in Transportation Systems Engineering</t>
  </si>
  <si>
    <t>JS3404</t>
  </si>
  <si>
    <t>BEng (Hons) in Product Engineering with Marketing</t>
  </si>
  <si>
    <t>JS3428</t>
  </si>
  <si>
    <t>BEng (Hons) in Product Analysis &amp; Engineering Design</t>
  </si>
  <si>
    <t>JS3454</t>
  </si>
  <si>
    <t>BSc (Hons) in Logistics Engineering with Management</t>
  </si>
  <si>
    <t>JS3507</t>
  </si>
  <si>
    <t>BEng (Hons) in Aviation Engineering</t>
  </si>
  <si>
    <t>JS3519</t>
  </si>
  <si>
    <t>BSc (Hons) in Internet &amp; Multimedia Technologies</t>
  </si>
  <si>
    <t>JS3521</t>
  </si>
  <si>
    <t>BSc (Hons) in Enterprise Engineering with Management</t>
  </si>
  <si>
    <t>JS3600</t>
  </si>
  <si>
    <t>BSc (Hons) in Biomedical Engineering</t>
  </si>
  <si>
    <t>JS3686</t>
  </si>
  <si>
    <t>BEng (Hons) in Mechanical Engineering</t>
  </si>
  <si>
    <t>JS3698</t>
  </si>
  <si>
    <t>BEng (Hons) in Industrial &amp; Systems Engineering</t>
  </si>
  <si>
    <t>JS3703</t>
  </si>
  <si>
    <t>BEng (Hons) in Electronic &amp; Information Engineering</t>
  </si>
  <si>
    <t>JS3715</t>
  </si>
  <si>
    <t>BEng (Hons) in Electrical Engineering</t>
  </si>
  <si>
    <t>JS3739</t>
  </si>
  <si>
    <t>BEng (Hons) in Civil Engineering</t>
  </si>
  <si>
    <t>JS3753</t>
  </si>
  <si>
    <t>BEng (Hons) in Building Services Engineering</t>
  </si>
  <si>
    <t>JS3791</t>
  </si>
  <si>
    <t>BSc (Hons) in Building Engineering and Management</t>
  </si>
  <si>
    <t>JS3868</t>
  </si>
  <si>
    <t>Broad Discipline of Computing</t>
  </si>
  <si>
    <t>JS1051</t>
  </si>
  <si>
    <t>School of Energy and Environment (Bachelor of Engineering - Energy Science and Engineering)</t>
  </si>
  <si>
    <t>JS1201</t>
  </si>
  <si>
    <t>Department of Architecture and Civil Engineering (Bachelor of Engineering / Bachelor of Science)</t>
  </si>
  <si>
    <t>JS1204</t>
  </si>
  <si>
    <t>Department of Computer Science (Bachelor of Science - Computer Science)</t>
  </si>
  <si>
    <t>JS1205</t>
  </si>
  <si>
    <t>Department of Electronic Engineering (Bachelor of Engineering)</t>
  </si>
  <si>
    <t>JS1207</t>
  </si>
  <si>
    <t>Department of Mechanical and Biomedical Engineering (Bachelor of Engineering)</t>
  </si>
  <si>
    <t>JS1209</t>
  </si>
  <si>
    <t>Department of Systems Engineering and Engineering Management (Bachelor of Engineering - Systems Engineering and Management)</t>
  </si>
  <si>
    <t>JS5300</t>
  </si>
  <si>
    <t>Business and Management</t>
  </si>
  <si>
    <t>JS5311</t>
  </si>
  <si>
    <t>JS5312</t>
  </si>
  <si>
    <t>BBA Finance</t>
  </si>
  <si>
    <t>JS5313</t>
  </si>
  <si>
    <t>BBA Global Business</t>
  </si>
  <si>
    <t>JS5314</t>
  </si>
  <si>
    <t>BBA Information Systems</t>
  </si>
  <si>
    <t>JS5315</t>
  </si>
  <si>
    <t>JS5316</t>
  </si>
  <si>
    <t>BBA Marketing</t>
  </si>
  <si>
    <t>JS5317</t>
  </si>
  <si>
    <t>BBA Operations Management</t>
  </si>
  <si>
    <t>JS5318</t>
  </si>
  <si>
    <t>JS5331</t>
  </si>
  <si>
    <t>JS5332</t>
  </si>
  <si>
    <t>BSc Quantitative Finance</t>
  </si>
  <si>
    <t>JS6767</t>
  </si>
  <si>
    <t>Bachelor of Economics / Bachelor of Economics and Finance</t>
  </si>
  <si>
    <t>JS6781</t>
  </si>
  <si>
    <t>Bachelor of Business Administration / Bachelor of Business Administration in Accounting and Finance</t>
  </si>
  <si>
    <t>JS6793</t>
  </si>
  <si>
    <t>Bachelor of Business Administration (Information Systems)</t>
  </si>
  <si>
    <t>JS6808</t>
  </si>
  <si>
    <t>Bachelor of Business Administration (Law) and Bachelor of Laws (double degree)</t>
  </si>
  <si>
    <t>JS6884</t>
  </si>
  <si>
    <t>Bachelor of Science in Quantitative Finance</t>
  </si>
  <si>
    <t>JS6896</t>
  </si>
  <si>
    <t>Bachelor of Business Administration (International Business and Global Management)</t>
  </si>
  <si>
    <t>JS4202</t>
  </si>
  <si>
    <t>Integrated Bachelor of Business Administration Programme</t>
  </si>
  <si>
    <t>JS4214</t>
  </si>
  <si>
    <t>Global Business Studies</t>
  </si>
  <si>
    <t>JS4226</t>
  </si>
  <si>
    <t>Hotel and Tourism Management</t>
  </si>
  <si>
    <t>JS4236</t>
  </si>
  <si>
    <t>Insurance, Financial and Actuarial Analysis / Quantitative Finance</t>
  </si>
  <si>
    <t>JS4240</t>
  </si>
  <si>
    <t>Professional Accountancy</t>
  </si>
  <si>
    <t>JS4254</t>
  </si>
  <si>
    <t>Interdisciplinary Major Programme in Global Economics and Finance</t>
  </si>
  <si>
    <t>JS4276</t>
  </si>
  <si>
    <t>Quantitative Finance and Risk Management Science</t>
  </si>
  <si>
    <t>JS4288</t>
  </si>
  <si>
    <t>International Business and Chinese Enterprise</t>
  </si>
  <si>
    <t>JS3131</t>
  </si>
  <si>
    <t>Broad Discipline of Business</t>
  </si>
  <si>
    <t>JS3363</t>
  </si>
  <si>
    <t>BSc (Hons) in Investment Science</t>
  </si>
  <si>
    <t>JS3466</t>
  </si>
  <si>
    <t>BBA (Hons) in Accounting &amp; Finance</t>
  </si>
  <si>
    <t>JS3533</t>
  </si>
  <si>
    <t>BBA (Hons) in Global Supply Chain Management</t>
  </si>
  <si>
    <t>JS3583</t>
  </si>
  <si>
    <t>BBA (Hons) in Management</t>
  </si>
  <si>
    <t>JS3595</t>
  </si>
  <si>
    <t>BBA (Hons) in Financial Services</t>
  </si>
  <si>
    <t>JS3674</t>
  </si>
  <si>
    <t>BBA (Hons) in International Shipping &amp; Transport Logistics</t>
  </si>
  <si>
    <t>JS3894</t>
  </si>
  <si>
    <t>BBA (Hons) in Marketing</t>
  </si>
  <si>
    <t>JS3911</t>
  </si>
  <si>
    <t>BBA (Hons) in Accountancy</t>
  </si>
  <si>
    <t>JS1001</t>
  </si>
  <si>
    <t>JS1002</t>
  </si>
  <si>
    <t>Department of Accountancy (Bachelor of Business Administration - Accountancy)</t>
  </si>
  <si>
    <t>JS1003</t>
  </si>
  <si>
    <t>Department of Economics and Finance (Bachelor of Business Administration)</t>
  </si>
  <si>
    <t>JS1004</t>
  </si>
  <si>
    <t>Department of Information Systems (Bachelor of Business Administration)</t>
  </si>
  <si>
    <t>JS1005</t>
  </si>
  <si>
    <t>Department of Management (Bachelor of Business Administration - Management)</t>
  </si>
  <si>
    <t>JS1006</t>
  </si>
  <si>
    <t>Department of Management Sciences (Bachelor of Business Administration)</t>
  </si>
  <si>
    <t>JS1007</t>
  </si>
  <si>
    <t>Department of Marketing (Bachelor of Business Administration - Marketing)</t>
  </si>
  <si>
    <t>JS2110</t>
  </si>
  <si>
    <t>Bachelor of Business Administration - Accounting</t>
  </si>
  <si>
    <t>JS2120</t>
  </si>
  <si>
    <t>Bachelor of Business Administration</t>
  </si>
  <si>
    <t>JS7200</t>
  </si>
  <si>
    <t>Bachelor of Business Administration (Honours)</t>
  </si>
  <si>
    <t>JS7216</t>
  </si>
  <si>
    <t>Bachelor of Business Administration (Honours) - Risk and Insurance Management</t>
  </si>
  <si>
    <t>JS5411</t>
  </si>
  <si>
    <t>BSc Global China Studies: Humanities and Social Science</t>
  </si>
  <si>
    <t>JS6717</t>
  </si>
  <si>
    <t>Bachelor of Social Sciences</t>
  </si>
  <si>
    <t>JS4801</t>
  </si>
  <si>
    <t>Social Science</t>
  </si>
  <si>
    <t>JS4895</t>
  </si>
  <si>
    <t>JS4896</t>
  </si>
  <si>
    <t>Contemporary China Studies (for Social Science stream)</t>
  </si>
  <si>
    <t>JS3301</t>
  </si>
  <si>
    <t>Broad Discipline of Social Sciences</t>
  </si>
  <si>
    <t>JS1101</t>
  </si>
  <si>
    <t>Department of Applied Social Sciences (Bachelor of Social Sciences)</t>
  </si>
  <si>
    <t>JS1102</t>
  </si>
  <si>
    <t>Department of Asian and International Studies (Bachelor of Social Sciences - Asian and International Studies)</t>
  </si>
  <si>
    <t>JS1108</t>
  </si>
  <si>
    <t>Department of Public Policy (Bachelor of Social Sciences - Public Policy and Politics)</t>
  </si>
  <si>
    <t>JS2610</t>
  </si>
  <si>
    <t>Bachelor of Arts/Bachelor of Social Sciences</t>
  </si>
  <si>
    <t>JS2650</t>
  </si>
  <si>
    <t>Bachelor of Social Sciences in China Studies (Economics / Geography / History / Sociology)</t>
  </si>
  <si>
    <t>JS7300</t>
  </si>
  <si>
    <t>Bachelor of Social Sciences (Honours)</t>
  </si>
  <si>
    <t>EdUHK</t>
  </si>
  <si>
    <t>JS5812</t>
  </si>
  <si>
    <t>BSc Environmental Management and Technology</t>
  </si>
  <si>
    <t>JS5814</t>
  </si>
  <si>
    <t>JS5901</t>
  </si>
  <si>
    <t>JS4836</t>
  </si>
  <si>
    <t>Geography and Resource Management</t>
  </si>
  <si>
    <t>JS3375</t>
  </si>
  <si>
    <t>BEng (Hons) in Environmental Engineering &amp; Sustainable Development</t>
  </si>
  <si>
    <t>JS8624</t>
  </si>
  <si>
    <t>Bachelor of Social Sciences (Honours) in Global and Environmental Studies</t>
  </si>
  <si>
    <t>JS5811</t>
  </si>
  <si>
    <t>JS5813</t>
  </si>
  <si>
    <t>BSc Mathematics and Economics</t>
  </si>
  <si>
    <t>Upper Quartile</t>
  </si>
  <si>
    <t>Median</t>
  </si>
  <si>
    <t>Lower Quartile</t>
  </si>
  <si>
    <t>HKU</t>
  </si>
  <si>
    <t>Program Code</t>
  </si>
  <si>
    <t>LingnanU</t>
  </si>
  <si>
    <t>JS6456</t>
  </si>
  <si>
    <t>Bachelor of Medicine and Bachelor of Surgery</t>
  </si>
  <si>
    <t>CUHK</t>
  </si>
  <si>
    <t>JS4501</t>
  </si>
  <si>
    <t>Medicine (MBChB) Programme</t>
  </si>
  <si>
    <t>JS4502</t>
  </si>
  <si>
    <t>Medicine (MBChB) Programme Global Physician-Leadership Stream (GPS)</t>
  </si>
  <si>
    <t>JS6406</t>
  </si>
  <si>
    <t>Bachelor of Laws</t>
  </si>
  <si>
    <t>JS4903</t>
  </si>
  <si>
    <t>JS1061</t>
  </si>
  <si>
    <t>School of Law (Bachelor of Laws)</t>
  </si>
  <si>
    <t>Program Name</t>
    <phoneticPr fontId="3" type="noConversion"/>
  </si>
  <si>
    <t>Quota of each 
Science Program</t>
    <phoneticPr fontId="3" type="noConversion"/>
  </si>
  <si>
    <t>Intake No.</t>
    <phoneticPr fontId="3" type="noConversion"/>
  </si>
  <si>
    <t>Highest</t>
    <phoneticPr fontId="3" type="noConversion"/>
  </si>
  <si>
    <t>Mean</t>
    <phoneticPr fontId="3" type="noConversion"/>
  </si>
  <si>
    <t>Lowest</t>
    <phoneticPr fontId="3" type="noConversion"/>
  </si>
  <si>
    <t>HKUST</t>
  </si>
  <si>
    <t>BBA Economics</t>
  </si>
  <si>
    <t>BBA Management</t>
  </si>
  <si>
    <t>BBA Professional Accounting</t>
  </si>
  <si>
    <t>BSc Economics and Finance</t>
  </si>
  <si>
    <t>BSc Risk Management and Business Intelligence</t>
  </si>
  <si>
    <t>BEng/BSc &amp; BBA Dual Degree Program in Technology and Management</t>
  </si>
  <si>
    <t>BSc Biotechnology and Business</t>
  </si>
  <si>
    <t>JS6004</t>
  </si>
  <si>
    <t>Bachelor of Arts in Architectural Studies</t>
  </si>
  <si>
    <t>JS6016</t>
  </si>
  <si>
    <t>Bachelor of Science in Surveying</t>
  </si>
  <si>
    <t>JS6028</t>
  </si>
  <si>
    <t>Bachelor of Arts in Landscape Studies</t>
  </si>
  <si>
    <t>JS6030</t>
  </si>
  <si>
    <t>Bachelor of Arts in Conservation</t>
  </si>
  <si>
    <t>JS6042</t>
  </si>
  <si>
    <t>Bachelor of Arts in Urban Studies</t>
  </si>
  <si>
    <t>JS6054</t>
  </si>
  <si>
    <t>Bachelor of Arts</t>
  </si>
  <si>
    <t>JS6066</t>
  </si>
  <si>
    <t>Bachelor of Arts and Bachelor of Education in Language Education - English (double degree)</t>
  </si>
  <si>
    <t>JS6078</t>
  </si>
  <si>
    <t>Bachelor of Arts in Literary Studies and Bachelor of Laws (double degree)</t>
  </si>
  <si>
    <t>JS6080</t>
  </si>
  <si>
    <t>Bachelor of Arts and Bachelor of Education in Language Education - Chinese (double degree)</t>
  </si>
  <si>
    <t>JS6107</t>
  </si>
  <si>
    <t>Bachelor of Dental Surgery</t>
  </si>
  <si>
    <t>JS6119</t>
  </si>
  <si>
    <t>Bachelor of Education and Bachelor of Science (double degree)</t>
  </si>
  <si>
    <t>JS6157</t>
  </si>
  <si>
    <t>Bachelor of Science in Speech and Hearing Sciences</t>
  </si>
  <si>
    <t>JS6183</t>
  </si>
  <si>
    <t>Bachelor of Science in Exercise and Health</t>
  </si>
  <si>
    <t>JS6195</t>
  </si>
  <si>
    <t>Bachelor of Education and Bachelor of Social Sciences (double degree)</t>
  </si>
  <si>
    <t>JS6468</t>
  </si>
  <si>
    <t>Bachelor of Nursing</t>
  </si>
  <si>
    <t>JS6482</t>
  </si>
  <si>
    <t>Bachelor of Chinese Medicine</t>
  </si>
  <si>
    <t>JS6494</t>
  </si>
  <si>
    <t>Bachelor of Pharmacy</t>
  </si>
  <si>
    <t>JS6731</t>
  </si>
  <si>
    <t>Bachelor of Social Work</t>
  </si>
  <si>
    <t>JS6810</t>
  </si>
  <si>
    <t>Bachelor of Social Sciences (Government and Laws) and Bachelor of Laws (double degree)</t>
  </si>
  <si>
    <t>JS6822</t>
  </si>
  <si>
    <t>Bachelor of Journalism</t>
  </si>
  <si>
    <t>JS6949</t>
  </si>
  <si>
    <t>Bachelor of Biomedical Sciences</t>
  </si>
  <si>
    <t>JS4006</t>
  </si>
  <si>
    <t>Anthropology</t>
  </si>
  <si>
    <t>JS4018</t>
  </si>
  <si>
    <t>Chinese Language and Literature</t>
  </si>
  <si>
    <t>JS4020</t>
  </si>
  <si>
    <t>Cultural Studies</t>
  </si>
  <si>
    <t>JS4022</t>
  </si>
  <si>
    <t>Cultural Management</t>
  </si>
  <si>
    <t>JS4032</t>
  </si>
  <si>
    <t>English</t>
  </si>
  <si>
    <t>JS4044</t>
  </si>
  <si>
    <t>Fine Arts</t>
  </si>
  <si>
    <t>JS4056</t>
  </si>
  <si>
    <t>History</t>
  </si>
  <si>
    <t>JS4068</t>
  </si>
  <si>
    <t>Japanese Studies</t>
  </si>
  <si>
    <t>JS4070</t>
  </si>
  <si>
    <t>Linguistics</t>
  </si>
  <si>
    <t>JS4082</t>
  </si>
  <si>
    <t>Music</t>
  </si>
  <si>
    <t>JS4094</t>
  </si>
  <si>
    <t>Philosophy</t>
  </si>
  <si>
    <t>JS4109</t>
  </si>
  <si>
    <t>Religious Studies</t>
  </si>
  <si>
    <t>JS4111</t>
  </si>
  <si>
    <t>Theology</t>
  </si>
  <si>
    <t>JS4123</t>
  </si>
  <si>
    <t>Translation</t>
  </si>
  <si>
    <t>JS4329</t>
  </si>
  <si>
    <t>Physical Education, Exercise Science and Health</t>
  </si>
  <si>
    <t>JS4331</t>
  </si>
  <si>
    <t>B.A. (Chinese Language Studies) and B.Ed. (Chinese Language Education) Co-terminal Double Degree Programme</t>
  </si>
  <si>
    <t>JS4343</t>
  </si>
  <si>
    <t>B.A. (English Studies) and B.Ed. (English Language Education)</t>
  </si>
  <si>
    <t>JS4355</t>
  </si>
  <si>
    <t>Liberal Studies</t>
  </si>
  <si>
    <t>JS4361</t>
  </si>
  <si>
    <t>B.Ed. in Mathematics and Mathematics Education</t>
  </si>
  <si>
    <t>JS4513</t>
  </si>
  <si>
    <t>Nursing</t>
  </si>
  <si>
    <t>JS4525</t>
  </si>
  <si>
    <t>Pharmacy</t>
  </si>
  <si>
    <t>JS4537</t>
  </si>
  <si>
    <t>Public Health</t>
  </si>
  <si>
    <t>JS4542</t>
  </si>
  <si>
    <t>Chinese Medicine</t>
  </si>
  <si>
    <t>JS4550</t>
  </si>
  <si>
    <t>Bachelor of Science in Biomedical Sciences</t>
  </si>
  <si>
    <t>JS4633</t>
  </si>
  <si>
    <t>Earth System Science (Atmospheric Science / Geophysics)</t>
  </si>
  <si>
    <t>JS4812</t>
  </si>
  <si>
    <t>Architectural Studies</t>
  </si>
  <si>
    <t>JS4824</t>
  </si>
  <si>
    <t>Economics</t>
  </si>
  <si>
    <t>JS4838</t>
  </si>
  <si>
    <t>Urban Studies</t>
  </si>
  <si>
    <t>JS4848</t>
  </si>
  <si>
    <t>Government and Public Administration</t>
  </si>
  <si>
    <t>JS4850</t>
  </si>
  <si>
    <t>Journalism and Communication</t>
  </si>
  <si>
    <t>JS4862</t>
  </si>
  <si>
    <t>Psychology</t>
  </si>
  <si>
    <t>JS4874</t>
  </si>
  <si>
    <t>Social Work</t>
  </si>
  <si>
    <t>JS4886</t>
  </si>
  <si>
    <t>Sociology</t>
  </si>
  <si>
    <t>JS4892</t>
  </si>
  <si>
    <t>Global Studies</t>
  </si>
  <si>
    <t>Contemporary China Studies (for Humanities stream)</t>
  </si>
  <si>
    <t>PolyU</t>
  </si>
  <si>
    <t>JS3296</t>
  </si>
  <si>
    <t>Broad Discipline of Hotel and Tourism Management</t>
  </si>
  <si>
    <t>JS3337</t>
  </si>
  <si>
    <t>BSc (Hons) in Mental Health Nursing</t>
  </si>
  <si>
    <t>JS3349</t>
  </si>
  <si>
    <t>BSc (Hons) in Food Safety and Technology</t>
  </si>
  <si>
    <t>JS3442</t>
  </si>
  <si>
    <t>BSc (Hons) in Property Management</t>
  </si>
  <si>
    <t>JS3478</t>
  </si>
  <si>
    <t>BSc (Hons) in Medical Laboratory Science</t>
  </si>
  <si>
    <t>JS3480</t>
  </si>
  <si>
    <t>Broad Discipline of Language, Culture &amp; Communication</t>
  </si>
  <si>
    <t>JS3492</t>
  </si>
  <si>
    <t>BA (Hons) Scheme in Fashion and Textiles</t>
  </si>
  <si>
    <t>JS3545</t>
  </si>
  <si>
    <t>BA (Hons) in Social Policy &amp; Administration</t>
  </si>
  <si>
    <t>JS3569</t>
  </si>
  <si>
    <t>BA (Hons) Scheme in Design</t>
  </si>
  <si>
    <t>JS3612</t>
  </si>
  <si>
    <t>BSc (Hons) in Radiography</t>
  </si>
  <si>
    <t>JS3624</t>
  </si>
  <si>
    <t>BSc (Hons) in Occupational Therapy</t>
  </si>
  <si>
    <t>JS3636</t>
  </si>
  <si>
    <t>BSc (Hons) in Physiotherapy</t>
  </si>
  <si>
    <t>JS3648</t>
  </si>
  <si>
    <t>BSc (Hons) in Nursing</t>
  </si>
  <si>
    <t>JS3650</t>
  </si>
  <si>
    <t>BSc (Hons) in Optometry</t>
  </si>
  <si>
    <t>JS3662</t>
  </si>
  <si>
    <t>BA (Hons) in Social Work</t>
  </si>
  <si>
    <t>JS3727</t>
  </si>
  <si>
    <t>BSc (Hons) in Geomatics</t>
  </si>
  <si>
    <t>JS3789</t>
  </si>
  <si>
    <t>BSc (Hons) in Surveying</t>
  </si>
  <si>
    <t>JS1000</t>
  </si>
  <si>
    <t>College of Business (Bachelor of Science - Computational Finance)</t>
  </si>
  <si>
    <t>College of Business (Bachelor of Business Administration - Global Business)</t>
  </si>
  <si>
    <t>JS1041</t>
  </si>
  <si>
    <t>School of Creative Media (Bachelor of Arts / Bachelor of Science / Bachelor of Arts and Science)</t>
  </si>
  <si>
    <t>JS1103</t>
  </si>
  <si>
    <t>Department of Chinese and History (Bachelor of Arts - Chinese and History)</t>
  </si>
  <si>
    <t>JS1104</t>
  </si>
  <si>
    <t>Department of English (Bachelor of Arts - English Studies)</t>
  </si>
  <si>
    <t>JS1105</t>
  </si>
  <si>
    <t>Department of Linguistics and Translation (Bachelor of Arts)</t>
  </si>
  <si>
    <t>JS1106</t>
  </si>
  <si>
    <t>Department of Media and Communication (Bachelor of Arts)</t>
  </si>
  <si>
    <t>HKBU</t>
  </si>
  <si>
    <t>JS2020</t>
  </si>
  <si>
    <t>JS2030</t>
  </si>
  <si>
    <t>Bachelor of Arts in Music</t>
  </si>
  <si>
    <t>JS2040</t>
  </si>
  <si>
    <t>English Language &amp; Literature and English Language Teaching (Double Degree)</t>
  </si>
  <si>
    <t>JS2310</t>
  </si>
  <si>
    <t>Bachelor of Communication</t>
  </si>
  <si>
    <t>JS2410</t>
  </si>
  <si>
    <t>Bachelor of Chinese Medicine and Bachelor of Science in Biomedical Science</t>
  </si>
  <si>
    <t>JS2420</t>
  </si>
  <si>
    <t>Bachelor of Pharmacy in Chinese Medicine</t>
  </si>
  <si>
    <t>JS2620</t>
  </si>
  <si>
    <t>Bachelor of Arts in Physical Education and Recreation Management</t>
  </si>
  <si>
    <t>JS2630</t>
  </si>
  <si>
    <t>Bachelor of Social Sciences in European Studies - French Stream</t>
  </si>
  <si>
    <t>JS2640</t>
  </si>
  <si>
    <t>Bachelor of Social Sciences in European Studies - German Stream</t>
  </si>
  <si>
    <t>JS2660</t>
  </si>
  <si>
    <t>JS2680</t>
  </si>
  <si>
    <t>Geography / History / Sociology and Liberal Studies Teaching (Double Degree)</t>
  </si>
  <si>
    <t>JS2810</t>
  </si>
  <si>
    <t>Bachelor of Arts in Visual Arts</t>
  </si>
  <si>
    <t>JS7100</t>
  </si>
  <si>
    <t>Bachelor of Arts (Honours)</t>
  </si>
  <si>
    <t>JS7101</t>
  </si>
  <si>
    <t>Bachelor of Arts (Honours) in Chinese</t>
  </si>
  <si>
    <t>JS7204</t>
  </si>
  <si>
    <t>Bachelor of Arts (Honours) in Translation</t>
  </si>
  <si>
    <t>JS7503</t>
  </si>
  <si>
    <t>Bachelor of Arts (Honours) in Contemporary English Studies</t>
  </si>
  <si>
    <t>JS7606</t>
  </si>
  <si>
    <t>Bachelor of Arts (Honours) in Cultural Studies</t>
  </si>
  <si>
    <t>JS7709</t>
  </si>
  <si>
    <t>Bachelor of Arts (Honours) in History</t>
  </si>
  <si>
    <t>JS7802</t>
  </si>
  <si>
    <t>Bachelor of Arts (Honours) in Philosophy</t>
  </si>
  <si>
    <t>JS7905</t>
  </si>
  <si>
    <t>Bachelor of Arts (Honours) in Visual Studies</t>
  </si>
  <si>
    <t>JS8105</t>
  </si>
  <si>
    <t>Bachelor of Education (Honours) (Chinese Language)</t>
  </si>
  <si>
    <t>JS8117</t>
  </si>
  <si>
    <t>Bachelor of Education (Honours) (English Language) - Secondary</t>
  </si>
  <si>
    <t>JS8234</t>
  </si>
  <si>
    <t>Bachelor of Education (Honours) (Primary) - General Studies</t>
  </si>
  <si>
    <t>JS8246</t>
  </si>
  <si>
    <t>Bachelor of Education (Honours) (Primary) - Mathematics</t>
  </si>
  <si>
    <t>JS8325</t>
  </si>
  <si>
    <t>Bachelor of Education (Honours) (Physical Education)</t>
  </si>
  <si>
    <t>JS8361</t>
  </si>
  <si>
    <t>Bachelor of Education (Honours) (Secondary) - Information and Communication Technology</t>
  </si>
  <si>
    <t>JS8371</t>
  </si>
  <si>
    <t>Bachelor of Education (Honours) (Business, Accounting and Financial Studies)</t>
  </si>
  <si>
    <t>JS8381</t>
  </si>
  <si>
    <t>Bachelor of Education (Honours) (History)</t>
  </si>
  <si>
    <t>JS8391</t>
  </si>
  <si>
    <t>Bachelor of Education (Honours) (Secondary) in Mathematics</t>
  </si>
  <si>
    <t>JS8404</t>
  </si>
  <si>
    <t>Bachelor of Education (Honours) (Early Childhood Education)</t>
  </si>
  <si>
    <t>JS8416</t>
  </si>
  <si>
    <t>Bachelor of Education (Honours) (Chinese History)</t>
  </si>
  <si>
    <t>JS8428</t>
  </si>
  <si>
    <t>Bachelor of Education (Honours) (Geography)</t>
  </si>
  <si>
    <t>JS8430</t>
  </si>
  <si>
    <t>Bachelor of Education (Honours) (Science)</t>
  </si>
  <si>
    <t>JS8600</t>
  </si>
  <si>
    <t>Bachelor of Arts (Honours) in Language Studies (Chinese Major)</t>
  </si>
  <si>
    <t>JS8612</t>
  </si>
  <si>
    <t>Bachelor of Arts (Honours) in Language Studies (English Major)</t>
  </si>
  <si>
    <t>JS8636</t>
  </si>
  <si>
    <t>Bachelor of Arts (Honours) in Creative Arts and Culture (Music)</t>
  </si>
  <si>
    <t>JS8648</t>
  </si>
  <si>
    <t>Bachelor of Arts (Honours) in Creative Arts and Culture (Visual Arts)</t>
  </si>
  <si>
    <t>JS8651</t>
  </si>
  <si>
    <t>Bachelor of Social Sciences (Honours) in Psychology</t>
  </si>
  <si>
    <t>JS8663</t>
  </si>
  <si>
    <t>Bachelor of Arts (Honours) in Special Education</t>
  </si>
  <si>
    <t>JS8801</t>
  </si>
  <si>
    <t>Bachelor of Arts (Honours) in Creative Arts and Culture and Bachelor of Education (Honours) (Music) Co-terminal Double Degree Programme</t>
  </si>
  <si>
    <t>JS8813</t>
  </si>
  <si>
    <t>Bachelor of Arts (Honours) in Creative Arts and Culture and Bachelor of Education (Honours) (Visual Arts) Co-terminal Double Degree Programme</t>
  </si>
  <si>
    <t>JS8825</t>
  </si>
  <si>
    <t>Bachelor of Arts (Honours) in Language Studies and Bachelor of Education (Honours) (English Language) Co-terminal Double Degree Programme</t>
  </si>
  <si>
    <t>JUPAS sample data - Admission scores</t>
    <phoneticPr fontId="2" type="noConversion"/>
  </si>
  <si>
    <t>Calculation</t>
    <phoneticPr fontId="2" type="noConversion"/>
  </si>
  <si>
    <t>1) 5 unweighted DSE subject, include English, Math and best 3 subjects</t>
    <phoneticPr fontId="2" type="noConversion"/>
  </si>
  <si>
    <t>2) Scoring scale:  5**=7, 5*=6, 5=5, 4=4, 3=3, 2=2, 1=0.  Maximum score = 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</si>
</sst>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新細明體"/>
      <family val="2"/>
      <charset val="136"/>
      <scheme val="minor"/>
    </font>
    <font>
      <sz val="11"/>
      <color theme="1"/>
      <name val="新細明體"/>
      <family val="2"/>
      <scheme val="minor"/>
    </font>
    <font>
      <sz val="9"/>
      <name val="新細明體"/>
      <family val="2"/>
      <charset val="136"/>
      <scheme val="minor"/>
    </font>
    <font>
      <sz val="12"/>
      <name val="新細明體"/>
      <family val="1"/>
      <charset val="136"/>
    </font>
    <font>
      <sz val="10"/>
      <color theme="1"/>
      <name val="Arial"/>
      <family val="2"/>
    </font>
    <font>
      <sz val="10"/>
      <color theme="1"/>
      <name val="Arial"/>
      <family val="2"/>
      <charset val="136"/>
    </font>
    <font>
      <b/>
      <sz val="10"/>
      <color indexed="8"/>
      <name val="Arial"/>
      <family val="2"/>
    </font>
    <font>
      <sz val="10"/>
      <color theme="1"/>
      <name val="Arial Narrow"/>
      <family val="2"/>
    </font>
    <font>
      <b/>
      <sz val="10"/>
      <color theme="1"/>
      <name val="Arial"/>
      <family val="2"/>
    </font>
    <font>
      <strike/>
      <sz val="10"/>
      <color theme="1"/>
      <name val="Arial"/>
      <family val="2"/>
    </font>
    <font>
      <sz val="10"/>
      <color indexed="8"/>
      <name val="Arial"/>
      <family val="2"/>
    </font>
    <font>
      <u/>
      <sz val="10"/>
      <color indexed="8"/>
      <name val="Arial"/>
      <family val="2"/>
    </font>
    <font>
      <b/>
      <sz val="10"/>
      <color theme="1"/>
      <name val="Arial Narrow"/>
      <family val="2"/>
    </font>
    <font>
      <b/>
      <sz val="12"/>
      <color indexed="8"/>
      <name val="Arial"/>
      <family val="2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4">
    <xf numFmtId="0" fontId="0" fillId="0" borderId="0">
      <alignment vertical="center"/>
    </xf>
    <xf numFmtId="0" fontId="1" fillId="0" borderId="0"/>
    <xf numFmtId="9" fontId="1" fillId="0" borderId="0" applyFont="0" applyFill="0" applyBorder="0" applyAlignment="0" applyProtection="0"/>
    <xf numFmtId="0" fontId="5" fillId="0" borderId="0">
      <alignment vertical="center"/>
    </xf>
  </cellStyleXfs>
  <cellXfs count="41">
    <xf numFmtId="0" fontId="0" fillId="0" borderId="0" xfId="0">
      <alignment vertical="center"/>
    </xf>
    <xf numFmtId="0" fontId="4" fillId="0" borderId="0" xfId="1" applyFont="1" applyFill="1" applyAlignment="1">
      <alignment horizontal="center" vertical="center"/>
    </xf>
    <xf numFmtId="2" fontId="4" fillId="0" borderId="0" xfId="1" applyNumberFormat="1" applyFont="1" applyFill="1" applyAlignment="1">
      <alignment horizontal="center" vertical="center"/>
    </xf>
    <xf numFmtId="0" fontId="4" fillId="0" borderId="0" xfId="1" applyFont="1" applyFill="1"/>
    <xf numFmtId="0" fontId="6" fillId="0" borderId="0" xfId="1" applyFont="1" applyFill="1" applyAlignment="1">
      <alignment horizontal="center"/>
    </xf>
    <xf numFmtId="0" fontId="11" fillId="0" borderId="0" xfId="1" applyFont="1" applyFill="1" applyAlignment="1">
      <alignment horizontal="left"/>
    </xf>
    <xf numFmtId="0" fontId="10" fillId="0" borderId="0" xfId="1" applyFont="1" applyFill="1" applyAlignment="1">
      <alignment horizontal="left"/>
    </xf>
    <xf numFmtId="0" fontId="4" fillId="0" borderId="0" xfId="1" applyFont="1" applyFill="1" applyAlignment="1">
      <alignment horizontal="left" vertical="center"/>
    </xf>
    <xf numFmtId="0" fontId="7" fillId="0" borderId="0" xfId="1" applyFont="1" applyFill="1"/>
    <xf numFmtId="0" fontId="7" fillId="0" borderId="0" xfId="1" applyFont="1" applyFill="1" applyAlignment="1">
      <alignment wrapText="1"/>
    </xf>
    <xf numFmtId="0" fontId="9" fillId="0" borderId="0" xfId="1" applyFont="1" applyFill="1"/>
    <xf numFmtId="0" fontId="4" fillId="0" borderId="0" xfId="1" applyFont="1" applyFill="1" applyAlignment="1">
      <alignment horizontal="center" vertical="center" wrapText="1"/>
    </xf>
    <xf numFmtId="0" fontId="7" fillId="0" borderId="1" xfId="1" applyFont="1" applyFill="1" applyBorder="1" applyAlignment="1">
      <alignment horizontal="center" vertical="center" wrapText="1"/>
    </xf>
    <xf numFmtId="2" fontId="4" fillId="0" borderId="0" xfId="1" applyNumberFormat="1" applyFont="1" applyFill="1" applyAlignment="1">
      <alignment horizontal="center" vertical="center" wrapText="1"/>
    </xf>
    <xf numFmtId="0" fontId="8" fillId="0" borderId="0" xfId="1" applyFont="1" applyFill="1" applyAlignment="1">
      <alignment horizontal="center"/>
    </xf>
    <xf numFmtId="0" fontId="13" fillId="0" borderId="0" xfId="1" applyFont="1" applyFill="1" applyAlignment="1">
      <alignment horizontal="left"/>
    </xf>
    <xf numFmtId="0" fontId="13" fillId="0" borderId="0" xfId="1" applyFont="1" applyFill="1" applyAlignment="1">
      <alignment horizontal="center"/>
    </xf>
    <xf numFmtId="0" fontId="14" fillId="0" borderId="0" xfId="1" applyFont="1" applyFill="1"/>
    <xf numFmtId="0" fontId="7" fillId="0" borderId="2" xfId="1" applyFont="1" applyFill="1" applyBorder="1" applyAlignment="1">
      <alignment horizontal="center" vertical="center" wrapText="1"/>
    </xf>
    <xf numFmtId="0" fontId="7" fillId="0" borderId="3" xfId="1" applyFont="1" applyFill="1" applyBorder="1" applyAlignment="1">
      <alignment horizontal="center" vertical="center" wrapText="1"/>
    </xf>
    <xf numFmtId="0" fontId="7" fillId="0" borderId="3" xfId="1" applyFont="1" applyFill="1" applyBorder="1" applyAlignment="1">
      <alignment horizontal="left" vertical="center" wrapText="1"/>
    </xf>
    <xf numFmtId="0" fontId="7" fillId="0" borderId="3" xfId="1" applyFont="1" applyFill="1" applyBorder="1" applyAlignment="1">
      <alignment horizontal="center" vertical="center"/>
    </xf>
    <xf numFmtId="2" fontId="7" fillId="0" borderId="3" xfId="1" applyNumberFormat="1" applyFont="1" applyFill="1" applyBorder="1" applyAlignment="1">
      <alignment horizontal="center" vertical="center"/>
    </xf>
    <xf numFmtId="2" fontId="7" fillId="0" borderId="4" xfId="1" applyNumberFormat="1" applyFont="1" applyFill="1" applyBorder="1" applyAlignment="1">
      <alignment horizontal="center" vertical="center"/>
    </xf>
    <xf numFmtId="0" fontId="7" fillId="0" borderId="3" xfId="1" applyFont="1" applyFill="1" applyBorder="1" applyAlignment="1">
      <alignment horizontal="center" vertical="center" wrapText="1"/>
    </xf>
    <xf numFmtId="0" fontId="7" fillId="0" borderId="2" xfId="1" applyFont="1" applyFill="1" applyBorder="1" applyAlignment="1">
      <alignment horizontal="center" vertical="center" wrapText="1"/>
    </xf>
    <xf numFmtId="0" fontId="7" fillId="0" borderId="5" xfId="1" applyFont="1" applyFill="1" applyBorder="1" applyAlignment="1">
      <alignment horizontal="center" vertical="center" wrapText="1"/>
    </xf>
    <xf numFmtId="0" fontId="7" fillId="0" borderId="6" xfId="1" applyFont="1" applyFill="1" applyBorder="1" applyAlignment="1">
      <alignment horizontal="center" vertical="center" wrapText="1"/>
    </xf>
    <xf numFmtId="0" fontId="7" fillId="0" borderId="6" xfId="1" applyFont="1" applyFill="1" applyBorder="1" applyAlignment="1">
      <alignment horizontal="left" vertical="center" wrapText="1"/>
    </xf>
    <xf numFmtId="2" fontId="7" fillId="0" borderId="6" xfId="1" applyNumberFormat="1" applyFont="1" applyFill="1" applyBorder="1" applyAlignment="1">
      <alignment horizontal="center" vertical="center"/>
    </xf>
    <xf numFmtId="2" fontId="7" fillId="0" borderId="7" xfId="1" applyNumberFormat="1" applyFont="1" applyFill="1" applyBorder="1" applyAlignment="1">
      <alignment horizontal="center" vertical="center"/>
    </xf>
    <xf numFmtId="0" fontId="7" fillId="0" borderId="8" xfId="1" applyFont="1" applyFill="1" applyBorder="1" applyAlignment="1">
      <alignment horizontal="center" vertical="center" wrapText="1"/>
    </xf>
    <xf numFmtId="0" fontId="7" fillId="0" borderId="1" xfId="1" applyFont="1" applyFill="1" applyBorder="1" applyAlignment="1">
      <alignment horizontal="left" vertical="center" wrapText="1"/>
    </xf>
    <xf numFmtId="0" fontId="7" fillId="0" borderId="1" xfId="1" applyFont="1" applyFill="1" applyBorder="1" applyAlignment="1">
      <alignment horizontal="center" vertical="center"/>
    </xf>
    <xf numFmtId="2" fontId="7" fillId="0" borderId="1" xfId="1" applyNumberFormat="1" applyFont="1" applyFill="1" applyBorder="1" applyAlignment="1">
      <alignment horizontal="center" vertical="center"/>
    </xf>
    <xf numFmtId="2" fontId="7" fillId="0" borderId="9" xfId="1" applyNumberFormat="1" applyFont="1" applyFill="1" applyBorder="1" applyAlignment="1">
      <alignment horizontal="center" vertical="center"/>
    </xf>
    <xf numFmtId="0" fontId="12" fillId="0" borderId="10" xfId="1" applyFont="1" applyFill="1" applyBorder="1" applyAlignment="1">
      <alignment horizontal="center" vertical="center"/>
    </xf>
    <xf numFmtId="0" fontId="12" fillId="0" borderId="11" xfId="1" applyFont="1" applyFill="1" applyBorder="1" applyAlignment="1">
      <alignment horizontal="center" vertical="center" wrapText="1"/>
    </xf>
    <xf numFmtId="2" fontId="12" fillId="0" borderId="11" xfId="1" applyNumberFormat="1" applyFont="1" applyFill="1" applyBorder="1" applyAlignment="1">
      <alignment horizontal="center" vertical="center"/>
    </xf>
    <xf numFmtId="2" fontId="12" fillId="0" borderId="11" xfId="1" applyNumberFormat="1" applyFont="1" applyFill="1" applyBorder="1" applyAlignment="1">
      <alignment horizontal="center" vertical="center" wrapText="1"/>
    </xf>
    <xf numFmtId="2" fontId="12" fillId="0" borderId="12" xfId="1" applyNumberFormat="1" applyFont="1" applyFill="1" applyBorder="1" applyAlignment="1">
      <alignment horizontal="center" vertical="center" wrapText="1"/>
    </xf>
  </cellXfs>
  <cellStyles count="4">
    <cellStyle name="Normal" xfId="0" builtinId="0"/>
    <cellStyle name="Normal 10" xfId="1"/>
    <cellStyle name="Normal 15" xfId="3"/>
    <cellStyle name="Percent 2" xfId="2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16%20JUPAS%20-%20Quartiles%20Unweighted%20Score%20and%20Subject%20Score_rev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unt 5ss"/>
      <sheetName val="Count 5s"/>
      <sheetName val="Unweight Eng+Math+Best3"/>
      <sheetName val="Unweight Best 5, incl M1M2"/>
      <sheetName val="Weighted School DSE Score"/>
      <sheetName val="School DSE(E+M+Best)"/>
      <sheetName val="Best English"/>
      <sheetName val="Best Chinese"/>
      <sheetName val="Best Math"/>
      <sheetName val="Best Liberal Studies"/>
      <sheetName val="Best X"/>
      <sheetName val="Best Science"/>
      <sheetName val="4C+1X, excl M1M2"/>
      <sheetName val="Data for Institutional Analysis"/>
      <sheetName val="Pivots for checking"/>
      <sheetName val="Query1"/>
      <sheetName val="Pivot- bestXnSci"/>
    </sheetNames>
    <sheetDataSet>
      <sheetData sheetId="0" refreshError="1"/>
      <sheetData sheetId="1" refreshError="1"/>
      <sheetData sheetId="2" refreshError="1">
        <row r="5">
          <cell r="A5">
            <v>0</v>
          </cell>
          <cell r="B5" t="str">
            <v>HKUST</v>
          </cell>
          <cell r="C5" t="str">
            <v>HKU</v>
          </cell>
          <cell r="D5" t="str">
            <v>CUHK</v>
          </cell>
          <cell r="E5" t="str">
            <v>PolyU</v>
          </cell>
          <cell r="F5" t="str">
            <v>CityU</v>
          </cell>
          <cell r="G5" t="str">
            <v>HKBU</v>
          </cell>
          <cell r="H5" t="str">
            <v>LingnanU</v>
          </cell>
          <cell r="I5" t="str">
            <v>EdUHK</v>
          </cell>
          <cell r="J5">
            <v>0</v>
          </cell>
          <cell r="K5" t="str">
            <v>All UGC B Progs</v>
          </cell>
          <cell r="M5">
            <v>0</v>
          </cell>
          <cell r="N5" t="str">
            <v>HKUST</v>
          </cell>
          <cell r="O5" t="str">
            <v>HKU</v>
          </cell>
          <cell r="P5" t="str">
            <v>CUHK</v>
          </cell>
          <cell r="Q5" t="str">
            <v>PolyU</v>
          </cell>
          <cell r="R5" t="str">
            <v>CityU</v>
          </cell>
          <cell r="S5" t="str">
            <v>HKBU</v>
          </cell>
          <cell r="T5" t="str">
            <v>LingnanU</v>
          </cell>
          <cell r="U5" t="str">
            <v>EdUHK</v>
          </cell>
          <cell r="V5">
            <v>0</v>
          </cell>
          <cell r="W5" t="str">
            <v>All UGC B Progs
(excl Med/Law)</v>
          </cell>
          <cell r="Z5" t="str">
            <v>JS5100</v>
          </cell>
          <cell r="AA5" t="str">
            <v>JS5101</v>
          </cell>
          <cell r="AB5" t="str">
            <v>JS5200</v>
          </cell>
          <cell r="AC5" t="str">
            <v>JS5300</v>
          </cell>
          <cell r="AD5" t="str">
            <v>JS5311</v>
          </cell>
          <cell r="AE5" t="str">
            <v>JS5312</v>
          </cell>
          <cell r="AF5" t="str">
            <v>JS5313</v>
          </cell>
          <cell r="AG5" t="str">
            <v>JS5314</v>
          </cell>
          <cell r="AH5" t="str">
            <v>JS5315</v>
          </cell>
          <cell r="AI5" t="str">
            <v>JS5316</v>
          </cell>
          <cell r="AJ5" t="str">
            <v>JS5317</v>
          </cell>
          <cell r="AK5" t="str">
            <v>JS5318</v>
          </cell>
          <cell r="AL5" t="str">
            <v>JS5331</v>
          </cell>
          <cell r="AM5" t="str">
            <v>JS5332</v>
          </cell>
          <cell r="AN5" t="str">
            <v>JS5411</v>
          </cell>
          <cell r="AO5" t="str">
            <v>JS5811</v>
          </cell>
          <cell r="AP5" t="str">
            <v>JS5812</v>
          </cell>
          <cell r="AQ5" t="str">
            <v>JS5813</v>
          </cell>
          <cell r="AR5" t="str">
            <v>JS5814</v>
          </cell>
          <cell r="AS5" t="str">
            <v>JS5901</v>
          </cell>
          <cell r="AT5">
            <v>0</v>
          </cell>
          <cell r="AU5" t="str">
            <v>UST Progs</v>
          </cell>
          <cell r="AZ5" t="str">
            <v>HKUST</v>
          </cell>
          <cell r="BA5" t="str">
            <v>HKU</v>
          </cell>
          <cell r="BB5" t="str">
            <v>CUHK</v>
          </cell>
          <cell r="BC5" t="str">
            <v>PolyU</v>
          </cell>
          <cell r="BD5" t="str">
            <v>CityU</v>
          </cell>
          <cell r="BE5" t="str">
            <v>HKBU</v>
          </cell>
          <cell r="BF5">
            <v>0</v>
          </cell>
          <cell r="BG5" t="str">
            <v>All Sci Progs</v>
          </cell>
          <cell r="BL5" t="str">
            <v>HKUST</v>
          </cell>
          <cell r="BM5" t="str">
            <v>HKU</v>
          </cell>
          <cell r="BN5" t="str">
            <v>CUHK</v>
          </cell>
          <cell r="BO5" t="str">
            <v>PolyU</v>
          </cell>
          <cell r="BP5" t="str">
            <v>CityU</v>
          </cell>
          <cell r="BQ5">
            <v>0</v>
          </cell>
          <cell r="BR5" t="str">
            <v>All Engg Progs</v>
          </cell>
          <cell r="BX5" t="str">
            <v>HKUST</v>
          </cell>
          <cell r="BY5" t="str">
            <v>HKU</v>
          </cell>
          <cell r="BZ5" t="str">
            <v>CUHK</v>
          </cell>
          <cell r="CA5" t="str">
            <v>PolyU</v>
          </cell>
          <cell r="CB5" t="str">
            <v>CityU</v>
          </cell>
          <cell r="CC5" t="str">
            <v>HKBU</v>
          </cell>
          <cell r="CD5" t="str">
            <v>LingnanU</v>
          </cell>
          <cell r="CE5">
            <v>0</v>
          </cell>
          <cell r="CF5" t="str">
            <v>All Biz Prog</v>
          </cell>
          <cell r="CJ5" t="str">
            <v>HKUST</v>
          </cell>
          <cell r="CK5" t="str">
            <v>HKU</v>
          </cell>
          <cell r="CL5" t="str">
            <v>CUHK</v>
          </cell>
          <cell r="CM5" t="str">
            <v>PolyU</v>
          </cell>
          <cell r="CN5" t="str">
            <v>CityU</v>
          </cell>
          <cell r="CO5" t="str">
            <v>HKBU</v>
          </cell>
          <cell r="CP5" t="str">
            <v>LingnanU</v>
          </cell>
          <cell r="CQ5">
            <v>0</v>
          </cell>
          <cell r="CR5" t="str">
            <v>All HSS Prog</v>
          </cell>
          <cell r="CV5" t="str">
            <v>HKUST</v>
          </cell>
          <cell r="CW5" t="str">
            <v>HKU</v>
          </cell>
          <cell r="CX5" t="str">
            <v>CUHK</v>
          </cell>
          <cell r="CY5" t="str">
            <v>PolyU</v>
          </cell>
          <cell r="CZ5" t="str">
            <v>CityU</v>
          </cell>
          <cell r="DA5" t="str">
            <v>LingnanU</v>
          </cell>
          <cell r="DB5" t="str">
            <v>EdUHK</v>
          </cell>
          <cell r="DC5">
            <v>0</v>
          </cell>
          <cell r="DD5" t="str">
            <v>All IPO Prog</v>
          </cell>
          <cell r="DH5" t="str">
            <v>HKUST</v>
          </cell>
          <cell r="DI5">
            <v>0</v>
          </cell>
          <cell r="DJ5" t="str">
            <v>All JS Prog</v>
          </cell>
          <cell r="DN5" t="str">
            <v>HKUST</v>
          </cell>
          <cell r="DO5" t="str">
            <v>HKU</v>
          </cell>
          <cell r="DP5" t="str">
            <v>CUHK</v>
          </cell>
          <cell r="DQ5" t="str">
            <v>PolyU</v>
          </cell>
          <cell r="DR5" t="str">
            <v>CityU</v>
          </cell>
          <cell r="DS5" t="str">
            <v>HKBU</v>
          </cell>
          <cell r="DT5" t="str">
            <v>LingnanU</v>
          </cell>
          <cell r="DU5" t="str">
            <v>EdUHK</v>
          </cell>
          <cell r="DV5" t="str">
            <v>All JS Prog</v>
          </cell>
          <cell r="DZ5" t="str">
            <v>JS1000</v>
          </cell>
          <cell r="EA5" t="str">
            <v>JS1001</v>
          </cell>
          <cell r="EB5" t="str">
            <v>JS1002</v>
          </cell>
          <cell r="EC5" t="str">
            <v>JS1003</v>
          </cell>
          <cell r="ED5" t="str">
            <v>JS1004</v>
          </cell>
          <cell r="EE5" t="str">
            <v>JS1005</v>
          </cell>
          <cell r="EF5" t="str">
            <v>JS1006</v>
          </cell>
          <cell r="EG5" t="str">
            <v>JS1007</v>
          </cell>
          <cell r="EH5" t="str">
            <v>JS1041</v>
          </cell>
          <cell r="EI5" t="str">
            <v>JS1051</v>
          </cell>
          <cell r="EJ5" t="str">
            <v>JS1061</v>
          </cell>
          <cell r="EK5" t="str">
            <v>JS1091</v>
          </cell>
          <cell r="EL5" t="str">
            <v>JS1093</v>
          </cell>
          <cell r="EM5" t="str">
            <v>JS1101</v>
          </cell>
          <cell r="EN5" t="str">
            <v>JS1102</v>
          </cell>
          <cell r="EO5" t="str">
            <v>JS1103</v>
          </cell>
          <cell r="EP5" t="str">
            <v>JS1104</v>
          </cell>
          <cell r="EQ5" t="str">
            <v>JS1105</v>
          </cell>
          <cell r="ER5" t="str">
            <v>JS1106</v>
          </cell>
          <cell r="ES5" t="str">
            <v>JS1108</v>
          </cell>
          <cell r="ET5" t="str">
            <v>JS1201</v>
          </cell>
          <cell r="EU5" t="str">
            <v>JS1202</v>
          </cell>
          <cell r="EV5" t="str">
            <v>JS1203</v>
          </cell>
          <cell r="EW5" t="str">
            <v>JS1204</v>
          </cell>
          <cell r="EX5" t="str">
            <v>JS1205</v>
          </cell>
          <cell r="EY5" t="str">
            <v>JS1206</v>
          </cell>
          <cell r="EZ5" t="str">
            <v>JS1207</v>
          </cell>
          <cell r="FA5" t="str">
            <v>JS1208</v>
          </cell>
          <cell r="FB5" t="str">
            <v>JS1209</v>
          </cell>
          <cell r="FC5" t="str">
            <v>JS2020</v>
          </cell>
          <cell r="FD5" t="str">
            <v>JS2030</v>
          </cell>
          <cell r="FE5" t="str">
            <v>JS2040</v>
          </cell>
          <cell r="FF5" t="str">
            <v>JS2110</v>
          </cell>
          <cell r="FG5" t="str">
            <v>JS2120</v>
          </cell>
          <cell r="FH5" t="str">
            <v>JS2310</v>
          </cell>
          <cell r="FI5" t="str">
            <v>JS2410</v>
          </cell>
          <cell r="FJ5" t="str">
            <v>JS2420</v>
          </cell>
          <cell r="FK5" t="str">
            <v>JS2510</v>
          </cell>
          <cell r="FL5" t="str">
            <v>JS2610</v>
          </cell>
          <cell r="FM5" t="str">
            <v>JS2620</v>
          </cell>
          <cell r="FN5" t="str">
            <v>JS2630</v>
          </cell>
          <cell r="FO5" t="str">
            <v>JS2640</v>
          </cell>
          <cell r="FP5" t="str">
            <v>JS2650</v>
          </cell>
          <cell r="FQ5" t="str">
            <v>JS2660</v>
          </cell>
          <cell r="FR5" t="str">
            <v>JS2680</v>
          </cell>
          <cell r="FS5" t="str">
            <v>JS2810</v>
          </cell>
          <cell r="FT5" t="str">
            <v>JS3002</v>
          </cell>
          <cell r="FU5" t="str">
            <v>JS3014</v>
          </cell>
          <cell r="FV5" t="str">
            <v>JS3026</v>
          </cell>
          <cell r="FW5" t="str">
            <v>JS3038</v>
          </cell>
          <cell r="FX5" t="str">
            <v>JS3040</v>
          </cell>
          <cell r="FY5" t="str">
            <v>JS3052</v>
          </cell>
          <cell r="FZ5" t="str">
            <v>JS3064</v>
          </cell>
          <cell r="GA5" t="str">
            <v>JS3076</v>
          </cell>
          <cell r="GB5" t="str">
            <v>JS3088</v>
          </cell>
          <cell r="GC5" t="str">
            <v>JS3090</v>
          </cell>
          <cell r="GD5" t="str">
            <v>JS3117</v>
          </cell>
          <cell r="GE5" t="str">
            <v>JS3131</v>
          </cell>
          <cell r="GF5" t="str">
            <v>JS3143</v>
          </cell>
          <cell r="GG5" t="str">
            <v>JS3155</v>
          </cell>
          <cell r="GH5" t="str">
            <v>JS3193</v>
          </cell>
          <cell r="GI5" t="str">
            <v>JS3208</v>
          </cell>
          <cell r="GJ5" t="str">
            <v>JS3284</v>
          </cell>
          <cell r="GK5" t="str">
            <v>JS3296</v>
          </cell>
          <cell r="GL5" t="str">
            <v>JS3301</v>
          </cell>
          <cell r="GM5" t="str">
            <v>JS3313</v>
          </cell>
          <cell r="GN5" t="str">
            <v>JS3337</v>
          </cell>
          <cell r="GO5" t="str">
            <v>JS3349</v>
          </cell>
          <cell r="GP5" t="str">
            <v>JS3351</v>
          </cell>
          <cell r="GQ5" t="str">
            <v>JS3363</v>
          </cell>
          <cell r="GR5" t="str">
            <v>JS3375</v>
          </cell>
          <cell r="GS5" t="str">
            <v>JS3404</v>
          </cell>
          <cell r="GT5" t="str">
            <v>JS3428</v>
          </cell>
          <cell r="GU5" t="str">
            <v>JS3442</v>
          </cell>
          <cell r="GV5" t="str">
            <v>JS3454</v>
          </cell>
          <cell r="GW5" t="str">
            <v>JS3466</v>
          </cell>
          <cell r="GX5" t="str">
            <v>JS3478</v>
          </cell>
          <cell r="GY5" t="str">
            <v>JS3480</v>
          </cell>
          <cell r="GZ5" t="str">
            <v>JS3492</v>
          </cell>
          <cell r="HA5" t="str">
            <v>JS3507</v>
          </cell>
          <cell r="HB5" t="str">
            <v>JS3519</v>
          </cell>
          <cell r="HC5" t="str">
            <v>JS3521</v>
          </cell>
          <cell r="HD5" t="str">
            <v>JS3533</v>
          </cell>
          <cell r="HE5" t="str">
            <v>JS3545</v>
          </cell>
          <cell r="HF5" t="str">
            <v>JS3569</v>
          </cell>
          <cell r="HG5" t="str">
            <v>JS3583</v>
          </cell>
          <cell r="HH5" t="str">
            <v>JS3595</v>
          </cell>
          <cell r="HI5" t="str">
            <v>JS3600</v>
          </cell>
          <cell r="HJ5" t="str">
            <v>JS3612</v>
          </cell>
          <cell r="HK5" t="str">
            <v>JS3624</v>
          </cell>
          <cell r="HL5" t="str">
            <v>JS3636</v>
          </cell>
          <cell r="HM5" t="str">
            <v>JS3648</v>
          </cell>
          <cell r="HN5" t="str">
            <v>JS3650</v>
          </cell>
          <cell r="HO5" t="str">
            <v>JS3662</v>
          </cell>
          <cell r="HP5" t="str">
            <v>JS3674</v>
          </cell>
          <cell r="HQ5" t="str">
            <v>JS3686</v>
          </cell>
          <cell r="HR5" t="str">
            <v>JS3698</v>
          </cell>
          <cell r="HS5" t="str">
            <v>JS3703</v>
          </cell>
          <cell r="HT5" t="str">
            <v>JS3715</v>
          </cell>
          <cell r="HU5" t="str">
            <v>JS3727</v>
          </cell>
          <cell r="HV5" t="str">
            <v>JS3739</v>
          </cell>
          <cell r="HW5" t="str">
            <v>JS3753</v>
          </cell>
          <cell r="HX5" t="str">
            <v>JS3789</v>
          </cell>
          <cell r="HY5" t="str">
            <v>JS3791</v>
          </cell>
          <cell r="HZ5" t="str">
            <v>JS3868</v>
          </cell>
          <cell r="IA5" t="str">
            <v>JS3894</v>
          </cell>
          <cell r="IB5" t="str">
            <v>JS3911</v>
          </cell>
          <cell r="IC5" t="str">
            <v>JS3923</v>
          </cell>
          <cell r="ID5" t="str">
            <v>JS3985</v>
          </cell>
          <cell r="IE5" t="str">
            <v>JS3997</v>
          </cell>
          <cell r="IF5" t="str">
            <v>JS4006</v>
          </cell>
          <cell r="IG5" t="str">
            <v>JS4018</v>
          </cell>
          <cell r="IH5" t="str">
            <v>JS4020</v>
          </cell>
          <cell r="II5" t="str">
            <v>JS4022</v>
          </cell>
          <cell r="IJ5" t="str">
            <v>JS4032</v>
          </cell>
          <cell r="IK5" t="str">
            <v>JS4044</v>
          </cell>
          <cell r="IL5" t="str">
            <v>JS4056</v>
          </cell>
          <cell r="IM5" t="str">
            <v>JS4068</v>
          </cell>
          <cell r="IN5" t="str">
            <v>JS4070</v>
          </cell>
          <cell r="IO5" t="str">
            <v>JS4082</v>
          </cell>
          <cell r="IP5" t="str">
            <v>JS4094</v>
          </cell>
          <cell r="IQ5" t="str">
            <v>JS4109</v>
          </cell>
          <cell r="IR5" t="str">
            <v>JS4123</v>
          </cell>
          <cell r="IS5" t="str">
            <v>JS4202</v>
          </cell>
          <cell r="IT5" t="str">
            <v>JS4214</v>
          </cell>
          <cell r="IU5" t="str">
            <v>JS4226</v>
          </cell>
          <cell r="IV5" t="str">
            <v>JS4236</v>
          </cell>
          <cell r="IW5" t="str">
            <v>JS4240</v>
          </cell>
          <cell r="IX5" t="str">
            <v>JS4254</v>
          </cell>
          <cell r="IY5" t="str">
            <v>JS4276</v>
          </cell>
          <cell r="IZ5" t="str">
            <v>JS4288</v>
          </cell>
          <cell r="JA5" t="str">
            <v>JS4329</v>
          </cell>
          <cell r="JB5" t="str">
            <v>JS4331</v>
          </cell>
          <cell r="JC5" t="str">
            <v>JS4343</v>
          </cell>
          <cell r="JD5" t="str">
            <v>JS4355</v>
          </cell>
          <cell r="JE5" t="str">
            <v>JS4361</v>
          </cell>
          <cell r="JF5" t="str">
            <v>JS4401</v>
          </cell>
          <cell r="JG5" t="str">
            <v>JS4501</v>
          </cell>
          <cell r="JH5" t="str">
            <v>JS4502</v>
          </cell>
          <cell r="JI5" t="str">
            <v>JS4513</v>
          </cell>
          <cell r="JJ5" t="str">
            <v>JS4525</v>
          </cell>
          <cell r="JK5" t="str">
            <v>JS4537</v>
          </cell>
          <cell r="JL5" t="str">
            <v>JS4542</v>
          </cell>
          <cell r="JM5" t="str">
            <v>JS4550</v>
          </cell>
          <cell r="JN5" t="str">
            <v>JS4601</v>
          </cell>
          <cell r="JO5" t="str">
            <v>JS4633</v>
          </cell>
          <cell r="JP5" t="str">
            <v>JS4682</v>
          </cell>
          <cell r="JQ5" t="str">
            <v>JS4690</v>
          </cell>
          <cell r="JR5" t="str">
            <v>JS4719</v>
          </cell>
          <cell r="JS5" t="str">
            <v>JS4801</v>
          </cell>
          <cell r="JT5" t="str">
            <v>JS4812</v>
          </cell>
          <cell r="JU5" t="str">
            <v>JS4824</v>
          </cell>
          <cell r="JV5" t="str">
            <v>JS4836</v>
          </cell>
          <cell r="JW5" t="str">
            <v>JS4838</v>
          </cell>
          <cell r="JX5" t="str">
            <v>JS4848</v>
          </cell>
          <cell r="JY5" t="str">
            <v>JS4850</v>
          </cell>
          <cell r="JZ5" t="str">
            <v>JS4862</v>
          </cell>
          <cell r="KA5" t="str">
            <v>JS4874</v>
          </cell>
          <cell r="KB5" t="str">
            <v>JS4886</v>
          </cell>
          <cell r="KC5" t="str">
            <v>JS4892</v>
          </cell>
          <cell r="KD5" t="str">
            <v>JS4895</v>
          </cell>
          <cell r="KE5" t="str">
            <v>JS4896</v>
          </cell>
          <cell r="KF5" t="str">
            <v>JS4903</v>
          </cell>
          <cell r="KG5" t="str">
            <v>JS5100</v>
          </cell>
          <cell r="KH5" t="str">
            <v>JS5101</v>
          </cell>
          <cell r="KI5" t="str">
            <v>JS5200</v>
          </cell>
          <cell r="KJ5" t="str">
            <v>JS5300</v>
          </cell>
          <cell r="KK5" t="str">
            <v>JS5311</v>
          </cell>
          <cell r="KL5" t="str">
            <v>JS5312</v>
          </cell>
          <cell r="KM5" t="str">
            <v>JS5313</v>
          </cell>
          <cell r="KN5" t="str">
            <v>JS5314</v>
          </cell>
          <cell r="KO5" t="str">
            <v>JS5315</v>
          </cell>
          <cell r="KP5" t="str">
            <v>JS5316</v>
          </cell>
          <cell r="KQ5" t="str">
            <v>JS5317</v>
          </cell>
          <cell r="KR5" t="str">
            <v>JS5318</v>
          </cell>
          <cell r="KS5" t="str">
            <v>JS5331</v>
          </cell>
          <cell r="KT5" t="str">
            <v>JS5332</v>
          </cell>
          <cell r="KU5" t="str">
            <v>JS5411</v>
          </cell>
          <cell r="KV5" t="str">
            <v>JS5811</v>
          </cell>
          <cell r="KW5" t="str">
            <v>JS5812</v>
          </cell>
          <cell r="KX5" t="str">
            <v>JS5813</v>
          </cell>
          <cell r="KY5" t="str">
            <v>JS5814</v>
          </cell>
          <cell r="KZ5" t="str">
            <v>JS5901</v>
          </cell>
          <cell r="LA5" t="str">
            <v>JS6004</v>
          </cell>
          <cell r="LB5" t="str">
            <v>JS6016</v>
          </cell>
          <cell r="LC5" t="str">
            <v>JS6028</v>
          </cell>
          <cell r="LD5" t="str">
            <v>JS6030</v>
          </cell>
          <cell r="LE5" t="str">
            <v>JS6042</v>
          </cell>
          <cell r="LF5" t="str">
            <v>JS6054</v>
          </cell>
          <cell r="LG5" t="str">
            <v>JS6066</v>
          </cell>
          <cell r="LH5" t="str">
            <v>JS6078</v>
          </cell>
          <cell r="LI5" t="str">
            <v>JS6080</v>
          </cell>
          <cell r="LJ5" t="str">
            <v>JS6107</v>
          </cell>
          <cell r="LK5" t="str">
            <v>JS6119</v>
          </cell>
          <cell r="LL5" t="str">
            <v>JS6157</v>
          </cell>
          <cell r="LM5" t="str">
            <v>JS6183</v>
          </cell>
          <cell r="LN5" t="str">
            <v>JS6195</v>
          </cell>
          <cell r="LO5" t="str">
            <v>JS6406</v>
          </cell>
          <cell r="LP5" t="str">
            <v>JS6456</v>
          </cell>
          <cell r="LQ5" t="str">
            <v>JS6468</v>
          </cell>
          <cell r="LR5" t="str">
            <v>JS6482</v>
          </cell>
          <cell r="LS5" t="str">
            <v>JS6494</v>
          </cell>
          <cell r="LT5" t="str">
            <v>JS6717</v>
          </cell>
          <cell r="LU5" t="str">
            <v>JS6729</v>
          </cell>
          <cell r="LV5" t="str">
            <v>JS6731</v>
          </cell>
          <cell r="LW5" t="str">
            <v>JS6767</v>
          </cell>
          <cell r="LX5" t="str">
            <v>JS6781</v>
          </cell>
          <cell r="LY5" t="str">
            <v>JS6793</v>
          </cell>
          <cell r="LZ5" t="str">
            <v>JS6808</v>
          </cell>
          <cell r="MA5" t="str">
            <v>JS6810</v>
          </cell>
          <cell r="MB5" t="str">
            <v>JS6822</v>
          </cell>
          <cell r="MC5" t="str">
            <v>JS6884</v>
          </cell>
          <cell r="MD5" t="str">
            <v>JS6896</v>
          </cell>
          <cell r="ME5" t="str">
            <v>JS6901</v>
          </cell>
          <cell r="MF5" t="str">
            <v>JS6949</v>
          </cell>
          <cell r="MG5" t="str">
            <v>JS6951</v>
          </cell>
          <cell r="MH5" t="str">
            <v>JS6963</v>
          </cell>
          <cell r="MI5" t="str">
            <v>JS7100</v>
          </cell>
          <cell r="MJ5" t="str">
            <v>JS7101</v>
          </cell>
          <cell r="MK5" t="str">
            <v>JS7200</v>
          </cell>
          <cell r="ML5" t="str">
            <v>JS7204</v>
          </cell>
          <cell r="MM5" t="str">
            <v>JS7216</v>
          </cell>
          <cell r="MN5" t="str">
            <v>JS7300</v>
          </cell>
          <cell r="MO5" t="str">
            <v>JS7503</v>
          </cell>
          <cell r="MP5" t="str">
            <v>JS7606</v>
          </cell>
          <cell r="MQ5" t="str">
            <v>JS7709</v>
          </cell>
          <cell r="MR5" t="str">
            <v>JS7802</v>
          </cell>
          <cell r="MS5" t="str">
            <v>JS7905</v>
          </cell>
          <cell r="MT5" t="str">
            <v>JS8105</v>
          </cell>
          <cell r="MU5" t="str">
            <v>JS8117</v>
          </cell>
          <cell r="MV5" t="str">
            <v>JS8234</v>
          </cell>
          <cell r="MW5" t="str">
            <v>JS8246</v>
          </cell>
          <cell r="MX5" t="str">
            <v>JS8325</v>
          </cell>
          <cell r="MY5" t="str">
            <v>JS8361</v>
          </cell>
          <cell r="MZ5" t="str">
            <v>JS8371</v>
          </cell>
          <cell r="NA5" t="str">
            <v>JS8381</v>
          </cell>
          <cell r="NB5" t="str">
            <v>JS8391</v>
          </cell>
          <cell r="NC5" t="str">
            <v>JS8404</v>
          </cell>
          <cell r="ND5" t="str">
            <v>JS8416</v>
          </cell>
          <cell r="NE5" t="str">
            <v>JS8428</v>
          </cell>
          <cell r="NF5" t="str">
            <v>JS8430</v>
          </cell>
          <cell r="NG5" t="str">
            <v>JS8507</v>
          </cell>
          <cell r="NH5" t="str">
            <v>JS8600</v>
          </cell>
          <cell r="NI5" t="str">
            <v>JS8612</v>
          </cell>
          <cell r="NJ5" t="str">
            <v>JS8624</v>
          </cell>
          <cell r="NK5" t="str">
            <v>JS8636</v>
          </cell>
          <cell r="NL5" t="str">
            <v>JS8648</v>
          </cell>
          <cell r="NM5" t="str">
            <v>JS8651</v>
          </cell>
          <cell r="NN5" t="str">
            <v>JS8663</v>
          </cell>
          <cell r="NO5" t="str">
            <v>JS8801</v>
          </cell>
          <cell r="NP5" t="str">
            <v>JS8813</v>
          </cell>
          <cell r="NQ5" t="str">
            <v>JS8825</v>
          </cell>
          <cell r="NR5" t="str">
            <v>JS9001</v>
          </cell>
          <cell r="NS5" t="str">
            <v>JS9002</v>
          </cell>
          <cell r="NT5" t="str">
            <v>JS9003</v>
          </cell>
          <cell r="NU5" t="str">
            <v>JS9004</v>
          </cell>
          <cell r="NV5" t="str">
            <v>JS9011</v>
          </cell>
          <cell r="NW5" t="str">
            <v>JS9012</v>
          </cell>
          <cell r="NX5" t="str">
            <v>JS9013</v>
          </cell>
          <cell r="NY5" t="str">
            <v>JS9014</v>
          </cell>
          <cell r="NZ5" t="str">
            <v>JS9015</v>
          </cell>
          <cell r="OA5" t="str">
            <v>JS9016</v>
          </cell>
          <cell r="OB5" t="str">
            <v>JS9017</v>
          </cell>
          <cell r="OC5" t="str">
            <v>JS9220</v>
          </cell>
          <cell r="OD5" t="str">
            <v>JS9230</v>
          </cell>
          <cell r="OE5" t="str">
            <v>JS9240</v>
          </cell>
          <cell r="OF5" t="str">
            <v>JS9250</v>
          </cell>
          <cell r="OG5" t="str">
            <v>JS9260</v>
          </cell>
          <cell r="OH5" t="str">
            <v>JS9270</v>
          </cell>
          <cell r="OI5" t="str">
            <v>JS9530</v>
          </cell>
          <cell r="OJ5" t="str">
            <v>JS9540</v>
          </cell>
          <cell r="OK5" t="str">
            <v>JS9550</v>
          </cell>
          <cell r="OL5" t="str">
            <v>JS9717</v>
          </cell>
          <cell r="OM5" t="str">
            <v>JS9720</v>
          </cell>
          <cell r="ON5" t="str">
            <v>JS9740</v>
          </cell>
          <cell r="OO5" t="str">
            <v>JS9750</v>
          </cell>
          <cell r="OP5" t="str">
            <v>JS9760</v>
          </cell>
          <cell r="OQ5" t="str">
            <v>JSSA01</v>
          </cell>
          <cell r="OR5" t="str">
            <v>JSSC02</v>
          </cell>
          <cell r="OS5" t="str">
            <v>JSSH01</v>
          </cell>
          <cell r="OT5" t="str">
            <v>JSST01</v>
          </cell>
          <cell r="OU5" t="str">
            <v>JSSU14</v>
          </cell>
          <cell r="OV5" t="str">
            <v>JSSU40</v>
          </cell>
          <cell r="OW5" t="str">
            <v>JSSU50</v>
          </cell>
          <cell r="OX5" t="str">
            <v>JSSU60</v>
          </cell>
          <cell r="OY5" t="str">
            <v>JSSV01</v>
          </cell>
          <cell r="OZ5" t="str">
            <v>JSSV02</v>
          </cell>
          <cell r="PA5" t="str">
            <v>JSSV03</v>
          </cell>
          <cell r="PB5" t="str">
            <v>JSSV04</v>
          </cell>
          <cell r="PC5" t="str">
            <v>JSSV05</v>
          </cell>
          <cell r="PD5" t="str">
            <v>JSSV06</v>
          </cell>
          <cell r="PE5" t="str">
            <v>JSSV07</v>
          </cell>
          <cell r="PF5" t="str">
            <v>Grand Total</v>
          </cell>
        </row>
        <row r="6">
          <cell r="A6" t="str">
            <v>Intake No.</v>
          </cell>
          <cell r="B6">
            <v>1720</v>
          </cell>
          <cell r="C6">
            <v>2540</v>
          </cell>
          <cell r="D6">
            <v>2840</v>
          </cell>
          <cell r="E6">
            <v>2158</v>
          </cell>
          <cell r="F6">
            <v>1879</v>
          </cell>
          <cell r="G6">
            <v>1108</v>
          </cell>
          <cell r="H6">
            <v>557</v>
          </cell>
          <cell r="I6">
            <v>488</v>
          </cell>
          <cell r="J6">
            <v>0</v>
          </cell>
          <cell r="K6">
            <v>13290</v>
          </cell>
          <cell r="M6" t="str">
            <v>Intake No.</v>
          </cell>
          <cell r="N6">
            <v>1720</v>
          </cell>
          <cell r="O6">
            <v>2290</v>
          </cell>
          <cell r="P6">
            <v>2652</v>
          </cell>
          <cell r="Q6">
            <v>2158</v>
          </cell>
          <cell r="R6">
            <v>1832</v>
          </cell>
          <cell r="S6">
            <v>1108</v>
          </cell>
          <cell r="T6">
            <v>557</v>
          </cell>
          <cell r="U6">
            <v>488</v>
          </cell>
          <cell r="V6">
            <v>0</v>
          </cell>
          <cell r="W6">
            <v>12805</v>
          </cell>
          <cell r="Y6" t="str">
            <v>Intake No.</v>
          </cell>
          <cell r="Z6">
            <v>465</v>
          </cell>
          <cell r="AA6">
            <v>20</v>
          </cell>
          <cell r="AB6">
            <v>522</v>
          </cell>
          <cell r="AC6">
            <v>435</v>
          </cell>
          <cell r="AD6">
            <v>3</v>
          </cell>
          <cell r="AE6">
            <v>25</v>
          </cell>
          <cell r="AF6">
            <v>22</v>
          </cell>
          <cell r="AG6">
            <v>5</v>
          </cell>
          <cell r="AH6">
            <v>1</v>
          </cell>
          <cell r="AI6">
            <v>6</v>
          </cell>
          <cell r="AJ6">
            <v>1</v>
          </cell>
          <cell r="AK6">
            <v>49</v>
          </cell>
          <cell r="AL6">
            <v>20</v>
          </cell>
          <cell r="AM6">
            <v>12</v>
          </cell>
          <cell r="AN6">
            <v>48</v>
          </cell>
          <cell r="AO6">
            <v>19</v>
          </cell>
          <cell r="AP6">
            <v>13</v>
          </cell>
          <cell r="AQ6">
            <v>15</v>
          </cell>
          <cell r="AR6">
            <v>19</v>
          </cell>
          <cell r="AS6">
            <v>20</v>
          </cell>
          <cell r="AT6">
            <v>0</v>
          </cell>
          <cell r="AU6">
            <v>1720</v>
          </cell>
          <cell r="AY6" t="str">
            <v>Intake No.</v>
          </cell>
          <cell r="AZ6">
            <v>485</v>
          </cell>
          <cell r="BA6">
            <v>365</v>
          </cell>
          <cell r="BB6">
            <v>468</v>
          </cell>
          <cell r="BC6">
            <v>95</v>
          </cell>
          <cell r="BD6">
            <v>257</v>
          </cell>
          <cell r="BE6">
            <v>187</v>
          </cell>
          <cell r="BF6">
            <v>0</v>
          </cell>
          <cell r="BG6">
            <v>1857</v>
          </cell>
          <cell r="BK6" t="str">
            <v>Intake No.</v>
          </cell>
          <cell r="BL6">
            <v>522</v>
          </cell>
          <cell r="BM6">
            <v>372</v>
          </cell>
          <cell r="BN6">
            <v>377</v>
          </cell>
          <cell r="BO6">
            <v>598</v>
          </cell>
          <cell r="BP6">
            <v>640</v>
          </cell>
          <cell r="BQ6">
            <v>0</v>
          </cell>
          <cell r="BR6">
            <v>2509</v>
          </cell>
          <cell r="BW6" t="str">
            <v>Intake No.</v>
          </cell>
          <cell r="BX6">
            <v>579</v>
          </cell>
          <cell r="BY6">
            <v>421</v>
          </cell>
          <cell r="BZ6">
            <v>487</v>
          </cell>
          <cell r="CA6">
            <v>347</v>
          </cell>
          <cell r="CB6">
            <v>571</v>
          </cell>
          <cell r="CC6">
            <v>202</v>
          </cell>
          <cell r="CD6">
            <v>187</v>
          </cell>
          <cell r="CE6">
            <v>0</v>
          </cell>
          <cell r="CF6">
            <v>2794</v>
          </cell>
          <cell r="CG6">
            <v>0</v>
          </cell>
          <cell r="CH6">
            <v>0</v>
          </cell>
          <cell r="CI6" t="str">
            <v>Intake No.</v>
          </cell>
          <cell r="CJ6">
            <v>48</v>
          </cell>
          <cell r="CK6">
            <v>147</v>
          </cell>
          <cell r="CL6">
            <v>86</v>
          </cell>
          <cell r="CM6">
            <v>11</v>
          </cell>
          <cell r="CN6">
            <v>188</v>
          </cell>
          <cell r="CO6">
            <v>161</v>
          </cell>
          <cell r="CP6">
            <v>126</v>
          </cell>
          <cell r="CQ6">
            <v>0</v>
          </cell>
          <cell r="CR6">
            <v>767</v>
          </cell>
          <cell r="CU6" t="str">
            <v>Intake No.</v>
          </cell>
          <cell r="CV6">
            <v>52</v>
          </cell>
          <cell r="CW6">
            <v>508</v>
          </cell>
          <cell r="CX6">
            <v>154</v>
          </cell>
          <cell r="CY6">
            <v>136</v>
          </cell>
          <cell r="CZ6">
            <v>109</v>
          </cell>
          <cell r="DA6">
            <v>27</v>
          </cell>
          <cell r="DB6">
            <v>23</v>
          </cell>
          <cell r="DC6">
            <v>0</v>
          </cell>
          <cell r="DD6">
            <v>1009</v>
          </cell>
          <cell r="DG6" t="str">
            <v>Intake No.</v>
          </cell>
          <cell r="DH6">
            <v>34</v>
          </cell>
          <cell r="DI6">
            <v>0</v>
          </cell>
          <cell r="DJ6">
            <v>34</v>
          </cell>
          <cell r="DM6" t="str">
            <v>Intake No.</v>
          </cell>
          <cell r="DN6">
            <v>1720</v>
          </cell>
          <cell r="DO6">
            <v>1305</v>
          </cell>
          <cell r="DP6">
            <v>1457</v>
          </cell>
          <cell r="DQ6">
            <v>1052</v>
          </cell>
          <cell r="DR6">
            <v>1588</v>
          </cell>
          <cell r="DS6">
            <v>550</v>
          </cell>
          <cell r="DT6">
            <v>313</v>
          </cell>
          <cell r="DU6">
            <v>23</v>
          </cell>
          <cell r="DV6">
            <v>8008</v>
          </cell>
          <cell r="DY6" t="str">
            <v>Intake No.</v>
          </cell>
          <cell r="DZ6">
            <v>11</v>
          </cell>
          <cell r="EA6">
            <v>11</v>
          </cell>
          <cell r="EB6">
            <v>123</v>
          </cell>
          <cell r="EC6">
            <v>143</v>
          </cell>
          <cell r="ED6">
            <v>85</v>
          </cell>
          <cell r="EE6">
            <v>61</v>
          </cell>
          <cell r="EF6">
            <v>69</v>
          </cell>
          <cell r="EG6">
            <v>68</v>
          </cell>
          <cell r="EH6">
            <v>98</v>
          </cell>
          <cell r="EI6">
            <v>40</v>
          </cell>
          <cell r="EJ6">
            <v>47</v>
          </cell>
          <cell r="EK6">
            <v>1050</v>
          </cell>
          <cell r="EL6">
            <v>260</v>
          </cell>
          <cell r="EM6">
            <v>104</v>
          </cell>
          <cell r="EN6">
            <v>16</v>
          </cell>
          <cell r="EO6">
            <v>41</v>
          </cell>
          <cell r="EP6">
            <v>26</v>
          </cell>
          <cell r="EQ6">
            <v>36</v>
          </cell>
          <cell r="ER6">
            <v>43</v>
          </cell>
          <cell r="ES6">
            <v>68</v>
          </cell>
          <cell r="ET6">
            <v>121</v>
          </cell>
          <cell r="EU6">
            <v>106</v>
          </cell>
          <cell r="EV6">
            <v>39</v>
          </cell>
          <cell r="EW6">
            <v>86</v>
          </cell>
          <cell r="EX6">
            <v>157</v>
          </cell>
          <cell r="EY6">
            <v>44</v>
          </cell>
          <cell r="EZ6">
            <v>110</v>
          </cell>
          <cell r="FA6">
            <v>68</v>
          </cell>
          <cell r="FB6">
            <v>58</v>
          </cell>
          <cell r="FC6">
            <v>167</v>
          </cell>
          <cell r="FD6">
            <v>5</v>
          </cell>
          <cell r="FE6">
            <v>40</v>
          </cell>
          <cell r="FF6">
            <v>34</v>
          </cell>
          <cell r="FG6">
            <v>168</v>
          </cell>
          <cell r="FH6">
            <v>120</v>
          </cell>
          <cell r="FI6">
            <v>26</v>
          </cell>
          <cell r="FJ6">
            <v>23</v>
          </cell>
          <cell r="FK6">
            <v>187</v>
          </cell>
          <cell r="FL6">
            <v>98</v>
          </cell>
          <cell r="FM6">
            <v>16</v>
          </cell>
          <cell r="FN6">
            <v>15</v>
          </cell>
          <cell r="FO6">
            <v>18</v>
          </cell>
          <cell r="FP6">
            <v>63</v>
          </cell>
          <cell r="FQ6">
            <v>45</v>
          </cell>
          <cell r="FR6">
            <v>26</v>
          </cell>
          <cell r="FS6">
            <v>57</v>
          </cell>
          <cell r="FT6">
            <v>28</v>
          </cell>
          <cell r="FU6">
            <v>230</v>
          </cell>
          <cell r="FV6">
            <v>127</v>
          </cell>
          <cell r="FW6">
            <v>140</v>
          </cell>
          <cell r="FX6">
            <v>181</v>
          </cell>
          <cell r="FY6">
            <v>206</v>
          </cell>
          <cell r="FZ6">
            <v>138</v>
          </cell>
          <cell r="GA6">
            <v>274</v>
          </cell>
          <cell r="GB6">
            <v>200</v>
          </cell>
          <cell r="GC6">
            <v>132</v>
          </cell>
          <cell r="GD6">
            <v>112</v>
          </cell>
          <cell r="GE6">
            <v>71</v>
          </cell>
          <cell r="GF6">
            <v>179</v>
          </cell>
          <cell r="GG6">
            <v>156</v>
          </cell>
          <cell r="GH6">
            <v>80</v>
          </cell>
          <cell r="GI6">
            <v>57</v>
          </cell>
          <cell r="GJ6">
            <v>120</v>
          </cell>
          <cell r="GK6">
            <v>78</v>
          </cell>
          <cell r="GL6">
            <v>11</v>
          </cell>
          <cell r="GM6">
            <v>65</v>
          </cell>
          <cell r="GN6">
            <v>64</v>
          </cell>
          <cell r="GO6">
            <v>25</v>
          </cell>
          <cell r="GP6">
            <v>19</v>
          </cell>
          <cell r="GQ6">
            <v>19</v>
          </cell>
          <cell r="GR6">
            <v>23</v>
          </cell>
          <cell r="GS6">
            <v>17</v>
          </cell>
          <cell r="GT6">
            <v>21</v>
          </cell>
          <cell r="GU6">
            <v>20</v>
          </cell>
          <cell r="GV6">
            <v>17</v>
          </cell>
          <cell r="GW6">
            <v>33</v>
          </cell>
          <cell r="GX6">
            <v>52</v>
          </cell>
          <cell r="GY6">
            <v>71</v>
          </cell>
          <cell r="GZ6">
            <v>93</v>
          </cell>
          <cell r="HA6">
            <v>41</v>
          </cell>
          <cell r="HB6">
            <v>18</v>
          </cell>
          <cell r="HC6">
            <v>18</v>
          </cell>
          <cell r="HD6">
            <v>22</v>
          </cell>
          <cell r="HE6">
            <v>18</v>
          </cell>
          <cell r="HF6">
            <v>67</v>
          </cell>
          <cell r="HG6">
            <v>34</v>
          </cell>
          <cell r="HH6">
            <v>23</v>
          </cell>
          <cell r="HI6">
            <v>24</v>
          </cell>
          <cell r="HJ6">
            <v>103</v>
          </cell>
          <cell r="HK6">
            <v>91</v>
          </cell>
          <cell r="HL6">
            <v>122</v>
          </cell>
          <cell r="HM6">
            <v>158</v>
          </cell>
          <cell r="HN6">
            <v>41</v>
          </cell>
          <cell r="HO6">
            <v>32</v>
          </cell>
          <cell r="HP6">
            <v>23</v>
          </cell>
          <cell r="HQ6">
            <v>26</v>
          </cell>
          <cell r="HR6">
            <v>20</v>
          </cell>
          <cell r="HS6">
            <v>25</v>
          </cell>
          <cell r="HT6">
            <v>32</v>
          </cell>
          <cell r="HU6">
            <v>31</v>
          </cell>
          <cell r="HV6">
            <v>54</v>
          </cell>
          <cell r="HW6">
            <v>28</v>
          </cell>
          <cell r="HX6">
            <v>40</v>
          </cell>
          <cell r="HY6">
            <v>19</v>
          </cell>
          <cell r="HZ6">
            <v>75</v>
          </cell>
          <cell r="IA6">
            <v>38</v>
          </cell>
          <cell r="IB6">
            <v>84</v>
          </cell>
          <cell r="IC6">
            <v>23</v>
          </cell>
          <cell r="ID6">
            <v>22</v>
          </cell>
          <cell r="IE6">
            <v>22</v>
          </cell>
          <cell r="IF6">
            <v>17</v>
          </cell>
          <cell r="IG6">
            <v>92</v>
          </cell>
          <cell r="IH6">
            <v>17</v>
          </cell>
          <cell r="II6">
            <v>22</v>
          </cell>
          <cell r="IJ6">
            <v>59</v>
          </cell>
          <cell r="IK6">
            <v>22</v>
          </cell>
          <cell r="IL6">
            <v>50</v>
          </cell>
          <cell r="IM6">
            <v>23</v>
          </cell>
          <cell r="IN6">
            <v>22</v>
          </cell>
          <cell r="IO6">
            <v>32</v>
          </cell>
          <cell r="IP6">
            <v>24</v>
          </cell>
          <cell r="IQ6">
            <v>20</v>
          </cell>
          <cell r="IR6">
            <v>36</v>
          </cell>
          <cell r="IS6">
            <v>205</v>
          </cell>
          <cell r="IT6">
            <v>7</v>
          </cell>
          <cell r="IU6">
            <v>53</v>
          </cell>
          <cell r="IV6">
            <v>75</v>
          </cell>
          <cell r="IW6">
            <v>107</v>
          </cell>
          <cell r="IX6">
            <v>18</v>
          </cell>
          <cell r="IY6">
            <v>11</v>
          </cell>
          <cell r="IZ6">
            <v>11</v>
          </cell>
          <cell r="JA6">
            <v>22</v>
          </cell>
          <cell r="JB6">
            <v>22</v>
          </cell>
          <cell r="JC6">
            <v>18</v>
          </cell>
          <cell r="JD6">
            <v>11</v>
          </cell>
          <cell r="JE6">
            <v>21</v>
          </cell>
          <cell r="JF6">
            <v>377</v>
          </cell>
          <cell r="JG6">
            <v>130</v>
          </cell>
          <cell r="JH6">
            <v>8</v>
          </cell>
          <cell r="JI6">
            <v>173</v>
          </cell>
          <cell r="JJ6">
            <v>47</v>
          </cell>
          <cell r="JK6">
            <v>21</v>
          </cell>
          <cell r="JL6">
            <v>20</v>
          </cell>
          <cell r="JM6">
            <v>20</v>
          </cell>
          <cell r="JN6">
            <v>386</v>
          </cell>
          <cell r="JO6">
            <v>22</v>
          </cell>
          <cell r="JP6">
            <v>31</v>
          </cell>
          <cell r="JQ6">
            <v>22</v>
          </cell>
          <cell r="JR6">
            <v>29</v>
          </cell>
          <cell r="JS6">
            <v>81</v>
          </cell>
          <cell r="JT6">
            <v>24</v>
          </cell>
          <cell r="JU6">
            <v>76</v>
          </cell>
          <cell r="JV6">
            <v>39</v>
          </cell>
          <cell r="JW6">
            <v>15</v>
          </cell>
          <cell r="JX6">
            <v>38</v>
          </cell>
          <cell r="JY6">
            <v>51</v>
          </cell>
          <cell r="JZ6">
            <v>54</v>
          </cell>
          <cell r="KA6">
            <v>39</v>
          </cell>
          <cell r="KB6">
            <v>42</v>
          </cell>
          <cell r="KC6">
            <v>23</v>
          </cell>
          <cell r="KD6">
            <v>3</v>
          </cell>
          <cell r="KE6">
            <v>2</v>
          </cell>
          <cell r="KF6">
            <v>50</v>
          </cell>
          <cell r="KG6">
            <v>465</v>
          </cell>
          <cell r="KH6">
            <v>20</v>
          </cell>
          <cell r="KI6">
            <v>522</v>
          </cell>
          <cell r="KJ6">
            <v>435</v>
          </cell>
          <cell r="KK6">
            <v>3</v>
          </cell>
          <cell r="KL6">
            <v>25</v>
          </cell>
          <cell r="KM6">
            <v>22</v>
          </cell>
          <cell r="KN6">
            <v>5</v>
          </cell>
          <cell r="KO6">
            <v>1</v>
          </cell>
          <cell r="KP6">
            <v>6</v>
          </cell>
          <cell r="KQ6">
            <v>1</v>
          </cell>
          <cell r="KR6">
            <v>49</v>
          </cell>
          <cell r="KS6">
            <v>20</v>
          </cell>
          <cell r="KT6">
            <v>12</v>
          </cell>
          <cell r="KU6">
            <v>48</v>
          </cell>
          <cell r="KV6">
            <v>19</v>
          </cell>
          <cell r="KW6">
            <v>13</v>
          </cell>
          <cell r="KX6">
            <v>15</v>
          </cell>
          <cell r="KY6">
            <v>19</v>
          </cell>
          <cell r="KZ6">
            <v>20</v>
          </cell>
          <cell r="LA6">
            <v>31</v>
          </cell>
          <cell r="LB6">
            <v>60</v>
          </cell>
          <cell r="LC6">
            <v>10</v>
          </cell>
          <cell r="LD6">
            <v>14</v>
          </cell>
          <cell r="LE6">
            <v>19</v>
          </cell>
          <cell r="LF6">
            <v>334</v>
          </cell>
          <cell r="LG6">
            <v>35</v>
          </cell>
          <cell r="LH6">
            <v>25</v>
          </cell>
          <cell r="LI6">
            <v>24</v>
          </cell>
          <cell r="LJ6">
            <v>57</v>
          </cell>
          <cell r="LK6">
            <v>38</v>
          </cell>
          <cell r="LL6">
            <v>46</v>
          </cell>
          <cell r="LM6">
            <v>6</v>
          </cell>
          <cell r="LN6">
            <v>11</v>
          </cell>
          <cell r="LO6">
            <v>85</v>
          </cell>
          <cell r="LP6">
            <v>165</v>
          </cell>
          <cell r="LQ6">
            <v>115</v>
          </cell>
          <cell r="LR6">
            <v>19</v>
          </cell>
          <cell r="LS6">
            <v>19</v>
          </cell>
          <cell r="LT6">
            <v>147</v>
          </cell>
          <cell r="LU6">
            <v>42</v>
          </cell>
          <cell r="LV6">
            <v>37</v>
          </cell>
          <cell r="LW6">
            <v>126</v>
          </cell>
          <cell r="LX6">
            <v>164</v>
          </cell>
          <cell r="LY6">
            <v>24</v>
          </cell>
          <cell r="LZ6">
            <v>73</v>
          </cell>
          <cell r="MA6">
            <v>44</v>
          </cell>
          <cell r="MB6">
            <v>21</v>
          </cell>
          <cell r="MC6">
            <v>17</v>
          </cell>
          <cell r="MD6">
            <v>17</v>
          </cell>
          <cell r="ME6">
            <v>323</v>
          </cell>
          <cell r="MF6">
            <v>20</v>
          </cell>
          <cell r="MG6">
            <v>12</v>
          </cell>
          <cell r="MH6">
            <v>360</v>
          </cell>
          <cell r="MI6">
            <v>34</v>
          </cell>
          <cell r="MJ6">
            <v>41</v>
          </cell>
          <cell r="MK6">
            <v>160</v>
          </cell>
          <cell r="ML6">
            <v>41</v>
          </cell>
          <cell r="MM6">
            <v>27</v>
          </cell>
          <cell r="MN6">
            <v>126</v>
          </cell>
          <cell r="MO6">
            <v>26</v>
          </cell>
          <cell r="MP6">
            <v>24</v>
          </cell>
          <cell r="MQ6">
            <v>26</v>
          </cell>
          <cell r="MR6">
            <v>26</v>
          </cell>
          <cell r="MS6">
            <v>26</v>
          </cell>
          <cell r="MT6">
            <v>63</v>
          </cell>
          <cell r="MU6">
            <v>30</v>
          </cell>
          <cell r="MV6">
            <v>20</v>
          </cell>
          <cell r="MW6">
            <v>15</v>
          </cell>
          <cell r="MX6">
            <v>12</v>
          </cell>
          <cell r="MY6">
            <v>36</v>
          </cell>
          <cell r="MZ6">
            <v>20</v>
          </cell>
          <cell r="NA6">
            <v>27</v>
          </cell>
          <cell r="NB6">
            <v>19</v>
          </cell>
          <cell r="NC6">
            <v>13</v>
          </cell>
          <cell r="ND6">
            <v>25</v>
          </cell>
          <cell r="NE6">
            <v>20</v>
          </cell>
          <cell r="NF6">
            <v>28</v>
          </cell>
          <cell r="NG6">
            <v>345</v>
          </cell>
          <cell r="NH6">
            <v>21</v>
          </cell>
          <cell r="NI6">
            <v>22</v>
          </cell>
          <cell r="NJ6">
            <v>23</v>
          </cell>
          <cell r="NK6">
            <v>8</v>
          </cell>
          <cell r="NL6">
            <v>5</v>
          </cell>
          <cell r="NM6">
            <v>22</v>
          </cell>
          <cell r="NN6">
            <v>20</v>
          </cell>
          <cell r="NO6">
            <v>13</v>
          </cell>
          <cell r="NP6">
            <v>14</v>
          </cell>
          <cell r="NQ6">
            <v>12</v>
          </cell>
          <cell r="NR6">
            <v>145</v>
          </cell>
          <cell r="NS6">
            <v>149</v>
          </cell>
          <cell r="NT6">
            <v>130</v>
          </cell>
          <cell r="NU6">
            <v>125</v>
          </cell>
          <cell r="NV6">
            <v>140</v>
          </cell>
          <cell r="NW6">
            <v>295</v>
          </cell>
          <cell r="NX6">
            <v>185</v>
          </cell>
          <cell r="NY6">
            <v>30</v>
          </cell>
          <cell r="NZ6">
            <v>380</v>
          </cell>
          <cell r="OA6">
            <v>385</v>
          </cell>
          <cell r="OB6">
            <v>120</v>
          </cell>
          <cell r="OC6">
            <v>464</v>
          </cell>
          <cell r="OD6">
            <v>437</v>
          </cell>
          <cell r="OE6">
            <v>446</v>
          </cell>
          <cell r="OF6">
            <v>272</v>
          </cell>
          <cell r="OG6">
            <v>111</v>
          </cell>
          <cell r="OH6">
            <v>125</v>
          </cell>
          <cell r="OI6">
            <v>27</v>
          </cell>
          <cell r="OJ6">
            <v>245</v>
          </cell>
          <cell r="OK6">
            <v>215</v>
          </cell>
          <cell r="OL6">
            <v>175</v>
          </cell>
          <cell r="OM6">
            <v>100</v>
          </cell>
          <cell r="ON6">
            <v>45</v>
          </cell>
          <cell r="OO6">
            <v>58</v>
          </cell>
          <cell r="OP6">
            <v>140</v>
          </cell>
          <cell r="OQ6">
            <v>60</v>
          </cell>
          <cell r="OR6">
            <v>40</v>
          </cell>
          <cell r="OS6">
            <v>85</v>
          </cell>
          <cell r="OT6">
            <v>224</v>
          </cell>
          <cell r="OU6">
            <v>90</v>
          </cell>
          <cell r="OV6">
            <v>154</v>
          </cell>
          <cell r="OW6">
            <v>72</v>
          </cell>
          <cell r="OX6">
            <v>56</v>
          </cell>
          <cell r="OY6">
            <v>73</v>
          </cell>
          <cell r="OZ6">
            <v>75</v>
          </cell>
          <cell r="PA6">
            <v>10</v>
          </cell>
          <cell r="PB6">
            <v>37</v>
          </cell>
          <cell r="PC6">
            <v>72</v>
          </cell>
          <cell r="PD6">
            <v>76</v>
          </cell>
          <cell r="PE6">
            <v>30</v>
          </cell>
          <cell r="PF6">
            <v>23318</v>
          </cell>
        </row>
        <row r="7">
          <cell r="A7" t="str">
            <v>Highest</v>
          </cell>
          <cell r="B7">
            <v>35</v>
          </cell>
          <cell r="C7">
            <v>35</v>
          </cell>
          <cell r="D7">
            <v>35</v>
          </cell>
          <cell r="E7">
            <v>34</v>
          </cell>
          <cell r="F7">
            <v>30</v>
          </cell>
          <cell r="G7">
            <v>31</v>
          </cell>
          <cell r="H7">
            <v>23</v>
          </cell>
          <cell r="I7">
            <v>26</v>
          </cell>
          <cell r="J7">
            <v>0</v>
          </cell>
          <cell r="K7">
            <v>35</v>
          </cell>
          <cell r="M7" t="str">
            <v>Highest</v>
          </cell>
          <cell r="N7">
            <v>35</v>
          </cell>
          <cell r="O7">
            <v>35</v>
          </cell>
          <cell r="P7">
            <v>35</v>
          </cell>
          <cell r="Q7">
            <v>34</v>
          </cell>
          <cell r="R7">
            <v>29</v>
          </cell>
          <cell r="S7">
            <v>31</v>
          </cell>
          <cell r="T7">
            <v>23</v>
          </cell>
          <cell r="U7">
            <v>26</v>
          </cell>
          <cell r="V7">
            <v>0</v>
          </cell>
          <cell r="W7">
            <v>35</v>
          </cell>
          <cell r="Y7" t="str">
            <v>Highest</v>
          </cell>
          <cell r="Z7">
            <v>30</v>
          </cell>
          <cell r="AA7">
            <v>35</v>
          </cell>
          <cell r="AB7">
            <v>33</v>
          </cell>
          <cell r="AC7">
            <v>30</v>
          </cell>
          <cell r="AD7">
            <v>30</v>
          </cell>
          <cell r="AE7">
            <v>30</v>
          </cell>
          <cell r="AF7">
            <v>35</v>
          </cell>
          <cell r="AG7">
            <v>28</v>
          </cell>
          <cell r="AH7">
            <v>25</v>
          </cell>
          <cell r="AI7">
            <v>29</v>
          </cell>
          <cell r="AJ7">
            <v>24</v>
          </cell>
          <cell r="AK7">
            <v>29</v>
          </cell>
          <cell r="AL7">
            <v>31</v>
          </cell>
          <cell r="AM7">
            <v>35</v>
          </cell>
          <cell r="AN7">
            <v>26</v>
          </cell>
          <cell r="AO7">
            <v>29</v>
          </cell>
          <cell r="AP7">
            <v>35</v>
          </cell>
          <cell r="AQ7">
            <v>32</v>
          </cell>
          <cell r="AR7">
            <v>31</v>
          </cell>
          <cell r="AS7">
            <v>35</v>
          </cell>
          <cell r="AT7">
            <v>0</v>
          </cell>
          <cell r="AU7">
            <v>35</v>
          </cell>
          <cell r="AY7" t="str">
            <v>Highest</v>
          </cell>
          <cell r="AZ7">
            <v>35</v>
          </cell>
          <cell r="BA7">
            <v>35</v>
          </cell>
          <cell r="BB7">
            <v>35</v>
          </cell>
          <cell r="BC7">
            <v>25</v>
          </cell>
          <cell r="BD7">
            <v>25</v>
          </cell>
          <cell r="BE7">
            <v>24</v>
          </cell>
          <cell r="BF7">
            <v>0</v>
          </cell>
          <cell r="BG7">
            <v>35</v>
          </cell>
          <cell r="BK7" t="str">
            <v>Highest</v>
          </cell>
          <cell r="BL7">
            <v>33</v>
          </cell>
          <cell r="BM7">
            <v>33</v>
          </cell>
          <cell r="BN7">
            <v>34</v>
          </cell>
          <cell r="BO7">
            <v>31</v>
          </cell>
          <cell r="BP7">
            <v>28</v>
          </cell>
          <cell r="BQ7">
            <v>0</v>
          </cell>
          <cell r="BR7">
            <v>34</v>
          </cell>
          <cell r="BW7" t="str">
            <v>Highest</v>
          </cell>
          <cell r="BX7">
            <v>35</v>
          </cell>
          <cell r="BY7">
            <v>35</v>
          </cell>
          <cell r="BZ7">
            <v>35</v>
          </cell>
          <cell r="CA7">
            <v>29</v>
          </cell>
          <cell r="CB7">
            <v>29</v>
          </cell>
          <cell r="CC7">
            <v>23</v>
          </cell>
          <cell r="CD7">
            <v>23</v>
          </cell>
          <cell r="CE7">
            <v>0</v>
          </cell>
          <cell r="CF7">
            <v>35</v>
          </cell>
          <cell r="CG7">
            <v>0</v>
          </cell>
          <cell r="CH7">
            <v>0</v>
          </cell>
          <cell r="CI7" t="str">
            <v>Highest</v>
          </cell>
          <cell r="CJ7">
            <v>26</v>
          </cell>
          <cell r="CK7">
            <v>33</v>
          </cell>
          <cell r="CL7">
            <v>32</v>
          </cell>
          <cell r="CM7">
            <v>24</v>
          </cell>
          <cell r="CN7">
            <v>24</v>
          </cell>
          <cell r="CO7">
            <v>25</v>
          </cell>
          <cell r="CP7">
            <v>22</v>
          </cell>
          <cell r="CQ7">
            <v>0</v>
          </cell>
          <cell r="CR7">
            <v>33</v>
          </cell>
          <cell r="CU7" t="str">
            <v>Highest</v>
          </cell>
          <cell r="CV7">
            <v>35</v>
          </cell>
          <cell r="CW7">
            <v>35</v>
          </cell>
          <cell r="CX7">
            <v>34</v>
          </cell>
          <cell r="CY7">
            <v>27</v>
          </cell>
          <cell r="CZ7">
            <v>23</v>
          </cell>
          <cell r="DA7">
            <v>23</v>
          </cell>
          <cell r="DB7">
            <v>21</v>
          </cell>
          <cell r="DC7">
            <v>0</v>
          </cell>
          <cell r="DD7">
            <v>35</v>
          </cell>
          <cell r="DG7" t="str">
            <v>Highest</v>
          </cell>
          <cell r="DH7">
            <v>32</v>
          </cell>
          <cell r="DI7">
            <v>0</v>
          </cell>
          <cell r="DJ7">
            <v>32</v>
          </cell>
          <cell r="DM7" t="str">
            <v>Highest</v>
          </cell>
          <cell r="DN7">
            <v>35</v>
          </cell>
          <cell r="DO7">
            <v>35</v>
          </cell>
          <cell r="DP7">
            <v>35</v>
          </cell>
          <cell r="DQ7">
            <v>31</v>
          </cell>
          <cell r="DR7">
            <v>29</v>
          </cell>
          <cell r="DS7">
            <v>25</v>
          </cell>
          <cell r="DT7">
            <v>23</v>
          </cell>
          <cell r="DU7">
            <v>21</v>
          </cell>
          <cell r="DV7">
            <v>35</v>
          </cell>
          <cell r="DY7" t="str">
            <v>Highest</v>
          </cell>
          <cell r="DZ7">
            <v>23</v>
          </cell>
          <cell r="EA7">
            <v>29</v>
          </cell>
          <cell r="EB7">
            <v>25</v>
          </cell>
          <cell r="EC7">
            <v>24</v>
          </cell>
          <cell r="ED7">
            <v>24</v>
          </cell>
          <cell r="EE7">
            <v>24</v>
          </cell>
          <cell r="EF7">
            <v>24</v>
          </cell>
          <cell r="EG7">
            <v>24</v>
          </cell>
          <cell r="EH7">
            <v>27</v>
          </cell>
          <cell r="EI7">
            <v>23</v>
          </cell>
          <cell r="EJ7">
            <v>30</v>
          </cell>
          <cell r="EK7">
            <v>27</v>
          </cell>
          <cell r="EL7">
            <v>23</v>
          </cell>
          <cell r="EM7">
            <v>24</v>
          </cell>
          <cell r="EN7">
            <v>22</v>
          </cell>
          <cell r="EO7">
            <v>23</v>
          </cell>
          <cell r="EP7">
            <v>24</v>
          </cell>
          <cell r="EQ7">
            <v>26</v>
          </cell>
          <cell r="ER7">
            <v>23</v>
          </cell>
          <cell r="ES7">
            <v>23</v>
          </cell>
          <cell r="ET7">
            <v>25</v>
          </cell>
          <cell r="EU7">
            <v>23</v>
          </cell>
          <cell r="EV7">
            <v>25</v>
          </cell>
          <cell r="EW7">
            <v>28</v>
          </cell>
          <cell r="EX7">
            <v>25</v>
          </cell>
          <cell r="EY7">
            <v>23</v>
          </cell>
          <cell r="EZ7">
            <v>23</v>
          </cell>
          <cell r="FA7">
            <v>22</v>
          </cell>
          <cell r="FB7">
            <v>22</v>
          </cell>
          <cell r="FC7">
            <v>26</v>
          </cell>
          <cell r="FD7">
            <v>29</v>
          </cell>
          <cell r="FE7">
            <v>25</v>
          </cell>
          <cell r="FF7">
            <v>23</v>
          </cell>
          <cell r="FG7">
            <v>23</v>
          </cell>
          <cell r="FH7">
            <v>31</v>
          </cell>
          <cell r="FI7">
            <v>30</v>
          </cell>
          <cell r="FJ7">
            <v>24</v>
          </cell>
          <cell r="FK7">
            <v>24</v>
          </cell>
          <cell r="FL7">
            <v>25</v>
          </cell>
          <cell r="FM7">
            <v>24</v>
          </cell>
          <cell r="FN7">
            <v>23</v>
          </cell>
          <cell r="FO7">
            <v>25</v>
          </cell>
          <cell r="FP7">
            <v>24</v>
          </cell>
          <cell r="FQ7">
            <v>26</v>
          </cell>
          <cell r="FR7">
            <v>23</v>
          </cell>
          <cell r="FS7">
            <v>24</v>
          </cell>
          <cell r="FT7">
            <v>24</v>
          </cell>
          <cell r="FU7">
            <v>28</v>
          </cell>
          <cell r="FV7">
            <v>25</v>
          </cell>
          <cell r="FW7">
            <v>25</v>
          </cell>
          <cell r="FX7">
            <v>29</v>
          </cell>
          <cell r="FY7">
            <v>27</v>
          </cell>
          <cell r="FZ7">
            <v>26</v>
          </cell>
          <cell r="GA7">
            <v>30</v>
          </cell>
          <cell r="GB7">
            <v>24</v>
          </cell>
          <cell r="GC7">
            <v>27</v>
          </cell>
          <cell r="GD7">
            <v>24</v>
          </cell>
          <cell r="GE7">
            <v>27</v>
          </cell>
          <cell r="GF7">
            <v>24</v>
          </cell>
          <cell r="GG7">
            <v>27</v>
          </cell>
          <cell r="GH7">
            <v>24</v>
          </cell>
          <cell r="GI7">
            <v>27</v>
          </cell>
          <cell r="GJ7">
            <v>29</v>
          </cell>
          <cell r="GK7">
            <v>29</v>
          </cell>
          <cell r="GL7">
            <v>24</v>
          </cell>
          <cell r="GM7">
            <v>26</v>
          </cell>
          <cell r="GN7">
            <v>26</v>
          </cell>
          <cell r="GO7">
            <v>28</v>
          </cell>
          <cell r="GP7">
            <v>24</v>
          </cell>
          <cell r="GQ7">
            <v>23</v>
          </cell>
          <cell r="GR7">
            <v>24</v>
          </cell>
          <cell r="GS7">
            <v>23</v>
          </cell>
          <cell r="GT7">
            <v>23</v>
          </cell>
          <cell r="GU7">
            <v>23</v>
          </cell>
          <cell r="GV7">
            <v>25</v>
          </cell>
          <cell r="GW7">
            <v>24</v>
          </cell>
          <cell r="GX7">
            <v>33</v>
          </cell>
          <cell r="GY7">
            <v>24</v>
          </cell>
          <cell r="GZ7">
            <v>25</v>
          </cell>
          <cell r="HA7">
            <v>31</v>
          </cell>
          <cell r="HB7">
            <v>23</v>
          </cell>
          <cell r="HC7">
            <v>25</v>
          </cell>
          <cell r="HD7">
            <v>23</v>
          </cell>
          <cell r="HE7">
            <v>23</v>
          </cell>
          <cell r="HF7">
            <v>34</v>
          </cell>
          <cell r="HG7">
            <v>23</v>
          </cell>
          <cell r="HH7">
            <v>23</v>
          </cell>
          <cell r="HI7">
            <v>27</v>
          </cell>
          <cell r="HJ7">
            <v>33</v>
          </cell>
          <cell r="HK7">
            <v>31</v>
          </cell>
          <cell r="HL7">
            <v>34</v>
          </cell>
          <cell r="HM7">
            <v>28</v>
          </cell>
          <cell r="HN7">
            <v>30</v>
          </cell>
          <cell r="HO7">
            <v>25</v>
          </cell>
          <cell r="HP7">
            <v>23</v>
          </cell>
          <cell r="HQ7">
            <v>29</v>
          </cell>
          <cell r="HR7">
            <v>23</v>
          </cell>
          <cell r="HS7">
            <v>24</v>
          </cell>
          <cell r="HT7">
            <v>28</v>
          </cell>
          <cell r="HU7">
            <v>24</v>
          </cell>
          <cell r="HV7">
            <v>30</v>
          </cell>
          <cell r="HW7">
            <v>28</v>
          </cell>
          <cell r="HX7">
            <v>29</v>
          </cell>
          <cell r="HY7">
            <v>27</v>
          </cell>
          <cell r="HZ7">
            <v>23</v>
          </cell>
          <cell r="IA7">
            <v>24</v>
          </cell>
          <cell r="IB7">
            <v>29</v>
          </cell>
          <cell r="IC7">
            <v>25</v>
          </cell>
          <cell r="ID7">
            <v>22</v>
          </cell>
          <cell r="IE7">
            <v>24</v>
          </cell>
          <cell r="IF7">
            <v>28</v>
          </cell>
          <cell r="IG7">
            <v>31</v>
          </cell>
          <cell r="IH7">
            <v>27</v>
          </cell>
          <cell r="II7">
            <v>30</v>
          </cell>
          <cell r="IJ7">
            <v>29</v>
          </cell>
          <cell r="IK7">
            <v>33</v>
          </cell>
          <cell r="IL7">
            <v>32</v>
          </cell>
          <cell r="IM7">
            <v>28</v>
          </cell>
          <cell r="IN7">
            <v>28</v>
          </cell>
          <cell r="IO7">
            <v>31</v>
          </cell>
          <cell r="IP7">
            <v>29</v>
          </cell>
          <cell r="IQ7">
            <v>24</v>
          </cell>
          <cell r="IR7">
            <v>32</v>
          </cell>
          <cell r="IS7">
            <v>32</v>
          </cell>
          <cell r="IT7">
            <v>35</v>
          </cell>
          <cell r="IU7">
            <v>32</v>
          </cell>
          <cell r="IV7">
            <v>33</v>
          </cell>
          <cell r="IW7">
            <v>32</v>
          </cell>
          <cell r="IX7">
            <v>33</v>
          </cell>
          <cell r="IY7">
            <v>33</v>
          </cell>
          <cell r="IZ7">
            <v>33</v>
          </cell>
          <cell r="JA7">
            <v>27</v>
          </cell>
          <cell r="JB7">
            <v>26</v>
          </cell>
          <cell r="JC7">
            <v>26</v>
          </cell>
          <cell r="JD7">
            <v>28</v>
          </cell>
          <cell r="JE7">
            <v>31</v>
          </cell>
          <cell r="JF7">
            <v>34</v>
          </cell>
          <cell r="JG7">
            <v>34</v>
          </cell>
          <cell r="JH7">
            <v>35</v>
          </cell>
          <cell r="JI7">
            <v>31</v>
          </cell>
          <cell r="JJ7">
            <v>35</v>
          </cell>
          <cell r="JK7">
            <v>31</v>
          </cell>
          <cell r="JL7">
            <v>32</v>
          </cell>
          <cell r="JM7">
            <v>31</v>
          </cell>
          <cell r="JN7">
            <v>33</v>
          </cell>
          <cell r="JO7">
            <v>33</v>
          </cell>
          <cell r="JP7">
            <v>35</v>
          </cell>
          <cell r="JQ7">
            <v>33</v>
          </cell>
          <cell r="JR7">
            <v>29</v>
          </cell>
          <cell r="JS7">
            <v>32</v>
          </cell>
          <cell r="JT7">
            <v>32</v>
          </cell>
          <cell r="JU7">
            <v>29</v>
          </cell>
          <cell r="JV7">
            <v>34</v>
          </cell>
          <cell r="JW7">
            <v>29</v>
          </cell>
          <cell r="JX7">
            <v>31</v>
          </cell>
          <cell r="JY7">
            <v>33</v>
          </cell>
          <cell r="JZ7">
            <v>34</v>
          </cell>
          <cell r="KA7">
            <v>32</v>
          </cell>
          <cell r="KB7">
            <v>30</v>
          </cell>
          <cell r="KC7">
            <v>32</v>
          </cell>
          <cell r="KD7">
            <v>19</v>
          </cell>
          <cell r="KE7">
            <v>21</v>
          </cell>
          <cell r="KF7">
            <v>34</v>
          </cell>
          <cell r="KG7">
            <v>30</v>
          </cell>
          <cell r="KH7">
            <v>35</v>
          </cell>
          <cell r="KI7">
            <v>33</v>
          </cell>
          <cell r="KJ7">
            <v>30</v>
          </cell>
          <cell r="KK7">
            <v>30</v>
          </cell>
          <cell r="KL7">
            <v>30</v>
          </cell>
          <cell r="KM7">
            <v>35</v>
          </cell>
          <cell r="KN7">
            <v>28</v>
          </cell>
          <cell r="KO7">
            <v>25</v>
          </cell>
          <cell r="KP7">
            <v>29</v>
          </cell>
          <cell r="KQ7">
            <v>24</v>
          </cell>
          <cell r="KR7">
            <v>29</v>
          </cell>
          <cell r="KS7">
            <v>31</v>
          </cell>
          <cell r="KT7">
            <v>35</v>
          </cell>
          <cell r="KU7">
            <v>26</v>
          </cell>
          <cell r="KV7">
            <v>29</v>
          </cell>
          <cell r="KW7">
            <v>35</v>
          </cell>
          <cell r="KX7">
            <v>32</v>
          </cell>
          <cell r="KY7">
            <v>31</v>
          </cell>
          <cell r="KZ7">
            <v>35</v>
          </cell>
          <cell r="LA7">
            <v>34</v>
          </cell>
          <cell r="LB7">
            <v>32</v>
          </cell>
          <cell r="LC7">
            <v>33</v>
          </cell>
          <cell r="LD7">
            <v>29</v>
          </cell>
          <cell r="LE7">
            <v>34</v>
          </cell>
          <cell r="LF7">
            <v>34</v>
          </cell>
          <cell r="LG7">
            <v>30</v>
          </cell>
          <cell r="LH7">
            <v>33</v>
          </cell>
          <cell r="LI7">
            <v>27</v>
          </cell>
          <cell r="LJ7">
            <v>35</v>
          </cell>
          <cell r="LK7">
            <v>29</v>
          </cell>
          <cell r="LL7">
            <v>34</v>
          </cell>
          <cell r="LM7">
            <v>26</v>
          </cell>
          <cell r="LN7">
            <v>28</v>
          </cell>
          <cell r="LO7">
            <v>35</v>
          </cell>
          <cell r="LP7">
            <v>35</v>
          </cell>
          <cell r="LQ7">
            <v>30</v>
          </cell>
          <cell r="LR7">
            <v>30</v>
          </cell>
          <cell r="LS7">
            <v>34</v>
          </cell>
          <cell r="LT7">
            <v>33</v>
          </cell>
          <cell r="LU7">
            <v>35</v>
          </cell>
          <cell r="LV7">
            <v>28</v>
          </cell>
          <cell r="LW7">
            <v>32</v>
          </cell>
          <cell r="LX7">
            <v>31</v>
          </cell>
          <cell r="LY7">
            <v>31</v>
          </cell>
          <cell r="LZ7">
            <v>35</v>
          </cell>
          <cell r="MA7">
            <v>35</v>
          </cell>
          <cell r="MB7">
            <v>28</v>
          </cell>
          <cell r="MC7">
            <v>33</v>
          </cell>
          <cell r="MD7">
            <v>35</v>
          </cell>
          <cell r="ME7">
            <v>33</v>
          </cell>
          <cell r="MF7">
            <v>33</v>
          </cell>
          <cell r="MG7">
            <v>30</v>
          </cell>
          <cell r="MH7">
            <v>33</v>
          </cell>
          <cell r="MI7">
            <v>22</v>
          </cell>
          <cell r="MJ7">
            <v>22</v>
          </cell>
          <cell r="MK7">
            <v>22</v>
          </cell>
          <cell r="ML7">
            <v>22</v>
          </cell>
          <cell r="MM7">
            <v>23</v>
          </cell>
          <cell r="MN7">
            <v>22</v>
          </cell>
          <cell r="MO7">
            <v>21</v>
          </cell>
          <cell r="MP7">
            <v>22</v>
          </cell>
          <cell r="MQ7">
            <v>22</v>
          </cell>
          <cell r="MR7">
            <v>22</v>
          </cell>
          <cell r="MS7">
            <v>21</v>
          </cell>
          <cell r="MT7">
            <v>23</v>
          </cell>
          <cell r="MU7">
            <v>23</v>
          </cell>
          <cell r="MV7">
            <v>24</v>
          </cell>
          <cell r="MW7">
            <v>22</v>
          </cell>
          <cell r="MX7">
            <v>23</v>
          </cell>
          <cell r="MY7">
            <v>21</v>
          </cell>
          <cell r="MZ7">
            <v>21</v>
          </cell>
          <cell r="NA7">
            <v>22</v>
          </cell>
          <cell r="NB7">
            <v>22</v>
          </cell>
          <cell r="NC7">
            <v>23</v>
          </cell>
          <cell r="ND7">
            <v>22</v>
          </cell>
          <cell r="NE7">
            <v>22</v>
          </cell>
          <cell r="NF7">
            <v>26</v>
          </cell>
          <cell r="NG7">
            <v>27</v>
          </cell>
          <cell r="NH7">
            <v>21</v>
          </cell>
          <cell r="NI7">
            <v>22</v>
          </cell>
          <cell r="NJ7">
            <v>21</v>
          </cell>
          <cell r="NK7">
            <v>21</v>
          </cell>
          <cell r="NL7">
            <v>22</v>
          </cell>
          <cell r="NM7">
            <v>23</v>
          </cell>
          <cell r="NN7">
            <v>23</v>
          </cell>
          <cell r="NO7">
            <v>24</v>
          </cell>
          <cell r="NP7">
            <v>23</v>
          </cell>
          <cell r="NQ7">
            <v>23</v>
          </cell>
          <cell r="NR7">
            <v>21</v>
          </cell>
          <cell r="NS7">
            <v>21</v>
          </cell>
          <cell r="NT7">
            <v>20</v>
          </cell>
          <cell r="NU7">
            <v>21</v>
          </cell>
          <cell r="NV7">
            <v>21</v>
          </cell>
          <cell r="NW7">
            <v>22</v>
          </cell>
          <cell r="NX7">
            <v>21</v>
          </cell>
          <cell r="NY7">
            <v>23</v>
          </cell>
          <cell r="NZ7">
            <v>21</v>
          </cell>
          <cell r="OA7">
            <v>21</v>
          </cell>
          <cell r="OB7">
            <v>21</v>
          </cell>
          <cell r="OC7">
            <v>22</v>
          </cell>
          <cell r="OD7">
            <v>22</v>
          </cell>
          <cell r="OE7">
            <v>21</v>
          </cell>
          <cell r="OF7">
            <v>21</v>
          </cell>
          <cell r="OG7">
            <v>21</v>
          </cell>
          <cell r="OH7">
            <v>21</v>
          </cell>
          <cell r="OI7">
            <v>22</v>
          </cell>
          <cell r="OJ7">
            <v>21</v>
          </cell>
          <cell r="OK7">
            <v>21</v>
          </cell>
          <cell r="OL7">
            <v>21</v>
          </cell>
          <cell r="OM7">
            <v>20</v>
          </cell>
          <cell r="ON7">
            <v>22</v>
          </cell>
          <cell r="OO7">
            <v>20</v>
          </cell>
          <cell r="OP7">
            <v>20</v>
          </cell>
          <cell r="OQ7">
            <v>23</v>
          </cell>
          <cell r="OR7">
            <v>20</v>
          </cell>
          <cell r="OS7">
            <v>21</v>
          </cell>
          <cell r="OT7">
            <v>23</v>
          </cell>
          <cell r="OU7">
            <v>22</v>
          </cell>
          <cell r="OV7">
            <v>25</v>
          </cell>
          <cell r="OW7">
            <v>22</v>
          </cell>
          <cell r="OX7">
            <v>22</v>
          </cell>
          <cell r="OY7">
            <v>20</v>
          </cell>
          <cell r="OZ7">
            <v>21</v>
          </cell>
          <cell r="PA7">
            <v>21</v>
          </cell>
          <cell r="PB7">
            <v>20</v>
          </cell>
          <cell r="PC7">
            <v>22</v>
          </cell>
          <cell r="PD7">
            <v>20</v>
          </cell>
          <cell r="PE7">
            <v>20</v>
          </cell>
          <cell r="PF7">
            <v>35</v>
          </cell>
        </row>
        <row r="8">
          <cell r="A8" t="str">
            <v>Mean</v>
          </cell>
          <cell r="B8">
            <v>24.109302325581396</v>
          </cell>
          <cell r="C8">
            <v>27.109842519685039</v>
          </cell>
          <cell r="D8">
            <v>25.664788732394367</v>
          </cell>
          <cell r="E8">
            <v>23.432344763670066</v>
          </cell>
          <cell r="F8">
            <v>21.387440127727515</v>
          </cell>
          <cell r="G8">
            <v>21.891696750902526</v>
          </cell>
          <cell r="H8">
            <v>20.649910233393179</v>
          </cell>
          <cell r="I8">
            <v>20.590163934426229</v>
          </cell>
          <cell r="J8">
            <v>0</v>
          </cell>
          <cell r="K8">
            <v>24.061324303987959</v>
          </cell>
          <cell r="M8" t="str">
            <v>Mean</v>
          </cell>
          <cell r="N8">
            <v>24.109302325581396</v>
          </cell>
          <cell r="O8">
            <v>26.555021834061137</v>
          </cell>
          <cell r="P8">
            <v>25.297888386123681</v>
          </cell>
          <cell r="Q8">
            <v>23.432344763670066</v>
          </cell>
          <cell r="R8">
            <v>21.273471615720524</v>
          </cell>
          <cell r="S8">
            <v>21.891696750902526</v>
          </cell>
          <cell r="T8">
            <v>20.649910233393179</v>
          </cell>
          <cell r="U8">
            <v>20.590163934426229</v>
          </cell>
          <cell r="V8">
            <v>0</v>
          </cell>
          <cell r="W8">
            <v>23.796563842249121</v>
          </cell>
          <cell r="Y8" t="str">
            <v>Mean</v>
          </cell>
          <cell r="Z8">
            <v>22.161290322580644</v>
          </cell>
          <cell r="AA8">
            <v>32.1</v>
          </cell>
          <cell r="AB8">
            <v>24.183908045977013</v>
          </cell>
          <cell r="AC8">
            <v>24.347126436781608</v>
          </cell>
          <cell r="AD8">
            <v>27.666666666666668</v>
          </cell>
          <cell r="AE8">
            <v>25.8</v>
          </cell>
          <cell r="AF8">
            <v>31.772727272727273</v>
          </cell>
          <cell r="AG8">
            <v>25.6</v>
          </cell>
          <cell r="AH8">
            <v>25</v>
          </cell>
          <cell r="AI8">
            <v>26.666666666666668</v>
          </cell>
          <cell r="AJ8">
            <v>24</v>
          </cell>
          <cell r="AK8">
            <v>25.244897959183675</v>
          </cell>
          <cell r="AL8">
            <v>27.45</v>
          </cell>
          <cell r="AM8">
            <v>32.166666666666664</v>
          </cell>
          <cell r="AN8">
            <v>22.229166666666668</v>
          </cell>
          <cell r="AO8">
            <v>26.157894736842106</v>
          </cell>
          <cell r="AP8">
            <v>25.923076923076923</v>
          </cell>
          <cell r="AQ8">
            <v>24.8</v>
          </cell>
          <cell r="AR8">
            <v>27.05263157894737</v>
          </cell>
          <cell r="AS8">
            <v>29.15</v>
          </cell>
          <cell r="AT8">
            <v>0</v>
          </cell>
          <cell r="AU8">
            <v>24.109302325581396</v>
          </cell>
          <cell r="AY8" t="str">
            <v>Mean</v>
          </cell>
          <cell r="AZ8">
            <v>22.571134020618558</v>
          </cell>
          <cell r="BA8">
            <v>25.545205479452054</v>
          </cell>
          <cell r="BB8">
            <v>24.517094017094017</v>
          </cell>
          <cell r="BC8">
            <v>21.4</v>
          </cell>
          <cell r="BD8">
            <v>20.677042801556421</v>
          </cell>
          <cell r="BE8">
            <v>20.775401069518718</v>
          </cell>
          <cell r="BF8">
            <v>0</v>
          </cell>
          <cell r="BG8">
            <v>23.143241787829833</v>
          </cell>
          <cell r="BK8" t="str">
            <v>Mean</v>
          </cell>
          <cell r="BL8">
            <v>24.183908045977013</v>
          </cell>
          <cell r="BM8">
            <v>26.091397849462364</v>
          </cell>
          <cell r="BN8">
            <v>22.363395225464192</v>
          </cell>
          <cell r="BO8">
            <v>22.150501672240804</v>
          </cell>
          <cell r="BP8">
            <v>20.534375000000001</v>
          </cell>
          <cell r="BQ8">
            <v>0</v>
          </cell>
          <cell r="BR8">
            <v>22.777600637704264</v>
          </cell>
          <cell r="BW8" t="str">
            <v>Mean</v>
          </cell>
          <cell r="BX8">
            <v>25.089810017271159</v>
          </cell>
          <cell r="BY8">
            <v>27.819477434679335</v>
          </cell>
          <cell r="BZ8">
            <v>26.720739219712527</v>
          </cell>
          <cell r="CA8">
            <v>22.276657060518733</v>
          </cell>
          <cell r="CB8">
            <v>22.019264448336251</v>
          </cell>
          <cell r="CC8">
            <v>21.331683168316832</v>
          </cell>
          <cell r="CD8">
            <v>20.764705882352942</v>
          </cell>
          <cell r="CE8">
            <v>0</v>
          </cell>
          <cell r="CF8">
            <v>24.247315676449535</v>
          </cell>
          <cell r="CG8">
            <v>0</v>
          </cell>
          <cell r="CH8">
            <v>0</v>
          </cell>
          <cell r="CI8" t="str">
            <v>Mean</v>
          </cell>
          <cell r="CJ8">
            <v>22.229166666666668</v>
          </cell>
          <cell r="CK8">
            <v>26.442176870748298</v>
          </cell>
          <cell r="CL8">
            <v>26.558139534883722</v>
          </cell>
          <cell r="CM8">
            <v>21.636363636363637</v>
          </cell>
          <cell r="CN8">
            <v>21.680851063829788</v>
          </cell>
          <cell r="CO8">
            <v>21.751552795031056</v>
          </cell>
          <cell r="CP8">
            <v>20.80952380952381</v>
          </cell>
          <cell r="CQ8">
            <v>0</v>
          </cell>
          <cell r="CR8">
            <v>23.045632333767927</v>
          </cell>
          <cell r="CU8" t="str">
            <v>Mean</v>
          </cell>
          <cell r="CV8">
            <v>27.576923076923077</v>
          </cell>
          <cell r="CW8">
            <v>25.840551181102363</v>
          </cell>
          <cell r="CX8">
            <v>28.480519480519479</v>
          </cell>
          <cell r="CY8">
            <v>21.433823529411764</v>
          </cell>
          <cell r="CZ8">
            <v>20.587155963302752</v>
          </cell>
          <cell r="DA8">
            <v>20.444444444444443</v>
          </cell>
          <cell r="DB8">
            <v>20.304347826086957</v>
          </cell>
          <cell r="DC8">
            <v>0</v>
          </cell>
          <cell r="DD8">
            <v>24.900891972249752</v>
          </cell>
          <cell r="DG8" t="str">
            <v>Mean</v>
          </cell>
          <cell r="DH8">
            <v>25.558823529411764</v>
          </cell>
          <cell r="DI8">
            <v>0</v>
          </cell>
          <cell r="DJ8">
            <v>25.558823529411764</v>
          </cell>
          <cell r="DM8" t="str">
            <v>Mean</v>
          </cell>
          <cell r="DN8">
            <v>24.109302325581396</v>
          </cell>
          <cell r="DO8">
            <v>26.535632183908046</v>
          </cell>
          <cell r="DP8">
            <v>24.883321894303364</v>
          </cell>
          <cell r="DQ8">
            <v>22.106463878326995</v>
          </cell>
          <cell r="DR8">
            <v>21.248740554156171</v>
          </cell>
          <cell r="DS8">
            <v>21.265454545454546</v>
          </cell>
          <cell r="DT8">
            <v>20.782747603833865</v>
          </cell>
          <cell r="DU8">
            <v>20.304347826086957</v>
          </cell>
          <cell r="DV8">
            <v>23.478896103896105</v>
          </cell>
          <cell r="DY8" t="str">
            <v>Mean</v>
          </cell>
          <cell r="DZ8">
            <v>22.272727272727273</v>
          </cell>
          <cell r="EA8">
            <v>23.09090909090909</v>
          </cell>
          <cell r="EB8">
            <v>22.414634146341463</v>
          </cell>
          <cell r="EC8">
            <v>22.013986013986013</v>
          </cell>
          <cell r="ED8">
            <v>21.36470588235294</v>
          </cell>
          <cell r="EE8">
            <v>22.180327868852459</v>
          </cell>
          <cell r="EF8">
            <v>21.463768115942027</v>
          </cell>
          <cell r="EG8">
            <v>22.338235294117649</v>
          </cell>
          <cell r="EH8">
            <v>20.877551020408163</v>
          </cell>
          <cell r="EI8">
            <v>20.324999999999999</v>
          </cell>
          <cell r="EJ8">
            <v>25.829787234042552</v>
          </cell>
          <cell r="EK8">
            <v>16.918095238095237</v>
          </cell>
          <cell r="EL8">
            <v>17.615384615384617</v>
          </cell>
          <cell r="EM8">
            <v>22.067307692307693</v>
          </cell>
          <cell r="EN8">
            <v>20.9375</v>
          </cell>
          <cell r="EO8">
            <v>21.707317073170731</v>
          </cell>
          <cell r="EP8">
            <v>21.884615384615383</v>
          </cell>
          <cell r="EQ8">
            <v>22.138888888888889</v>
          </cell>
          <cell r="ER8">
            <v>21.581395348837209</v>
          </cell>
          <cell r="ES8">
            <v>21.264705882352942</v>
          </cell>
          <cell r="ET8">
            <v>21.123966942148762</v>
          </cell>
          <cell r="EU8">
            <v>20.783018867924529</v>
          </cell>
          <cell r="EV8">
            <v>21.76923076923077</v>
          </cell>
          <cell r="EW8">
            <v>21.058139534883722</v>
          </cell>
          <cell r="EX8">
            <v>19.961783439490446</v>
          </cell>
          <cell r="EY8">
            <v>20.454545454545453</v>
          </cell>
          <cell r="EZ8">
            <v>20.727272727272727</v>
          </cell>
          <cell r="FA8">
            <v>20.029411764705884</v>
          </cell>
          <cell r="FB8">
            <v>20.448275862068964</v>
          </cell>
          <cell r="FC8">
            <v>22.317365269461078</v>
          </cell>
          <cell r="FD8">
            <v>25.8</v>
          </cell>
          <cell r="FE8">
            <v>21.7</v>
          </cell>
          <cell r="FF8">
            <v>21.382352941176471</v>
          </cell>
          <cell r="FG8">
            <v>21.321428571428573</v>
          </cell>
          <cell r="FH8">
            <v>23.9</v>
          </cell>
          <cell r="FI8">
            <v>26.346153846153847</v>
          </cell>
          <cell r="FJ8">
            <v>21.652173913043477</v>
          </cell>
          <cell r="FK8">
            <v>20.775401069518718</v>
          </cell>
          <cell r="FL8">
            <v>22.061224489795919</v>
          </cell>
          <cell r="FM8">
            <v>22.0625</v>
          </cell>
          <cell r="FN8">
            <v>21.866666666666667</v>
          </cell>
          <cell r="FO8">
            <v>22.5</v>
          </cell>
          <cell r="FP8">
            <v>21.269841269841269</v>
          </cell>
          <cell r="FQ8">
            <v>22.422222222222221</v>
          </cell>
          <cell r="FR8">
            <v>21.846153846153847</v>
          </cell>
          <cell r="FS8">
            <v>19.684210526315791</v>
          </cell>
          <cell r="FT8">
            <v>21</v>
          </cell>
          <cell r="FU8">
            <v>18.72608695652174</v>
          </cell>
          <cell r="FV8">
            <v>19.007874015748033</v>
          </cell>
          <cell r="FW8">
            <v>18.971428571428572</v>
          </cell>
          <cell r="FX8">
            <v>20.044198895027623</v>
          </cell>
          <cell r="FY8">
            <v>20.927184466019419</v>
          </cell>
          <cell r="FZ8">
            <v>20.195652173913043</v>
          </cell>
          <cell r="GA8">
            <v>19.076642335766422</v>
          </cell>
          <cell r="GB8">
            <v>19.454999999999998</v>
          </cell>
          <cell r="GC8">
            <v>20.060606060606062</v>
          </cell>
          <cell r="GD8">
            <v>18.580357142857142</v>
          </cell>
          <cell r="GE8">
            <v>22.549295774647888</v>
          </cell>
          <cell r="GF8">
            <v>19.670391061452513</v>
          </cell>
          <cell r="GG8">
            <v>17.858974358974358</v>
          </cell>
          <cell r="GH8">
            <v>17.524999999999999</v>
          </cell>
          <cell r="GI8">
            <v>23.736842105263158</v>
          </cell>
          <cell r="GJ8">
            <v>20.366666666666667</v>
          </cell>
          <cell r="GK8">
            <v>22.717948717948719</v>
          </cell>
          <cell r="GL8">
            <v>21.636363636363637</v>
          </cell>
          <cell r="GM8">
            <v>21.676923076923078</v>
          </cell>
          <cell r="GN8">
            <v>22.5625</v>
          </cell>
          <cell r="GO8">
            <v>23.84</v>
          </cell>
          <cell r="GP8">
            <v>20.894736842105264</v>
          </cell>
          <cell r="GQ8">
            <v>20.736842105263158</v>
          </cell>
          <cell r="GR8">
            <v>21.391304347826086</v>
          </cell>
          <cell r="GS8">
            <v>20.823529411764707</v>
          </cell>
          <cell r="GT8">
            <v>20.38095238095238</v>
          </cell>
          <cell r="GU8">
            <v>20.75</v>
          </cell>
          <cell r="GV8">
            <v>21.647058823529413</v>
          </cell>
          <cell r="GW8">
            <v>22.696969696969695</v>
          </cell>
          <cell r="GX8">
            <v>28.01923076923077</v>
          </cell>
          <cell r="GY8">
            <v>21.64788732394366</v>
          </cell>
          <cell r="GZ8">
            <v>20.881720430107528</v>
          </cell>
          <cell r="HA8">
            <v>23.024390243902438</v>
          </cell>
          <cell r="HB8">
            <v>20.944444444444443</v>
          </cell>
          <cell r="HC8">
            <v>21.166666666666668</v>
          </cell>
          <cell r="HD8">
            <v>21.545454545454547</v>
          </cell>
          <cell r="HE8">
            <v>20.777777777777779</v>
          </cell>
          <cell r="HF8">
            <v>20.35820895522388</v>
          </cell>
          <cell r="HG8">
            <v>21.794117647058822</v>
          </cell>
          <cell r="HH8">
            <v>21.869565217391305</v>
          </cell>
          <cell r="HI8">
            <v>24.625</v>
          </cell>
          <cell r="HJ8">
            <v>27.78640776699029</v>
          </cell>
          <cell r="HK8">
            <v>28.131868131868131</v>
          </cell>
          <cell r="HL8">
            <v>29.319672131147541</v>
          </cell>
          <cell r="HM8">
            <v>23.962025316455698</v>
          </cell>
          <cell r="HN8">
            <v>27.146341463414632</v>
          </cell>
          <cell r="HO8">
            <v>23.65625</v>
          </cell>
          <cell r="HP8">
            <v>21.826086956521738</v>
          </cell>
          <cell r="HQ8">
            <v>21.73076923076923</v>
          </cell>
          <cell r="HR8">
            <v>20.2</v>
          </cell>
          <cell r="HS8">
            <v>20.6</v>
          </cell>
          <cell r="HT8">
            <v>22.96875</v>
          </cell>
          <cell r="HU8">
            <v>22.225806451612904</v>
          </cell>
          <cell r="HV8">
            <v>24.666666666666668</v>
          </cell>
          <cell r="HW8">
            <v>22.75</v>
          </cell>
          <cell r="HX8">
            <v>26.65</v>
          </cell>
          <cell r="HY8">
            <v>22.263157894736842</v>
          </cell>
          <cell r="HZ8">
            <v>20.666666666666668</v>
          </cell>
          <cell r="IA8">
            <v>22.026315789473685</v>
          </cell>
          <cell r="IB8">
            <v>22.964285714285715</v>
          </cell>
          <cell r="IC8">
            <v>22.260869565217391</v>
          </cell>
          <cell r="ID8">
            <v>20.454545454545453</v>
          </cell>
          <cell r="IE8">
            <v>21.954545454545453</v>
          </cell>
          <cell r="IF8">
            <v>24.941176470588236</v>
          </cell>
          <cell r="IG8">
            <v>26.467391304347824</v>
          </cell>
          <cell r="IH8">
            <v>24.117647058823529</v>
          </cell>
          <cell r="II8">
            <v>24.90909090909091</v>
          </cell>
          <cell r="IJ8">
            <v>23.64406779661017</v>
          </cell>
          <cell r="IK8">
            <v>23.818181818181817</v>
          </cell>
          <cell r="IL8">
            <v>25</v>
          </cell>
          <cell r="IM8">
            <v>25.130434782608695</v>
          </cell>
          <cell r="IN8">
            <v>25.045454545454547</v>
          </cell>
          <cell r="IO8">
            <v>23.5</v>
          </cell>
          <cell r="IP8">
            <v>24.791666666666668</v>
          </cell>
          <cell r="IQ8">
            <v>22.25</v>
          </cell>
          <cell r="IR8">
            <v>28.333333333333332</v>
          </cell>
          <cell r="IS8">
            <v>25.117073170731707</v>
          </cell>
          <cell r="IT8">
            <v>33</v>
          </cell>
          <cell r="IU8">
            <v>25</v>
          </cell>
          <cell r="IV8">
            <v>29.346666666666668</v>
          </cell>
          <cell r="IW8">
            <v>27.158878504672899</v>
          </cell>
          <cell r="IX8">
            <v>29</v>
          </cell>
          <cell r="IY8">
            <v>31.363636363636363</v>
          </cell>
          <cell r="IZ8">
            <v>30.363636363636363</v>
          </cell>
          <cell r="JA8">
            <v>21.954545454545453</v>
          </cell>
          <cell r="JB8">
            <v>24.181818181818183</v>
          </cell>
          <cell r="JC8">
            <v>24.222222222222221</v>
          </cell>
          <cell r="JD8">
            <v>23.545454545454547</v>
          </cell>
          <cell r="JE8">
            <v>25.285714285714285</v>
          </cell>
          <cell r="JF8">
            <v>22.363395225464192</v>
          </cell>
          <cell r="JG8">
            <v>31.623076923076923</v>
          </cell>
          <cell r="JH8">
            <v>34.875</v>
          </cell>
          <cell r="JI8">
            <v>25.884393063583815</v>
          </cell>
          <cell r="JJ8">
            <v>31.063829787234042</v>
          </cell>
          <cell r="JK8">
            <v>26.714285714285715</v>
          </cell>
          <cell r="JL8">
            <v>29.3</v>
          </cell>
          <cell r="JM8">
            <v>28.65</v>
          </cell>
          <cell r="JN8">
            <v>23.709844559585491</v>
          </cell>
          <cell r="JO8">
            <v>26.681818181818183</v>
          </cell>
          <cell r="JP8">
            <v>29.258064516129032</v>
          </cell>
          <cell r="JQ8">
            <v>28.545454545454547</v>
          </cell>
          <cell r="JR8">
            <v>27.137931034482758</v>
          </cell>
          <cell r="JS8">
            <v>27</v>
          </cell>
          <cell r="JT8">
            <v>28.291666666666668</v>
          </cell>
          <cell r="JU8">
            <v>24.05263157894737</v>
          </cell>
          <cell r="JV8">
            <v>27</v>
          </cell>
          <cell r="JW8">
            <v>25.933333333333334</v>
          </cell>
          <cell r="JX8">
            <v>24.789473684210527</v>
          </cell>
          <cell r="JY8">
            <v>28.627450980392158</v>
          </cell>
          <cell r="JZ8">
            <v>28.203703703703702</v>
          </cell>
          <cell r="KA8">
            <v>25.256410256410255</v>
          </cell>
          <cell r="KB8">
            <v>24.523809523809526</v>
          </cell>
          <cell r="KC8">
            <v>25.478260869565219</v>
          </cell>
          <cell r="KD8">
            <v>19</v>
          </cell>
          <cell r="KE8">
            <v>20</v>
          </cell>
          <cell r="KF8">
            <v>28.16</v>
          </cell>
          <cell r="KG8">
            <v>22.161290322580644</v>
          </cell>
          <cell r="KH8">
            <v>32.1</v>
          </cell>
          <cell r="KI8">
            <v>24.183908045977013</v>
          </cell>
          <cell r="KJ8">
            <v>24.347126436781608</v>
          </cell>
          <cell r="KK8">
            <v>27.666666666666668</v>
          </cell>
          <cell r="KL8">
            <v>25.8</v>
          </cell>
          <cell r="KM8">
            <v>31.772727272727273</v>
          </cell>
          <cell r="KN8">
            <v>25.6</v>
          </cell>
          <cell r="KO8">
            <v>25</v>
          </cell>
          <cell r="KP8">
            <v>26.666666666666668</v>
          </cell>
          <cell r="KQ8">
            <v>24</v>
          </cell>
          <cell r="KR8">
            <v>25.244897959183675</v>
          </cell>
          <cell r="KS8">
            <v>27.45</v>
          </cell>
          <cell r="KT8">
            <v>32.166666666666664</v>
          </cell>
          <cell r="KU8">
            <v>22.229166666666668</v>
          </cell>
          <cell r="KV8">
            <v>26.157894736842106</v>
          </cell>
          <cell r="KW8">
            <v>25.923076923076923</v>
          </cell>
          <cell r="KX8">
            <v>24.8</v>
          </cell>
          <cell r="KY8">
            <v>27.05263157894737</v>
          </cell>
          <cell r="KZ8">
            <v>29.15</v>
          </cell>
          <cell r="LA8">
            <v>29.06451612903226</v>
          </cell>
          <cell r="LB8">
            <v>29.166666666666668</v>
          </cell>
          <cell r="LC8">
            <v>26.3</v>
          </cell>
          <cell r="LD8">
            <v>25.571428571428573</v>
          </cell>
          <cell r="LE8">
            <v>27.105263157894736</v>
          </cell>
          <cell r="LF8">
            <v>24.985029940119759</v>
          </cell>
          <cell r="LG8">
            <v>24.542857142857144</v>
          </cell>
          <cell r="LH8">
            <v>29.72</v>
          </cell>
          <cell r="LI8">
            <v>23.625</v>
          </cell>
          <cell r="LJ8">
            <v>31.754385964912281</v>
          </cell>
          <cell r="LK8">
            <v>24.368421052631579</v>
          </cell>
          <cell r="LL8">
            <v>30.021739130434781</v>
          </cell>
          <cell r="LM8">
            <v>24.833333333333332</v>
          </cell>
          <cell r="LN8">
            <v>25.90909090909091</v>
          </cell>
          <cell r="LO8">
            <v>30.576470588235296</v>
          </cell>
          <cell r="LP8">
            <v>33.024242424242424</v>
          </cell>
          <cell r="LQ8">
            <v>24.452173913043477</v>
          </cell>
          <cell r="LR8">
            <v>27.105263157894736</v>
          </cell>
          <cell r="LS8">
            <v>30.736842105263158</v>
          </cell>
          <cell r="LT8">
            <v>26.442176870748298</v>
          </cell>
          <cell r="LU8">
            <v>29.785714285714285</v>
          </cell>
          <cell r="LV8">
            <v>24.54054054054054</v>
          </cell>
          <cell r="LW8">
            <v>26.166666666666668</v>
          </cell>
          <cell r="LX8">
            <v>27.054878048780488</v>
          </cell>
          <cell r="LY8">
            <v>25.583333333333332</v>
          </cell>
          <cell r="LZ8">
            <v>31.452054794520549</v>
          </cell>
          <cell r="MA8">
            <v>30.863636363636363</v>
          </cell>
          <cell r="MB8">
            <v>26.142857142857142</v>
          </cell>
          <cell r="MC8">
            <v>29.764705882352942</v>
          </cell>
          <cell r="MD8">
            <v>33.058823529411768</v>
          </cell>
          <cell r="ME8">
            <v>24.993808049535605</v>
          </cell>
          <cell r="MF8">
            <v>30.2</v>
          </cell>
          <cell r="MG8">
            <v>27.583333333333332</v>
          </cell>
          <cell r="MH8">
            <v>26.041666666666668</v>
          </cell>
          <cell r="MI8">
            <v>21</v>
          </cell>
          <cell r="MJ8">
            <v>20.878048780487806</v>
          </cell>
          <cell r="MK8">
            <v>20.818750000000001</v>
          </cell>
          <cell r="ML8">
            <v>20.853658536585368</v>
          </cell>
          <cell r="MM8">
            <v>20.444444444444443</v>
          </cell>
          <cell r="MN8">
            <v>20.80952380952381</v>
          </cell>
          <cell r="MO8">
            <v>19.846153846153847</v>
          </cell>
          <cell r="MP8">
            <v>20.333333333333332</v>
          </cell>
          <cell r="MQ8">
            <v>20.46153846153846</v>
          </cell>
          <cell r="MR8">
            <v>20.423076923076923</v>
          </cell>
          <cell r="MS8">
            <v>19.423076923076923</v>
          </cell>
          <cell r="MT8">
            <v>20.857142857142858</v>
          </cell>
          <cell r="MU8">
            <v>20.9</v>
          </cell>
          <cell r="MV8">
            <v>21.15</v>
          </cell>
          <cell r="MW8">
            <v>20.6</v>
          </cell>
          <cell r="MX8">
            <v>21.166666666666668</v>
          </cell>
          <cell r="MY8">
            <v>19.638888888888889</v>
          </cell>
          <cell r="MZ8">
            <v>20.2</v>
          </cell>
          <cell r="NA8">
            <v>20.666666666666668</v>
          </cell>
          <cell r="NB8">
            <v>20.157894736842106</v>
          </cell>
          <cell r="NC8">
            <v>21.76923076923077</v>
          </cell>
          <cell r="ND8">
            <v>20.52</v>
          </cell>
          <cell r="NE8">
            <v>20.85</v>
          </cell>
          <cell r="NF8">
            <v>20.428571428571427</v>
          </cell>
          <cell r="NG8">
            <v>17.713043478260868</v>
          </cell>
          <cell r="NH8">
            <v>19.714285714285715</v>
          </cell>
          <cell r="NI8">
            <v>20.318181818181817</v>
          </cell>
          <cell r="NJ8">
            <v>20.304347826086957</v>
          </cell>
          <cell r="NK8">
            <v>20.125</v>
          </cell>
          <cell r="NL8">
            <v>21</v>
          </cell>
          <cell r="NM8">
            <v>20.863636363636363</v>
          </cell>
          <cell r="NN8">
            <v>20.399999999999999</v>
          </cell>
          <cell r="NO8">
            <v>21.615384615384617</v>
          </cell>
          <cell r="NP8">
            <v>20.571428571428573</v>
          </cell>
          <cell r="NQ8">
            <v>21.166666666666668</v>
          </cell>
          <cell r="NR8">
            <v>18.262068965517241</v>
          </cell>
          <cell r="NS8">
            <v>17.456375838926174</v>
          </cell>
          <cell r="NT8">
            <v>17.023076923076925</v>
          </cell>
          <cell r="NU8">
            <v>17.832000000000001</v>
          </cell>
          <cell r="NV8">
            <v>17.857142857142858</v>
          </cell>
          <cell r="NW8">
            <v>16.854237288135593</v>
          </cell>
          <cell r="NX8">
            <v>17.654054054054054</v>
          </cell>
          <cell r="NY8">
            <v>16.666666666666668</v>
          </cell>
          <cell r="NZ8">
            <v>16.231578947368423</v>
          </cell>
          <cell r="OA8">
            <v>16.789610389610388</v>
          </cell>
          <cell r="OB8">
            <v>16.441666666666666</v>
          </cell>
          <cell r="OC8">
            <v>18.163793103448278</v>
          </cell>
          <cell r="OD8">
            <v>17.478260869565219</v>
          </cell>
          <cell r="OE8">
            <v>17.766816143497756</v>
          </cell>
          <cell r="OF8">
            <v>16.143382352941178</v>
          </cell>
          <cell r="OG8">
            <v>16.072072072072071</v>
          </cell>
          <cell r="OH8">
            <v>16.911999999999999</v>
          </cell>
          <cell r="OI8">
            <v>17.62962962962963</v>
          </cell>
          <cell r="OJ8">
            <v>16.489795918367346</v>
          </cell>
          <cell r="OK8">
            <v>16.855813953488372</v>
          </cell>
          <cell r="OL8">
            <v>16.474285714285713</v>
          </cell>
          <cell r="OM8">
            <v>17</v>
          </cell>
          <cell r="ON8">
            <v>19.822222222222223</v>
          </cell>
          <cell r="OO8">
            <v>17.637931034482758</v>
          </cell>
          <cell r="OP8">
            <v>18.521428571428572</v>
          </cell>
          <cell r="OQ8">
            <v>19.866666666666667</v>
          </cell>
          <cell r="OR8">
            <v>17.925000000000001</v>
          </cell>
          <cell r="OS8">
            <v>19.647058823529413</v>
          </cell>
          <cell r="OT8">
            <v>19.964285714285715</v>
          </cell>
          <cell r="OU8">
            <v>16.844444444444445</v>
          </cell>
          <cell r="OV8">
            <v>21.006493506493506</v>
          </cell>
          <cell r="OW8">
            <v>19.194444444444443</v>
          </cell>
          <cell r="OX8">
            <v>19.821428571428573</v>
          </cell>
          <cell r="OY8">
            <v>15.739726027397261</v>
          </cell>
          <cell r="OZ8">
            <v>17.026666666666667</v>
          </cell>
          <cell r="PA8">
            <v>20.6</v>
          </cell>
          <cell r="PB8">
            <v>18.621621621621621</v>
          </cell>
          <cell r="PC8">
            <v>18.611111111111111</v>
          </cell>
          <cell r="PD8">
            <v>17.894736842105264</v>
          </cell>
          <cell r="PE8">
            <v>18.600000000000001</v>
          </cell>
          <cell r="PF8">
            <v>21.410498327472339</v>
          </cell>
        </row>
        <row r="9">
          <cell r="A9" t="str">
            <v>Lowest</v>
          </cell>
          <cell r="B9">
            <v>19</v>
          </cell>
          <cell r="C9">
            <v>20</v>
          </cell>
          <cell r="D9">
            <v>15</v>
          </cell>
          <cell r="E9">
            <v>14</v>
          </cell>
          <cell r="F9">
            <v>14</v>
          </cell>
          <cell r="G9">
            <v>15</v>
          </cell>
          <cell r="H9">
            <v>17</v>
          </cell>
          <cell r="I9">
            <v>16</v>
          </cell>
          <cell r="J9">
            <v>0</v>
          </cell>
          <cell r="K9">
            <v>14</v>
          </cell>
          <cell r="M9" t="str">
            <v>Lowest</v>
          </cell>
          <cell r="N9">
            <v>19</v>
          </cell>
          <cell r="O9">
            <v>20</v>
          </cell>
          <cell r="P9">
            <v>15</v>
          </cell>
          <cell r="Q9">
            <v>14</v>
          </cell>
          <cell r="R9">
            <v>14</v>
          </cell>
          <cell r="S9">
            <v>15</v>
          </cell>
          <cell r="T9">
            <v>17</v>
          </cell>
          <cell r="U9">
            <v>16</v>
          </cell>
          <cell r="V9">
            <v>0</v>
          </cell>
          <cell r="W9">
            <v>14</v>
          </cell>
          <cell r="Y9" t="str">
            <v>Lowest</v>
          </cell>
          <cell r="Z9">
            <v>19</v>
          </cell>
          <cell r="AA9">
            <v>31</v>
          </cell>
          <cell r="AB9">
            <v>21</v>
          </cell>
          <cell r="AC9">
            <v>22</v>
          </cell>
          <cell r="AD9">
            <v>26</v>
          </cell>
          <cell r="AE9">
            <v>24</v>
          </cell>
          <cell r="AF9">
            <v>29</v>
          </cell>
          <cell r="AG9">
            <v>24</v>
          </cell>
          <cell r="AH9">
            <v>25</v>
          </cell>
          <cell r="AI9">
            <v>23</v>
          </cell>
          <cell r="AJ9">
            <v>24</v>
          </cell>
          <cell r="AK9">
            <v>23</v>
          </cell>
          <cell r="AL9">
            <v>25</v>
          </cell>
          <cell r="AM9">
            <v>28</v>
          </cell>
          <cell r="AN9">
            <v>20</v>
          </cell>
          <cell r="AO9">
            <v>24</v>
          </cell>
          <cell r="AP9">
            <v>20</v>
          </cell>
          <cell r="AQ9">
            <v>23</v>
          </cell>
          <cell r="AR9">
            <v>24</v>
          </cell>
          <cell r="AS9">
            <v>25</v>
          </cell>
          <cell r="AT9">
            <v>0</v>
          </cell>
          <cell r="AU9">
            <v>19</v>
          </cell>
          <cell r="AY9" t="str">
            <v>Lowest</v>
          </cell>
          <cell r="AZ9">
            <v>19</v>
          </cell>
          <cell r="BA9">
            <v>21</v>
          </cell>
          <cell r="BB9">
            <v>18</v>
          </cell>
          <cell r="BC9">
            <v>17</v>
          </cell>
          <cell r="BD9">
            <v>19</v>
          </cell>
          <cell r="BE9">
            <v>20</v>
          </cell>
          <cell r="BF9">
            <v>0</v>
          </cell>
          <cell r="BG9">
            <v>17</v>
          </cell>
          <cell r="BK9" t="str">
            <v>Lowest</v>
          </cell>
          <cell r="BL9">
            <v>21</v>
          </cell>
          <cell r="BM9">
            <v>21</v>
          </cell>
          <cell r="BN9">
            <v>20</v>
          </cell>
          <cell r="BO9">
            <v>14</v>
          </cell>
          <cell r="BP9">
            <v>19</v>
          </cell>
          <cell r="BQ9">
            <v>0</v>
          </cell>
          <cell r="BR9">
            <v>14</v>
          </cell>
          <cell r="BW9" t="str">
            <v>Lowest</v>
          </cell>
          <cell r="BX9">
            <v>22</v>
          </cell>
          <cell r="BY9">
            <v>23</v>
          </cell>
          <cell r="BZ9">
            <v>20</v>
          </cell>
          <cell r="CA9">
            <v>15</v>
          </cell>
          <cell r="CB9">
            <v>15</v>
          </cell>
          <cell r="CC9">
            <v>20</v>
          </cell>
          <cell r="CD9">
            <v>18</v>
          </cell>
          <cell r="CE9">
            <v>0</v>
          </cell>
          <cell r="CF9">
            <v>15</v>
          </cell>
          <cell r="CG9">
            <v>0</v>
          </cell>
          <cell r="CH9">
            <v>0</v>
          </cell>
          <cell r="CI9" t="str">
            <v>Lowest</v>
          </cell>
          <cell r="CJ9">
            <v>20</v>
          </cell>
          <cell r="CK9">
            <v>23</v>
          </cell>
          <cell r="CL9">
            <v>19</v>
          </cell>
          <cell r="CM9">
            <v>16</v>
          </cell>
          <cell r="CN9">
            <v>14</v>
          </cell>
          <cell r="CO9">
            <v>19</v>
          </cell>
          <cell r="CP9">
            <v>19</v>
          </cell>
          <cell r="CQ9">
            <v>0</v>
          </cell>
          <cell r="CR9">
            <v>14</v>
          </cell>
          <cell r="CU9" t="str">
            <v>Lowest</v>
          </cell>
          <cell r="CV9">
            <v>20</v>
          </cell>
          <cell r="CW9">
            <v>21</v>
          </cell>
          <cell r="CX9">
            <v>24</v>
          </cell>
          <cell r="CY9">
            <v>14</v>
          </cell>
          <cell r="CZ9">
            <v>19</v>
          </cell>
          <cell r="DA9">
            <v>18</v>
          </cell>
          <cell r="DB9">
            <v>16</v>
          </cell>
          <cell r="DC9">
            <v>0</v>
          </cell>
          <cell r="DD9">
            <v>14</v>
          </cell>
          <cell r="DG9" t="str">
            <v>Lowest</v>
          </cell>
          <cell r="DH9">
            <v>23</v>
          </cell>
          <cell r="DI9">
            <v>0</v>
          </cell>
          <cell r="DJ9">
            <v>23</v>
          </cell>
          <cell r="DM9" t="str">
            <v>Lowest</v>
          </cell>
          <cell r="DN9">
            <v>19</v>
          </cell>
          <cell r="DO9">
            <v>21</v>
          </cell>
          <cell r="DP9">
            <v>18</v>
          </cell>
          <cell r="DQ9">
            <v>14</v>
          </cell>
          <cell r="DR9">
            <v>14</v>
          </cell>
          <cell r="DS9">
            <v>19</v>
          </cell>
          <cell r="DT9">
            <v>18</v>
          </cell>
          <cell r="DU9">
            <v>16</v>
          </cell>
          <cell r="DV9">
            <v>14</v>
          </cell>
          <cell r="DY9" t="str">
            <v>Lowest</v>
          </cell>
          <cell r="DZ9">
            <v>21</v>
          </cell>
          <cell r="EA9">
            <v>21</v>
          </cell>
          <cell r="EB9">
            <v>16</v>
          </cell>
          <cell r="EC9">
            <v>15</v>
          </cell>
          <cell r="ED9">
            <v>18</v>
          </cell>
          <cell r="EE9">
            <v>21</v>
          </cell>
          <cell r="EF9">
            <v>20</v>
          </cell>
          <cell r="EG9">
            <v>21</v>
          </cell>
          <cell r="EH9">
            <v>17</v>
          </cell>
          <cell r="EI9">
            <v>19</v>
          </cell>
          <cell r="EJ9">
            <v>23</v>
          </cell>
          <cell r="EK9">
            <v>12</v>
          </cell>
          <cell r="EL9">
            <v>13</v>
          </cell>
          <cell r="EM9">
            <v>14</v>
          </cell>
          <cell r="EN9">
            <v>19</v>
          </cell>
          <cell r="EO9">
            <v>20</v>
          </cell>
          <cell r="EP9">
            <v>20</v>
          </cell>
          <cell r="EQ9">
            <v>18</v>
          </cell>
          <cell r="ER9">
            <v>16</v>
          </cell>
          <cell r="ES9">
            <v>19</v>
          </cell>
          <cell r="ET9">
            <v>20</v>
          </cell>
          <cell r="EU9">
            <v>20</v>
          </cell>
          <cell r="EV9">
            <v>19</v>
          </cell>
          <cell r="EW9">
            <v>20</v>
          </cell>
          <cell r="EX9">
            <v>19</v>
          </cell>
          <cell r="EY9">
            <v>19</v>
          </cell>
          <cell r="EZ9">
            <v>19</v>
          </cell>
          <cell r="FA9">
            <v>19</v>
          </cell>
          <cell r="FB9">
            <v>20</v>
          </cell>
          <cell r="FC9">
            <v>17</v>
          </cell>
          <cell r="FD9">
            <v>23</v>
          </cell>
          <cell r="FE9">
            <v>20</v>
          </cell>
          <cell r="FF9">
            <v>21</v>
          </cell>
          <cell r="FG9">
            <v>20</v>
          </cell>
          <cell r="FH9">
            <v>21</v>
          </cell>
          <cell r="FI9">
            <v>24</v>
          </cell>
          <cell r="FJ9">
            <v>20</v>
          </cell>
          <cell r="FK9">
            <v>20</v>
          </cell>
          <cell r="FL9">
            <v>19</v>
          </cell>
          <cell r="FM9">
            <v>15</v>
          </cell>
          <cell r="FN9">
            <v>21</v>
          </cell>
          <cell r="FO9">
            <v>21</v>
          </cell>
          <cell r="FP9">
            <v>20</v>
          </cell>
          <cell r="FQ9">
            <v>22</v>
          </cell>
          <cell r="FR9">
            <v>18</v>
          </cell>
          <cell r="FS9">
            <v>15</v>
          </cell>
          <cell r="FT9">
            <v>17</v>
          </cell>
          <cell r="FU9">
            <v>16</v>
          </cell>
          <cell r="FV9">
            <v>14</v>
          </cell>
          <cell r="FW9">
            <v>11</v>
          </cell>
          <cell r="FX9">
            <v>13</v>
          </cell>
          <cell r="FY9">
            <v>15</v>
          </cell>
          <cell r="FZ9">
            <v>18</v>
          </cell>
          <cell r="GA9">
            <v>15</v>
          </cell>
          <cell r="GB9">
            <v>13</v>
          </cell>
          <cell r="GC9">
            <v>10</v>
          </cell>
          <cell r="GD9">
            <v>17</v>
          </cell>
          <cell r="GE9">
            <v>15</v>
          </cell>
          <cell r="GF9">
            <v>11</v>
          </cell>
          <cell r="GG9">
            <v>13</v>
          </cell>
          <cell r="GH9">
            <v>15</v>
          </cell>
          <cell r="GI9">
            <v>20</v>
          </cell>
          <cell r="GJ9">
            <v>13</v>
          </cell>
          <cell r="GK9">
            <v>16</v>
          </cell>
          <cell r="GL9">
            <v>16</v>
          </cell>
          <cell r="GM9">
            <v>19</v>
          </cell>
          <cell r="GN9">
            <v>22</v>
          </cell>
          <cell r="GO9">
            <v>21</v>
          </cell>
          <cell r="GP9">
            <v>20</v>
          </cell>
          <cell r="GQ9">
            <v>19</v>
          </cell>
          <cell r="GR9">
            <v>20</v>
          </cell>
          <cell r="GS9">
            <v>20</v>
          </cell>
          <cell r="GT9">
            <v>19</v>
          </cell>
          <cell r="GU9">
            <v>15</v>
          </cell>
          <cell r="GV9">
            <v>21</v>
          </cell>
          <cell r="GW9">
            <v>18</v>
          </cell>
          <cell r="GX9">
            <v>25</v>
          </cell>
          <cell r="GY9">
            <v>17</v>
          </cell>
          <cell r="GZ9">
            <v>18</v>
          </cell>
          <cell r="HA9">
            <v>20</v>
          </cell>
          <cell r="HB9">
            <v>19</v>
          </cell>
          <cell r="HC9">
            <v>14</v>
          </cell>
          <cell r="HD9">
            <v>18</v>
          </cell>
          <cell r="HE9">
            <v>16</v>
          </cell>
          <cell r="HF9">
            <v>16</v>
          </cell>
          <cell r="HG9">
            <v>18</v>
          </cell>
          <cell r="HH9">
            <v>21</v>
          </cell>
          <cell r="HI9">
            <v>22</v>
          </cell>
          <cell r="HJ9">
            <v>25</v>
          </cell>
          <cell r="HK9">
            <v>25</v>
          </cell>
          <cell r="HL9">
            <v>21</v>
          </cell>
          <cell r="HM9">
            <v>16</v>
          </cell>
          <cell r="HN9">
            <v>25</v>
          </cell>
          <cell r="HO9">
            <v>23</v>
          </cell>
          <cell r="HP9">
            <v>21</v>
          </cell>
          <cell r="HQ9">
            <v>20</v>
          </cell>
          <cell r="HR9">
            <v>17</v>
          </cell>
          <cell r="HS9">
            <v>19</v>
          </cell>
          <cell r="HT9">
            <v>21</v>
          </cell>
          <cell r="HU9">
            <v>19</v>
          </cell>
          <cell r="HV9">
            <v>19</v>
          </cell>
          <cell r="HW9">
            <v>16</v>
          </cell>
          <cell r="HX9">
            <v>25</v>
          </cell>
          <cell r="HY9">
            <v>21</v>
          </cell>
          <cell r="HZ9">
            <v>18</v>
          </cell>
          <cell r="IA9">
            <v>15</v>
          </cell>
          <cell r="IB9">
            <v>16</v>
          </cell>
          <cell r="IC9">
            <v>21</v>
          </cell>
          <cell r="ID9">
            <v>19</v>
          </cell>
          <cell r="IE9">
            <v>20</v>
          </cell>
          <cell r="IF9">
            <v>23</v>
          </cell>
          <cell r="IG9">
            <v>24</v>
          </cell>
          <cell r="IH9">
            <v>22</v>
          </cell>
          <cell r="II9">
            <v>23</v>
          </cell>
          <cell r="IJ9">
            <v>22</v>
          </cell>
          <cell r="IK9">
            <v>18</v>
          </cell>
          <cell r="IL9">
            <v>23</v>
          </cell>
          <cell r="IM9">
            <v>23</v>
          </cell>
          <cell r="IN9">
            <v>22</v>
          </cell>
          <cell r="IO9">
            <v>17</v>
          </cell>
          <cell r="IP9">
            <v>22</v>
          </cell>
          <cell r="IQ9">
            <v>21</v>
          </cell>
          <cell r="IR9">
            <v>26</v>
          </cell>
          <cell r="IS9">
            <v>20</v>
          </cell>
          <cell r="IT9">
            <v>32</v>
          </cell>
          <cell r="IU9">
            <v>23</v>
          </cell>
          <cell r="IV9">
            <v>26</v>
          </cell>
          <cell r="IW9">
            <v>20</v>
          </cell>
          <cell r="IX9">
            <v>27</v>
          </cell>
          <cell r="IY9">
            <v>30</v>
          </cell>
          <cell r="IZ9">
            <v>28</v>
          </cell>
          <cell r="JA9">
            <v>15</v>
          </cell>
          <cell r="JB9">
            <v>23</v>
          </cell>
          <cell r="JC9">
            <v>23</v>
          </cell>
          <cell r="JD9">
            <v>22</v>
          </cell>
          <cell r="JE9">
            <v>23</v>
          </cell>
          <cell r="JF9">
            <v>20</v>
          </cell>
          <cell r="JG9">
            <v>29</v>
          </cell>
          <cell r="JH9">
            <v>34</v>
          </cell>
          <cell r="JI9">
            <v>19</v>
          </cell>
          <cell r="JJ9">
            <v>28</v>
          </cell>
          <cell r="JK9">
            <v>20</v>
          </cell>
          <cell r="JL9">
            <v>28</v>
          </cell>
          <cell r="JM9">
            <v>27</v>
          </cell>
          <cell r="JN9">
            <v>18</v>
          </cell>
          <cell r="JO9">
            <v>23</v>
          </cell>
          <cell r="JP9">
            <v>26</v>
          </cell>
          <cell r="JQ9">
            <v>25</v>
          </cell>
          <cell r="JR9">
            <v>25</v>
          </cell>
          <cell r="JS9">
            <v>24</v>
          </cell>
          <cell r="JT9">
            <v>26</v>
          </cell>
          <cell r="JU9">
            <v>17</v>
          </cell>
          <cell r="JV9">
            <v>24</v>
          </cell>
          <cell r="JW9">
            <v>24</v>
          </cell>
          <cell r="JX9">
            <v>19</v>
          </cell>
          <cell r="JY9">
            <v>27</v>
          </cell>
          <cell r="JZ9">
            <v>25</v>
          </cell>
          <cell r="KA9">
            <v>24</v>
          </cell>
          <cell r="KB9">
            <v>22</v>
          </cell>
          <cell r="KC9">
            <v>20</v>
          </cell>
          <cell r="KD9">
            <v>19</v>
          </cell>
          <cell r="KE9">
            <v>19</v>
          </cell>
          <cell r="KF9">
            <v>26</v>
          </cell>
          <cell r="KG9">
            <v>19</v>
          </cell>
          <cell r="KH9">
            <v>31</v>
          </cell>
          <cell r="KI9">
            <v>21</v>
          </cell>
          <cell r="KJ9">
            <v>22</v>
          </cell>
          <cell r="KK9">
            <v>26</v>
          </cell>
          <cell r="KL9">
            <v>24</v>
          </cell>
          <cell r="KM9">
            <v>29</v>
          </cell>
          <cell r="KN9">
            <v>24</v>
          </cell>
          <cell r="KO9">
            <v>25</v>
          </cell>
          <cell r="KP9">
            <v>23</v>
          </cell>
          <cell r="KQ9">
            <v>24</v>
          </cell>
          <cell r="KR9">
            <v>23</v>
          </cell>
          <cell r="KS9">
            <v>25</v>
          </cell>
          <cell r="KT9">
            <v>28</v>
          </cell>
          <cell r="KU9">
            <v>20</v>
          </cell>
          <cell r="KV9">
            <v>24</v>
          </cell>
          <cell r="KW9">
            <v>20</v>
          </cell>
          <cell r="KX9">
            <v>23</v>
          </cell>
          <cell r="KY9">
            <v>24</v>
          </cell>
          <cell r="KZ9">
            <v>25</v>
          </cell>
          <cell r="LA9">
            <v>25</v>
          </cell>
          <cell r="LB9">
            <v>26</v>
          </cell>
          <cell r="LC9">
            <v>24</v>
          </cell>
          <cell r="LD9">
            <v>23</v>
          </cell>
          <cell r="LE9">
            <v>24</v>
          </cell>
          <cell r="LF9">
            <v>20</v>
          </cell>
          <cell r="LG9">
            <v>21</v>
          </cell>
          <cell r="LH9">
            <v>28</v>
          </cell>
          <cell r="LI9">
            <v>22</v>
          </cell>
          <cell r="LJ9">
            <v>28</v>
          </cell>
          <cell r="LK9">
            <v>20</v>
          </cell>
          <cell r="LL9">
            <v>28</v>
          </cell>
          <cell r="LM9">
            <v>23</v>
          </cell>
          <cell r="LN9">
            <v>25</v>
          </cell>
          <cell r="LO9">
            <v>28</v>
          </cell>
          <cell r="LP9">
            <v>30</v>
          </cell>
          <cell r="LQ9">
            <v>20</v>
          </cell>
          <cell r="LR9">
            <v>25</v>
          </cell>
          <cell r="LS9">
            <v>29</v>
          </cell>
          <cell r="LT9">
            <v>23</v>
          </cell>
          <cell r="LU9">
            <v>27</v>
          </cell>
          <cell r="LV9">
            <v>22</v>
          </cell>
          <cell r="LW9">
            <v>23</v>
          </cell>
          <cell r="LX9">
            <v>23</v>
          </cell>
          <cell r="LY9">
            <v>24</v>
          </cell>
          <cell r="LZ9">
            <v>29</v>
          </cell>
          <cell r="MA9">
            <v>28</v>
          </cell>
          <cell r="MB9">
            <v>24</v>
          </cell>
          <cell r="MC9">
            <v>28</v>
          </cell>
          <cell r="MD9">
            <v>31</v>
          </cell>
          <cell r="ME9">
            <v>21</v>
          </cell>
          <cell r="MF9">
            <v>28</v>
          </cell>
          <cell r="MG9">
            <v>25</v>
          </cell>
          <cell r="MH9">
            <v>21</v>
          </cell>
          <cell r="MI9">
            <v>20</v>
          </cell>
          <cell r="MJ9">
            <v>20</v>
          </cell>
          <cell r="MK9">
            <v>20</v>
          </cell>
          <cell r="ML9">
            <v>19</v>
          </cell>
          <cell r="MM9">
            <v>18</v>
          </cell>
          <cell r="MN9">
            <v>19</v>
          </cell>
          <cell r="MO9">
            <v>17</v>
          </cell>
          <cell r="MP9">
            <v>19</v>
          </cell>
          <cell r="MQ9">
            <v>18</v>
          </cell>
          <cell r="MR9">
            <v>18</v>
          </cell>
          <cell r="MS9">
            <v>18</v>
          </cell>
          <cell r="MT9">
            <v>18</v>
          </cell>
          <cell r="MU9">
            <v>20</v>
          </cell>
          <cell r="MV9">
            <v>19</v>
          </cell>
          <cell r="MW9">
            <v>20</v>
          </cell>
          <cell r="MX9">
            <v>20</v>
          </cell>
          <cell r="MY9">
            <v>19</v>
          </cell>
          <cell r="MZ9">
            <v>20</v>
          </cell>
          <cell r="NA9">
            <v>20</v>
          </cell>
          <cell r="NB9">
            <v>19</v>
          </cell>
          <cell r="NC9">
            <v>20</v>
          </cell>
          <cell r="ND9">
            <v>18</v>
          </cell>
          <cell r="NE9">
            <v>20</v>
          </cell>
          <cell r="NF9">
            <v>19</v>
          </cell>
          <cell r="NG9">
            <v>13</v>
          </cell>
          <cell r="NH9">
            <v>19</v>
          </cell>
          <cell r="NI9">
            <v>19</v>
          </cell>
          <cell r="NJ9">
            <v>16</v>
          </cell>
          <cell r="NK9">
            <v>19</v>
          </cell>
          <cell r="NL9">
            <v>20</v>
          </cell>
          <cell r="NM9">
            <v>20</v>
          </cell>
          <cell r="NN9">
            <v>19</v>
          </cell>
          <cell r="NO9">
            <v>19</v>
          </cell>
          <cell r="NP9">
            <v>18</v>
          </cell>
          <cell r="NQ9">
            <v>20</v>
          </cell>
          <cell r="NR9">
            <v>17</v>
          </cell>
          <cell r="NS9">
            <v>15</v>
          </cell>
          <cell r="NT9">
            <v>15</v>
          </cell>
          <cell r="NU9">
            <v>15</v>
          </cell>
          <cell r="NV9">
            <v>14</v>
          </cell>
          <cell r="NW9">
            <v>12</v>
          </cell>
          <cell r="NX9">
            <v>14</v>
          </cell>
          <cell r="NY9">
            <v>14</v>
          </cell>
          <cell r="NZ9">
            <v>12</v>
          </cell>
          <cell r="OA9">
            <v>11</v>
          </cell>
          <cell r="OB9">
            <v>12</v>
          </cell>
          <cell r="OC9">
            <v>12</v>
          </cell>
          <cell r="OD9">
            <v>12</v>
          </cell>
          <cell r="OE9">
            <v>12</v>
          </cell>
          <cell r="OF9">
            <v>12</v>
          </cell>
          <cell r="OG9">
            <v>13</v>
          </cell>
          <cell r="OH9">
            <v>13</v>
          </cell>
          <cell r="OI9">
            <v>14</v>
          </cell>
          <cell r="OJ9">
            <v>12</v>
          </cell>
          <cell r="OK9">
            <v>12</v>
          </cell>
          <cell r="OL9">
            <v>12</v>
          </cell>
          <cell r="OM9">
            <v>13</v>
          </cell>
          <cell r="ON9">
            <v>18</v>
          </cell>
          <cell r="OO9">
            <v>16</v>
          </cell>
          <cell r="OP9">
            <v>17</v>
          </cell>
          <cell r="OQ9">
            <v>19</v>
          </cell>
          <cell r="OR9">
            <v>15</v>
          </cell>
          <cell r="OS9">
            <v>18</v>
          </cell>
          <cell r="OT9">
            <v>19</v>
          </cell>
          <cell r="OU9">
            <v>12</v>
          </cell>
          <cell r="OV9">
            <v>20</v>
          </cell>
          <cell r="OW9">
            <v>18</v>
          </cell>
          <cell r="OX9">
            <v>19</v>
          </cell>
          <cell r="OY9">
            <v>13</v>
          </cell>
          <cell r="OZ9">
            <v>14</v>
          </cell>
          <cell r="PA9">
            <v>20</v>
          </cell>
          <cell r="PB9">
            <v>17</v>
          </cell>
          <cell r="PC9">
            <v>17</v>
          </cell>
          <cell r="PD9">
            <v>17</v>
          </cell>
          <cell r="PE9">
            <v>15</v>
          </cell>
          <cell r="PF9">
            <v>10</v>
          </cell>
        </row>
        <row r="10">
          <cell r="A10" t="str">
            <v>UQ</v>
          </cell>
          <cell r="B10">
            <v>25</v>
          </cell>
          <cell r="C10">
            <v>29</v>
          </cell>
          <cell r="D10">
            <v>28</v>
          </cell>
          <cell r="E10">
            <v>25</v>
          </cell>
          <cell r="F10">
            <v>22</v>
          </cell>
          <cell r="G10">
            <v>23</v>
          </cell>
          <cell r="H10">
            <v>21</v>
          </cell>
          <cell r="I10">
            <v>21</v>
          </cell>
          <cell r="J10">
            <v>0</v>
          </cell>
          <cell r="K10">
            <v>26</v>
          </cell>
          <cell r="M10" t="str">
            <v>UQ</v>
          </cell>
          <cell r="N10">
            <v>25</v>
          </cell>
          <cell r="O10">
            <v>28</v>
          </cell>
          <cell r="P10">
            <v>27</v>
          </cell>
          <cell r="Q10">
            <v>25</v>
          </cell>
          <cell r="R10">
            <v>22</v>
          </cell>
          <cell r="S10">
            <v>23</v>
          </cell>
          <cell r="T10">
            <v>21</v>
          </cell>
          <cell r="U10">
            <v>21</v>
          </cell>
          <cell r="V10">
            <v>0</v>
          </cell>
          <cell r="W10">
            <v>26</v>
          </cell>
          <cell r="Y10" t="str">
            <v>UQ</v>
          </cell>
          <cell r="Z10">
            <v>23</v>
          </cell>
          <cell r="AA10">
            <v>32.25</v>
          </cell>
          <cell r="AB10">
            <v>25</v>
          </cell>
          <cell r="AC10">
            <v>25</v>
          </cell>
          <cell r="AD10">
            <v>28.5</v>
          </cell>
          <cell r="AE10">
            <v>27</v>
          </cell>
          <cell r="AF10">
            <v>32.75</v>
          </cell>
          <cell r="AG10">
            <v>26</v>
          </cell>
          <cell r="AH10">
            <v>25</v>
          </cell>
          <cell r="AI10">
            <v>29</v>
          </cell>
          <cell r="AJ10">
            <v>24</v>
          </cell>
          <cell r="AK10">
            <v>26</v>
          </cell>
          <cell r="AL10">
            <v>28</v>
          </cell>
          <cell r="AM10">
            <v>34</v>
          </cell>
          <cell r="AN10">
            <v>23</v>
          </cell>
          <cell r="AO10">
            <v>28</v>
          </cell>
          <cell r="AP10">
            <v>28</v>
          </cell>
          <cell r="AQ10">
            <v>25.5</v>
          </cell>
          <cell r="AR10">
            <v>28</v>
          </cell>
          <cell r="AS10">
            <v>30</v>
          </cell>
          <cell r="AT10">
            <v>0</v>
          </cell>
          <cell r="AU10">
            <v>25</v>
          </cell>
          <cell r="AY10" t="str">
            <v>UQ</v>
          </cell>
          <cell r="AZ10">
            <v>23</v>
          </cell>
          <cell r="BA10">
            <v>27</v>
          </cell>
          <cell r="BB10">
            <v>26</v>
          </cell>
          <cell r="BC10">
            <v>22</v>
          </cell>
          <cell r="BD10">
            <v>21</v>
          </cell>
          <cell r="BE10">
            <v>21</v>
          </cell>
          <cell r="BF10">
            <v>0</v>
          </cell>
          <cell r="BG10">
            <v>25</v>
          </cell>
          <cell r="BK10" t="str">
            <v>UQ</v>
          </cell>
          <cell r="BL10">
            <v>25</v>
          </cell>
          <cell r="BM10">
            <v>27</v>
          </cell>
          <cell r="BN10">
            <v>23</v>
          </cell>
          <cell r="BO10">
            <v>23</v>
          </cell>
          <cell r="BP10">
            <v>21</v>
          </cell>
          <cell r="BQ10">
            <v>0</v>
          </cell>
          <cell r="BR10">
            <v>24</v>
          </cell>
          <cell r="BW10" t="str">
            <v>UQ</v>
          </cell>
          <cell r="BX10">
            <v>26</v>
          </cell>
          <cell r="BY10">
            <v>30</v>
          </cell>
          <cell r="BZ10">
            <v>28</v>
          </cell>
          <cell r="CA10">
            <v>23</v>
          </cell>
          <cell r="CB10">
            <v>23</v>
          </cell>
          <cell r="CC10">
            <v>22</v>
          </cell>
          <cell r="CD10">
            <v>21</v>
          </cell>
          <cell r="CE10">
            <v>0</v>
          </cell>
          <cell r="CF10">
            <v>26</v>
          </cell>
          <cell r="CG10">
            <v>0</v>
          </cell>
          <cell r="CH10">
            <v>0</v>
          </cell>
          <cell r="CI10" t="str">
            <v>UQ</v>
          </cell>
          <cell r="CJ10">
            <v>23</v>
          </cell>
          <cell r="CK10">
            <v>27</v>
          </cell>
          <cell r="CL10">
            <v>27</v>
          </cell>
          <cell r="CM10">
            <v>22</v>
          </cell>
          <cell r="CN10">
            <v>22</v>
          </cell>
          <cell r="CO10">
            <v>22</v>
          </cell>
          <cell r="CP10">
            <v>21</v>
          </cell>
          <cell r="CQ10">
            <v>0</v>
          </cell>
          <cell r="CR10">
            <v>25</v>
          </cell>
          <cell r="CU10" t="str">
            <v>UQ</v>
          </cell>
          <cell r="CV10">
            <v>29</v>
          </cell>
          <cell r="CW10">
            <v>28</v>
          </cell>
          <cell r="CX10">
            <v>30</v>
          </cell>
          <cell r="CY10">
            <v>22</v>
          </cell>
          <cell r="CZ10">
            <v>21</v>
          </cell>
          <cell r="DA10">
            <v>21</v>
          </cell>
          <cell r="DB10">
            <v>21</v>
          </cell>
          <cell r="DC10">
            <v>0</v>
          </cell>
          <cell r="DD10">
            <v>28</v>
          </cell>
          <cell r="DG10" t="str">
            <v>UQ</v>
          </cell>
          <cell r="DH10">
            <v>26.75</v>
          </cell>
          <cell r="DI10">
            <v>0</v>
          </cell>
          <cell r="DJ10">
            <v>26.75</v>
          </cell>
          <cell r="DM10" t="str">
            <v>UQ</v>
          </cell>
          <cell r="DN10">
            <v>25</v>
          </cell>
          <cell r="DO10">
            <v>28</v>
          </cell>
          <cell r="DP10">
            <v>27</v>
          </cell>
          <cell r="DQ10">
            <v>23</v>
          </cell>
          <cell r="DR10">
            <v>22</v>
          </cell>
          <cell r="DS10">
            <v>22</v>
          </cell>
          <cell r="DT10">
            <v>21</v>
          </cell>
          <cell r="DU10">
            <v>21</v>
          </cell>
          <cell r="DV10">
            <v>25</v>
          </cell>
          <cell r="DY10" t="str">
            <v>UQ</v>
          </cell>
          <cell r="DZ10">
            <v>23</v>
          </cell>
          <cell r="EA10">
            <v>23</v>
          </cell>
          <cell r="EB10">
            <v>23</v>
          </cell>
          <cell r="EC10">
            <v>23</v>
          </cell>
          <cell r="ED10">
            <v>22</v>
          </cell>
          <cell r="EE10">
            <v>23</v>
          </cell>
          <cell r="EF10">
            <v>22</v>
          </cell>
          <cell r="EG10">
            <v>23</v>
          </cell>
          <cell r="EH10">
            <v>22</v>
          </cell>
          <cell r="EI10">
            <v>21</v>
          </cell>
          <cell r="EJ10">
            <v>27</v>
          </cell>
          <cell r="EK10">
            <v>18</v>
          </cell>
          <cell r="EL10">
            <v>19</v>
          </cell>
          <cell r="EM10">
            <v>23</v>
          </cell>
          <cell r="EN10">
            <v>22</v>
          </cell>
          <cell r="EO10">
            <v>22</v>
          </cell>
          <cell r="EP10">
            <v>22</v>
          </cell>
          <cell r="EQ10">
            <v>23</v>
          </cell>
          <cell r="ER10">
            <v>22</v>
          </cell>
          <cell r="ES10">
            <v>22</v>
          </cell>
          <cell r="ET10">
            <v>22</v>
          </cell>
          <cell r="EU10">
            <v>21</v>
          </cell>
          <cell r="EV10">
            <v>22</v>
          </cell>
          <cell r="EW10">
            <v>21</v>
          </cell>
          <cell r="EX10">
            <v>20</v>
          </cell>
          <cell r="EY10">
            <v>21</v>
          </cell>
          <cell r="EZ10">
            <v>21</v>
          </cell>
          <cell r="FA10">
            <v>20</v>
          </cell>
          <cell r="FB10">
            <v>21</v>
          </cell>
          <cell r="FC10">
            <v>23</v>
          </cell>
          <cell r="FD10">
            <v>28</v>
          </cell>
          <cell r="FE10">
            <v>22</v>
          </cell>
          <cell r="FF10">
            <v>22</v>
          </cell>
          <cell r="FG10">
            <v>22</v>
          </cell>
          <cell r="FH10">
            <v>24</v>
          </cell>
          <cell r="FI10">
            <v>27</v>
          </cell>
          <cell r="FJ10">
            <v>23</v>
          </cell>
          <cell r="FK10">
            <v>21</v>
          </cell>
          <cell r="FL10">
            <v>23</v>
          </cell>
          <cell r="FM10">
            <v>23</v>
          </cell>
          <cell r="FN10">
            <v>22</v>
          </cell>
          <cell r="FO10">
            <v>23</v>
          </cell>
          <cell r="FP10">
            <v>21</v>
          </cell>
          <cell r="FQ10">
            <v>23</v>
          </cell>
          <cell r="FR10">
            <v>22.75</v>
          </cell>
          <cell r="FS10">
            <v>21</v>
          </cell>
          <cell r="FT10">
            <v>21.25</v>
          </cell>
          <cell r="FU10">
            <v>19</v>
          </cell>
          <cell r="FV10">
            <v>20</v>
          </cell>
          <cell r="FW10">
            <v>20</v>
          </cell>
          <cell r="FX10">
            <v>21</v>
          </cell>
          <cell r="FY10">
            <v>22</v>
          </cell>
          <cell r="FZ10">
            <v>21</v>
          </cell>
          <cell r="GA10">
            <v>20</v>
          </cell>
          <cell r="GB10">
            <v>20</v>
          </cell>
          <cell r="GC10">
            <v>21</v>
          </cell>
          <cell r="GD10">
            <v>19</v>
          </cell>
          <cell r="GE10">
            <v>23</v>
          </cell>
          <cell r="GF10">
            <v>20.5</v>
          </cell>
          <cell r="GG10">
            <v>19</v>
          </cell>
          <cell r="GH10">
            <v>19</v>
          </cell>
          <cell r="GI10">
            <v>24</v>
          </cell>
          <cell r="GJ10">
            <v>21</v>
          </cell>
          <cell r="GK10">
            <v>23</v>
          </cell>
          <cell r="GL10">
            <v>22</v>
          </cell>
          <cell r="GM10">
            <v>22</v>
          </cell>
          <cell r="GN10">
            <v>23</v>
          </cell>
          <cell r="GO10">
            <v>25</v>
          </cell>
          <cell r="GP10">
            <v>21</v>
          </cell>
          <cell r="GQ10">
            <v>21</v>
          </cell>
          <cell r="GR10">
            <v>22</v>
          </cell>
          <cell r="GS10">
            <v>21</v>
          </cell>
          <cell r="GT10">
            <v>21</v>
          </cell>
          <cell r="GU10">
            <v>22</v>
          </cell>
          <cell r="GV10">
            <v>22</v>
          </cell>
          <cell r="GW10">
            <v>23</v>
          </cell>
          <cell r="GX10">
            <v>29</v>
          </cell>
          <cell r="GY10">
            <v>22</v>
          </cell>
          <cell r="GZ10">
            <v>21</v>
          </cell>
          <cell r="HA10">
            <v>24</v>
          </cell>
          <cell r="HB10">
            <v>22</v>
          </cell>
          <cell r="HC10">
            <v>21.75</v>
          </cell>
          <cell r="HD10">
            <v>22</v>
          </cell>
          <cell r="HE10">
            <v>22</v>
          </cell>
          <cell r="HF10">
            <v>22</v>
          </cell>
          <cell r="HG10">
            <v>22</v>
          </cell>
          <cell r="HH10">
            <v>22</v>
          </cell>
          <cell r="HI10">
            <v>25</v>
          </cell>
          <cell r="HJ10">
            <v>28</v>
          </cell>
          <cell r="HK10">
            <v>29</v>
          </cell>
          <cell r="HL10">
            <v>30</v>
          </cell>
          <cell r="HM10">
            <v>25</v>
          </cell>
          <cell r="HN10">
            <v>28</v>
          </cell>
          <cell r="HO10">
            <v>24</v>
          </cell>
          <cell r="HP10">
            <v>22</v>
          </cell>
          <cell r="HQ10">
            <v>22</v>
          </cell>
          <cell r="HR10">
            <v>21</v>
          </cell>
          <cell r="HS10">
            <v>21</v>
          </cell>
          <cell r="HT10">
            <v>24</v>
          </cell>
          <cell r="HU10">
            <v>23</v>
          </cell>
          <cell r="HV10">
            <v>26</v>
          </cell>
          <cell r="HW10">
            <v>23</v>
          </cell>
          <cell r="HX10">
            <v>27.25</v>
          </cell>
          <cell r="HY10">
            <v>23</v>
          </cell>
          <cell r="HZ10">
            <v>21</v>
          </cell>
          <cell r="IA10">
            <v>22.75</v>
          </cell>
          <cell r="IB10">
            <v>23.25</v>
          </cell>
          <cell r="IC10">
            <v>23</v>
          </cell>
          <cell r="ID10">
            <v>21</v>
          </cell>
          <cell r="IE10">
            <v>22</v>
          </cell>
          <cell r="IF10">
            <v>26</v>
          </cell>
          <cell r="IG10">
            <v>27</v>
          </cell>
          <cell r="IH10">
            <v>24</v>
          </cell>
          <cell r="II10">
            <v>26</v>
          </cell>
          <cell r="IJ10">
            <v>24</v>
          </cell>
          <cell r="IK10">
            <v>24.75</v>
          </cell>
          <cell r="IL10">
            <v>25</v>
          </cell>
          <cell r="IM10">
            <v>26</v>
          </cell>
          <cell r="IN10">
            <v>26</v>
          </cell>
          <cell r="IO10">
            <v>25</v>
          </cell>
          <cell r="IP10">
            <v>26</v>
          </cell>
          <cell r="IQ10">
            <v>23</v>
          </cell>
          <cell r="IR10">
            <v>29</v>
          </cell>
          <cell r="IS10">
            <v>26</v>
          </cell>
          <cell r="IT10">
            <v>34</v>
          </cell>
          <cell r="IU10">
            <v>25</v>
          </cell>
          <cell r="IV10">
            <v>30</v>
          </cell>
          <cell r="IW10">
            <v>28</v>
          </cell>
          <cell r="IX10">
            <v>29.75</v>
          </cell>
          <cell r="IY10">
            <v>32</v>
          </cell>
          <cell r="IZ10">
            <v>31</v>
          </cell>
          <cell r="JA10">
            <v>25</v>
          </cell>
          <cell r="JB10">
            <v>24</v>
          </cell>
          <cell r="JC10">
            <v>25</v>
          </cell>
          <cell r="JD10">
            <v>24</v>
          </cell>
          <cell r="JE10">
            <v>27</v>
          </cell>
          <cell r="JF10">
            <v>23</v>
          </cell>
          <cell r="JG10">
            <v>32</v>
          </cell>
          <cell r="JH10">
            <v>35</v>
          </cell>
          <cell r="JI10">
            <v>27</v>
          </cell>
          <cell r="JJ10">
            <v>32</v>
          </cell>
          <cell r="JK10">
            <v>29</v>
          </cell>
          <cell r="JL10">
            <v>30</v>
          </cell>
          <cell r="JM10">
            <v>29</v>
          </cell>
          <cell r="JN10">
            <v>25</v>
          </cell>
          <cell r="JO10">
            <v>27.75</v>
          </cell>
          <cell r="JP10">
            <v>30.5</v>
          </cell>
          <cell r="JQ10">
            <v>30</v>
          </cell>
          <cell r="JR10">
            <v>28</v>
          </cell>
          <cell r="JS10">
            <v>27</v>
          </cell>
          <cell r="JT10">
            <v>29</v>
          </cell>
          <cell r="JU10">
            <v>25</v>
          </cell>
          <cell r="JV10">
            <v>28</v>
          </cell>
          <cell r="JW10">
            <v>27</v>
          </cell>
          <cell r="JX10">
            <v>26</v>
          </cell>
          <cell r="JY10">
            <v>29</v>
          </cell>
          <cell r="JZ10">
            <v>29</v>
          </cell>
          <cell r="KA10">
            <v>25</v>
          </cell>
          <cell r="KB10">
            <v>25.75</v>
          </cell>
          <cell r="KC10">
            <v>27</v>
          </cell>
          <cell r="KD10">
            <v>19</v>
          </cell>
          <cell r="KE10">
            <v>20.5</v>
          </cell>
          <cell r="KF10">
            <v>29</v>
          </cell>
          <cell r="KG10">
            <v>23</v>
          </cell>
          <cell r="KH10">
            <v>32.25</v>
          </cell>
          <cell r="KI10">
            <v>25</v>
          </cell>
          <cell r="KJ10">
            <v>25</v>
          </cell>
          <cell r="KK10">
            <v>28.5</v>
          </cell>
          <cell r="KL10">
            <v>27</v>
          </cell>
          <cell r="KM10">
            <v>32.75</v>
          </cell>
          <cell r="KN10">
            <v>26</v>
          </cell>
          <cell r="KO10">
            <v>25</v>
          </cell>
          <cell r="KP10">
            <v>29</v>
          </cell>
          <cell r="KQ10">
            <v>24</v>
          </cell>
          <cell r="KR10">
            <v>26</v>
          </cell>
          <cell r="KS10">
            <v>28</v>
          </cell>
          <cell r="KT10">
            <v>34</v>
          </cell>
          <cell r="KU10">
            <v>23</v>
          </cell>
          <cell r="KV10">
            <v>28</v>
          </cell>
          <cell r="KW10">
            <v>28</v>
          </cell>
          <cell r="KX10">
            <v>25.5</v>
          </cell>
          <cell r="KY10">
            <v>28</v>
          </cell>
          <cell r="KZ10">
            <v>30</v>
          </cell>
          <cell r="LA10">
            <v>30</v>
          </cell>
          <cell r="LB10">
            <v>30</v>
          </cell>
          <cell r="LC10">
            <v>26</v>
          </cell>
          <cell r="LD10">
            <v>26</v>
          </cell>
          <cell r="LE10">
            <v>28</v>
          </cell>
          <cell r="LF10">
            <v>26</v>
          </cell>
          <cell r="LG10">
            <v>26</v>
          </cell>
          <cell r="LH10">
            <v>30</v>
          </cell>
          <cell r="LI10">
            <v>24</v>
          </cell>
          <cell r="LJ10">
            <v>33</v>
          </cell>
          <cell r="LK10">
            <v>26</v>
          </cell>
          <cell r="LL10">
            <v>31</v>
          </cell>
          <cell r="LM10">
            <v>25</v>
          </cell>
          <cell r="LN10">
            <v>26</v>
          </cell>
          <cell r="LO10">
            <v>31</v>
          </cell>
          <cell r="LP10">
            <v>34</v>
          </cell>
          <cell r="LQ10">
            <v>25</v>
          </cell>
          <cell r="LR10">
            <v>28</v>
          </cell>
          <cell r="LS10">
            <v>31</v>
          </cell>
          <cell r="LT10">
            <v>27</v>
          </cell>
          <cell r="LU10">
            <v>31</v>
          </cell>
          <cell r="LV10">
            <v>25</v>
          </cell>
          <cell r="LW10">
            <v>27</v>
          </cell>
          <cell r="LX10">
            <v>28</v>
          </cell>
          <cell r="LY10">
            <v>26.25</v>
          </cell>
          <cell r="LZ10">
            <v>32</v>
          </cell>
          <cell r="MA10">
            <v>32</v>
          </cell>
          <cell r="MB10">
            <v>27</v>
          </cell>
          <cell r="MC10">
            <v>31</v>
          </cell>
          <cell r="MD10">
            <v>34</v>
          </cell>
          <cell r="ME10">
            <v>26</v>
          </cell>
          <cell r="MF10">
            <v>31</v>
          </cell>
          <cell r="MG10">
            <v>28</v>
          </cell>
          <cell r="MH10">
            <v>27</v>
          </cell>
          <cell r="MI10">
            <v>21</v>
          </cell>
          <cell r="MJ10">
            <v>21</v>
          </cell>
          <cell r="MK10">
            <v>21</v>
          </cell>
          <cell r="ML10">
            <v>21</v>
          </cell>
          <cell r="MM10">
            <v>21</v>
          </cell>
          <cell r="MN10">
            <v>21</v>
          </cell>
          <cell r="MO10">
            <v>21</v>
          </cell>
          <cell r="MP10">
            <v>21</v>
          </cell>
          <cell r="MQ10">
            <v>21</v>
          </cell>
          <cell r="MR10">
            <v>21</v>
          </cell>
          <cell r="MS10">
            <v>20</v>
          </cell>
          <cell r="MT10">
            <v>21</v>
          </cell>
          <cell r="MU10">
            <v>21</v>
          </cell>
          <cell r="MV10">
            <v>22</v>
          </cell>
          <cell r="MW10">
            <v>21</v>
          </cell>
          <cell r="MX10">
            <v>22</v>
          </cell>
          <cell r="MY10">
            <v>20</v>
          </cell>
          <cell r="MZ10">
            <v>20</v>
          </cell>
          <cell r="NA10">
            <v>21</v>
          </cell>
          <cell r="NB10">
            <v>21</v>
          </cell>
          <cell r="NC10">
            <v>22</v>
          </cell>
          <cell r="ND10">
            <v>21</v>
          </cell>
          <cell r="NE10">
            <v>21</v>
          </cell>
          <cell r="NF10">
            <v>21</v>
          </cell>
          <cell r="NG10">
            <v>19</v>
          </cell>
          <cell r="NH10">
            <v>20</v>
          </cell>
          <cell r="NI10">
            <v>21</v>
          </cell>
          <cell r="NJ10">
            <v>21</v>
          </cell>
          <cell r="NK10">
            <v>21</v>
          </cell>
          <cell r="NL10">
            <v>22</v>
          </cell>
          <cell r="NM10">
            <v>21</v>
          </cell>
          <cell r="NN10">
            <v>21</v>
          </cell>
          <cell r="NO10">
            <v>22</v>
          </cell>
          <cell r="NP10">
            <v>21</v>
          </cell>
          <cell r="NQ10">
            <v>21.25</v>
          </cell>
          <cell r="NR10">
            <v>19</v>
          </cell>
          <cell r="NS10">
            <v>19</v>
          </cell>
          <cell r="NT10">
            <v>18</v>
          </cell>
          <cell r="NU10">
            <v>19</v>
          </cell>
          <cell r="NV10">
            <v>19</v>
          </cell>
          <cell r="NW10">
            <v>18</v>
          </cell>
          <cell r="NX10">
            <v>19</v>
          </cell>
          <cell r="NY10">
            <v>17</v>
          </cell>
          <cell r="NZ10">
            <v>18</v>
          </cell>
          <cell r="OA10">
            <v>18</v>
          </cell>
          <cell r="OB10">
            <v>18</v>
          </cell>
          <cell r="OC10">
            <v>19</v>
          </cell>
          <cell r="OD10">
            <v>19</v>
          </cell>
          <cell r="OE10">
            <v>19</v>
          </cell>
          <cell r="OF10">
            <v>17</v>
          </cell>
          <cell r="OG10">
            <v>17.5</v>
          </cell>
          <cell r="OH10">
            <v>18</v>
          </cell>
          <cell r="OI10">
            <v>19</v>
          </cell>
          <cell r="OJ10">
            <v>18</v>
          </cell>
          <cell r="OK10">
            <v>18</v>
          </cell>
          <cell r="OL10">
            <v>17</v>
          </cell>
          <cell r="OM10">
            <v>18</v>
          </cell>
          <cell r="ON10">
            <v>20</v>
          </cell>
          <cell r="OO10">
            <v>18</v>
          </cell>
          <cell r="OP10">
            <v>19</v>
          </cell>
          <cell r="OQ10">
            <v>20.25</v>
          </cell>
          <cell r="OR10">
            <v>19</v>
          </cell>
          <cell r="OS10">
            <v>20</v>
          </cell>
          <cell r="OT10">
            <v>20</v>
          </cell>
          <cell r="OU10">
            <v>18</v>
          </cell>
          <cell r="OV10">
            <v>22</v>
          </cell>
          <cell r="OW10">
            <v>20</v>
          </cell>
          <cell r="OX10">
            <v>20</v>
          </cell>
          <cell r="OY10">
            <v>17</v>
          </cell>
          <cell r="OZ10">
            <v>18</v>
          </cell>
          <cell r="PA10">
            <v>21</v>
          </cell>
          <cell r="PB10">
            <v>19</v>
          </cell>
          <cell r="PC10">
            <v>19</v>
          </cell>
          <cell r="PD10">
            <v>19</v>
          </cell>
          <cell r="PE10">
            <v>19</v>
          </cell>
          <cell r="PF10">
            <v>24</v>
          </cell>
        </row>
        <row r="11">
          <cell r="A11" t="str">
            <v>Median</v>
          </cell>
          <cell r="B11">
            <v>24</v>
          </cell>
          <cell r="C11">
            <v>26</v>
          </cell>
          <cell r="D11">
            <v>25</v>
          </cell>
          <cell r="E11">
            <v>23</v>
          </cell>
          <cell r="F11">
            <v>21</v>
          </cell>
          <cell r="G11">
            <v>22</v>
          </cell>
          <cell r="H11">
            <v>21</v>
          </cell>
          <cell r="I11">
            <v>21</v>
          </cell>
          <cell r="J11">
            <v>0</v>
          </cell>
          <cell r="K11">
            <v>23</v>
          </cell>
          <cell r="M11" t="str">
            <v>Median</v>
          </cell>
          <cell r="N11">
            <v>24</v>
          </cell>
          <cell r="O11">
            <v>26</v>
          </cell>
          <cell r="P11">
            <v>25</v>
          </cell>
          <cell r="Q11">
            <v>23</v>
          </cell>
          <cell r="R11">
            <v>21</v>
          </cell>
          <cell r="S11">
            <v>22</v>
          </cell>
          <cell r="T11">
            <v>21</v>
          </cell>
          <cell r="U11">
            <v>21</v>
          </cell>
          <cell r="V11">
            <v>0</v>
          </cell>
          <cell r="W11">
            <v>23</v>
          </cell>
          <cell r="Y11" t="str">
            <v>Median</v>
          </cell>
          <cell r="Z11">
            <v>22</v>
          </cell>
          <cell r="AA11">
            <v>32</v>
          </cell>
          <cell r="AB11">
            <v>24</v>
          </cell>
          <cell r="AC11">
            <v>24</v>
          </cell>
          <cell r="AD11">
            <v>27</v>
          </cell>
          <cell r="AE11">
            <v>25</v>
          </cell>
          <cell r="AF11">
            <v>32</v>
          </cell>
          <cell r="AG11">
            <v>25</v>
          </cell>
          <cell r="AH11">
            <v>25</v>
          </cell>
          <cell r="AI11">
            <v>27.5</v>
          </cell>
          <cell r="AJ11">
            <v>24</v>
          </cell>
          <cell r="AK11">
            <v>25</v>
          </cell>
          <cell r="AL11">
            <v>27</v>
          </cell>
          <cell r="AM11">
            <v>32</v>
          </cell>
          <cell r="AN11">
            <v>22</v>
          </cell>
          <cell r="AO11">
            <v>26</v>
          </cell>
          <cell r="AP11">
            <v>26</v>
          </cell>
          <cell r="AQ11">
            <v>24</v>
          </cell>
          <cell r="AR11">
            <v>27</v>
          </cell>
          <cell r="AS11">
            <v>29</v>
          </cell>
          <cell r="AT11">
            <v>0</v>
          </cell>
          <cell r="AU11">
            <v>24</v>
          </cell>
          <cell r="AY11" t="str">
            <v>Median</v>
          </cell>
          <cell r="AZ11">
            <v>22</v>
          </cell>
          <cell r="BA11">
            <v>25</v>
          </cell>
          <cell r="BB11">
            <v>24</v>
          </cell>
          <cell r="BC11">
            <v>21</v>
          </cell>
          <cell r="BD11">
            <v>21</v>
          </cell>
          <cell r="BE11">
            <v>21</v>
          </cell>
          <cell r="BF11">
            <v>0</v>
          </cell>
          <cell r="BG11">
            <v>22</v>
          </cell>
          <cell r="BK11" t="str">
            <v>Median</v>
          </cell>
          <cell r="BL11">
            <v>24</v>
          </cell>
          <cell r="BM11">
            <v>26</v>
          </cell>
          <cell r="BN11">
            <v>22</v>
          </cell>
          <cell r="BO11">
            <v>22</v>
          </cell>
          <cell r="BP11">
            <v>20</v>
          </cell>
          <cell r="BQ11">
            <v>0</v>
          </cell>
          <cell r="BR11">
            <v>22</v>
          </cell>
          <cell r="BW11" t="str">
            <v>Median</v>
          </cell>
          <cell r="BX11">
            <v>24</v>
          </cell>
          <cell r="BY11">
            <v>27</v>
          </cell>
          <cell r="BZ11">
            <v>26</v>
          </cell>
          <cell r="CA11">
            <v>22</v>
          </cell>
          <cell r="CB11">
            <v>22</v>
          </cell>
          <cell r="CC11">
            <v>21</v>
          </cell>
          <cell r="CD11">
            <v>21</v>
          </cell>
          <cell r="CE11">
            <v>0</v>
          </cell>
          <cell r="CF11">
            <v>23</v>
          </cell>
          <cell r="CG11">
            <v>0</v>
          </cell>
          <cell r="CH11">
            <v>0</v>
          </cell>
          <cell r="CI11" t="str">
            <v>Median</v>
          </cell>
          <cell r="CJ11">
            <v>22</v>
          </cell>
          <cell r="CK11">
            <v>26</v>
          </cell>
          <cell r="CL11">
            <v>27</v>
          </cell>
          <cell r="CM11">
            <v>22</v>
          </cell>
          <cell r="CN11">
            <v>22</v>
          </cell>
          <cell r="CO11">
            <v>22</v>
          </cell>
          <cell r="CP11">
            <v>21</v>
          </cell>
          <cell r="CQ11">
            <v>0</v>
          </cell>
          <cell r="CR11">
            <v>22</v>
          </cell>
          <cell r="CU11" t="str">
            <v>Median</v>
          </cell>
          <cell r="CV11">
            <v>28</v>
          </cell>
          <cell r="CW11">
            <v>25</v>
          </cell>
          <cell r="CX11">
            <v>28</v>
          </cell>
          <cell r="CY11">
            <v>21</v>
          </cell>
          <cell r="CZ11">
            <v>20</v>
          </cell>
          <cell r="DA11">
            <v>20</v>
          </cell>
          <cell r="DB11">
            <v>21</v>
          </cell>
          <cell r="DC11">
            <v>0</v>
          </cell>
          <cell r="DD11">
            <v>25</v>
          </cell>
          <cell r="DG11" t="str">
            <v>Median</v>
          </cell>
          <cell r="DH11">
            <v>25</v>
          </cell>
          <cell r="DI11">
            <v>0</v>
          </cell>
          <cell r="DJ11">
            <v>25</v>
          </cell>
          <cell r="DM11" t="str">
            <v>Median</v>
          </cell>
          <cell r="DN11">
            <v>24</v>
          </cell>
          <cell r="DO11">
            <v>26</v>
          </cell>
          <cell r="DP11">
            <v>25</v>
          </cell>
          <cell r="DQ11">
            <v>22</v>
          </cell>
          <cell r="DR11">
            <v>21</v>
          </cell>
          <cell r="DS11">
            <v>21</v>
          </cell>
          <cell r="DT11">
            <v>21</v>
          </cell>
          <cell r="DU11">
            <v>21</v>
          </cell>
          <cell r="DV11">
            <v>23</v>
          </cell>
          <cell r="DY11" t="str">
            <v>Median</v>
          </cell>
          <cell r="DZ11">
            <v>22</v>
          </cell>
          <cell r="EA11">
            <v>22</v>
          </cell>
          <cell r="EB11">
            <v>22</v>
          </cell>
          <cell r="EC11">
            <v>22</v>
          </cell>
          <cell r="ED11">
            <v>21</v>
          </cell>
          <cell r="EE11">
            <v>22</v>
          </cell>
          <cell r="EF11">
            <v>21</v>
          </cell>
          <cell r="EG11">
            <v>22</v>
          </cell>
          <cell r="EH11">
            <v>21</v>
          </cell>
          <cell r="EI11">
            <v>20</v>
          </cell>
          <cell r="EJ11">
            <v>25</v>
          </cell>
          <cell r="EK11">
            <v>17</v>
          </cell>
          <cell r="EL11">
            <v>18</v>
          </cell>
          <cell r="EM11">
            <v>22</v>
          </cell>
          <cell r="EN11">
            <v>21</v>
          </cell>
          <cell r="EO11">
            <v>22</v>
          </cell>
          <cell r="EP11">
            <v>22</v>
          </cell>
          <cell r="EQ11">
            <v>22</v>
          </cell>
          <cell r="ER11">
            <v>22</v>
          </cell>
          <cell r="ES11">
            <v>21</v>
          </cell>
          <cell r="ET11">
            <v>21</v>
          </cell>
          <cell r="EU11">
            <v>21</v>
          </cell>
          <cell r="EV11">
            <v>21</v>
          </cell>
          <cell r="EW11">
            <v>21</v>
          </cell>
          <cell r="EX11">
            <v>20</v>
          </cell>
          <cell r="EY11">
            <v>20</v>
          </cell>
          <cell r="EZ11">
            <v>21</v>
          </cell>
          <cell r="FA11">
            <v>20</v>
          </cell>
          <cell r="FB11">
            <v>20</v>
          </cell>
          <cell r="FC11">
            <v>22</v>
          </cell>
          <cell r="FD11">
            <v>25</v>
          </cell>
          <cell r="FE11">
            <v>22</v>
          </cell>
          <cell r="FF11">
            <v>21</v>
          </cell>
          <cell r="FG11">
            <v>21</v>
          </cell>
          <cell r="FH11">
            <v>24</v>
          </cell>
          <cell r="FI11">
            <v>26</v>
          </cell>
          <cell r="FJ11">
            <v>21</v>
          </cell>
          <cell r="FK11">
            <v>21</v>
          </cell>
          <cell r="FL11">
            <v>22</v>
          </cell>
          <cell r="FM11">
            <v>23</v>
          </cell>
          <cell r="FN11">
            <v>22</v>
          </cell>
          <cell r="FO11">
            <v>23</v>
          </cell>
          <cell r="FP11">
            <v>21</v>
          </cell>
          <cell r="FQ11">
            <v>22</v>
          </cell>
          <cell r="FR11">
            <v>22</v>
          </cell>
          <cell r="FS11">
            <v>20</v>
          </cell>
          <cell r="FT11">
            <v>21</v>
          </cell>
          <cell r="FU11">
            <v>18</v>
          </cell>
          <cell r="FV11">
            <v>19</v>
          </cell>
          <cell r="FW11">
            <v>19</v>
          </cell>
          <cell r="FX11">
            <v>20</v>
          </cell>
          <cell r="FY11">
            <v>20</v>
          </cell>
          <cell r="FZ11">
            <v>20</v>
          </cell>
          <cell r="GA11">
            <v>19</v>
          </cell>
          <cell r="GB11">
            <v>19</v>
          </cell>
          <cell r="GC11">
            <v>20</v>
          </cell>
          <cell r="GD11">
            <v>18</v>
          </cell>
          <cell r="GE11">
            <v>23</v>
          </cell>
          <cell r="GF11">
            <v>20</v>
          </cell>
          <cell r="GG11">
            <v>18</v>
          </cell>
          <cell r="GH11">
            <v>17</v>
          </cell>
          <cell r="GI11">
            <v>24</v>
          </cell>
          <cell r="GJ11">
            <v>20</v>
          </cell>
          <cell r="GK11">
            <v>23</v>
          </cell>
          <cell r="GL11">
            <v>22</v>
          </cell>
          <cell r="GM11">
            <v>22</v>
          </cell>
          <cell r="GN11">
            <v>22</v>
          </cell>
          <cell r="GO11">
            <v>24</v>
          </cell>
          <cell r="GP11">
            <v>21</v>
          </cell>
          <cell r="GQ11">
            <v>21</v>
          </cell>
          <cell r="GR11">
            <v>21</v>
          </cell>
          <cell r="GS11">
            <v>21</v>
          </cell>
          <cell r="GT11">
            <v>20</v>
          </cell>
          <cell r="GU11">
            <v>21</v>
          </cell>
          <cell r="GV11">
            <v>21</v>
          </cell>
          <cell r="GW11">
            <v>23</v>
          </cell>
          <cell r="GX11">
            <v>28</v>
          </cell>
          <cell r="GY11">
            <v>22</v>
          </cell>
          <cell r="GZ11">
            <v>21</v>
          </cell>
          <cell r="HA11">
            <v>23</v>
          </cell>
          <cell r="HB11">
            <v>21</v>
          </cell>
          <cell r="HC11">
            <v>21</v>
          </cell>
          <cell r="HD11">
            <v>22</v>
          </cell>
          <cell r="HE11">
            <v>21</v>
          </cell>
          <cell r="HF11">
            <v>20</v>
          </cell>
          <cell r="HG11">
            <v>22</v>
          </cell>
          <cell r="HH11">
            <v>22</v>
          </cell>
          <cell r="HI11">
            <v>25</v>
          </cell>
          <cell r="HJ11">
            <v>28</v>
          </cell>
          <cell r="HK11">
            <v>28</v>
          </cell>
          <cell r="HL11">
            <v>29</v>
          </cell>
          <cell r="HM11">
            <v>24</v>
          </cell>
          <cell r="HN11">
            <v>27</v>
          </cell>
          <cell r="HO11">
            <v>24</v>
          </cell>
          <cell r="HP11">
            <v>22</v>
          </cell>
          <cell r="HQ11">
            <v>21</v>
          </cell>
          <cell r="HR11">
            <v>20</v>
          </cell>
          <cell r="HS11">
            <v>20</v>
          </cell>
          <cell r="HT11">
            <v>23</v>
          </cell>
          <cell r="HU11">
            <v>22</v>
          </cell>
          <cell r="HV11">
            <v>24</v>
          </cell>
          <cell r="HW11">
            <v>23</v>
          </cell>
          <cell r="HX11">
            <v>27</v>
          </cell>
          <cell r="HY11">
            <v>22</v>
          </cell>
          <cell r="HZ11">
            <v>21</v>
          </cell>
          <cell r="IA11">
            <v>22</v>
          </cell>
          <cell r="IB11">
            <v>23</v>
          </cell>
          <cell r="IC11">
            <v>22</v>
          </cell>
          <cell r="ID11">
            <v>20</v>
          </cell>
          <cell r="IE11">
            <v>22</v>
          </cell>
          <cell r="IF11">
            <v>25</v>
          </cell>
          <cell r="IG11">
            <v>26</v>
          </cell>
          <cell r="IH11">
            <v>24</v>
          </cell>
          <cell r="II11">
            <v>24</v>
          </cell>
          <cell r="IJ11">
            <v>23</v>
          </cell>
          <cell r="IK11">
            <v>23.5</v>
          </cell>
          <cell r="IL11">
            <v>24</v>
          </cell>
          <cell r="IM11">
            <v>25</v>
          </cell>
          <cell r="IN11">
            <v>25.5</v>
          </cell>
          <cell r="IO11">
            <v>23.5</v>
          </cell>
          <cell r="IP11">
            <v>24.5</v>
          </cell>
          <cell r="IQ11">
            <v>22</v>
          </cell>
          <cell r="IR11">
            <v>28</v>
          </cell>
          <cell r="IS11">
            <v>25</v>
          </cell>
          <cell r="IT11">
            <v>32</v>
          </cell>
          <cell r="IU11">
            <v>25</v>
          </cell>
          <cell r="IV11">
            <v>29</v>
          </cell>
          <cell r="IW11">
            <v>27</v>
          </cell>
          <cell r="IX11">
            <v>28.5</v>
          </cell>
          <cell r="IY11">
            <v>31</v>
          </cell>
          <cell r="IZ11">
            <v>30</v>
          </cell>
          <cell r="JA11">
            <v>24</v>
          </cell>
          <cell r="JB11">
            <v>24</v>
          </cell>
          <cell r="JC11">
            <v>24</v>
          </cell>
          <cell r="JD11">
            <v>23</v>
          </cell>
          <cell r="JE11">
            <v>24</v>
          </cell>
          <cell r="JF11">
            <v>22</v>
          </cell>
          <cell r="JG11">
            <v>32</v>
          </cell>
          <cell r="JH11">
            <v>35</v>
          </cell>
          <cell r="JI11">
            <v>26</v>
          </cell>
          <cell r="JJ11">
            <v>31</v>
          </cell>
          <cell r="JK11">
            <v>27</v>
          </cell>
          <cell r="JL11">
            <v>29</v>
          </cell>
          <cell r="JM11">
            <v>29</v>
          </cell>
          <cell r="JN11">
            <v>23</v>
          </cell>
          <cell r="JO11">
            <v>27</v>
          </cell>
          <cell r="JP11">
            <v>29</v>
          </cell>
          <cell r="JQ11">
            <v>29</v>
          </cell>
          <cell r="JR11">
            <v>27</v>
          </cell>
          <cell r="JS11">
            <v>27</v>
          </cell>
          <cell r="JT11">
            <v>28</v>
          </cell>
          <cell r="JU11">
            <v>24</v>
          </cell>
          <cell r="JV11">
            <v>26</v>
          </cell>
          <cell r="JW11">
            <v>26</v>
          </cell>
          <cell r="JX11">
            <v>25</v>
          </cell>
          <cell r="JY11">
            <v>28</v>
          </cell>
          <cell r="JZ11">
            <v>28</v>
          </cell>
          <cell r="KA11">
            <v>25</v>
          </cell>
          <cell r="KB11">
            <v>24</v>
          </cell>
          <cell r="KC11">
            <v>26</v>
          </cell>
          <cell r="KD11">
            <v>19</v>
          </cell>
          <cell r="KE11">
            <v>20</v>
          </cell>
          <cell r="KF11">
            <v>28</v>
          </cell>
          <cell r="KG11">
            <v>22</v>
          </cell>
          <cell r="KH11">
            <v>32</v>
          </cell>
          <cell r="KI11">
            <v>24</v>
          </cell>
          <cell r="KJ11">
            <v>24</v>
          </cell>
          <cell r="KK11">
            <v>27</v>
          </cell>
          <cell r="KL11">
            <v>25</v>
          </cell>
          <cell r="KM11">
            <v>32</v>
          </cell>
          <cell r="KN11">
            <v>25</v>
          </cell>
          <cell r="KO11">
            <v>25</v>
          </cell>
          <cell r="KP11">
            <v>27.5</v>
          </cell>
          <cell r="KQ11">
            <v>24</v>
          </cell>
          <cell r="KR11">
            <v>25</v>
          </cell>
          <cell r="KS11">
            <v>27</v>
          </cell>
          <cell r="KT11">
            <v>32</v>
          </cell>
          <cell r="KU11">
            <v>22</v>
          </cell>
          <cell r="KV11">
            <v>26</v>
          </cell>
          <cell r="KW11">
            <v>26</v>
          </cell>
          <cell r="KX11">
            <v>24</v>
          </cell>
          <cell r="KY11">
            <v>27</v>
          </cell>
          <cell r="KZ11">
            <v>29</v>
          </cell>
          <cell r="LA11">
            <v>28</v>
          </cell>
          <cell r="LB11">
            <v>29</v>
          </cell>
          <cell r="LC11">
            <v>25.5</v>
          </cell>
          <cell r="LD11">
            <v>25.5</v>
          </cell>
          <cell r="LE11">
            <v>27</v>
          </cell>
          <cell r="LF11">
            <v>25</v>
          </cell>
          <cell r="LG11">
            <v>24</v>
          </cell>
          <cell r="LH11">
            <v>30</v>
          </cell>
          <cell r="LI11">
            <v>23</v>
          </cell>
          <cell r="LJ11">
            <v>31</v>
          </cell>
          <cell r="LK11">
            <v>24.5</v>
          </cell>
          <cell r="LL11">
            <v>30</v>
          </cell>
          <cell r="LM11">
            <v>25</v>
          </cell>
          <cell r="LN11">
            <v>26</v>
          </cell>
          <cell r="LO11">
            <v>30</v>
          </cell>
          <cell r="LP11">
            <v>33</v>
          </cell>
          <cell r="LQ11">
            <v>24</v>
          </cell>
          <cell r="LR11">
            <v>27</v>
          </cell>
          <cell r="LS11">
            <v>30</v>
          </cell>
          <cell r="LT11">
            <v>26</v>
          </cell>
          <cell r="LU11">
            <v>29.5</v>
          </cell>
          <cell r="LV11">
            <v>24</v>
          </cell>
          <cell r="LW11">
            <v>26</v>
          </cell>
          <cell r="LX11">
            <v>27</v>
          </cell>
          <cell r="LY11">
            <v>25</v>
          </cell>
          <cell r="LZ11">
            <v>31</v>
          </cell>
          <cell r="MA11">
            <v>30.5</v>
          </cell>
          <cell r="MB11">
            <v>26</v>
          </cell>
          <cell r="MC11">
            <v>29</v>
          </cell>
          <cell r="MD11">
            <v>33</v>
          </cell>
          <cell r="ME11">
            <v>25</v>
          </cell>
          <cell r="MF11">
            <v>30</v>
          </cell>
          <cell r="MG11">
            <v>27</v>
          </cell>
          <cell r="MH11">
            <v>26</v>
          </cell>
          <cell r="MI11">
            <v>21</v>
          </cell>
          <cell r="MJ11">
            <v>21</v>
          </cell>
          <cell r="MK11">
            <v>21</v>
          </cell>
          <cell r="ML11">
            <v>21</v>
          </cell>
          <cell r="MM11">
            <v>20</v>
          </cell>
          <cell r="MN11">
            <v>21</v>
          </cell>
          <cell r="MO11">
            <v>20</v>
          </cell>
          <cell r="MP11">
            <v>20</v>
          </cell>
          <cell r="MQ11">
            <v>20.5</v>
          </cell>
          <cell r="MR11">
            <v>20.5</v>
          </cell>
          <cell r="MS11">
            <v>19.5</v>
          </cell>
          <cell r="MT11">
            <v>21</v>
          </cell>
          <cell r="MU11">
            <v>21</v>
          </cell>
          <cell r="MV11">
            <v>21</v>
          </cell>
          <cell r="MW11">
            <v>20</v>
          </cell>
          <cell r="MX11">
            <v>21</v>
          </cell>
          <cell r="MY11">
            <v>20</v>
          </cell>
          <cell r="MZ11">
            <v>20</v>
          </cell>
          <cell r="NA11">
            <v>21</v>
          </cell>
          <cell r="NB11">
            <v>20</v>
          </cell>
          <cell r="NC11">
            <v>22</v>
          </cell>
          <cell r="ND11">
            <v>21</v>
          </cell>
          <cell r="NE11">
            <v>21</v>
          </cell>
          <cell r="NF11">
            <v>20</v>
          </cell>
          <cell r="NG11">
            <v>18</v>
          </cell>
          <cell r="NH11">
            <v>20</v>
          </cell>
          <cell r="NI11">
            <v>20</v>
          </cell>
          <cell r="NJ11">
            <v>21</v>
          </cell>
          <cell r="NK11">
            <v>20</v>
          </cell>
          <cell r="NL11">
            <v>21</v>
          </cell>
          <cell r="NM11">
            <v>21</v>
          </cell>
          <cell r="NN11">
            <v>20</v>
          </cell>
          <cell r="NO11">
            <v>22</v>
          </cell>
          <cell r="NP11">
            <v>20.5</v>
          </cell>
          <cell r="NQ11">
            <v>21</v>
          </cell>
          <cell r="NR11">
            <v>18</v>
          </cell>
          <cell r="NS11">
            <v>17</v>
          </cell>
          <cell r="NT11">
            <v>17</v>
          </cell>
          <cell r="NU11">
            <v>18</v>
          </cell>
          <cell r="NV11">
            <v>18</v>
          </cell>
          <cell r="NW11">
            <v>17</v>
          </cell>
          <cell r="NX11">
            <v>18</v>
          </cell>
          <cell r="NY11">
            <v>16</v>
          </cell>
          <cell r="NZ11">
            <v>16</v>
          </cell>
          <cell r="OA11">
            <v>17</v>
          </cell>
          <cell r="OB11">
            <v>16</v>
          </cell>
          <cell r="OC11">
            <v>18</v>
          </cell>
          <cell r="OD11">
            <v>18</v>
          </cell>
          <cell r="OE11">
            <v>18</v>
          </cell>
          <cell r="OF11">
            <v>16</v>
          </cell>
          <cell r="OG11">
            <v>16</v>
          </cell>
          <cell r="OH11">
            <v>17</v>
          </cell>
          <cell r="OI11">
            <v>18</v>
          </cell>
          <cell r="OJ11">
            <v>16</v>
          </cell>
          <cell r="OK11">
            <v>17</v>
          </cell>
          <cell r="OL11">
            <v>17</v>
          </cell>
          <cell r="OM11">
            <v>17</v>
          </cell>
          <cell r="ON11">
            <v>20</v>
          </cell>
          <cell r="OO11">
            <v>18</v>
          </cell>
          <cell r="OP11">
            <v>19</v>
          </cell>
          <cell r="OQ11">
            <v>19.5</v>
          </cell>
          <cell r="OR11">
            <v>18</v>
          </cell>
          <cell r="OS11">
            <v>20</v>
          </cell>
          <cell r="OT11">
            <v>20</v>
          </cell>
          <cell r="OU11">
            <v>17</v>
          </cell>
          <cell r="OV11">
            <v>21</v>
          </cell>
          <cell r="OW11">
            <v>19</v>
          </cell>
          <cell r="OX11">
            <v>20</v>
          </cell>
          <cell r="OY11">
            <v>16</v>
          </cell>
          <cell r="OZ11">
            <v>17</v>
          </cell>
          <cell r="PA11">
            <v>21</v>
          </cell>
          <cell r="PB11">
            <v>19</v>
          </cell>
          <cell r="PC11">
            <v>18</v>
          </cell>
          <cell r="PD11">
            <v>18</v>
          </cell>
          <cell r="PE11">
            <v>19</v>
          </cell>
          <cell r="PF11">
            <v>21</v>
          </cell>
        </row>
        <row r="12">
          <cell r="A12" t="str">
            <v>LQ</v>
          </cell>
          <cell r="B12">
            <v>22</v>
          </cell>
          <cell r="C12">
            <v>25</v>
          </cell>
          <cell r="D12">
            <v>23</v>
          </cell>
          <cell r="E12">
            <v>21</v>
          </cell>
          <cell r="F12">
            <v>20</v>
          </cell>
          <cell r="G12">
            <v>21</v>
          </cell>
          <cell r="H12">
            <v>20</v>
          </cell>
          <cell r="I12">
            <v>20</v>
          </cell>
          <cell r="J12">
            <v>0</v>
          </cell>
          <cell r="K12">
            <v>21</v>
          </cell>
          <cell r="M12" t="str">
            <v>LQ</v>
          </cell>
          <cell r="N12">
            <v>22</v>
          </cell>
          <cell r="O12">
            <v>24</v>
          </cell>
          <cell r="P12">
            <v>23</v>
          </cell>
          <cell r="Q12">
            <v>21</v>
          </cell>
          <cell r="R12">
            <v>20</v>
          </cell>
          <cell r="S12">
            <v>21</v>
          </cell>
          <cell r="T12">
            <v>20</v>
          </cell>
          <cell r="U12">
            <v>20</v>
          </cell>
          <cell r="V12">
            <v>0</v>
          </cell>
          <cell r="W12">
            <v>21</v>
          </cell>
          <cell r="Y12" t="str">
            <v>LQ</v>
          </cell>
          <cell r="Z12">
            <v>21</v>
          </cell>
          <cell r="AA12">
            <v>31</v>
          </cell>
          <cell r="AB12">
            <v>23</v>
          </cell>
          <cell r="AC12">
            <v>23</v>
          </cell>
          <cell r="AD12">
            <v>26.5</v>
          </cell>
          <cell r="AE12">
            <v>24</v>
          </cell>
          <cell r="AF12">
            <v>31</v>
          </cell>
          <cell r="AG12">
            <v>25</v>
          </cell>
          <cell r="AH12">
            <v>25</v>
          </cell>
          <cell r="AI12">
            <v>24.5</v>
          </cell>
          <cell r="AJ12">
            <v>24</v>
          </cell>
          <cell r="AK12">
            <v>24</v>
          </cell>
          <cell r="AL12">
            <v>26.75</v>
          </cell>
          <cell r="AM12">
            <v>30.75</v>
          </cell>
          <cell r="AN12">
            <v>21</v>
          </cell>
          <cell r="AO12">
            <v>25</v>
          </cell>
          <cell r="AP12">
            <v>24</v>
          </cell>
          <cell r="AQ12">
            <v>24</v>
          </cell>
          <cell r="AR12">
            <v>25.5</v>
          </cell>
          <cell r="AS12">
            <v>27.75</v>
          </cell>
          <cell r="AT12">
            <v>0</v>
          </cell>
          <cell r="AU12">
            <v>22</v>
          </cell>
          <cell r="AY12" t="str">
            <v>LQ</v>
          </cell>
          <cell r="AZ12">
            <v>21</v>
          </cell>
          <cell r="BA12">
            <v>23</v>
          </cell>
          <cell r="BB12">
            <v>22</v>
          </cell>
          <cell r="BC12">
            <v>21</v>
          </cell>
          <cell r="BD12">
            <v>20</v>
          </cell>
          <cell r="BE12">
            <v>20</v>
          </cell>
          <cell r="BF12">
            <v>0</v>
          </cell>
          <cell r="BG12">
            <v>21</v>
          </cell>
          <cell r="BK12" t="str">
            <v>LQ</v>
          </cell>
          <cell r="BL12">
            <v>23</v>
          </cell>
          <cell r="BM12">
            <v>25</v>
          </cell>
          <cell r="BN12">
            <v>21</v>
          </cell>
          <cell r="BO12">
            <v>21</v>
          </cell>
          <cell r="BP12">
            <v>20</v>
          </cell>
          <cell r="BQ12">
            <v>0</v>
          </cell>
          <cell r="BR12">
            <v>21</v>
          </cell>
          <cell r="BW12" t="str">
            <v>LQ</v>
          </cell>
          <cell r="BX12">
            <v>23</v>
          </cell>
          <cell r="BY12">
            <v>26</v>
          </cell>
          <cell r="BZ12">
            <v>25</v>
          </cell>
          <cell r="CA12">
            <v>22</v>
          </cell>
          <cell r="CB12">
            <v>21</v>
          </cell>
          <cell r="CC12">
            <v>21</v>
          </cell>
          <cell r="CD12">
            <v>20</v>
          </cell>
          <cell r="CE12">
            <v>0</v>
          </cell>
          <cell r="CF12">
            <v>22</v>
          </cell>
          <cell r="CG12">
            <v>0</v>
          </cell>
          <cell r="CH12">
            <v>0</v>
          </cell>
          <cell r="CI12" t="str">
            <v>LQ</v>
          </cell>
          <cell r="CJ12">
            <v>21</v>
          </cell>
          <cell r="CK12">
            <v>25</v>
          </cell>
          <cell r="CL12">
            <v>26</v>
          </cell>
          <cell r="CM12">
            <v>22</v>
          </cell>
          <cell r="CN12">
            <v>21</v>
          </cell>
          <cell r="CO12">
            <v>21</v>
          </cell>
          <cell r="CP12">
            <v>21</v>
          </cell>
          <cell r="CQ12">
            <v>0</v>
          </cell>
          <cell r="CR12">
            <v>21</v>
          </cell>
          <cell r="CU12" t="str">
            <v>LQ</v>
          </cell>
          <cell r="CV12">
            <v>26</v>
          </cell>
          <cell r="CW12">
            <v>24</v>
          </cell>
          <cell r="CX12">
            <v>27</v>
          </cell>
          <cell r="CY12">
            <v>21</v>
          </cell>
          <cell r="CZ12">
            <v>20</v>
          </cell>
          <cell r="DA12">
            <v>20</v>
          </cell>
          <cell r="DB12">
            <v>20</v>
          </cell>
          <cell r="DC12">
            <v>0</v>
          </cell>
          <cell r="DD12">
            <v>22</v>
          </cell>
          <cell r="DG12" t="str">
            <v>LQ</v>
          </cell>
          <cell r="DH12">
            <v>24</v>
          </cell>
          <cell r="DI12">
            <v>0</v>
          </cell>
          <cell r="DJ12">
            <v>24</v>
          </cell>
          <cell r="DM12" t="str">
            <v>LQ</v>
          </cell>
          <cell r="DN12">
            <v>22</v>
          </cell>
          <cell r="DO12">
            <v>25</v>
          </cell>
          <cell r="DP12">
            <v>22</v>
          </cell>
          <cell r="DQ12">
            <v>21</v>
          </cell>
          <cell r="DR12">
            <v>20</v>
          </cell>
          <cell r="DS12">
            <v>21</v>
          </cell>
          <cell r="DT12">
            <v>21</v>
          </cell>
          <cell r="DU12">
            <v>20</v>
          </cell>
          <cell r="DV12">
            <v>21</v>
          </cell>
          <cell r="DY12" t="str">
            <v>LQ</v>
          </cell>
          <cell r="DZ12">
            <v>22</v>
          </cell>
          <cell r="EA12">
            <v>22</v>
          </cell>
          <cell r="EB12">
            <v>22</v>
          </cell>
          <cell r="EC12">
            <v>21</v>
          </cell>
          <cell r="ED12">
            <v>21</v>
          </cell>
          <cell r="EE12">
            <v>22</v>
          </cell>
          <cell r="EF12">
            <v>21</v>
          </cell>
          <cell r="EG12">
            <v>22</v>
          </cell>
          <cell r="EH12">
            <v>19</v>
          </cell>
          <cell r="EI12">
            <v>20</v>
          </cell>
          <cell r="EJ12">
            <v>25</v>
          </cell>
          <cell r="EK12">
            <v>16</v>
          </cell>
          <cell r="EL12">
            <v>16</v>
          </cell>
          <cell r="EM12">
            <v>22</v>
          </cell>
          <cell r="EN12">
            <v>20</v>
          </cell>
          <cell r="EO12">
            <v>21</v>
          </cell>
          <cell r="EP12">
            <v>21</v>
          </cell>
          <cell r="EQ12">
            <v>21.75</v>
          </cell>
          <cell r="ER12">
            <v>21.5</v>
          </cell>
          <cell r="ES12">
            <v>21</v>
          </cell>
          <cell r="ET12">
            <v>20</v>
          </cell>
          <cell r="EU12">
            <v>20</v>
          </cell>
          <cell r="EV12">
            <v>21</v>
          </cell>
          <cell r="EW12">
            <v>21</v>
          </cell>
          <cell r="EX12">
            <v>19</v>
          </cell>
          <cell r="EY12">
            <v>20</v>
          </cell>
          <cell r="EZ12">
            <v>20</v>
          </cell>
          <cell r="FA12">
            <v>19</v>
          </cell>
          <cell r="FB12">
            <v>20</v>
          </cell>
          <cell r="FC12">
            <v>22</v>
          </cell>
          <cell r="FD12">
            <v>24</v>
          </cell>
          <cell r="FE12">
            <v>21</v>
          </cell>
          <cell r="FF12">
            <v>21</v>
          </cell>
          <cell r="FG12">
            <v>21</v>
          </cell>
          <cell r="FH12">
            <v>23</v>
          </cell>
          <cell r="FI12">
            <v>26</v>
          </cell>
          <cell r="FJ12">
            <v>21</v>
          </cell>
          <cell r="FK12">
            <v>20</v>
          </cell>
          <cell r="FL12">
            <v>21</v>
          </cell>
          <cell r="FM12">
            <v>22</v>
          </cell>
          <cell r="FN12">
            <v>21</v>
          </cell>
          <cell r="FO12">
            <v>22</v>
          </cell>
          <cell r="FP12">
            <v>21</v>
          </cell>
          <cell r="FQ12">
            <v>22</v>
          </cell>
          <cell r="FR12">
            <v>21</v>
          </cell>
          <cell r="FS12">
            <v>18</v>
          </cell>
          <cell r="FT12">
            <v>20.75</v>
          </cell>
          <cell r="FU12">
            <v>18</v>
          </cell>
          <cell r="FV12">
            <v>18</v>
          </cell>
          <cell r="FW12">
            <v>18</v>
          </cell>
          <cell r="FX12">
            <v>19</v>
          </cell>
          <cell r="FY12">
            <v>20</v>
          </cell>
          <cell r="FZ12">
            <v>19</v>
          </cell>
          <cell r="GA12">
            <v>18</v>
          </cell>
          <cell r="GB12">
            <v>19</v>
          </cell>
          <cell r="GC12">
            <v>20</v>
          </cell>
          <cell r="GD12">
            <v>18</v>
          </cell>
          <cell r="GE12">
            <v>22</v>
          </cell>
          <cell r="GF12">
            <v>19</v>
          </cell>
          <cell r="GG12">
            <v>17</v>
          </cell>
          <cell r="GH12">
            <v>16</v>
          </cell>
          <cell r="GI12">
            <v>23</v>
          </cell>
          <cell r="GJ12">
            <v>20</v>
          </cell>
          <cell r="GK12">
            <v>22</v>
          </cell>
          <cell r="GL12">
            <v>22</v>
          </cell>
          <cell r="GM12">
            <v>21</v>
          </cell>
          <cell r="GN12">
            <v>22</v>
          </cell>
          <cell r="GO12">
            <v>23</v>
          </cell>
          <cell r="GP12">
            <v>20</v>
          </cell>
          <cell r="GQ12">
            <v>20</v>
          </cell>
          <cell r="GR12">
            <v>21</v>
          </cell>
          <cell r="GS12">
            <v>20</v>
          </cell>
          <cell r="GT12">
            <v>20</v>
          </cell>
          <cell r="GU12">
            <v>20</v>
          </cell>
          <cell r="GV12">
            <v>21</v>
          </cell>
          <cell r="GW12">
            <v>23</v>
          </cell>
          <cell r="GX12">
            <v>27</v>
          </cell>
          <cell r="GY12">
            <v>21</v>
          </cell>
          <cell r="GZ12">
            <v>20</v>
          </cell>
          <cell r="HA12">
            <v>22</v>
          </cell>
          <cell r="HB12">
            <v>20</v>
          </cell>
          <cell r="HC12">
            <v>21</v>
          </cell>
          <cell r="HD12">
            <v>21</v>
          </cell>
          <cell r="HE12">
            <v>20.25</v>
          </cell>
          <cell r="HF12">
            <v>19</v>
          </cell>
          <cell r="HG12">
            <v>21</v>
          </cell>
          <cell r="HH12">
            <v>21.5</v>
          </cell>
          <cell r="HI12">
            <v>24</v>
          </cell>
          <cell r="HJ12">
            <v>27</v>
          </cell>
          <cell r="HK12">
            <v>27</v>
          </cell>
          <cell r="HL12">
            <v>28</v>
          </cell>
          <cell r="HM12">
            <v>23</v>
          </cell>
          <cell r="HN12">
            <v>26</v>
          </cell>
          <cell r="HO12">
            <v>23</v>
          </cell>
          <cell r="HP12">
            <v>21.5</v>
          </cell>
          <cell r="HQ12">
            <v>21</v>
          </cell>
          <cell r="HR12">
            <v>20</v>
          </cell>
          <cell r="HS12">
            <v>20</v>
          </cell>
          <cell r="HT12">
            <v>22</v>
          </cell>
          <cell r="HU12">
            <v>22</v>
          </cell>
          <cell r="HV12">
            <v>24</v>
          </cell>
          <cell r="HW12">
            <v>22</v>
          </cell>
          <cell r="HX12">
            <v>26</v>
          </cell>
          <cell r="HY12">
            <v>21</v>
          </cell>
          <cell r="HZ12">
            <v>20</v>
          </cell>
          <cell r="IA12">
            <v>22</v>
          </cell>
          <cell r="IB12">
            <v>22</v>
          </cell>
          <cell r="IC12">
            <v>21</v>
          </cell>
          <cell r="ID12">
            <v>20</v>
          </cell>
          <cell r="IE12">
            <v>21</v>
          </cell>
          <cell r="IF12">
            <v>24</v>
          </cell>
          <cell r="IG12">
            <v>25</v>
          </cell>
          <cell r="IH12">
            <v>23</v>
          </cell>
          <cell r="II12">
            <v>24</v>
          </cell>
          <cell r="IJ12">
            <v>23</v>
          </cell>
          <cell r="IK12">
            <v>22.25</v>
          </cell>
          <cell r="IL12">
            <v>24</v>
          </cell>
          <cell r="IM12">
            <v>24</v>
          </cell>
          <cell r="IN12">
            <v>23.25</v>
          </cell>
          <cell r="IO12">
            <v>22</v>
          </cell>
          <cell r="IP12">
            <v>23.75</v>
          </cell>
          <cell r="IQ12">
            <v>22</v>
          </cell>
          <cell r="IR12">
            <v>27</v>
          </cell>
          <cell r="IS12">
            <v>24</v>
          </cell>
          <cell r="IT12">
            <v>32</v>
          </cell>
          <cell r="IU12">
            <v>24</v>
          </cell>
          <cell r="IV12">
            <v>28</v>
          </cell>
          <cell r="IW12">
            <v>26</v>
          </cell>
          <cell r="IX12">
            <v>28</v>
          </cell>
          <cell r="IY12">
            <v>31</v>
          </cell>
          <cell r="IZ12">
            <v>30</v>
          </cell>
          <cell r="JA12">
            <v>18.75</v>
          </cell>
          <cell r="JB12">
            <v>24</v>
          </cell>
          <cell r="JC12">
            <v>24</v>
          </cell>
          <cell r="JD12">
            <v>23</v>
          </cell>
          <cell r="JE12">
            <v>23</v>
          </cell>
          <cell r="JF12">
            <v>21</v>
          </cell>
          <cell r="JG12">
            <v>31</v>
          </cell>
          <cell r="JH12">
            <v>35</v>
          </cell>
          <cell r="JI12">
            <v>25</v>
          </cell>
          <cell r="JJ12">
            <v>30</v>
          </cell>
          <cell r="JK12">
            <v>25</v>
          </cell>
          <cell r="JL12">
            <v>28.75</v>
          </cell>
          <cell r="JM12">
            <v>28</v>
          </cell>
          <cell r="JN12">
            <v>22</v>
          </cell>
          <cell r="JO12">
            <v>25.25</v>
          </cell>
          <cell r="JP12">
            <v>28</v>
          </cell>
          <cell r="JQ12">
            <v>27</v>
          </cell>
          <cell r="JR12">
            <v>26</v>
          </cell>
          <cell r="JS12">
            <v>26</v>
          </cell>
          <cell r="JT12">
            <v>27</v>
          </cell>
          <cell r="JU12">
            <v>23</v>
          </cell>
          <cell r="JV12">
            <v>25.5</v>
          </cell>
          <cell r="JW12">
            <v>24.5</v>
          </cell>
          <cell r="JX12">
            <v>24</v>
          </cell>
          <cell r="JY12">
            <v>27.5</v>
          </cell>
          <cell r="JZ12">
            <v>27</v>
          </cell>
          <cell r="KA12">
            <v>24</v>
          </cell>
          <cell r="KB12">
            <v>23</v>
          </cell>
          <cell r="KC12">
            <v>24</v>
          </cell>
          <cell r="KD12">
            <v>19</v>
          </cell>
          <cell r="KE12">
            <v>19.5</v>
          </cell>
          <cell r="KF12">
            <v>27</v>
          </cell>
          <cell r="KG12">
            <v>21</v>
          </cell>
          <cell r="KH12">
            <v>31</v>
          </cell>
          <cell r="KI12">
            <v>23</v>
          </cell>
          <cell r="KJ12">
            <v>23</v>
          </cell>
          <cell r="KK12">
            <v>26.5</v>
          </cell>
          <cell r="KL12">
            <v>24</v>
          </cell>
          <cell r="KM12">
            <v>31</v>
          </cell>
          <cell r="KN12">
            <v>25</v>
          </cell>
          <cell r="KO12">
            <v>25</v>
          </cell>
          <cell r="KP12">
            <v>24.5</v>
          </cell>
          <cell r="KQ12">
            <v>24</v>
          </cell>
          <cell r="KR12">
            <v>24</v>
          </cell>
          <cell r="KS12">
            <v>26.75</v>
          </cell>
          <cell r="KT12">
            <v>30.75</v>
          </cell>
          <cell r="KU12">
            <v>21</v>
          </cell>
          <cell r="KV12">
            <v>25</v>
          </cell>
          <cell r="KW12">
            <v>24</v>
          </cell>
          <cell r="KX12">
            <v>24</v>
          </cell>
          <cell r="KY12">
            <v>25.5</v>
          </cell>
          <cell r="KZ12">
            <v>27.75</v>
          </cell>
          <cell r="LA12">
            <v>28</v>
          </cell>
          <cell r="LB12">
            <v>28</v>
          </cell>
          <cell r="LC12">
            <v>25</v>
          </cell>
          <cell r="LD12">
            <v>24.25</v>
          </cell>
          <cell r="LE12">
            <v>26</v>
          </cell>
          <cell r="LF12">
            <v>24</v>
          </cell>
          <cell r="LG12">
            <v>23</v>
          </cell>
          <cell r="LH12">
            <v>29</v>
          </cell>
          <cell r="LI12">
            <v>23</v>
          </cell>
          <cell r="LJ12">
            <v>31</v>
          </cell>
          <cell r="LK12">
            <v>23</v>
          </cell>
          <cell r="LL12">
            <v>29</v>
          </cell>
          <cell r="LM12">
            <v>25</v>
          </cell>
          <cell r="LN12">
            <v>25</v>
          </cell>
          <cell r="LO12">
            <v>29</v>
          </cell>
          <cell r="LP12">
            <v>32</v>
          </cell>
          <cell r="LQ12">
            <v>24</v>
          </cell>
          <cell r="LR12">
            <v>26</v>
          </cell>
          <cell r="LS12">
            <v>30</v>
          </cell>
          <cell r="LT12">
            <v>25</v>
          </cell>
          <cell r="LU12">
            <v>28.25</v>
          </cell>
          <cell r="LV12">
            <v>24</v>
          </cell>
          <cell r="LW12">
            <v>25</v>
          </cell>
          <cell r="LX12">
            <v>26</v>
          </cell>
          <cell r="LY12">
            <v>24</v>
          </cell>
          <cell r="LZ12">
            <v>30</v>
          </cell>
          <cell r="MA12">
            <v>29.75</v>
          </cell>
          <cell r="MB12">
            <v>25</v>
          </cell>
          <cell r="MC12">
            <v>29</v>
          </cell>
          <cell r="MD12">
            <v>33</v>
          </cell>
          <cell r="ME12">
            <v>23</v>
          </cell>
          <cell r="MF12">
            <v>29</v>
          </cell>
          <cell r="MG12">
            <v>27</v>
          </cell>
          <cell r="MH12">
            <v>25</v>
          </cell>
          <cell r="MI12">
            <v>21</v>
          </cell>
          <cell r="MJ12">
            <v>20</v>
          </cell>
          <cell r="MK12">
            <v>21</v>
          </cell>
          <cell r="ML12">
            <v>21</v>
          </cell>
          <cell r="MM12">
            <v>20</v>
          </cell>
          <cell r="MN12">
            <v>21</v>
          </cell>
          <cell r="MO12">
            <v>19</v>
          </cell>
          <cell r="MP12">
            <v>20</v>
          </cell>
          <cell r="MQ12">
            <v>20</v>
          </cell>
          <cell r="MR12">
            <v>20</v>
          </cell>
          <cell r="MS12">
            <v>19</v>
          </cell>
          <cell r="MT12">
            <v>20</v>
          </cell>
          <cell r="MU12">
            <v>20</v>
          </cell>
          <cell r="MV12">
            <v>20.75</v>
          </cell>
          <cell r="MW12">
            <v>20</v>
          </cell>
          <cell r="MX12">
            <v>20.75</v>
          </cell>
          <cell r="MY12">
            <v>19</v>
          </cell>
          <cell r="MZ12">
            <v>20</v>
          </cell>
          <cell r="NA12">
            <v>20</v>
          </cell>
          <cell r="NB12">
            <v>19</v>
          </cell>
          <cell r="NC12">
            <v>21</v>
          </cell>
          <cell r="ND12">
            <v>20</v>
          </cell>
          <cell r="NE12">
            <v>20.75</v>
          </cell>
          <cell r="NF12">
            <v>20</v>
          </cell>
          <cell r="NG12">
            <v>17</v>
          </cell>
          <cell r="NH12">
            <v>19</v>
          </cell>
          <cell r="NI12">
            <v>20</v>
          </cell>
          <cell r="NJ12">
            <v>20</v>
          </cell>
          <cell r="NK12">
            <v>19.75</v>
          </cell>
          <cell r="NL12">
            <v>20</v>
          </cell>
          <cell r="NM12">
            <v>20</v>
          </cell>
          <cell r="NN12">
            <v>20</v>
          </cell>
          <cell r="NO12">
            <v>21</v>
          </cell>
          <cell r="NP12">
            <v>20</v>
          </cell>
          <cell r="NQ12">
            <v>21</v>
          </cell>
          <cell r="NR12">
            <v>17</v>
          </cell>
          <cell r="NS12">
            <v>16</v>
          </cell>
          <cell r="NT12">
            <v>16</v>
          </cell>
          <cell r="NU12">
            <v>17</v>
          </cell>
          <cell r="NV12">
            <v>16.75</v>
          </cell>
          <cell r="NW12">
            <v>16</v>
          </cell>
          <cell r="NX12">
            <v>17</v>
          </cell>
          <cell r="NY12">
            <v>16</v>
          </cell>
          <cell r="NZ12">
            <v>15</v>
          </cell>
          <cell r="OA12">
            <v>15</v>
          </cell>
          <cell r="OB12">
            <v>15</v>
          </cell>
          <cell r="OC12">
            <v>17</v>
          </cell>
          <cell r="OD12">
            <v>16</v>
          </cell>
          <cell r="OE12">
            <v>17</v>
          </cell>
          <cell r="OF12">
            <v>15</v>
          </cell>
          <cell r="OG12">
            <v>15</v>
          </cell>
          <cell r="OH12">
            <v>16</v>
          </cell>
          <cell r="OI12">
            <v>17</v>
          </cell>
          <cell r="OJ12">
            <v>15</v>
          </cell>
          <cell r="OK12">
            <v>16</v>
          </cell>
          <cell r="OL12">
            <v>15</v>
          </cell>
          <cell r="OM12">
            <v>16</v>
          </cell>
          <cell r="ON12">
            <v>19</v>
          </cell>
          <cell r="OO12">
            <v>17</v>
          </cell>
          <cell r="OP12">
            <v>18</v>
          </cell>
          <cell r="OQ12">
            <v>19</v>
          </cell>
          <cell r="OR12">
            <v>17</v>
          </cell>
          <cell r="OS12">
            <v>19</v>
          </cell>
          <cell r="OT12">
            <v>19</v>
          </cell>
          <cell r="OU12">
            <v>16</v>
          </cell>
          <cell r="OV12">
            <v>20</v>
          </cell>
          <cell r="OW12">
            <v>18</v>
          </cell>
          <cell r="OX12">
            <v>19</v>
          </cell>
          <cell r="OY12">
            <v>15</v>
          </cell>
          <cell r="OZ12">
            <v>16</v>
          </cell>
          <cell r="PA12">
            <v>20</v>
          </cell>
          <cell r="PB12">
            <v>18</v>
          </cell>
          <cell r="PC12">
            <v>18</v>
          </cell>
          <cell r="PD12">
            <v>17</v>
          </cell>
          <cell r="PE12">
            <v>18</v>
          </cell>
          <cell r="PF12">
            <v>18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4"/>
  <sheetViews>
    <sheetView tabSelected="1" workbookViewId="0">
      <selection activeCell="A5" sqref="A5"/>
    </sheetView>
  </sheetViews>
  <sheetFormatPr defaultColWidth="10.125" defaultRowHeight="13.8" x14ac:dyDescent="0.3"/>
  <cols>
    <col min="1" max="1" width="12.375" style="7" customWidth="1"/>
    <col min="2" max="2" width="8.375" style="8" customWidth="1"/>
    <col min="3" max="3" width="75.75" style="9" customWidth="1"/>
    <col min="4" max="4" width="24" style="1" customWidth="1"/>
    <col min="5" max="5" width="9" style="1" customWidth="1"/>
    <col min="6" max="10" width="9.375" style="2" customWidth="1"/>
    <col min="11" max="11" width="9.375" style="13" customWidth="1"/>
    <col min="12" max="16384" width="10.125" style="3"/>
  </cols>
  <sheetData>
    <row r="1" spans="1:11" s="17" customFormat="1" ht="15.6" x14ac:dyDescent="0.3">
      <c r="A1" s="15" t="s">
        <v>485</v>
      </c>
      <c r="B1" s="16"/>
      <c r="C1" s="16"/>
      <c r="D1" s="16"/>
      <c r="E1" s="16"/>
      <c r="F1" s="16"/>
      <c r="G1" s="16"/>
      <c r="H1" s="16"/>
      <c r="I1" s="16"/>
      <c r="J1" s="16"/>
      <c r="K1" s="16"/>
    </row>
    <row r="2" spans="1:11" ht="13.2" x14ac:dyDescent="0.25">
      <c r="A2" s="4"/>
      <c r="B2" s="4"/>
      <c r="C2" s="4"/>
      <c r="D2" s="4"/>
      <c r="E2" s="4"/>
      <c r="F2" s="4"/>
      <c r="G2" s="4"/>
      <c r="H2" s="4"/>
      <c r="I2" s="4"/>
      <c r="J2" s="4"/>
      <c r="K2" s="4"/>
    </row>
    <row r="3" spans="1:11" ht="13.2" x14ac:dyDescent="0.25">
      <c r="A3" s="5" t="s">
        <v>486</v>
      </c>
      <c r="B3" s="4"/>
      <c r="C3" s="4"/>
      <c r="D3" s="4"/>
      <c r="E3" s="4"/>
      <c r="F3" s="4"/>
      <c r="G3" s="4"/>
      <c r="H3" s="4"/>
      <c r="I3" s="4"/>
      <c r="J3" s="4"/>
      <c r="K3" s="4"/>
    </row>
    <row r="4" spans="1:11" ht="13.2" x14ac:dyDescent="0.25">
      <c r="A4" s="6" t="s">
        <v>487</v>
      </c>
      <c r="B4" s="4"/>
      <c r="C4" s="4"/>
      <c r="D4" s="4"/>
      <c r="E4" s="4"/>
      <c r="F4" s="4"/>
      <c r="G4" s="4"/>
      <c r="H4" s="4"/>
      <c r="I4" s="4"/>
      <c r="J4" s="4"/>
      <c r="K4" s="4"/>
    </row>
    <row r="5" spans="1:11" ht="13.2" x14ac:dyDescent="0.25">
      <c r="A5" s="6" t="s">
        <v>488</v>
      </c>
      <c r="B5" s="4"/>
      <c r="C5" s="4"/>
      <c r="D5" s="4"/>
      <c r="E5" s="4"/>
      <c r="F5" s="4"/>
      <c r="G5" s="4"/>
      <c r="H5" s="4"/>
      <c r="I5" s="4"/>
      <c r="J5" s="4"/>
      <c r="K5" s="4"/>
    </row>
    <row r="6" spans="1:11" ht="13.2" x14ac:dyDescent="0.25">
      <c r="A6" s="6"/>
      <c r="B6" s="4"/>
      <c r="C6" s="4"/>
      <c r="D6" s="4"/>
      <c r="E6" s="4"/>
      <c r="F6" s="4"/>
      <c r="G6" s="4"/>
      <c r="H6" s="4"/>
      <c r="I6" s="4"/>
      <c r="J6" s="4"/>
      <c r="K6" s="4"/>
    </row>
    <row r="7" spans="1:11" ht="14.4" thickBot="1" x14ac:dyDescent="0.35">
      <c r="D7" s="11"/>
      <c r="K7" s="2"/>
    </row>
    <row r="8" spans="1:11" s="14" customFormat="1" ht="60.75" customHeight="1" thickBot="1" x14ac:dyDescent="0.3">
      <c r="A8" s="36" t="s">
        <v>0</v>
      </c>
      <c r="B8" s="37" t="s">
        <v>215</v>
      </c>
      <c r="C8" s="37" t="s">
        <v>229</v>
      </c>
      <c r="D8" s="37" t="s">
        <v>230</v>
      </c>
      <c r="E8" s="37" t="s">
        <v>231</v>
      </c>
      <c r="F8" s="38" t="s">
        <v>232</v>
      </c>
      <c r="G8" s="38" t="s">
        <v>233</v>
      </c>
      <c r="H8" s="38" t="s">
        <v>234</v>
      </c>
      <c r="I8" s="39" t="s">
        <v>211</v>
      </c>
      <c r="J8" s="38" t="s">
        <v>212</v>
      </c>
      <c r="K8" s="40" t="s">
        <v>213</v>
      </c>
    </row>
    <row r="9" spans="1:11" x14ac:dyDescent="0.25">
      <c r="A9" s="31" t="s">
        <v>235</v>
      </c>
      <c r="B9" s="12" t="s">
        <v>1</v>
      </c>
      <c r="C9" s="32" t="s">
        <v>2</v>
      </c>
      <c r="D9" s="12">
        <v>454</v>
      </c>
      <c r="E9" s="33">
        <v>460</v>
      </c>
      <c r="F9" s="34">
        <v>30</v>
      </c>
      <c r="G9" s="34">
        <v>26</v>
      </c>
      <c r="H9" s="34">
        <v>20</v>
      </c>
      <c r="I9" s="34">
        <v>23</v>
      </c>
      <c r="J9" s="34">
        <v>22</v>
      </c>
      <c r="K9" s="35">
        <v>21</v>
      </c>
    </row>
    <row r="10" spans="1:11" ht="16.5" customHeight="1" x14ac:dyDescent="0.25">
      <c r="A10" s="18"/>
      <c r="B10" s="19" t="s">
        <v>3</v>
      </c>
      <c r="C10" s="20" t="s">
        <v>4</v>
      </c>
      <c r="D10" s="19">
        <v>20</v>
      </c>
      <c r="E10" s="21">
        <f>IFERROR(HLOOKUP($B10,'[1]Unweight Eng+Math+Best3'!$5:$12,2,0),"-")</f>
        <v>20</v>
      </c>
      <c r="F10" s="22">
        <f>IFERROR(HLOOKUP($B10,'[1]Unweight Eng+Math+Best3'!$5:$12,3,0),"-")</f>
        <v>35</v>
      </c>
      <c r="G10" s="22">
        <v>33</v>
      </c>
      <c r="H10" s="22">
        <v>30</v>
      </c>
      <c r="I10" s="22">
        <v>32</v>
      </c>
      <c r="J10" s="22">
        <v>32</v>
      </c>
      <c r="K10" s="23">
        <v>31</v>
      </c>
    </row>
    <row r="11" spans="1:11" ht="16.5" customHeight="1" x14ac:dyDescent="0.25">
      <c r="A11" s="18"/>
      <c r="B11" s="19" t="s">
        <v>34</v>
      </c>
      <c r="C11" s="20" t="s">
        <v>35</v>
      </c>
      <c r="D11" s="19">
        <v>664</v>
      </c>
      <c r="E11" s="21">
        <v>550</v>
      </c>
      <c r="F11" s="22">
        <f>IFERROR(HLOOKUP($B11,'[1]Unweight Eng+Math+Best3'!$5:$12,3,0),"-")</f>
        <v>33</v>
      </c>
      <c r="G11" s="22">
        <v>23</v>
      </c>
      <c r="H11" s="22">
        <f>IFERROR(HLOOKUP($B11,'[1]Unweight Eng+Math+Best3'!$5:$12,5,0),"-")</f>
        <v>21</v>
      </c>
      <c r="I11" s="22">
        <v>25</v>
      </c>
      <c r="J11" s="22">
        <v>24</v>
      </c>
      <c r="K11" s="23">
        <v>23</v>
      </c>
    </row>
    <row r="12" spans="1:11" ht="16.5" customHeight="1" x14ac:dyDescent="0.25">
      <c r="A12" s="18"/>
      <c r="B12" s="19" t="s">
        <v>89</v>
      </c>
      <c r="C12" s="20" t="s">
        <v>90</v>
      </c>
      <c r="D12" s="19">
        <v>389</v>
      </c>
      <c r="E12" s="21">
        <v>400</v>
      </c>
      <c r="F12" s="22">
        <f>IFERROR(HLOOKUP($B12,'[1]Unweight Eng+Math+Best3'!$5:$12,3,0),"-")</f>
        <v>30</v>
      </c>
      <c r="G12" s="22">
        <v>23</v>
      </c>
      <c r="H12" s="22">
        <f>IFERROR(HLOOKUP($B12,'[1]Unweight Eng+Math+Best3'!$5:$12,5,0),"-")</f>
        <v>22</v>
      </c>
      <c r="I12" s="22">
        <v>25</v>
      </c>
      <c r="J12" s="22">
        <v>24</v>
      </c>
      <c r="K12" s="23">
        <v>23</v>
      </c>
    </row>
    <row r="13" spans="1:11" ht="16.5" customHeight="1" x14ac:dyDescent="0.25">
      <c r="A13" s="18"/>
      <c r="B13" s="19" t="s">
        <v>91</v>
      </c>
      <c r="C13" s="20" t="s">
        <v>236</v>
      </c>
      <c r="D13" s="19">
        <v>15</v>
      </c>
      <c r="E13" s="21">
        <v>5</v>
      </c>
      <c r="F13" s="22">
        <f>IFERROR(HLOOKUP($B13,'[1]Unweight Eng+Math+Best3'!$5:$12,3,0),"-")</f>
        <v>30</v>
      </c>
      <c r="G13" s="22">
        <v>27</v>
      </c>
      <c r="H13" s="22">
        <f>IFERROR(HLOOKUP($B13,'[1]Unweight Eng+Math+Best3'!$5:$12,5,0),"-")</f>
        <v>26</v>
      </c>
      <c r="I13" s="22">
        <v>28</v>
      </c>
      <c r="J13" s="22">
        <v>27</v>
      </c>
      <c r="K13" s="23">
        <v>27</v>
      </c>
    </row>
    <row r="14" spans="1:11" ht="16.5" customHeight="1" x14ac:dyDescent="0.25">
      <c r="A14" s="18"/>
      <c r="B14" s="19" t="s">
        <v>92</v>
      </c>
      <c r="C14" s="20" t="s">
        <v>93</v>
      </c>
      <c r="D14" s="19">
        <v>30</v>
      </c>
      <c r="E14" s="21">
        <v>20</v>
      </c>
      <c r="F14" s="22">
        <f>IFERROR(HLOOKUP($B14,'[1]Unweight Eng+Math+Best3'!$5:$12,3,0),"-")</f>
        <v>30</v>
      </c>
      <c r="G14" s="22">
        <v>26</v>
      </c>
      <c r="H14" s="22">
        <v>25</v>
      </c>
      <c r="I14" s="22">
        <v>27</v>
      </c>
      <c r="J14" s="22">
        <v>25</v>
      </c>
      <c r="K14" s="23">
        <v>24</v>
      </c>
    </row>
    <row r="15" spans="1:11" ht="16.5" customHeight="1" x14ac:dyDescent="0.25">
      <c r="A15" s="18"/>
      <c r="B15" s="19" t="s">
        <v>94</v>
      </c>
      <c r="C15" s="20" t="s">
        <v>95</v>
      </c>
      <c r="D15" s="19">
        <v>25</v>
      </c>
      <c r="E15" s="21">
        <v>25</v>
      </c>
      <c r="F15" s="22">
        <f>IFERROR(HLOOKUP($B15,'[1]Unweight Eng+Math+Best3'!$5:$12,3,0),"-")</f>
        <v>35</v>
      </c>
      <c r="G15" s="22">
        <v>32</v>
      </c>
      <c r="H15" s="22">
        <f>IFERROR(HLOOKUP($B15,'[1]Unweight Eng+Math+Best3'!$5:$12,5,0),"-")</f>
        <v>29</v>
      </c>
      <c r="I15" s="22">
        <v>33</v>
      </c>
      <c r="J15" s="22">
        <v>32</v>
      </c>
      <c r="K15" s="23">
        <v>31</v>
      </c>
    </row>
    <row r="16" spans="1:11" ht="16.5" customHeight="1" x14ac:dyDescent="0.25">
      <c r="A16" s="18"/>
      <c r="B16" s="19" t="s">
        <v>96</v>
      </c>
      <c r="C16" s="20" t="s">
        <v>97</v>
      </c>
      <c r="D16" s="19">
        <v>18</v>
      </c>
      <c r="E16" s="21">
        <f>IFERROR(HLOOKUP($B16,'[1]Unweight Eng+Math+Best3'!$5:$12,2,0),"-")</f>
        <v>5</v>
      </c>
      <c r="F16" s="22">
        <f>IFERROR(HLOOKUP($B16,'[1]Unweight Eng+Math+Best3'!$5:$12,3,0),"-")</f>
        <v>28</v>
      </c>
      <c r="G16" s="22">
        <v>25</v>
      </c>
      <c r="H16" s="22">
        <f>IFERROR(HLOOKUP($B16,'[1]Unweight Eng+Math+Best3'!$5:$12,5,0),"-")</f>
        <v>24</v>
      </c>
      <c r="I16" s="22">
        <v>26</v>
      </c>
      <c r="J16" s="22">
        <v>25</v>
      </c>
      <c r="K16" s="23">
        <v>25</v>
      </c>
    </row>
    <row r="17" spans="1:11" ht="16.5" customHeight="1" x14ac:dyDescent="0.25">
      <c r="A17" s="18"/>
      <c r="B17" s="19" t="s">
        <v>98</v>
      </c>
      <c r="C17" s="20" t="s">
        <v>237</v>
      </c>
      <c r="D17" s="19">
        <v>15</v>
      </c>
      <c r="E17" s="21">
        <f>IFERROR(HLOOKUP($B17,'[1]Unweight Eng+Math+Best3'!$5:$12,2,0),"-")</f>
        <v>1</v>
      </c>
      <c r="F17" s="22">
        <f>IFERROR(HLOOKUP($B17,'[1]Unweight Eng+Math+Best3'!$5:$12,3,0),"-")</f>
        <v>25</v>
      </c>
      <c r="G17" s="22">
        <f>IFERROR(HLOOKUP($B17,'[1]Unweight Eng+Math+Best3'!$5:$12,4,0),"-")</f>
        <v>25</v>
      </c>
      <c r="H17" s="22">
        <f>IFERROR(HLOOKUP($B17,'[1]Unweight Eng+Math+Best3'!$5:$12,5,0),"-")</f>
        <v>25</v>
      </c>
      <c r="I17" s="22">
        <v>25</v>
      </c>
      <c r="J17" s="22">
        <v>25</v>
      </c>
      <c r="K17" s="23">
        <v>25</v>
      </c>
    </row>
    <row r="18" spans="1:11" ht="16.5" customHeight="1" x14ac:dyDescent="0.25">
      <c r="A18" s="18"/>
      <c r="B18" s="19" t="s">
        <v>99</v>
      </c>
      <c r="C18" s="20" t="s">
        <v>100</v>
      </c>
      <c r="D18" s="19">
        <v>50</v>
      </c>
      <c r="E18" s="21">
        <v>8</v>
      </c>
      <c r="F18" s="22">
        <f>IFERROR(HLOOKUP($B18,'[1]Unweight Eng+Math+Best3'!$5:$12,3,0),"-")</f>
        <v>29</v>
      </c>
      <c r="G18" s="22">
        <v>26</v>
      </c>
      <c r="H18" s="22">
        <f>IFERROR(HLOOKUP($B18,'[1]Unweight Eng+Math+Best3'!$5:$12,5,0),"-")</f>
        <v>23</v>
      </c>
      <c r="I18" s="22">
        <v>29</v>
      </c>
      <c r="J18" s="22">
        <v>28</v>
      </c>
      <c r="K18" s="23">
        <v>25</v>
      </c>
    </row>
    <row r="19" spans="1:11" ht="16.5" customHeight="1" x14ac:dyDescent="0.25">
      <c r="A19" s="18"/>
      <c r="B19" s="19" t="s">
        <v>101</v>
      </c>
      <c r="C19" s="20" t="s">
        <v>102</v>
      </c>
      <c r="D19" s="19">
        <v>18</v>
      </c>
      <c r="E19" s="21">
        <f>IFERROR(HLOOKUP($B19,'[1]Unweight Eng+Math+Best3'!$5:$12,2,0),"-")</f>
        <v>1</v>
      </c>
      <c r="F19" s="22">
        <f>IFERROR(HLOOKUP($B19,'[1]Unweight Eng+Math+Best3'!$5:$12,3,0),"-")</f>
        <v>24</v>
      </c>
      <c r="G19" s="22">
        <f>IFERROR(HLOOKUP($B19,'[1]Unweight Eng+Math+Best3'!$5:$12,4,0),"-")</f>
        <v>24</v>
      </c>
      <c r="H19" s="22">
        <f>IFERROR(HLOOKUP($B19,'[1]Unweight Eng+Math+Best3'!$5:$12,5,0),"-")</f>
        <v>24</v>
      </c>
      <c r="I19" s="22">
        <v>24</v>
      </c>
      <c r="J19" s="22">
        <v>24</v>
      </c>
      <c r="K19" s="23">
        <v>24</v>
      </c>
    </row>
    <row r="20" spans="1:11" ht="16.5" customHeight="1" x14ac:dyDescent="0.25">
      <c r="A20" s="18"/>
      <c r="B20" s="19" t="s">
        <v>103</v>
      </c>
      <c r="C20" s="20" t="s">
        <v>238</v>
      </c>
      <c r="D20" s="19">
        <v>60</v>
      </c>
      <c r="E20" s="21">
        <v>55</v>
      </c>
      <c r="F20" s="22">
        <f>IFERROR(HLOOKUP($B20,'[1]Unweight Eng+Math+Best3'!$5:$12,3,0),"-")</f>
        <v>29</v>
      </c>
      <c r="G20" s="22">
        <v>25</v>
      </c>
      <c r="H20" s="22">
        <f>IFERROR(HLOOKUP($B20,'[1]Unweight Eng+Math+Best3'!$5:$12,5,0),"-")</f>
        <v>23</v>
      </c>
      <c r="I20" s="22">
        <v>26</v>
      </c>
      <c r="J20" s="22">
        <v>25</v>
      </c>
      <c r="K20" s="23">
        <v>24</v>
      </c>
    </row>
    <row r="21" spans="1:11" ht="16.5" customHeight="1" x14ac:dyDescent="0.25">
      <c r="A21" s="18"/>
      <c r="B21" s="19" t="s">
        <v>104</v>
      </c>
      <c r="C21" s="20" t="s">
        <v>239</v>
      </c>
      <c r="D21" s="19">
        <v>25</v>
      </c>
      <c r="E21" s="21">
        <f>IFERROR(HLOOKUP($B21,'[1]Unweight Eng+Math+Best3'!$5:$12,2,0),"-")</f>
        <v>20</v>
      </c>
      <c r="F21" s="22">
        <f>IFERROR(HLOOKUP($B21,'[1]Unweight Eng+Math+Best3'!$5:$12,3,0),"-")</f>
        <v>31</v>
      </c>
      <c r="G21" s="22">
        <v>26</v>
      </c>
      <c r="H21" s="22">
        <f>IFERROR(HLOOKUP($B21,'[1]Unweight Eng+Math+Best3'!$5:$12,5,0),"-")</f>
        <v>25</v>
      </c>
      <c r="I21" s="22">
        <v>28</v>
      </c>
      <c r="J21" s="22">
        <v>27</v>
      </c>
      <c r="K21" s="23">
        <v>27</v>
      </c>
    </row>
    <row r="22" spans="1:11" ht="16.5" customHeight="1" x14ac:dyDescent="0.25">
      <c r="A22" s="18"/>
      <c r="B22" s="19" t="s">
        <v>105</v>
      </c>
      <c r="C22" s="20" t="s">
        <v>106</v>
      </c>
      <c r="D22" s="19">
        <v>12</v>
      </c>
      <c r="E22" s="21">
        <f>IFERROR(HLOOKUP($B22,'[1]Unweight Eng+Math+Best3'!$5:$12,2,0),"-")</f>
        <v>12</v>
      </c>
      <c r="F22" s="22">
        <f>IFERROR(HLOOKUP($B22,'[1]Unweight Eng+Math+Best3'!$5:$12,3,0),"-")</f>
        <v>35</v>
      </c>
      <c r="G22" s="22">
        <v>31</v>
      </c>
      <c r="H22" s="22">
        <f>IFERROR(HLOOKUP($B22,'[1]Unweight Eng+Math+Best3'!$5:$12,5,0),"-")</f>
        <v>28</v>
      </c>
      <c r="I22" s="22">
        <v>34</v>
      </c>
      <c r="J22" s="22">
        <v>32</v>
      </c>
      <c r="K22" s="23">
        <v>31</v>
      </c>
    </row>
    <row r="23" spans="1:11" ht="16.5" customHeight="1" x14ac:dyDescent="0.25">
      <c r="A23" s="18"/>
      <c r="B23" s="19" t="s">
        <v>174</v>
      </c>
      <c r="C23" s="20" t="s">
        <v>175</v>
      </c>
      <c r="D23" s="19">
        <v>49</v>
      </c>
      <c r="E23" s="21">
        <v>45</v>
      </c>
      <c r="F23" s="22">
        <f>IFERROR(HLOOKUP($B23,'[1]Unweight Eng+Math+Best3'!$5:$12,3,0),"-")</f>
        <v>26</v>
      </c>
      <c r="G23" s="22">
        <v>22</v>
      </c>
      <c r="H23" s="22">
        <f>IFERROR(HLOOKUP($B23,'[1]Unweight Eng+Math+Best3'!$5:$12,5,0),"-")</f>
        <v>20</v>
      </c>
      <c r="I23" s="22">
        <v>23</v>
      </c>
      <c r="J23" s="22">
        <v>22</v>
      </c>
      <c r="K23" s="23">
        <v>21</v>
      </c>
    </row>
    <row r="24" spans="1:11" ht="16.5" customHeight="1" x14ac:dyDescent="0.25">
      <c r="A24" s="18"/>
      <c r="B24" s="19" t="s">
        <v>198</v>
      </c>
      <c r="C24" s="20" t="s">
        <v>199</v>
      </c>
      <c r="D24" s="19">
        <v>15</v>
      </c>
      <c r="E24" s="21">
        <v>10</v>
      </c>
      <c r="F24" s="22">
        <f>IFERROR(HLOOKUP($B24,'[1]Unweight Eng+Math+Best3'!$5:$12,3,0),"-")</f>
        <v>35</v>
      </c>
      <c r="G24" s="22">
        <v>26</v>
      </c>
      <c r="H24" s="22">
        <f>IFERROR(HLOOKUP($B24,'[1]Unweight Eng+Math+Best3'!$5:$12,5,0),"-")</f>
        <v>20</v>
      </c>
      <c r="I24" s="22">
        <v>28</v>
      </c>
      <c r="J24" s="22">
        <v>26</v>
      </c>
      <c r="K24" s="23">
        <v>24</v>
      </c>
    </row>
    <row r="25" spans="1:11" ht="16.5" customHeight="1" x14ac:dyDescent="0.25">
      <c r="A25" s="18"/>
      <c r="B25" s="19" t="s">
        <v>200</v>
      </c>
      <c r="C25" s="20" t="s">
        <v>240</v>
      </c>
      <c r="D25" s="19">
        <v>22</v>
      </c>
      <c r="E25" s="21">
        <v>22</v>
      </c>
      <c r="F25" s="22">
        <f>IFERROR(HLOOKUP($B25,'[1]Unweight Eng+Math+Best3'!$5:$12,3,0),"-")</f>
        <v>31</v>
      </c>
      <c r="G25" s="22">
        <v>26</v>
      </c>
      <c r="H25" s="22">
        <f>IFERROR(HLOOKUP($B25,'[1]Unweight Eng+Math+Best3'!$5:$12,5,0),"-")</f>
        <v>24</v>
      </c>
      <c r="I25" s="22">
        <v>28</v>
      </c>
      <c r="J25" s="22">
        <v>27</v>
      </c>
      <c r="K25" s="23">
        <v>26</v>
      </c>
    </row>
    <row r="26" spans="1:11" ht="16.5" customHeight="1" x14ac:dyDescent="0.25">
      <c r="A26" s="18"/>
      <c r="B26" s="19" t="s">
        <v>201</v>
      </c>
      <c r="C26" s="20" t="s">
        <v>241</v>
      </c>
      <c r="D26" s="19">
        <v>20</v>
      </c>
      <c r="E26" s="21">
        <f>IFERROR(HLOOKUP($B26,'[1]Unweight Eng+Math+Best3'!$5:$12,2,0),"-")</f>
        <v>20</v>
      </c>
      <c r="F26" s="22">
        <f>IFERROR(HLOOKUP($B26,'[1]Unweight Eng+Math+Best3'!$5:$12,3,0),"-")</f>
        <v>35</v>
      </c>
      <c r="G26" s="22">
        <v>30</v>
      </c>
      <c r="H26" s="22">
        <f>IFERROR(HLOOKUP($B26,'[1]Unweight Eng+Math+Best3'!$5:$12,5,0),"-")</f>
        <v>25</v>
      </c>
      <c r="I26" s="22">
        <v>30</v>
      </c>
      <c r="J26" s="22">
        <v>29</v>
      </c>
      <c r="K26" s="23">
        <v>28</v>
      </c>
    </row>
    <row r="27" spans="1:11" ht="16.5" customHeight="1" x14ac:dyDescent="0.25">
      <c r="A27" s="18"/>
      <c r="B27" s="19" t="s">
        <v>208</v>
      </c>
      <c r="C27" s="20" t="s">
        <v>242</v>
      </c>
      <c r="D27" s="19">
        <v>25</v>
      </c>
      <c r="E27" s="21">
        <v>20</v>
      </c>
      <c r="F27" s="22">
        <f>IFERROR(HLOOKUP($B27,'[1]Unweight Eng+Math+Best3'!$5:$12,3,0),"-")</f>
        <v>29</v>
      </c>
      <c r="G27" s="22">
        <v>26</v>
      </c>
      <c r="H27" s="22">
        <f>IFERROR(HLOOKUP($B27,'[1]Unweight Eng+Math+Best3'!$5:$12,5,0),"-")</f>
        <v>24</v>
      </c>
      <c r="I27" s="22">
        <v>28</v>
      </c>
      <c r="J27" s="22">
        <v>26</v>
      </c>
      <c r="K27" s="23">
        <v>25</v>
      </c>
    </row>
    <row r="28" spans="1:11" ht="16.5" customHeight="1" x14ac:dyDescent="0.25">
      <c r="A28" s="18"/>
      <c r="B28" s="19" t="s">
        <v>209</v>
      </c>
      <c r="C28" s="20" t="s">
        <v>210</v>
      </c>
      <c r="D28" s="19">
        <v>25</v>
      </c>
      <c r="E28" s="21">
        <f>IFERROR(HLOOKUP($B28,'[1]Unweight Eng+Math+Best3'!$5:$12,2,0),"-")</f>
        <v>15</v>
      </c>
      <c r="F28" s="22">
        <f>IFERROR(HLOOKUP($B28,'[1]Unweight Eng+Math+Best3'!$5:$12,3,0),"-")</f>
        <v>32</v>
      </c>
      <c r="G28" s="22">
        <v>25</v>
      </c>
      <c r="H28" s="22">
        <f>IFERROR(HLOOKUP($B28,'[1]Unweight Eng+Math+Best3'!$5:$12,5,0),"-")</f>
        <v>23</v>
      </c>
      <c r="I28" s="22">
        <v>26</v>
      </c>
      <c r="J28" s="22">
        <v>24</v>
      </c>
      <c r="K28" s="23">
        <v>24</v>
      </c>
    </row>
    <row r="29" spans="1:11" x14ac:dyDescent="0.25">
      <c r="A29" s="18" t="s">
        <v>214</v>
      </c>
      <c r="B29" s="19" t="s">
        <v>243</v>
      </c>
      <c r="C29" s="20" t="s">
        <v>244</v>
      </c>
      <c r="D29" s="19">
        <v>64</v>
      </c>
      <c r="E29" s="21">
        <v>30</v>
      </c>
      <c r="F29" s="22">
        <f>IFERROR(HLOOKUP($B29,'[1]Unweight Eng+Math+Best3'!$5:$12,3,0),"-")</f>
        <v>34</v>
      </c>
      <c r="G29" s="22">
        <v>29</v>
      </c>
      <c r="H29" s="22">
        <f>IFERROR(HLOOKUP($B29,'[1]Unweight Eng+Math+Best3'!$5:$12,5,0),"-")</f>
        <v>25</v>
      </c>
      <c r="I29" s="22">
        <v>30</v>
      </c>
      <c r="J29" s="22">
        <v>28</v>
      </c>
      <c r="K29" s="23">
        <v>28</v>
      </c>
    </row>
    <row r="30" spans="1:11" ht="16.5" customHeight="1" x14ac:dyDescent="0.25">
      <c r="A30" s="18"/>
      <c r="B30" s="19" t="s">
        <v>245</v>
      </c>
      <c r="C30" s="20" t="s">
        <v>246</v>
      </c>
      <c r="D30" s="19">
        <v>42</v>
      </c>
      <c r="E30" s="21">
        <f>IFERROR(HLOOKUP($B30,'[1]Unweight Eng+Math+Best3'!$5:$12,2,0),"-")</f>
        <v>60</v>
      </c>
      <c r="F30" s="22">
        <f>IFERROR(HLOOKUP($B30,'[1]Unweight Eng+Math+Best3'!$5:$12,3,0),"-")</f>
        <v>32</v>
      </c>
      <c r="G30" s="22">
        <v>29</v>
      </c>
      <c r="H30" s="22">
        <f>IFERROR(HLOOKUP($B30,'[1]Unweight Eng+Math+Best3'!$5:$12,5,0),"-")</f>
        <v>26</v>
      </c>
      <c r="I30" s="22">
        <v>30</v>
      </c>
      <c r="J30" s="22">
        <v>29</v>
      </c>
      <c r="K30" s="23">
        <v>28</v>
      </c>
    </row>
    <row r="31" spans="1:11" ht="16.5" customHeight="1" x14ac:dyDescent="0.25">
      <c r="A31" s="18"/>
      <c r="B31" s="19" t="s">
        <v>247</v>
      </c>
      <c r="C31" s="20" t="s">
        <v>248</v>
      </c>
      <c r="D31" s="19">
        <v>12</v>
      </c>
      <c r="E31" s="21">
        <f>IFERROR(HLOOKUP($B31,'[1]Unweight Eng+Math+Best3'!$5:$12,2,0),"-")</f>
        <v>10</v>
      </c>
      <c r="F31" s="22">
        <f>IFERROR(HLOOKUP($B31,'[1]Unweight Eng+Math+Best3'!$5:$12,3,0),"-")</f>
        <v>33</v>
      </c>
      <c r="G31" s="22">
        <v>26</v>
      </c>
      <c r="H31" s="22">
        <f>IFERROR(HLOOKUP($B31,'[1]Unweight Eng+Math+Best3'!$5:$12,5,0),"-")</f>
        <v>24</v>
      </c>
      <c r="I31" s="22">
        <v>26</v>
      </c>
      <c r="J31" s="22">
        <v>26</v>
      </c>
      <c r="K31" s="23">
        <v>25</v>
      </c>
    </row>
    <row r="32" spans="1:11" ht="16.5" customHeight="1" x14ac:dyDescent="0.25">
      <c r="A32" s="18"/>
      <c r="B32" s="19" t="s">
        <v>249</v>
      </c>
      <c r="C32" s="20" t="s">
        <v>250</v>
      </c>
      <c r="D32" s="19">
        <v>12</v>
      </c>
      <c r="E32" s="21">
        <v>15</v>
      </c>
      <c r="F32" s="22">
        <f>IFERROR(HLOOKUP($B32,'[1]Unweight Eng+Math+Best3'!$5:$12,3,0),"-")</f>
        <v>29</v>
      </c>
      <c r="G32" s="22">
        <v>26</v>
      </c>
      <c r="H32" s="22">
        <f>IFERROR(HLOOKUP($B32,'[1]Unweight Eng+Math+Best3'!$5:$12,5,0),"-")</f>
        <v>23</v>
      </c>
      <c r="I32" s="22">
        <v>26</v>
      </c>
      <c r="J32" s="22">
        <v>26</v>
      </c>
      <c r="K32" s="23">
        <v>24</v>
      </c>
    </row>
    <row r="33" spans="1:11" ht="16.5" customHeight="1" x14ac:dyDescent="0.25">
      <c r="A33" s="18"/>
      <c r="B33" s="19" t="s">
        <v>251</v>
      </c>
      <c r="C33" s="20" t="s">
        <v>252</v>
      </c>
      <c r="D33" s="19">
        <v>12</v>
      </c>
      <c r="E33" s="21">
        <v>20</v>
      </c>
      <c r="F33" s="22">
        <f>IFERROR(HLOOKUP($B33,'[1]Unweight Eng+Math+Best3'!$5:$12,3,0),"-")</f>
        <v>34</v>
      </c>
      <c r="G33" s="22">
        <v>27</v>
      </c>
      <c r="H33" s="22">
        <f>IFERROR(HLOOKUP($B33,'[1]Unweight Eng+Math+Best3'!$5:$12,5,0),"-")</f>
        <v>24</v>
      </c>
      <c r="I33" s="22">
        <v>28</v>
      </c>
      <c r="J33" s="22">
        <v>27</v>
      </c>
      <c r="K33" s="23">
        <v>26</v>
      </c>
    </row>
    <row r="34" spans="1:11" ht="16.5" customHeight="1" x14ac:dyDescent="0.25">
      <c r="A34" s="18"/>
      <c r="B34" s="19" t="s">
        <v>253</v>
      </c>
      <c r="C34" s="20" t="s">
        <v>254</v>
      </c>
      <c r="D34" s="19">
        <v>377</v>
      </c>
      <c r="E34" s="21">
        <v>335</v>
      </c>
      <c r="F34" s="22">
        <f>IFERROR(HLOOKUP($B34,'[1]Unweight Eng+Math+Best3'!$5:$12,3,0),"-")</f>
        <v>34</v>
      </c>
      <c r="G34" s="22">
        <v>25</v>
      </c>
      <c r="H34" s="22">
        <f>IFERROR(HLOOKUP($B34,'[1]Unweight Eng+Math+Best3'!$5:$12,5,0),"-")</f>
        <v>20</v>
      </c>
      <c r="I34" s="22">
        <v>26</v>
      </c>
      <c r="J34" s="22">
        <v>25</v>
      </c>
      <c r="K34" s="23">
        <v>24</v>
      </c>
    </row>
    <row r="35" spans="1:11" ht="16.5" customHeight="1" x14ac:dyDescent="0.25">
      <c r="A35" s="18"/>
      <c r="B35" s="19" t="s">
        <v>255</v>
      </c>
      <c r="C35" s="20" t="s">
        <v>256</v>
      </c>
      <c r="D35" s="19">
        <v>31</v>
      </c>
      <c r="E35" s="21">
        <f>IFERROR(HLOOKUP($B35,'[1]Unweight Eng+Math+Best3'!$5:$12,2,0),"-")</f>
        <v>35</v>
      </c>
      <c r="F35" s="22">
        <f>IFERROR(HLOOKUP($B35,'[1]Unweight Eng+Math+Best3'!$5:$12,3,0),"-")</f>
        <v>30</v>
      </c>
      <c r="G35" s="22">
        <v>25</v>
      </c>
      <c r="H35" s="22">
        <f>IFERROR(HLOOKUP($B35,'[1]Unweight Eng+Math+Best3'!$5:$12,5,0),"-")</f>
        <v>21</v>
      </c>
      <c r="I35" s="22">
        <v>26</v>
      </c>
      <c r="J35" s="22">
        <v>24</v>
      </c>
      <c r="K35" s="23">
        <v>23</v>
      </c>
    </row>
    <row r="36" spans="1:11" ht="16.5" customHeight="1" x14ac:dyDescent="0.25">
      <c r="A36" s="18"/>
      <c r="B36" s="19" t="s">
        <v>257</v>
      </c>
      <c r="C36" s="20" t="s">
        <v>258</v>
      </c>
      <c r="D36" s="19">
        <v>20</v>
      </c>
      <c r="E36" s="21">
        <f>IFERROR(HLOOKUP($B36,'[1]Unweight Eng+Math+Best3'!$5:$12,2,0),"-")</f>
        <v>25</v>
      </c>
      <c r="F36" s="22">
        <f>IFERROR(HLOOKUP($B36,'[1]Unweight Eng+Math+Best3'!$5:$12,3,0),"-")</f>
        <v>33</v>
      </c>
      <c r="G36" s="22">
        <v>30</v>
      </c>
      <c r="H36" s="22">
        <f>IFERROR(HLOOKUP($B36,'[1]Unweight Eng+Math+Best3'!$5:$12,5,0),"-")</f>
        <v>28</v>
      </c>
      <c r="I36" s="22">
        <v>30</v>
      </c>
      <c r="J36" s="22">
        <v>30</v>
      </c>
      <c r="K36" s="23">
        <v>29</v>
      </c>
    </row>
    <row r="37" spans="1:11" ht="16.5" customHeight="1" x14ac:dyDescent="0.25">
      <c r="A37" s="18"/>
      <c r="B37" s="19" t="s">
        <v>259</v>
      </c>
      <c r="C37" s="20" t="s">
        <v>260</v>
      </c>
      <c r="D37" s="19">
        <v>26</v>
      </c>
      <c r="E37" s="21">
        <v>20</v>
      </c>
      <c r="F37" s="22">
        <f>IFERROR(HLOOKUP($B37,'[1]Unweight Eng+Math+Best3'!$5:$12,3,0),"-")</f>
        <v>27</v>
      </c>
      <c r="G37" s="22">
        <v>24</v>
      </c>
      <c r="H37" s="22">
        <f>IFERROR(HLOOKUP($B37,'[1]Unweight Eng+Math+Best3'!$5:$12,5,0),"-")</f>
        <v>22</v>
      </c>
      <c r="I37" s="22">
        <v>24</v>
      </c>
      <c r="J37" s="22">
        <v>23</v>
      </c>
      <c r="K37" s="23">
        <v>23</v>
      </c>
    </row>
    <row r="38" spans="1:11" ht="16.5" customHeight="1" x14ac:dyDescent="0.25">
      <c r="A38" s="18"/>
      <c r="B38" s="19" t="s">
        <v>261</v>
      </c>
      <c r="C38" s="20" t="s">
        <v>262</v>
      </c>
      <c r="D38" s="19">
        <v>73</v>
      </c>
      <c r="E38" s="21">
        <v>60</v>
      </c>
      <c r="F38" s="22">
        <f>IFERROR(HLOOKUP($B38,'[1]Unweight Eng+Math+Best3'!$5:$12,3,0),"-")</f>
        <v>35</v>
      </c>
      <c r="G38" s="22">
        <v>32</v>
      </c>
      <c r="H38" s="22">
        <f>IFERROR(HLOOKUP($B38,'[1]Unweight Eng+Math+Best3'!$5:$12,5,0),"-")</f>
        <v>28</v>
      </c>
      <c r="I38" s="22">
        <v>33</v>
      </c>
      <c r="J38" s="22">
        <v>31</v>
      </c>
      <c r="K38" s="23">
        <v>31</v>
      </c>
    </row>
    <row r="39" spans="1:11" ht="16.5" customHeight="1" x14ac:dyDescent="0.25">
      <c r="A39" s="18"/>
      <c r="B39" s="19" t="s">
        <v>263</v>
      </c>
      <c r="C39" s="20" t="s">
        <v>264</v>
      </c>
      <c r="D39" s="19">
        <v>50</v>
      </c>
      <c r="E39" s="21">
        <v>40</v>
      </c>
      <c r="F39" s="22">
        <f>IFERROR(HLOOKUP($B39,'[1]Unweight Eng+Math+Best3'!$5:$12,3,0),"-")</f>
        <v>29</v>
      </c>
      <c r="G39" s="22">
        <v>25</v>
      </c>
      <c r="H39" s="22">
        <f>IFERROR(HLOOKUP($B39,'[1]Unweight Eng+Math+Best3'!$5:$12,5,0),"-")</f>
        <v>20</v>
      </c>
      <c r="I39" s="22">
        <v>26</v>
      </c>
      <c r="J39" s="22">
        <v>25</v>
      </c>
      <c r="K39" s="23">
        <v>23</v>
      </c>
    </row>
    <row r="40" spans="1:11" ht="16.5" customHeight="1" x14ac:dyDescent="0.25">
      <c r="A40" s="18"/>
      <c r="B40" s="19" t="s">
        <v>265</v>
      </c>
      <c r="C40" s="20" t="s">
        <v>266</v>
      </c>
      <c r="D40" s="19">
        <v>48</v>
      </c>
      <c r="E40" s="21">
        <v>45</v>
      </c>
      <c r="F40" s="22">
        <f>IFERROR(HLOOKUP($B40,'[1]Unweight Eng+Math+Best3'!$5:$12,3,0),"-")</f>
        <v>34</v>
      </c>
      <c r="G40" s="22">
        <v>30</v>
      </c>
      <c r="H40" s="22">
        <f>IFERROR(HLOOKUP($B40,'[1]Unweight Eng+Math+Best3'!$5:$12,5,0),"-")</f>
        <v>28</v>
      </c>
      <c r="I40" s="22">
        <v>31</v>
      </c>
      <c r="J40" s="22">
        <v>30</v>
      </c>
      <c r="K40" s="23">
        <v>29</v>
      </c>
    </row>
    <row r="41" spans="1:11" ht="16.5" customHeight="1" x14ac:dyDescent="0.25">
      <c r="A41" s="18"/>
      <c r="B41" s="19" t="s">
        <v>267</v>
      </c>
      <c r="C41" s="20" t="s">
        <v>268</v>
      </c>
      <c r="D41" s="19">
        <v>15</v>
      </c>
      <c r="E41" s="21">
        <v>5</v>
      </c>
      <c r="F41" s="22">
        <f>IFERROR(HLOOKUP($B41,'[1]Unweight Eng+Math+Best3'!$5:$12,3,0),"-")</f>
        <v>26</v>
      </c>
      <c r="G41" s="22">
        <v>25</v>
      </c>
      <c r="H41" s="22">
        <f>IFERROR(HLOOKUP($B41,'[1]Unweight Eng+Math+Best3'!$5:$12,5,0),"-")</f>
        <v>23</v>
      </c>
      <c r="I41" s="22">
        <v>25</v>
      </c>
      <c r="J41" s="22">
        <v>25</v>
      </c>
      <c r="K41" s="23">
        <v>25</v>
      </c>
    </row>
    <row r="42" spans="1:11" ht="16.5" customHeight="1" x14ac:dyDescent="0.25">
      <c r="A42" s="18"/>
      <c r="B42" s="19" t="s">
        <v>269</v>
      </c>
      <c r="C42" s="20" t="s">
        <v>270</v>
      </c>
      <c r="D42" s="19">
        <v>10</v>
      </c>
      <c r="E42" s="21">
        <v>10</v>
      </c>
      <c r="F42" s="22">
        <f>IFERROR(HLOOKUP($B42,'[1]Unweight Eng+Math+Best3'!$5:$12,3,0),"-")</f>
        <v>28</v>
      </c>
      <c r="G42" s="22">
        <v>26</v>
      </c>
      <c r="H42" s="22">
        <f>IFERROR(HLOOKUP($B42,'[1]Unweight Eng+Math+Best3'!$5:$12,5,0),"-")</f>
        <v>25</v>
      </c>
      <c r="I42" s="22">
        <v>26</v>
      </c>
      <c r="J42" s="22">
        <v>26</v>
      </c>
      <c r="K42" s="23">
        <v>25</v>
      </c>
    </row>
    <row r="43" spans="1:11" ht="16.5" customHeight="1" x14ac:dyDescent="0.25">
      <c r="A43" s="18"/>
      <c r="B43" s="19" t="s">
        <v>271</v>
      </c>
      <c r="C43" s="20" t="s">
        <v>272</v>
      </c>
      <c r="D43" s="19">
        <v>190</v>
      </c>
      <c r="E43" s="21">
        <f>IFERROR(HLOOKUP($B43,'[1]Unweight Eng+Math+Best3'!$5:$12,2,0),"-")</f>
        <v>115</v>
      </c>
      <c r="F43" s="22">
        <f>IFERROR(HLOOKUP($B43,'[1]Unweight Eng+Math+Best3'!$5:$12,3,0),"-")</f>
        <v>30</v>
      </c>
      <c r="G43" s="22">
        <v>25</v>
      </c>
      <c r="H43" s="22">
        <f>IFERROR(HLOOKUP($B43,'[1]Unweight Eng+Math+Best3'!$5:$12,5,0),"-")</f>
        <v>20</v>
      </c>
      <c r="I43" s="22">
        <v>25</v>
      </c>
      <c r="J43" s="22">
        <v>24</v>
      </c>
      <c r="K43" s="23">
        <v>24</v>
      </c>
    </row>
    <row r="44" spans="1:11" ht="16.5" customHeight="1" x14ac:dyDescent="0.25">
      <c r="A44" s="18"/>
      <c r="B44" s="19" t="s">
        <v>273</v>
      </c>
      <c r="C44" s="20" t="s">
        <v>274</v>
      </c>
      <c r="D44" s="19">
        <v>24</v>
      </c>
      <c r="E44" s="21">
        <v>20</v>
      </c>
      <c r="F44" s="22">
        <f>IFERROR(HLOOKUP($B44,'[1]Unweight Eng+Math+Best3'!$5:$12,3,0),"-")</f>
        <v>30</v>
      </c>
      <c r="G44" s="22">
        <v>27</v>
      </c>
      <c r="H44" s="22">
        <f>IFERROR(HLOOKUP($B44,'[1]Unweight Eng+Math+Best3'!$5:$12,5,0),"-")</f>
        <v>25</v>
      </c>
      <c r="I44" s="22">
        <v>28</v>
      </c>
      <c r="J44" s="22">
        <v>27</v>
      </c>
      <c r="K44" s="23">
        <v>26</v>
      </c>
    </row>
    <row r="45" spans="1:11" ht="16.5" customHeight="1" x14ac:dyDescent="0.25">
      <c r="A45" s="18"/>
      <c r="B45" s="19" t="s">
        <v>275</v>
      </c>
      <c r="C45" s="20" t="s">
        <v>276</v>
      </c>
      <c r="D45" s="19">
        <v>30</v>
      </c>
      <c r="E45" s="21">
        <v>20</v>
      </c>
      <c r="F45" s="22">
        <f>IFERROR(HLOOKUP($B45,'[1]Unweight Eng+Math+Best3'!$5:$12,3,0),"-")</f>
        <v>34</v>
      </c>
      <c r="G45" s="22">
        <v>31</v>
      </c>
      <c r="H45" s="22">
        <f>IFERROR(HLOOKUP($B45,'[1]Unweight Eng+Math+Best3'!$5:$12,5,0),"-")</f>
        <v>29</v>
      </c>
      <c r="I45" s="22">
        <v>31</v>
      </c>
      <c r="J45" s="22">
        <v>30</v>
      </c>
      <c r="K45" s="23">
        <v>30</v>
      </c>
    </row>
    <row r="46" spans="1:11" ht="16.5" customHeight="1" x14ac:dyDescent="0.25">
      <c r="A46" s="18"/>
      <c r="B46" s="19" t="s">
        <v>176</v>
      </c>
      <c r="C46" s="20" t="s">
        <v>177</v>
      </c>
      <c r="D46" s="19">
        <v>193</v>
      </c>
      <c r="E46" s="21">
        <v>150</v>
      </c>
      <c r="F46" s="22">
        <f>IFERROR(HLOOKUP($B46,'[1]Unweight Eng+Math+Best3'!$5:$12,3,0),"-")</f>
        <v>33</v>
      </c>
      <c r="G46" s="22">
        <v>26</v>
      </c>
      <c r="H46" s="22">
        <f>IFERROR(HLOOKUP($B46,'[1]Unweight Eng+Math+Best3'!$5:$12,5,0),"-")</f>
        <v>23</v>
      </c>
      <c r="I46" s="22">
        <v>27</v>
      </c>
      <c r="J46" s="22">
        <v>26</v>
      </c>
      <c r="K46" s="23">
        <v>25</v>
      </c>
    </row>
    <row r="47" spans="1:11" ht="16.5" customHeight="1" x14ac:dyDescent="0.25">
      <c r="A47" s="18"/>
      <c r="B47" s="19" t="s">
        <v>5</v>
      </c>
      <c r="C47" s="20" t="s">
        <v>6</v>
      </c>
      <c r="D47" s="19">
        <v>61</v>
      </c>
      <c r="E47" s="21">
        <v>40</v>
      </c>
      <c r="F47" s="22">
        <f>IFERROR(HLOOKUP($B47,'[1]Unweight Eng+Math+Best3'!$5:$12,3,0),"-")</f>
        <v>35</v>
      </c>
      <c r="G47" s="22">
        <v>30</v>
      </c>
      <c r="H47" s="22">
        <f>IFERROR(HLOOKUP($B47,'[1]Unweight Eng+Math+Best3'!$5:$12,5,0),"-")</f>
        <v>27</v>
      </c>
      <c r="I47" s="22">
        <v>31</v>
      </c>
      <c r="J47" s="22">
        <v>30</v>
      </c>
      <c r="K47" s="23">
        <v>28</v>
      </c>
    </row>
    <row r="48" spans="1:11" ht="16.5" customHeight="1" x14ac:dyDescent="0.25">
      <c r="A48" s="18"/>
      <c r="B48" s="19" t="s">
        <v>277</v>
      </c>
      <c r="C48" s="20" t="s">
        <v>278</v>
      </c>
      <c r="D48" s="19">
        <v>38</v>
      </c>
      <c r="E48" s="21">
        <v>40</v>
      </c>
      <c r="F48" s="22">
        <f>IFERROR(HLOOKUP($B48,'[1]Unweight Eng+Math+Best3'!$5:$12,3,0),"-")</f>
        <v>28</v>
      </c>
      <c r="G48" s="22">
        <v>25</v>
      </c>
      <c r="H48" s="22">
        <f>IFERROR(HLOOKUP($B48,'[1]Unweight Eng+Math+Best3'!$5:$12,5,0),"-")</f>
        <v>22</v>
      </c>
      <c r="I48" s="22">
        <v>25</v>
      </c>
      <c r="J48" s="22">
        <v>24</v>
      </c>
      <c r="K48" s="23">
        <v>24</v>
      </c>
    </row>
    <row r="49" spans="1:11" ht="31.5" customHeight="1" x14ac:dyDescent="0.25">
      <c r="A49" s="18"/>
      <c r="B49" s="19" t="s">
        <v>107</v>
      </c>
      <c r="C49" s="20" t="s">
        <v>108</v>
      </c>
      <c r="D49" s="24">
        <v>305</v>
      </c>
      <c r="E49" s="21">
        <v>120</v>
      </c>
      <c r="F49" s="22">
        <f>IFERROR(HLOOKUP($B49,'[1]Unweight Eng+Math+Best3'!$5:$12,3,0),"-")</f>
        <v>32</v>
      </c>
      <c r="G49" s="22">
        <v>26</v>
      </c>
      <c r="H49" s="22">
        <f>IFERROR(HLOOKUP($B49,'[1]Unweight Eng+Math+Best3'!$5:$12,5,0),"-")</f>
        <v>23</v>
      </c>
      <c r="I49" s="22">
        <v>27</v>
      </c>
      <c r="J49" s="22">
        <v>26</v>
      </c>
      <c r="K49" s="23">
        <v>25</v>
      </c>
    </row>
    <row r="50" spans="1:11" ht="27.6" x14ac:dyDescent="0.25">
      <c r="A50" s="18"/>
      <c r="B50" s="19" t="s">
        <v>109</v>
      </c>
      <c r="C50" s="20" t="s">
        <v>110</v>
      </c>
      <c r="D50" s="24"/>
      <c r="E50" s="21">
        <v>160</v>
      </c>
      <c r="F50" s="22">
        <f>IFERROR(HLOOKUP($B50,'[1]Unweight Eng+Math+Best3'!$5:$12,3,0),"-")</f>
        <v>31</v>
      </c>
      <c r="G50" s="22">
        <v>27</v>
      </c>
      <c r="H50" s="22">
        <f>IFERROR(HLOOKUP($B50,'[1]Unweight Eng+Math+Best3'!$5:$12,5,0),"-")</f>
        <v>23</v>
      </c>
      <c r="I50" s="22">
        <v>28</v>
      </c>
      <c r="J50" s="22">
        <v>27</v>
      </c>
      <c r="K50" s="23">
        <v>26</v>
      </c>
    </row>
    <row r="51" spans="1:11" ht="16.5" customHeight="1" x14ac:dyDescent="0.25">
      <c r="A51" s="18"/>
      <c r="B51" s="19" t="s">
        <v>111</v>
      </c>
      <c r="C51" s="20" t="s">
        <v>112</v>
      </c>
      <c r="D51" s="19">
        <v>20</v>
      </c>
      <c r="E51" s="21">
        <v>20</v>
      </c>
      <c r="F51" s="22">
        <f>IFERROR(HLOOKUP($B51,'[1]Unweight Eng+Math+Best3'!$5:$12,3,0),"-")</f>
        <v>31</v>
      </c>
      <c r="G51" s="22">
        <v>26</v>
      </c>
      <c r="H51" s="22">
        <f>IFERROR(HLOOKUP($B51,'[1]Unweight Eng+Math+Best3'!$5:$12,5,0),"-")</f>
        <v>24</v>
      </c>
      <c r="I51" s="22">
        <v>26</v>
      </c>
      <c r="J51" s="22">
        <v>25</v>
      </c>
      <c r="K51" s="23">
        <v>24</v>
      </c>
    </row>
    <row r="52" spans="1:11" ht="16.5" customHeight="1" x14ac:dyDescent="0.25">
      <c r="A52" s="18"/>
      <c r="B52" s="19" t="s">
        <v>113</v>
      </c>
      <c r="C52" s="20" t="s">
        <v>114</v>
      </c>
      <c r="D52" s="19">
        <v>70</v>
      </c>
      <c r="E52" s="21">
        <v>75</v>
      </c>
      <c r="F52" s="22">
        <f>IFERROR(HLOOKUP($B52,'[1]Unweight Eng+Math+Best3'!$5:$12,3,0),"-")</f>
        <v>35</v>
      </c>
      <c r="G52" s="22">
        <v>31</v>
      </c>
      <c r="H52" s="22">
        <f>IFERROR(HLOOKUP($B52,'[1]Unweight Eng+Math+Best3'!$5:$12,5,0),"-")</f>
        <v>29</v>
      </c>
      <c r="I52" s="22">
        <v>32</v>
      </c>
      <c r="J52" s="22">
        <v>31</v>
      </c>
      <c r="K52" s="23">
        <v>30</v>
      </c>
    </row>
    <row r="53" spans="1:11" ht="16.5" customHeight="1" x14ac:dyDescent="0.25">
      <c r="A53" s="18"/>
      <c r="B53" s="19" t="s">
        <v>279</v>
      </c>
      <c r="C53" s="20" t="s">
        <v>280</v>
      </c>
      <c r="D53" s="19">
        <v>50</v>
      </c>
      <c r="E53" s="21">
        <v>45</v>
      </c>
      <c r="F53" s="22">
        <f>IFERROR(HLOOKUP($B53,'[1]Unweight Eng+Math+Best3'!$5:$12,3,0),"-")</f>
        <v>35</v>
      </c>
      <c r="G53" s="22">
        <v>31</v>
      </c>
      <c r="H53" s="22">
        <f>IFERROR(HLOOKUP($B53,'[1]Unweight Eng+Math+Best3'!$5:$12,5,0),"-")</f>
        <v>28</v>
      </c>
      <c r="I53" s="22">
        <v>32</v>
      </c>
      <c r="J53" s="22">
        <v>31</v>
      </c>
      <c r="K53" s="23">
        <v>30</v>
      </c>
    </row>
    <row r="54" spans="1:11" ht="16.5" customHeight="1" x14ac:dyDescent="0.25">
      <c r="A54" s="18"/>
      <c r="B54" s="19" t="s">
        <v>281</v>
      </c>
      <c r="C54" s="20" t="s">
        <v>282</v>
      </c>
      <c r="D54" s="19">
        <v>28</v>
      </c>
      <c r="E54" s="21">
        <v>20</v>
      </c>
      <c r="F54" s="22">
        <f>IFERROR(HLOOKUP($B54,'[1]Unweight Eng+Math+Best3'!$5:$12,3,0),"-")</f>
        <v>28</v>
      </c>
      <c r="G54" s="22">
        <v>26</v>
      </c>
      <c r="H54" s="22">
        <f>IFERROR(HLOOKUP($B54,'[1]Unweight Eng+Math+Best3'!$5:$12,5,0),"-")</f>
        <v>24</v>
      </c>
      <c r="I54" s="22">
        <v>27</v>
      </c>
      <c r="J54" s="22">
        <v>26</v>
      </c>
      <c r="K54" s="23">
        <v>25</v>
      </c>
    </row>
    <row r="55" spans="1:11" ht="16.5" customHeight="1" x14ac:dyDescent="0.25">
      <c r="A55" s="18"/>
      <c r="B55" s="19" t="s">
        <v>115</v>
      </c>
      <c r="C55" s="20" t="s">
        <v>116</v>
      </c>
      <c r="D55" s="19">
        <v>25</v>
      </c>
      <c r="E55" s="21">
        <v>15</v>
      </c>
      <c r="F55" s="22">
        <f>IFERROR(HLOOKUP($B55,'[1]Unweight Eng+Math+Best3'!$5:$12,3,0),"-")</f>
        <v>33</v>
      </c>
      <c r="G55" s="22">
        <v>30</v>
      </c>
      <c r="H55" s="22">
        <f>IFERROR(HLOOKUP($B55,'[1]Unweight Eng+Math+Best3'!$5:$12,5,0),"-")</f>
        <v>28</v>
      </c>
      <c r="I55" s="22">
        <v>31</v>
      </c>
      <c r="J55" s="22">
        <v>29</v>
      </c>
      <c r="K55" s="23">
        <v>29</v>
      </c>
    </row>
    <row r="56" spans="1:11" ht="16.5" customHeight="1" x14ac:dyDescent="0.25">
      <c r="A56" s="18"/>
      <c r="B56" s="19" t="s">
        <v>117</v>
      </c>
      <c r="C56" s="20" t="s">
        <v>118</v>
      </c>
      <c r="D56" s="19">
        <v>31</v>
      </c>
      <c r="E56" s="21">
        <v>20</v>
      </c>
      <c r="F56" s="22">
        <f>IFERROR(HLOOKUP($B56,'[1]Unweight Eng+Math+Best3'!$5:$12,3,0),"-")</f>
        <v>35</v>
      </c>
      <c r="G56" s="22">
        <v>33</v>
      </c>
      <c r="H56" s="22">
        <f>IFERROR(HLOOKUP($B56,'[1]Unweight Eng+Math+Best3'!$5:$12,5,0),"-")</f>
        <v>31</v>
      </c>
      <c r="I56" s="22">
        <v>34</v>
      </c>
      <c r="J56" s="22">
        <v>33</v>
      </c>
      <c r="K56" s="23">
        <v>33</v>
      </c>
    </row>
    <row r="57" spans="1:11" ht="16.5" customHeight="1" x14ac:dyDescent="0.25">
      <c r="A57" s="18"/>
      <c r="B57" s="19" t="s">
        <v>7</v>
      </c>
      <c r="C57" s="20" t="s">
        <v>8</v>
      </c>
      <c r="D57" s="19">
        <v>358</v>
      </c>
      <c r="E57" s="21">
        <v>330</v>
      </c>
      <c r="F57" s="22">
        <f>IFERROR(HLOOKUP($B57,'[1]Unweight Eng+Math+Best3'!$5:$12,3,0),"-")</f>
        <v>33</v>
      </c>
      <c r="G57" s="22">
        <v>25</v>
      </c>
      <c r="H57" s="22">
        <f>IFERROR(HLOOKUP($B57,'[1]Unweight Eng+Math+Best3'!$5:$12,5,0),"-")</f>
        <v>21</v>
      </c>
      <c r="I57" s="22">
        <v>26</v>
      </c>
      <c r="J57" s="22">
        <v>25</v>
      </c>
      <c r="K57" s="23">
        <v>23</v>
      </c>
    </row>
    <row r="58" spans="1:11" ht="16.5" customHeight="1" x14ac:dyDescent="0.25">
      <c r="A58" s="18"/>
      <c r="B58" s="19" t="s">
        <v>283</v>
      </c>
      <c r="C58" s="20" t="s">
        <v>284</v>
      </c>
      <c r="D58" s="19">
        <v>20</v>
      </c>
      <c r="E58" s="21">
        <f>IFERROR(HLOOKUP($B58,'[1]Unweight Eng+Math+Best3'!$5:$12,2,0),"-")</f>
        <v>20</v>
      </c>
      <c r="F58" s="22">
        <f>IFERROR(HLOOKUP($B58,'[1]Unweight Eng+Math+Best3'!$5:$12,3,0),"-")</f>
        <v>33</v>
      </c>
      <c r="G58" s="22">
        <v>30</v>
      </c>
      <c r="H58" s="22">
        <f>IFERROR(HLOOKUP($B58,'[1]Unweight Eng+Math+Best3'!$5:$12,5,0),"-")</f>
        <v>28</v>
      </c>
      <c r="I58" s="22">
        <v>31</v>
      </c>
      <c r="J58" s="22">
        <v>30</v>
      </c>
      <c r="K58" s="23">
        <v>29</v>
      </c>
    </row>
    <row r="59" spans="1:11" ht="16.5" customHeight="1" x14ac:dyDescent="0.25">
      <c r="A59" s="18"/>
      <c r="B59" s="19" t="s">
        <v>36</v>
      </c>
      <c r="C59" s="20" t="s">
        <v>37</v>
      </c>
      <c r="D59" s="19">
        <v>20</v>
      </c>
      <c r="E59" s="21">
        <v>15</v>
      </c>
      <c r="F59" s="22">
        <f>IFERROR(HLOOKUP($B59,'[1]Unweight Eng+Math+Best3'!$5:$12,3,0),"-")</f>
        <v>30</v>
      </c>
      <c r="G59" s="22">
        <v>28</v>
      </c>
      <c r="H59" s="22">
        <f>IFERROR(HLOOKUP($B59,'[1]Unweight Eng+Math+Best3'!$5:$12,5,0),"-")</f>
        <v>25</v>
      </c>
      <c r="I59" s="22">
        <v>28</v>
      </c>
      <c r="J59" s="22">
        <v>27</v>
      </c>
      <c r="K59" s="23">
        <v>27</v>
      </c>
    </row>
    <row r="60" spans="1:11" ht="16.5" customHeight="1" x14ac:dyDescent="0.25">
      <c r="A60" s="18"/>
      <c r="B60" s="19" t="s">
        <v>38</v>
      </c>
      <c r="C60" s="20" t="s">
        <v>39</v>
      </c>
      <c r="D60" s="19">
        <v>443</v>
      </c>
      <c r="E60" s="21">
        <f>IFERROR(HLOOKUP($B60,'[1]Unweight Eng+Math+Best3'!$5:$12,2,0),"-")</f>
        <v>360</v>
      </c>
      <c r="F60" s="22">
        <f>IFERROR(HLOOKUP($B60,'[1]Unweight Eng+Math+Best3'!$5:$12,3,0),"-")</f>
        <v>33</v>
      </c>
      <c r="G60" s="22">
        <v>26</v>
      </c>
      <c r="H60" s="22">
        <f>IFERROR(HLOOKUP($B60,'[1]Unweight Eng+Math+Best3'!$5:$12,5,0),"-")</f>
        <v>21</v>
      </c>
      <c r="I60" s="22">
        <v>27</v>
      </c>
      <c r="J60" s="22">
        <v>26</v>
      </c>
      <c r="K60" s="23">
        <v>25</v>
      </c>
    </row>
    <row r="61" spans="1:11" x14ac:dyDescent="0.25">
      <c r="A61" s="18" t="s">
        <v>219</v>
      </c>
      <c r="B61" s="19" t="s">
        <v>285</v>
      </c>
      <c r="C61" s="20" t="s">
        <v>286</v>
      </c>
      <c r="D61" s="19">
        <v>20</v>
      </c>
      <c r="E61" s="21">
        <v>15</v>
      </c>
      <c r="F61" s="22">
        <f>IFERROR(HLOOKUP($B61,'[1]Unweight Eng+Math+Best3'!$5:$12,3,0),"-")</f>
        <v>28</v>
      </c>
      <c r="G61" s="22">
        <v>25</v>
      </c>
      <c r="H61" s="22">
        <f>IFERROR(HLOOKUP($B61,'[1]Unweight Eng+Math+Best3'!$5:$12,5,0),"-")</f>
        <v>23</v>
      </c>
      <c r="I61" s="22">
        <v>26</v>
      </c>
      <c r="J61" s="22">
        <v>25</v>
      </c>
      <c r="K61" s="23">
        <v>24</v>
      </c>
    </row>
    <row r="62" spans="1:11" ht="16.5" customHeight="1" x14ac:dyDescent="0.25">
      <c r="A62" s="18"/>
      <c r="B62" s="19" t="s">
        <v>287</v>
      </c>
      <c r="C62" s="20" t="s">
        <v>288</v>
      </c>
      <c r="D62" s="19">
        <v>85</v>
      </c>
      <c r="E62" s="21">
        <v>90</v>
      </c>
      <c r="F62" s="22">
        <f>IFERROR(HLOOKUP($B62,'[1]Unweight Eng+Math+Best3'!$5:$12,3,0),"-")</f>
        <v>31</v>
      </c>
      <c r="G62" s="22">
        <v>26</v>
      </c>
      <c r="H62" s="22">
        <f>IFERROR(HLOOKUP($B62,'[1]Unweight Eng+Math+Best3'!$5:$12,5,0),"-")</f>
        <v>24</v>
      </c>
      <c r="I62" s="22">
        <v>27</v>
      </c>
      <c r="J62" s="22">
        <v>26</v>
      </c>
      <c r="K62" s="23">
        <v>25</v>
      </c>
    </row>
    <row r="63" spans="1:11" ht="16.5" customHeight="1" x14ac:dyDescent="0.25">
      <c r="A63" s="18"/>
      <c r="B63" s="19" t="s">
        <v>289</v>
      </c>
      <c r="C63" s="20" t="s">
        <v>290</v>
      </c>
      <c r="D63" s="19">
        <v>17</v>
      </c>
      <c r="E63" s="21">
        <f>IFERROR(HLOOKUP($B63,'[1]Unweight Eng+Math+Best3'!$5:$12,2,0),"-")</f>
        <v>17</v>
      </c>
      <c r="F63" s="22">
        <f>IFERROR(HLOOKUP($B63,'[1]Unweight Eng+Math+Best3'!$5:$12,3,0),"-")</f>
        <v>27</v>
      </c>
      <c r="G63" s="22">
        <v>24</v>
      </c>
      <c r="H63" s="22">
        <f>IFERROR(HLOOKUP($B63,'[1]Unweight Eng+Math+Best3'!$5:$12,5,0),"-")</f>
        <v>22</v>
      </c>
      <c r="I63" s="22">
        <v>24</v>
      </c>
      <c r="J63" s="22">
        <v>24</v>
      </c>
      <c r="K63" s="23">
        <v>23</v>
      </c>
    </row>
    <row r="64" spans="1:11" ht="16.5" customHeight="1" x14ac:dyDescent="0.25">
      <c r="A64" s="18"/>
      <c r="B64" s="19" t="s">
        <v>291</v>
      </c>
      <c r="C64" s="20" t="s">
        <v>292</v>
      </c>
      <c r="D64" s="19">
        <v>23</v>
      </c>
      <c r="E64" s="21">
        <v>20</v>
      </c>
      <c r="F64" s="22">
        <f>IFERROR(HLOOKUP($B64,'[1]Unweight Eng+Math+Best3'!$5:$12,3,0),"-")</f>
        <v>30</v>
      </c>
      <c r="G64" s="22">
        <v>25</v>
      </c>
      <c r="H64" s="22">
        <f>IFERROR(HLOOKUP($B64,'[1]Unweight Eng+Math+Best3'!$5:$12,5,0),"-")</f>
        <v>23</v>
      </c>
      <c r="I64" s="22">
        <v>26</v>
      </c>
      <c r="J64" s="22">
        <v>24</v>
      </c>
      <c r="K64" s="23">
        <v>24</v>
      </c>
    </row>
    <row r="65" spans="1:11" ht="16.5" customHeight="1" x14ac:dyDescent="0.25">
      <c r="A65" s="18"/>
      <c r="B65" s="19" t="s">
        <v>293</v>
      </c>
      <c r="C65" s="20" t="s">
        <v>294</v>
      </c>
      <c r="D65" s="19">
        <v>59</v>
      </c>
      <c r="E65" s="21">
        <f>IFERROR(HLOOKUP($B65,'[1]Unweight Eng+Math+Best3'!$5:$12,2,0),"-")</f>
        <v>59</v>
      </c>
      <c r="F65" s="22">
        <f>IFERROR(HLOOKUP($B65,'[1]Unweight Eng+Math+Best3'!$5:$12,3,0),"-")</f>
        <v>29</v>
      </c>
      <c r="G65" s="22">
        <v>23</v>
      </c>
      <c r="H65" s="22">
        <f>IFERROR(HLOOKUP($B65,'[1]Unweight Eng+Math+Best3'!$5:$12,5,0),"-")</f>
        <v>22</v>
      </c>
      <c r="I65" s="22">
        <v>24</v>
      </c>
      <c r="J65" s="22">
        <v>23</v>
      </c>
      <c r="K65" s="23">
        <v>23</v>
      </c>
    </row>
    <row r="66" spans="1:11" ht="16.5" customHeight="1" x14ac:dyDescent="0.25">
      <c r="A66" s="18"/>
      <c r="B66" s="19" t="s">
        <v>295</v>
      </c>
      <c r="C66" s="20" t="s">
        <v>296</v>
      </c>
      <c r="D66" s="19">
        <v>20</v>
      </c>
      <c r="E66" s="21">
        <v>25</v>
      </c>
      <c r="F66" s="22">
        <f>IFERROR(HLOOKUP($B66,'[1]Unweight Eng+Math+Best3'!$5:$12,3,0),"-")</f>
        <v>33</v>
      </c>
      <c r="G66" s="22">
        <v>24</v>
      </c>
      <c r="H66" s="22">
        <f>IFERROR(HLOOKUP($B66,'[1]Unweight Eng+Math+Best3'!$5:$12,5,0),"-")</f>
        <v>18</v>
      </c>
      <c r="I66" s="22">
        <v>25</v>
      </c>
      <c r="J66" s="22">
        <v>24</v>
      </c>
      <c r="K66" s="23">
        <v>22</v>
      </c>
    </row>
    <row r="67" spans="1:11" ht="16.5" customHeight="1" x14ac:dyDescent="0.25">
      <c r="A67" s="18"/>
      <c r="B67" s="19" t="s">
        <v>297</v>
      </c>
      <c r="C67" s="20" t="s">
        <v>298</v>
      </c>
      <c r="D67" s="19">
        <v>50</v>
      </c>
      <c r="E67" s="21">
        <f>IFERROR(HLOOKUP($B67,'[1]Unweight Eng+Math+Best3'!$5:$12,2,0),"-")</f>
        <v>50</v>
      </c>
      <c r="F67" s="22">
        <f>IFERROR(HLOOKUP($B67,'[1]Unweight Eng+Math+Best3'!$5:$12,3,0),"-")</f>
        <v>32</v>
      </c>
      <c r="G67" s="22">
        <f>IFERROR(HLOOKUP($B67,'[1]Unweight Eng+Math+Best3'!$5:$12,4,0),"-")</f>
        <v>25</v>
      </c>
      <c r="H67" s="22">
        <f>IFERROR(HLOOKUP($B67,'[1]Unweight Eng+Math+Best3'!$5:$12,5,0),"-")</f>
        <v>23</v>
      </c>
      <c r="I67" s="22">
        <v>25</v>
      </c>
      <c r="J67" s="22">
        <v>24</v>
      </c>
      <c r="K67" s="23">
        <v>24</v>
      </c>
    </row>
    <row r="68" spans="1:11" ht="16.5" customHeight="1" x14ac:dyDescent="0.25">
      <c r="A68" s="18"/>
      <c r="B68" s="19" t="s">
        <v>299</v>
      </c>
      <c r="C68" s="20" t="s">
        <v>300</v>
      </c>
      <c r="D68" s="19">
        <v>24</v>
      </c>
      <c r="E68" s="21">
        <v>20</v>
      </c>
      <c r="F68" s="22">
        <f>IFERROR(HLOOKUP($B68,'[1]Unweight Eng+Math+Best3'!$5:$12,3,0),"-")</f>
        <v>28</v>
      </c>
      <c r="G68" s="22">
        <v>25</v>
      </c>
      <c r="H68" s="22">
        <f>IFERROR(HLOOKUP($B68,'[1]Unweight Eng+Math+Best3'!$5:$12,5,0),"-")</f>
        <v>23</v>
      </c>
      <c r="I68" s="22">
        <v>26</v>
      </c>
      <c r="J68" s="22">
        <v>25</v>
      </c>
      <c r="K68" s="23">
        <v>24</v>
      </c>
    </row>
    <row r="69" spans="1:11" ht="16.5" customHeight="1" x14ac:dyDescent="0.25">
      <c r="A69" s="18"/>
      <c r="B69" s="19" t="s">
        <v>301</v>
      </c>
      <c r="C69" s="20" t="s">
        <v>302</v>
      </c>
      <c r="D69" s="19">
        <v>20</v>
      </c>
      <c r="E69" s="21">
        <f>IFERROR(HLOOKUP($B69,'[1]Unweight Eng+Math+Best3'!$5:$12,2,0),"-")</f>
        <v>22</v>
      </c>
      <c r="F69" s="22">
        <f>IFERROR(HLOOKUP($B69,'[1]Unweight Eng+Math+Best3'!$5:$12,3,0),"-")</f>
        <v>28</v>
      </c>
      <c r="G69" s="22">
        <v>25</v>
      </c>
      <c r="H69" s="22">
        <f>IFERROR(HLOOKUP($B69,'[1]Unweight Eng+Math+Best3'!$5:$12,5,0),"-")</f>
        <v>22</v>
      </c>
      <c r="I69" s="22">
        <v>26</v>
      </c>
      <c r="J69" s="22">
        <v>26</v>
      </c>
      <c r="K69" s="23">
        <v>23</v>
      </c>
    </row>
    <row r="70" spans="1:11" ht="16.5" customHeight="1" x14ac:dyDescent="0.25">
      <c r="A70" s="18"/>
      <c r="B70" s="19" t="s">
        <v>303</v>
      </c>
      <c r="C70" s="20" t="s">
        <v>304</v>
      </c>
      <c r="D70" s="19">
        <v>30</v>
      </c>
      <c r="E70" s="21">
        <v>30</v>
      </c>
      <c r="F70" s="22">
        <f>IFERROR(HLOOKUP($B70,'[1]Unweight Eng+Math+Best3'!$5:$12,3,0),"-")</f>
        <v>31</v>
      </c>
      <c r="G70" s="22">
        <v>23</v>
      </c>
      <c r="H70" s="22">
        <f>IFERROR(HLOOKUP($B70,'[1]Unweight Eng+Math+Best3'!$5:$12,5,0),"-")</f>
        <v>17</v>
      </c>
      <c r="I70" s="22">
        <v>25</v>
      </c>
      <c r="J70" s="22">
        <v>24</v>
      </c>
      <c r="K70" s="23">
        <v>22</v>
      </c>
    </row>
    <row r="71" spans="1:11" ht="16.5" customHeight="1" x14ac:dyDescent="0.25">
      <c r="A71" s="18"/>
      <c r="B71" s="19" t="s">
        <v>305</v>
      </c>
      <c r="C71" s="20" t="s">
        <v>306</v>
      </c>
      <c r="D71" s="19">
        <v>22</v>
      </c>
      <c r="E71" s="21">
        <f>IFERROR(HLOOKUP($B71,'[1]Unweight Eng+Math+Best3'!$5:$12,2,0),"-")</f>
        <v>24</v>
      </c>
      <c r="F71" s="22">
        <f>IFERROR(HLOOKUP($B71,'[1]Unweight Eng+Math+Best3'!$5:$12,3,0),"-")</f>
        <v>29</v>
      </c>
      <c r="G71" s="22">
        <v>25</v>
      </c>
      <c r="H71" s="22">
        <f>IFERROR(HLOOKUP($B71,'[1]Unweight Eng+Math+Best3'!$5:$12,5,0),"-")</f>
        <v>22</v>
      </c>
      <c r="I71" s="22">
        <v>26</v>
      </c>
      <c r="J71" s="22">
        <v>25</v>
      </c>
      <c r="K71" s="23">
        <v>24</v>
      </c>
    </row>
    <row r="72" spans="1:11" ht="31.5" customHeight="1" x14ac:dyDescent="0.25">
      <c r="A72" s="18"/>
      <c r="B72" s="19" t="s">
        <v>307</v>
      </c>
      <c r="C72" s="20" t="s">
        <v>308</v>
      </c>
      <c r="D72" s="24">
        <v>19</v>
      </c>
      <c r="E72" s="21">
        <f>IFERROR(HLOOKUP($B72,'[1]Unweight Eng+Math+Best3'!$5:$12,2,0),"-")</f>
        <v>20</v>
      </c>
      <c r="F72" s="22">
        <f>IFERROR(HLOOKUP($B72,'[1]Unweight Eng+Math+Best3'!$5:$12,3,0),"-")</f>
        <v>24</v>
      </c>
      <c r="G72" s="22">
        <v>22</v>
      </c>
      <c r="H72" s="22">
        <f>IFERROR(HLOOKUP($B72,'[1]Unweight Eng+Math+Best3'!$5:$12,5,0),"-")</f>
        <v>21</v>
      </c>
      <c r="I72" s="22">
        <v>23</v>
      </c>
      <c r="J72" s="22">
        <v>22</v>
      </c>
      <c r="K72" s="23">
        <v>22</v>
      </c>
    </row>
    <row r="73" spans="1:11" ht="16.5" customHeight="1" x14ac:dyDescent="0.25">
      <c r="A73" s="18"/>
      <c r="B73" s="19" t="s">
        <v>309</v>
      </c>
      <c r="C73" s="20" t="s">
        <v>310</v>
      </c>
      <c r="D73" s="24"/>
      <c r="E73" s="21" t="str">
        <f>IFERROR(HLOOKUP($B73,'[1]Unweight Eng+Math+Best3'!$5:$12,2,0),"-")</f>
        <v>-</v>
      </c>
      <c r="F73" s="22" t="str">
        <f>IFERROR(HLOOKUP($B73,'[1]Unweight Eng+Math+Best3'!$5:$12,3,0),"-")</f>
        <v>-</v>
      </c>
      <c r="G73" s="22" t="str">
        <f>IFERROR(HLOOKUP($B73,'[1]Unweight Eng+Math+Best3'!$5:$12,4,0),"-")</f>
        <v>-</v>
      </c>
      <c r="H73" s="22" t="str">
        <f>IFERROR(HLOOKUP($B73,'[1]Unweight Eng+Math+Best3'!$5:$12,5,0),"-")</f>
        <v>-</v>
      </c>
      <c r="I73" s="22" t="str">
        <f>IFERROR(HLOOKUP($B73,'[1]Unweight Eng+Math+Best3'!$5:$12,6,0),"-")</f>
        <v>-</v>
      </c>
      <c r="J73" s="22" t="str">
        <f>IFERROR(HLOOKUP($B73,'[1]Unweight Eng+Math+Best3'!$5:$12,7,0),"-")</f>
        <v>-</v>
      </c>
      <c r="K73" s="23" t="str">
        <f>IFERROR(HLOOKUP($B73,'[1]Unweight Eng+Math+Best3'!$5:$12,8,0),"-")</f>
        <v>-</v>
      </c>
    </row>
    <row r="74" spans="1:11" ht="16.5" customHeight="1" x14ac:dyDescent="0.25">
      <c r="A74" s="18"/>
      <c r="B74" s="19" t="s">
        <v>311</v>
      </c>
      <c r="C74" s="20" t="s">
        <v>312</v>
      </c>
      <c r="D74" s="19">
        <v>34</v>
      </c>
      <c r="E74" s="21">
        <v>35</v>
      </c>
      <c r="F74" s="22">
        <f>IFERROR(HLOOKUP($B74,'[1]Unweight Eng+Math+Best3'!$5:$12,3,0),"-")</f>
        <v>32</v>
      </c>
      <c r="G74" s="22">
        <v>28</v>
      </c>
      <c r="H74" s="22">
        <f>IFERROR(HLOOKUP($B74,'[1]Unweight Eng+Math+Best3'!$5:$12,5,0),"-")</f>
        <v>26</v>
      </c>
      <c r="I74" s="22">
        <v>29</v>
      </c>
      <c r="J74" s="22">
        <v>28</v>
      </c>
      <c r="K74" s="23">
        <v>27</v>
      </c>
    </row>
    <row r="75" spans="1:11" ht="16.5" customHeight="1" x14ac:dyDescent="0.25">
      <c r="A75" s="18"/>
      <c r="B75" s="19" t="s">
        <v>119</v>
      </c>
      <c r="C75" s="20" t="s">
        <v>120</v>
      </c>
      <c r="D75" s="19">
        <v>255</v>
      </c>
      <c r="E75" s="21">
        <v>210</v>
      </c>
      <c r="F75" s="22">
        <f>IFERROR(HLOOKUP($B75,'[1]Unweight Eng+Math+Best3'!$5:$12,3,0),"-")</f>
        <v>32</v>
      </c>
      <c r="G75" s="22">
        <v>25</v>
      </c>
      <c r="H75" s="22">
        <f>IFERROR(HLOOKUP($B75,'[1]Unweight Eng+Math+Best3'!$5:$12,5,0),"-")</f>
        <v>20</v>
      </c>
      <c r="I75" s="22">
        <v>26</v>
      </c>
      <c r="J75" s="22">
        <v>25</v>
      </c>
      <c r="K75" s="23">
        <v>24</v>
      </c>
    </row>
    <row r="76" spans="1:11" ht="16.5" customHeight="1" x14ac:dyDescent="0.25">
      <c r="A76" s="18"/>
      <c r="B76" s="19" t="s">
        <v>121</v>
      </c>
      <c r="C76" s="20" t="s">
        <v>122</v>
      </c>
      <c r="D76" s="19">
        <v>18</v>
      </c>
      <c r="E76" s="21">
        <v>10</v>
      </c>
      <c r="F76" s="22">
        <f>IFERROR(HLOOKUP($B76,'[1]Unweight Eng+Math+Best3'!$5:$12,3,0),"-")</f>
        <v>35</v>
      </c>
      <c r="G76" s="22">
        <f>IFERROR(HLOOKUP($B76,'[1]Unweight Eng+Math+Best3'!$5:$12,4,0),"-")</f>
        <v>33</v>
      </c>
      <c r="H76" s="22">
        <f>IFERROR(HLOOKUP($B76,'[1]Unweight Eng+Math+Best3'!$5:$12,5,0),"-")</f>
        <v>32</v>
      </c>
      <c r="I76" s="22">
        <v>34</v>
      </c>
      <c r="J76" s="22">
        <v>32</v>
      </c>
      <c r="K76" s="23">
        <v>32</v>
      </c>
    </row>
    <row r="77" spans="1:11" ht="16.5" customHeight="1" x14ac:dyDescent="0.25">
      <c r="A77" s="18"/>
      <c r="B77" s="19" t="s">
        <v>123</v>
      </c>
      <c r="C77" s="20" t="s">
        <v>124</v>
      </c>
      <c r="D77" s="19">
        <v>69</v>
      </c>
      <c r="E77" s="21">
        <v>55</v>
      </c>
      <c r="F77" s="22">
        <f>IFERROR(HLOOKUP($B77,'[1]Unweight Eng+Math+Best3'!$5:$12,3,0),"-")</f>
        <v>32</v>
      </c>
      <c r="G77" s="22">
        <f>IFERROR(HLOOKUP($B77,'[1]Unweight Eng+Math+Best3'!$5:$12,4,0),"-")</f>
        <v>25</v>
      </c>
      <c r="H77" s="22">
        <f>IFERROR(HLOOKUP($B77,'[1]Unweight Eng+Math+Best3'!$5:$12,5,0),"-")</f>
        <v>23</v>
      </c>
      <c r="I77" s="22">
        <v>25</v>
      </c>
      <c r="J77" s="22">
        <v>25</v>
      </c>
      <c r="K77" s="23">
        <v>24</v>
      </c>
    </row>
    <row r="78" spans="1:11" ht="16.5" customHeight="1" x14ac:dyDescent="0.25">
      <c r="A78" s="18"/>
      <c r="B78" s="19" t="s">
        <v>125</v>
      </c>
      <c r="C78" s="20" t="s">
        <v>126</v>
      </c>
      <c r="D78" s="19">
        <v>77</v>
      </c>
      <c r="E78" s="21">
        <f>IFERROR(HLOOKUP($B78,'[1]Unweight Eng+Math+Best3'!$5:$12,2,0),"-")</f>
        <v>75</v>
      </c>
      <c r="F78" s="22">
        <f>IFERROR(HLOOKUP($B78,'[1]Unweight Eng+Math+Best3'!$5:$12,3,0),"-")</f>
        <v>33</v>
      </c>
      <c r="G78" s="22">
        <v>30</v>
      </c>
      <c r="H78" s="22">
        <f>IFERROR(HLOOKUP($B78,'[1]Unweight Eng+Math+Best3'!$5:$12,5,0),"-")</f>
        <v>26</v>
      </c>
      <c r="I78" s="22">
        <v>30</v>
      </c>
      <c r="J78" s="22">
        <v>29</v>
      </c>
      <c r="K78" s="23">
        <v>28</v>
      </c>
    </row>
    <row r="79" spans="1:11" ht="16.5" customHeight="1" x14ac:dyDescent="0.25">
      <c r="A79" s="18"/>
      <c r="B79" s="19" t="s">
        <v>127</v>
      </c>
      <c r="C79" s="20" t="s">
        <v>128</v>
      </c>
      <c r="D79" s="19">
        <v>132</v>
      </c>
      <c r="E79" s="21">
        <v>110</v>
      </c>
      <c r="F79" s="22">
        <f>IFERROR(HLOOKUP($B79,'[1]Unweight Eng+Math+Best3'!$5:$12,3,0),"-")</f>
        <v>32</v>
      </c>
      <c r="G79" s="22">
        <v>27</v>
      </c>
      <c r="H79" s="22">
        <f>IFERROR(HLOOKUP($B79,'[1]Unweight Eng+Math+Best3'!$5:$12,5,0),"-")</f>
        <v>20</v>
      </c>
      <c r="I79" s="22">
        <v>28</v>
      </c>
      <c r="J79" s="22">
        <v>27</v>
      </c>
      <c r="K79" s="23">
        <v>26</v>
      </c>
    </row>
    <row r="80" spans="1:11" ht="16.5" customHeight="1" x14ac:dyDescent="0.25">
      <c r="A80" s="18"/>
      <c r="B80" s="19" t="s">
        <v>129</v>
      </c>
      <c r="C80" s="20" t="s">
        <v>130</v>
      </c>
      <c r="D80" s="19">
        <v>25</v>
      </c>
      <c r="E80" s="21">
        <v>20</v>
      </c>
      <c r="F80" s="22">
        <f>IFERROR(HLOOKUP($B80,'[1]Unweight Eng+Math+Best3'!$5:$12,3,0),"-")</f>
        <v>33</v>
      </c>
      <c r="G80" s="22">
        <f>IFERROR(HLOOKUP($B80,'[1]Unweight Eng+Math+Best3'!$5:$12,4,0),"-")</f>
        <v>29</v>
      </c>
      <c r="H80" s="22">
        <f>IFERROR(HLOOKUP($B80,'[1]Unweight Eng+Math+Best3'!$5:$12,5,0),"-")</f>
        <v>27</v>
      </c>
      <c r="I80" s="22">
        <v>30</v>
      </c>
      <c r="J80" s="22">
        <v>29</v>
      </c>
      <c r="K80" s="23">
        <v>28</v>
      </c>
    </row>
    <row r="81" spans="1:11" ht="16.5" customHeight="1" x14ac:dyDescent="0.25">
      <c r="A81" s="18"/>
      <c r="B81" s="19" t="s">
        <v>131</v>
      </c>
      <c r="C81" s="20" t="s">
        <v>132</v>
      </c>
      <c r="D81" s="19">
        <v>20</v>
      </c>
      <c r="E81" s="19">
        <v>10</v>
      </c>
      <c r="F81" s="22">
        <f>IFERROR(HLOOKUP($B81,'[1]Unweight Eng+Math+Best3'!$5:$12,3,0),"-")</f>
        <v>33</v>
      </c>
      <c r="G81" s="22">
        <v>31</v>
      </c>
      <c r="H81" s="22">
        <f>IFERROR(HLOOKUP($B81,'[1]Unweight Eng+Math+Best3'!$5:$12,5,0),"-")</f>
        <v>30</v>
      </c>
      <c r="I81" s="22">
        <v>32</v>
      </c>
      <c r="J81" s="22">
        <v>31</v>
      </c>
      <c r="K81" s="23">
        <v>31</v>
      </c>
    </row>
    <row r="82" spans="1:11" ht="16.5" customHeight="1" x14ac:dyDescent="0.25">
      <c r="A82" s="18"/>
      <c r="B82" s="19" t="s">
        <v>133</v>
      </c>
      <c r="C82" s="20" t="s">
        <v>134</v>
      </c>
      <c r="D82" s="19">
        <v>20</v>
      </c>
      <c r="E82" s="21">
        <v>15</v>
      </c>
      <c r="F82" s="22">
        <f>IFERROR(HLOOKUP($B82,'[1]Unweight Eng+Math+Best3'!$5:$12,3,0),"-")</f>
        <v>33</v>
      </c>
      <c r="G82" s="22">
        <v>30</v>
      </c>
      <c r="H82" s="22">
        <f>IFERROR(HLOOKUP($B82,'[1]Unweight Eng+Math+Best3'!$5:$12,5,0),"-")</f>
        <v>28</v>
      </c>
      <c r="I82" s="22">
        <v>31</v>
      </c>
      <c r="J82" s="22">
        <v>30</v>
      </c>
      <c r="K82" s="23">
        <v>30</v>
      </c>
    </row>
    <row r="83" spans="1:11" ht="16.5" customHeight="1" x14ac:dyDescent="0.25">
      <c r="A83" s="18"/>
      <c r="B83" s="19" t="s">
        <v>313</v>
      </c>
      <c r="C83" s="20" t="s">
        <v>314</v>
      </c>
      <c r="D83" s="19">
        <v>20</v>
      </c>
      <c r="E83" s="21">
        <v>25</v>
      </c>
      <c r="F83" s="22">
        <f>IFERROR(HLOOKUP($B83,'[1]Unweight Eng+Math+Best3'!$5:$12,3,0),"-")</f>
        <v>27</v>
      </c>
      <c r="G83" s="22">
        <v>21</v>
      </c>
      <c r="H83" s="22">
        <f>IFERROR(HLOOKUP($B83,'[1]Unweight Eng+Math+Best3'!$5:$12,5,0),"-")</f>
        <v>15</v>
      </c>
      <c r="I83" s="22">
        <v>25</v>
      </c>
      <c r="J83" s="22">
        <v>24</v>
      </c>
      <c r="K83" s="23">
        <v>19</v>
      </c>
    </row>
    <row r="84" spans="1:11" ht="16.5" customHeight="1" x14ac:dyDescent="0.25">
      <c r="A84" s="18"/>
      <c r="B84" s="19" t="s">
        <v>315</v>
      </c>
      <c r="C84" s="20" t="s">
        <v>316</v>
      </c>
      <c r="D84" s="19">
        <v>22</v>
      </c>
      <c r="E84" s="21">
        <v>20</v>
      </c>
      <c r="F84" s="22">
        <f>IFERROR(HLOOKUP($B84,'[1]Unweight Eng+Math+Best3'!$5:$12,3,0),"-")</f>
        <v>26</v>
      </c>
      <c r="G84" s="22">
        <v>24</v>
      </c>
      <c r="H84" s="22">
        <f>IFERROR(HLOOKUP($B84,'[1]Unweight Eng+Math+Best3'!$5:$12,5,0),"-")</f>
        <v>23</v>
      </c>
      <c r="I84" s="22">
        <v>24</v>
      </c>
      <c r="J84" s="22">
        <v>24</v>
      </c>
      <c r="K84" s="23">
        <v>24</v>
      </c>
    </row>
    <row r="85" spans="1:11" ht="16.5" customHeight="1" x14ac:dyDescent="0.25">
      <c r="A85" s="18"/>
      <c r="B85" s="19" t="s">
        <v>317</v>
      </c>
      <c r="C85" s="20" t="s">
        <v>318</v>
      </c>
      <c r="D85" s="19">
        <v>19</v>
      </c>
      <c r="E85" s="21">
        <v>20</v>
      </c>
      <c r="F85" s="22">
        <f>IFERROR(HLOOKUP($B85,'[1]Unweight Eng+Math+Best3'!$5:$12,3,0),"-")</f>
        <v>26</v>
      </c>
      <c r="G85" s="22">
        <v>24</v>
      </c>
      <c r="H85" s="22">
        <f>IFERROR(HLOOKUP($B85,'[1]Unweight Eng+Math+Best3'!$5:$12,5,0),"-")</f>
        <v>23</v>
      </c>
      <c r="I85" s="22">
        <v>25</v>
      </c>
      <c r="J85" s="22">
        <v>24</v>
      </c>
      <c r="K85" s="23">
        <v>24</v>
      </c>
    </row>
    <row r="86" spans="1:11" ht="16.5" customHeight="1" x14ac:dyDescent="0.25">
      <c r="A86" s="18"/>
      <c r="B86" s="19" t="s">
        <v>319</v>
      </c>
      <c r="C86" s="20" t="s">
        <v>320</v>
      </c>
      <c r="D86" s="19">
        <v>10</v>
      </c>
      <c r="E86" s="21">
        <v>10</v>
      </c>
      <c r="F86" s="22">
        <f>IFERROR(HLOOKUP($B86,'[1]Unweight Eng+Math+Best3'!$5:$12,3,0),"-")</f>
        <v>28</v>
      </c>
      <c r="G86" s="22">
        <v>24</v>
      </c>
      <c r="H86" s="22">
        <f>IFERROR(HLOOKUP($B86,'[1]Unweight Eng+Math+Best3'!$5:$12,5,0),"-")</f>
        <v>22</v>
      </c>
      <c r="I86" s="22">
        <v>24</v>
      </c>
      <c r="J86" s="22">
        <v>23</v>
      </c>
      <c r="K86" s="23">
        <v>23</v>
      </c>
    </row>
    <row r="87" spans="1:11" ht="16.5" customHeight="1" x14ac:dyDescent="0.25">
      <c r="A87" s="18"/>
      <c r="B87" s="19" t="s">
        <v>321</v>
      </c>
      <c r="C87" s="20" t="s">
        <v>322</v>
      </c>
      <c r="D87" s="19">
        <v>22</v>
      </c>
      <c r="E87" s="21">
        <v>20</v>
      </c>
      <c r="F87" s="22">
        <f>IFERROR(HLOOKUP($B87,'[1]Unweight Eng+Math+Best3'!$5:$12,3,0),"-")</f>
        <v>31</v>
      </c>
      <c r="G87" s="22">
        <v>25</v>
      </c>
      <c r="H87" s="22">
        <f>IFERROR(HLOOKUP($B87,'[1]Unweight Eng+Math+Best3'!$5:$12,5,0),"-")</f>
        <v>23</v>
      </c>
      <c r="I87" s="22">
        <v>27</v>
      </c>
      <c r="J87" s="22">
        <v>24</v>
      </c>
      <c r="K87" s="23">
        <v>23</v>
      </c>
    </row>
    <row r="88" spans="1:11" ht="16.5" customHeight="1" x14ac:dyDescent="0.25">
      <c r="A88" s="18"/>
      <c r="B88" s="19" t="s">
        <v>40</v>
      </c>
      <c r="C88" s="20" t="s">
        <v>35</v>
      </c>
      <c r="D88" s="19">
        <v>501</v>
      </c>
      <c r="E88" s="21">
        <v>380</v>
      </c>
      <c r="F88" s="22">
        <f>IFERROR(HLOOKUP($B88,'[1]Unweight Eng+Math+Best3'!$5:$12,3,0),"-")</f>
        <v>34</v>
      </c>
      <c r="G88" s="22">
        <v>22</v>
      </c>
      <c r="H88" s="22">
        <f>IFERROR(HLOOKUP($B88,'[1]Unweight Eng+Math+Best3'!$5:$12,5,0),"-")</f>
        <v>20</v>
      </c>
      <c r="I88" s="22">
        <v>23</v>
      </c>
      <c r="J88" s="22">
        <v>22</v>
      </c>
      <c r="K88" s="23">
        <v>21</v>
      </c>
    </row>
    <row r="89" spans="1:11" ht="16.5" customHeight="1" x14ac:dyDescent="0.25">
      <c r="A89" s="18"/>
      <c r="B89" s="19" t="s">
        <v>323</v>
      </c>
      <c r="C89" s="20" t="s">
        <v>324</v>
      </c>
      <c r="D89" s="19">
        <v>197</v>
      </c>
      <c r="E89" s="21">
        <v>175</v>
      </c>
      <c r="F89" s="22">
        <f>IFERROR(HLOOKUP($B89,'[1]Unweight Eng+Math+Best3'!$5:$12,3,0),"-")</f>
        <v>31</v>
      </c>
      <c r="G89" s="22">
        <v>26</v>
      </c>
      <c r="H89" s="22">
        <f>IFERROR(HLOOKUP($B89,'[1]Unweight Eng+Math+Best3'!$5:$12,5,0),"-")</f>
        <v>19</v>
      </c>
      <c r="I89" s="22">
        <v>27</v>
      </c>
      <c r="J89" s="22">
        <v>26</v>
      </c>
      <c r="K89" s="23">
        <v>25</v>
      </c>
    </row>
    <row r="90" spans="1:11" ht="16.5" customHeight="1" x14ac:dyDescent="0.25">
      <c r="A90" s="18"/>
      <c r="B90" s="19" t="s">
        <v>325</v>
      </c>
      <c r="C90" s="20" t="s">
        <v>326</v>
      </c>
      <c r="D90" s="19">
        <v>61</v>
      </c>
      <c r="E90" s="21">
        <v>50</v>
      </c>
      <c r="F90" s="22">
        <f>IFERROR(HLOOKUP($B90,'[1]Unweight Eng+Math+Best3'!$5:$12,3,0),"-")</f>
        <v>35</v>
      </c>
      <c r="G90" s="22">
        <v>31</v>
      </c>
      <c r="H90" s="22">
        <f>IFERROR(HLOOKUP($B90,'[1]Unweight Eng+Math+Best3'!$5:$12,5,0),"-")</f>
        <v>28</v>
      </c>
      <c r="I90" s="22">
        <v>32</v>
      </c>
      <c r="J90" s="22">
        <v>31</v>
      </c>
      <c r="K90" s="23">
        <v>30</v>
      </c>
    </row>
    <row r="91" spans="1:11" ht="16.5" customHeight="1" x14ac:dyDescent="0.25">
      <c r="A91" s="18"/>
      <c r="B91" s="19" t="s">
        <v>327</v>
      </c>
      <c r="C91" s="20" t="s">
        <v>328</v>
      </c>
      <c r="D91" s="19">
        <v>35</v>
      </c>
      <c r="E91" s="21">
        <v>20</v>
      </c>
      <c r="F91" s="22">
        <f>IFERROR(HLOOKUP($B91,'[1]Unweight Eng+Math+Best3'!$5:$12,3,0),"-")</f>
        <v>31</v>
      </c>
      <c r="G91" s="22">
        <v>27</v>
      </c>
      <c r="H91" s="22">
        <f>IFERROR(HLOOKUP($B91,'[1]Unweight Eng+Math+Best3'!$5:$12,5,0),"-")</f>
        <v>20</v>
      </c>
      <c r="I91" s="22">
        <v>29</v>
      </c>
      <c r="J91" s="22">
        <v>27</v>
      </c>
      <c r="K91" s="23">
        <v>25</v>
      </c>
    </row>
    <row r="92" spans="1:11" ht="16.5" customHeight="1" x14ac:dyDescent="0.25">
      <c r="A92" s="18"/>
      <c r="B92" s="19" t="s">
        <v>329</v>
      </c>
      <c r="C92" s="20" t="s">
        <v>330</v>
      </c>
      <c r="D92" s="19">
        <v>25</v>
      </c>
      <c r="E92" s="21">
        <f>IFERROR(HLOOKUP($B92,'[1]Unweight Eng+Math+Best3'!$5:$12,2,0),"-")</f>
        <v>20</v>
      </c>
      <c r="F92" s="22">
        <f>IFERROR(HLOOKUP($B92,'[1]Unweight Eng+Math+Best3'!$5:$12,3,0),"-")</f>
        <v>32</v>
      </c>
      <c r="G92" s="22">
        <v>29</v>
      </c>
      <c r="H92" s="22">
        <f>IFERROR(HLOOKUP($B92,'[1]Unweight Eng+Math+Best3'!$5:$12,5,0),"-")</f>
        <v>28</v>
      </c>
      <c r="I92" s="22">
        <v>30</v>
      </c>
      <c r="J92" s="22">
        <v>29</v>
      </c>
      <c r="K92" s="23">
        <v>29</v>
      </c>
    </row>
    <row r="93" spans="1:11" ht="16.5" customHeight="1" x14ac:dyDescent="0.25">
      <c r="A93" s="18"/>
      <c r="B93" s="19" t="s">
        <v>331</v>
      </c>
      <c r="C93" s="20" t="s">
        <v>332</v>
      </c>
      <c r="D93" s="19">
        <v>20</v>
      </c>
      <c r="E93" s="21">
        <f>IFERROR(HLOOKUP($B93,'[1]Unweight Eng+Math+Best3'!$5:$12,2,0),"-")</f>
        <v>20</v>
      </c>
      <c r="F93" s="22">
        <f>IFERROR(HLOOKUP($B93,'[1]Unweight Eng+Math+Best3'!$5:$12,3,0),"-")</f>
        <v>31</v>
      </c>
      <c r="G93" s="22">
        <v>29</v>
      </c>
      <c r="H93" s="22">
        <f>IFERROR(HLOOKUP($B93,'[1]Unweight Eng+Math+Best3'!$5:$12,5,0),"-")</f>
        <v>27</v>
      </c>
      <c r="I93" s="22">
        <v>29</v>
      </c>
      <c r="J93" s="22">
        <v>29</v>
      </c>
      <c r="K93" s="23">
        <v>28</v>
      </c>
    </row>
    <row r="94" spans="1:11" ht="16.5" customHeight="1" x14ac:dyDescent="0.25">
      <c r="A94" s="18"/>
      <c r="B94" s="19" t="s">
        <v>9</v>
      </c>
      <c r="C94" s="20" t="s">
        <v>2</v>
      </c>
      <c r="D94" s="19">
        <v>397</v>
      </c>
      <c r="E94" s="21">
        <v>380</v>
      </c>
      <c r="F94" s="22">
        <f>IFERROR(HLOOKUP($B94,'[1]Unweight Eng+Math+Best3'!$5:$12,3,0),"-")</f>
        <v>33</v>
      </c>
      <c r="G94" s="22">
        <v>24</v>
      </c>
      <c r="H94" s="22">
        <f>IFERROR(HLOOKUP($B94,'[1]Unweight Eng+Math+Best3'!$5:$12,5,0),"-")</f>
        <v>18</v>
      </c>
      <c r="I94" s="22">
        <v>25</v>
      </c>
      <c r="J94" s="22">
        <v>23</v>
      </c>
      <c r="K94" s="23">
        <v>22</v>
      </c>
    </row>
    <row r="95" spans="1:11" ht="16.5" customHeight="1" x14ac:dyDescent="0.25">
      <c r="A95" s="18"/>
      <c r="B95" s="19" t="s">
        <v>333</v>
      </c>
      <c r="C95" s="20" t="s">
        <v>334</v>
      </c>
      <c r="D95" s="19">
        <v>20</v>
      </c>
      <c r="E95" s="21">
        <v>20</v>
      </c>
      <c r="F95" s="22">
        <f>IFERROR(HLOOKUP($B95,'[1]Unweight Eng+Math+Best3'!$5:$12,3,0),"-")</f>
        <v>33</v>
      </c>
      <c r="G95" s="22">
        <v>27</v>
      </c>
      <c r="H95" s="22">
        <f>IFERROR(HLOOKUP($B95,'[1]Unweight Eng+Math+Best3'!$5:$12,5,0),"-")</f>
        <v>23</v>
      </c>
      <c r="I95" s="22">
        <v>28</v>
      </c>
      <c r="J95" s="22">
        <v>27</v>
      </c>
      <c r="K95" s="23">
        <v>25</v>
      </c>
    </row>
    <row r="96" spans="1:11" ht="16.5" customHeight="1" x14ac:dyDescent="0.25">
      <c r="A96" s="18"/>
      <c r="B96" s="19" t="s">
        <v>10</v>
      </c>
      <c r="C96" s="20" t="s">
        <v>11</v>
      </c>
      <c r="D96" s="19">
        <v>27</v>
      </c>
      <c r="E96" s="21">
        <v>35</v>
      </c>
      <c r="F96" s="22">
        <f>IFERROR(HLOOKUP($B96,'[1]Unweight Eng+Math+Best3'!$5:$12,3,0),"-")</f>
        <v>35</v>
      </c>
      <c r="G96" s="22">
        <v>30</v>
      </c>
      <c r="H96" s="22">
        <f>IFERROR(HLOOKUP($B96,'[1]Unweight Eng+Math+Best3'!$5:$12,5,0),"-")</f>
        <v>26</v>
      </c>
      <c r="I96" s="22">
        <v>31</v>
      </c>
      <c r="J96" s="22">
        <v>29</v>
      </c>
      <c r="K96" s="23">
        <v>28</v>
      </c>
    </row>
    <row r="97" spans="1:11" ht="16.5" customHeight="1" x14ac:dyDescent="0.25">
      <c r="A97" s="18"/>
      <c r="B97" s="19" t="s">
        <v>12</v>
      </c>
      <c r="C97" s="20" t="s">
        <v>13</v>
      </c>
      <c r="D97" s="19">
        <v>20</v>
      </c>
      <c r="E97" s="21">
        <v>23</v>
      </c>
      <c r="F97" s="22">
        <f>IFERROR(HLOOKUP($B97,'[1]Unweight Eng+Math+Best3'!$5:$12,3,0),"-")</f>
        <v>33</v>
      </c>
      <c r="G97" s="22">
        <v>29</v>
      </c>
      <c r="H97" s="22">
        <f>IFERROR(HLOOKUP($B97,'[1]Unweight Eng+Math+Best3'!$5:$12,5,0),"-")</f>
        <v>25</v>
      </c>
      <c r="I97" s="22">
        <v>30</v>
      </c>
      <c r="J97" s="22">
        <v>29</v>
      </c>
      <c r="K97" s="23">
        <v>27</v>
      </c>
    </row>
    <row r="98" spans="1:11" ht="16.5" customHeight="1" x14ac:dyDescent="0.25">
      <c r="A98" s="18"/>
      <c r="B98" s="19" t="s">
        <v>14</v>
      </c>
      <c r="C98" s="20" t="s">
        <v>15</v>
      </c>
      <c r="D98" s="19">
        <v>27</v>
      </c>
      <c r="E98" s="21">
        <v>30</v>
      </c>
      <c r="F98" s="22">
        <f>IFERROR(HLOOKUP($B98,'[1]Unweight Eng+Math+Best3'!$5:$12,3,0),"-")</f>
        <v>29</v>
      </c>
      <c r="G98" s="22">
        <v>27</v>
      </c>
      <c r="H98" s="22">
        <f>IFERROR(HLOOKUP($B98,'[1]Unweight Eng+Math+Best3'!$5:$12,5,0),"-")</f>
        <v>25</v>
      </c>
      <c r="I98" s="22">
        <v>28</v>
      </c>
      <c r="J98" s="22">
        <v>27</v>
      </c>
      <c r="K98" s="23">
        <v>26</v>
      </c>
    </row>
    <row r="99" spans="1:11" ht="16.5" customHeight="1" x14ac:dyDescent="0.25">
      <c r="A99" s="18"/>
      <c r="B99" s="19" t="s">
        <v>178</v>
      </c>
      <c r="C99" s="20" t="s">
        <v>179</v>
      </c>
      <c r="D99" s="19">
        <v>88</v>
      </c>
      <c r="E99" s="21">
        <v>80</v>
      </c>
      <c r="F99" s="22">
        <f>IFERROR(HLOOKUP($B99,'[1]Unweight Eng+Math+Best3'!$5:$12,3,0),"-")</f>
        <v>32</v>
      </c>
      <c r="G99" s="22">
        <f>IFERROR(HLOOKUP($B99,'[1]Unweight Eng+Math+Best3'!$5:$12,4,0),"-")</f>
        <v>27</v>
      </c>
      <c r="H99" s="22">
        <f>IFERROR(HLOOKUP($B99,'[1]Unweight Eng+Math+Best3'!$5:$12,5,0),"-")</f>
        <v>24</v>
      </c>
      <c r="I99" s="22">
        <v>27</v>
      </c>
      <c r="J99" s="22">
        <v>27</v>
      </c>
      <c r="K99" s="23">
        <v>26</v>
      </c>
    </row>
    <row r="100" spans="1:11" ht="16.5" customHeight="1" x14ac:dyDescent="0.25">
      <c r="A100" s="18"/>
      <c r="B100" s="19" t="s">
        <v>335</v>
      </c>
      <c r="C100" s="20" t="s">
        <v>336</v>
      </c>
      <c r="D100" s="19">
        <v>34</v>
      </c>
      <c r="E100" s="21">
        <v>25</v>
      </c>
      <c r="F100" s="22">
        <f>IFERROR(HLOOKUP($B100,'[1]Unweight Eng+Math+Best3'!$5:$12,3,0),"-")</f>
        <v>32</v>
      </c>
      <c r="G100" s="22">
        <v>28</v>
      </c>
      <c r="H100" s="22">
        <f>IFERROR(HLOOKUP($B100,'[1]Unweight Eng+Math+Best3'!$5:$12,5,0),"-")</f>
        <v>26</v>
      </c>
      <c r="I100" s="22">
        <v>29</v>
      </c>
      <c r="J100" s="22">
        <v>28</v>
      </c>
      <c r="K100" s="23">
        <v>27</v>
      </c>
    </row>
    <row r="101" spans="1:11" ht="16.5" customHeight="1" x14ac:dyDescent="0.25">
      <c r="A101" s="18"/>
      <c r="B101" s="19" t="s">
        <v>337</v>
      </c>
      <c r="C101" s="20" t="s">
        <v>338</v>
      </c>
      <c r="D101" s="19">
        <v>70</v>
      </c>
      <c r="E101" s="21">
        <v>75</v>
      </c>
      <c r="F101" s="22">
        <f>IFERROR(HLOOKUP($B101,'[1]Unweight Eng+Math+Best3'!$5:$12,3,0),"-")</f>
        <v>29</v>
      </c>
      <c r="G101" s="22">
        <v>24</v>
      </c>
      <c r="H101" s="22">
        <f>IFERROR(HLOOKUP($B101,'[1]Unweight Eng+Math+Best3'!$5:$12,5,0),"-")</f>
        <v>17</v>
      </c>
      <c r="I101" s="22">
        <v>25</v>
      </c>
      <c r="J101" s="22">
        <v>24</v>
      </c>
      <c r="K101" s="23">
        <v>23</v>
      </c>
    </row>
    <row r="102" spans="1:11" ht="16.5" customHeight="1" x14ac:dyDescent="0.25">
      <c r="A102" s="18"/>
      <c r="B102" s="19" t="s">
        <v>202</v>
      </c>
      <c r="C102" s="20" t="s">
        <v>203</v>
      </c>
      <c r="D102" s="19">
        <v>38</v>
      </c>
      <c r="E102" s="21">
        <v>40</v>
      </c>
      <c r="F102" s="22">
        <f>IFERROR(HLOOKUP($B102,'[1]Unweight Eng+Math+Best3'!$5:$12,3,0),"-")</f>
        <v>34</v>
      </c>
      <c r="G102" s="22">
        <f>IFERROR(HLOOKUP($B102,'[1]Unweight Eng+Math+Best3'!$5:$12,4,0),"-")</f>
        <v>27</v>
      </c>
      <c r="H102" s="22">
        <f>IFERROR(HLOOKUP($B102,'[1]Unweight Eng+Math+Best3'!$5:$12,5,0),"-")</f>
        <v>24</v>
      </c>
      <c r="I102" s="22">
        <v>28</v>
      </c>
      <c r="J102" s="22">
        <v>26</v>
      </c>
      <c r="K102" s="23">
        <v>26</v>
      </c>
    </row>
    <row r="103" spans="1:11" ht="16.5" customHeight="1" x14ac:dyDescent="0.25">
      <c r="A103" s="18"/>
      <c r="B103" s="19" t="s">
        <v>339</v>
      </c>
      <c r="C103" s="20" t="s">
        <v>340</v>
      </c>
      <c r="D103" s="19">
        <v>18</v>
      </c>
      <c r="E103" s="21">
        <f>IFERROR(HLOOKUP($B103,'[1]Unweight Eng+Math+Best3'!$5:$12,2,0),"-")</f>
        <v>15</v>
      </c>
      <c r="F103" s="22">
        <f>IFERROR(HLOOKUP($B103,'[1]Unweight Eng+Math+Best3'!$5:$12,3,0),"-")</f>
        <v>29</v>
      </c>
      <c r="G103" s="22">
        <v>26</v>
      </c>
      <c r="H103" s="22">
        <f>IFERROR(HLOOKUP($B103,'[1]Unweight Eng+Math+Best3'!$5:$12,5,0),"-")</f>
        <v>24</v>
      </c>
      <c r="I103" s="22">
        <v>27</v>
      </c>
      <c r="J103" s="22">
        <v>26</v>
      </c>
      <c r="K103" s="23">
        <v>25</v>
      </c>
    </row>
    <row r="104" spans="1:11" ht="16.5" customHeight="1" x14ac:dyDescent="0.25">
      <c r="A104" s="18"/>
      <c r="B104" s="19" t="s">
        <v>341</v>
      </c>
      <c r="C104" s="20" t="s">
        <v>342</v>
      </c>
      <c r="D104" s="19">
        <v>40</v>
      </c>
      <c r="E104" s="21">
        <v>40</v>
      </c>
      <c r="F104" s="22">
        <f>IFERROR(HLOOKUP($B104,'[1]Unweight Eng+Math+Best3'!$5:$12,3,0),"-")</f>
        <v>31</v>
      </c>
      <c r="G104" s="22">
        <v>25</v>
      </c>
      <c r="H104" s="22">
        <f>IFERROR(HLOOKUP($B104,'[1]Unweight Eng+Math+Best3'!$5:$12,5,0),"-")</f>
        <v>19</v>
      </c>
      <c r="I104" s="22">
        <v>26</v>
      </c>
      <c r="J104" s="22">
        <v>25</v>
      </c>
      <c r="K104" s="23">
        <v>24</v>
      </c>
    </row>
    <row r="105" spans="1:11" ht="16.5" customHeight="1" x14ac:dyDescent="0.25">
      <c r="A105" s="18"/>
      <c r="B105" s="19" t="s">
        <v>343</v>
      </c>
      <c r="C105" s="20" t="s">
        <v>344</v>
      </c>
      <c r="D105" s="19">
        <v>53</v>
      </c>
      <c r="E105" s="21">
        <v>50</v>
      </c>
      <c r="F105" s="22">
        <f>IFERROR(HLOOKUP($B105,'[1]Unweight Eng+Math+Best3'!$5:$12,3,0),"-")</f>
        <v>33</v>
      </c>
      <c r="G105" s="22">
        <v>29</v>
      </c>
      <c r="H105" s="22">
        <f>IFERROR(HLOOKUP($B105,'[1]Unweight Eng+Math+Best3'!$5:$12,5,0),"-")</f>
        <v>27</v>
      </c>
      <c r="I105" s="22">
        <v>29</v>
      </c>
      <c r="J105" s="22">
        <v>28</v>
      </c>
      <c r="K105" s="23">
        <v>28</v>
      </c>
    </row>
    <row r="106" spans="1:11" ht="16.5" customHeight="1" x14ac:dyDescent="0.25">
      <c r="A106" s="18"/>
      <c r="B106" s="19" t="s">
        <v>345</v>
      </c>
      <c r="C106" s="20" t="s">
        <v>346</v>
      </c>
      <c r="D106" s="19">
        <v>57</v>
      </c>
      <c r="E106" s="21">
        <v>55</v>
      </c>
      <c r="F106" s="22">
        <f>IFERROR(HLOOKUP($B106,'[1]Unweight Eng+Math+Best3'!$5:$12,3,0),"-")</f>
        <v>34</v>
      </c>
      <c r="G106" s="22">
        <v>28</v>
      </c>
      <c r="H106" s="22">
        <f>IFERROR(HLOOKUP($B106,'[1]Unweight Eng+Math+Best3'!$5:$12,5,0),"-")</f>
        <v>25</v>
      </c>
      <c r="I106" s="22">
        <v>29</v>
      </c>
      <c r="J106" s="22">
        <v>28</v>
      </c>
      <c r="K106" s="23">
        <v>27</v>
      </c>
    </row>
    <row r="107" spans="1:11" ht="16.5" customHeight="1" x14ac:dyDescent="0.25">
      <c r="A107" s="18"/>
      <c r="B107" s="19" t="s">
        <v>347</v>
      </c>
      <c r="C107" s="20" t="s">
        <v>348</v>
      </c>
      <c r="D107" s="19">
        <v>48</v>
      </c>
      <c r="E107" s="21">
        <v>40</v>
      </c>
      <c r="F107" s="22">
        <f>IFERROR(HLOOKUP($B107,'[1]Unweight Eng+Math+Best3'!$5:$12,3,0),"-")</f>
        <v>32</v>
      </c>
      <c r="G107" s="22">
        <v>25</v>
      </c>
      <c r="H107" s="22">
        <f>IFERROR(HLOOKUP($B107,'[1]Unweight Eng+Math+Best3'!$5:$12,5,0),"-")</f>
        <v>24</v>
      </c>
      <c r="I107" s="22">
        <v>25</v>
      </c>
      <c r="J107" s="22">
        <v>25</v>
      </c>
      <c r="K107" s="23">
        <v>24</v>
      </c>
    </row>
    <row r="108" spans="1:11" ht="16.5" customHeight="1" x14ac:dyDescent="0.25">
      <c r="A108" s="18"/>
      <c r="B108" s="19" t="s">
        <v>349</v>
      </c>
      <c r="C108" s="20" t="s">
        <v>350</v>
      </c>
      <c r="D108" s="19">
        <v>41</v>
      </c>
      <c r="E108" s="21">
        <v>40</v>
      </c>
      <c r="F108" s="22">
        <f>IFERROR(HLOOKUP($B108,'[1]Unweight Eng+Math+Best3'!$5:$12,3,0),"-")</f>
        <v>30</v>
      </c>
      <c r="G108" s="22">
        <v>25</v>
      </c>
      <c r="H108" s="22">
        <f>IFERROR(HLOOKUP($B108,'[1]Unweight Eng+Math+Best3'!$5:$12,5,0),"-")</f>
        <v>22</v>
      </c>
      <c r="I108" s="22">
        <v>26</v>
      </c>
      <c r="J108" s="22">
        <v>24</v>
      </c>
      <c r="K108" s="23">
        <v>23</v>
      </c>
    </row>
    <row r="109" spans="1:11" ht="16.5" customHeight="1" x14ac:dyDescent="0.25">
      <c r="A109" s="18"/>
      <c r="B109" s="19" t="s">
        <v>351</v>
      </c>
      <c r="C109" s="20" t="s">
        <v>352</v>
      </c>
      <c r="D109" s="19">
        <v>20</v>
      </c>
      <c r="E109" s="21">
        <v>25</v>
      </c>
      <c r="F109" s="22">
        <f>IFERROR(HLOOKUP($B109,'[1]Unweight Eng+Math+Best3'!$5:$12,3,0),"-")</f>
        <v>32</v>
      </c>
      <c r="G109" s="22">
        <v>26</v>
      </c>
      <c r="H109" s="22">
        <f>IFERROR(HLOOKUP($B109,'[1]Unweight Eng+Math+Best3'!$5:$12,5,0),"-")</f>
        <v>20</v>
      </c>
      <c r="I109" s="22">
        <v>27</v>
      </c>
      <c r="J109" s="22">
        <v>26</v>
      </c>
      <c r="K109" s="23">
        <v>24</v>
      </c>
    </row>
    <row r="110" spans="1:11" ht="16.5" customHeight="1" x14ac:dyDescent="0.25">
      <c r="A110" s="18"/>
      <c r="B110" s="19" t="s">
        <v>180</v>
      </c>
      <c r="C110" s="20" t="s">
        <v>353</v>
      </c>
      <c r="D110" s="19">
        <v>3</v>
      </c>
      <c r="E110" s="21">
        <f>IFERROR(HLOOKUP($B110,'[1]Unweight Eng+Math+Best3'!$5:$12,2,0),"-")</f>
        <v>3</v>
      </c>
      <c r="F110" s="22">
        <f>IFERROR(HLOOKUP($B110,'[1]Unweight Eng+Math+Best3'!$5:$12,3,0),"-")</f>
        <v>19</v>
      </c>
      <c r="G110" s="22">
        <f>IFERROR(HLOOKUP($B110,'[1]Unweight Eng+Math+Best3'!$5:$12,4,0),"-")</f>
        <v>19</v>
      </c>
      <c r="H110" s="22">
        <f>IFERROR(HLOOKUP($B110,'[1]Unweight Eng+Math+Best3'!$5:$12,5,0),"-")</f>
        <v>19</v>
      </c>
      <c r="I110" s="22">
        <v>19</v>
      </c>
      <c r="J110" s="22">
        <v>19</v>
      </c>
      <c r="K110" s="23">
        <v>19</v>
      </c>
    </row>
    <row r="111" spans="1:11" ht="16.5" customHeight="1" x14ac:dyDescent="0.25">
      <c r="A111" s="18"/>
      <c r="B111" s="19" t="s">
        <v>181</v>
      </c>
      <c r="C111" s="20" t="s">
        <v>182</v>
      </c>
      <c r="D111" s="19">
        <v>3</v>
      </c>
      <c r="E111" s="21">
        <f>IFERROR(HLOOKUP($B111,'[1]Unweight Eng+Math+Best3'!$5:$12,2,0),"-")</f>
        <v>2</v>
      </c>
      <c r="F111" s="22">
        <f>IFERROR(HLOOKUP($B111,'[1]Unweight Eng+Math+Best3'!$5:$12,3,0),"-")</f>
        <v>21</v>
      </c>
      <c r="G111" s="22">
        <f>IFERROR(HLOOKUP($B111,'[1]Unweight Eng+Math+Best3'!$5:$12,4,0),"-")</f>
        <v>20</v>
      </c>
      <c r="H111" s="22">
        <f>IFERROR(HLOOKUP($B111,'[1]Unweight Eng+Math+Best3'!$5:$12,5,0),"-")</f>
        <v>19</v>
      </c>
      <c r="I111" s="22">
        <v>21</v>
      </c>
      <c r="J111" s="22">
        <v>20</v>
      </c>
      <c r="K111" s="23">
        <v>20</v>
      </c>
    </row>
    <row r="112" spans="1:11" x14ac:dyDescent="0.25">
      <c r="A112" s="18" t="s">
        <v>354</v>
      </c>
      <c r="B112" s="19" t="s">
        <v>16</v>
      </c>
      <c r="C112" s="20" t="s">
        <v>17</v>
      </c>
      <c r="D112" s="19">
        <v>27</v>
      </c>
      <c r="E112" s="21">
        <v>30</v>
      </c>
      <c r="F112" s="22">
        <f>IFERROR(HLOOKUP($B112,'[1]Unweight Eng+Math+Best3'!$5:$12,3,0),"-")</f>
        <v>24</v>
      </c>
      <c r="G112" s="22">
        <f>IFERROR(HLOOKUP($B112,'[1]Unweight Eng+Math+Best3'!$5:$12,4,0),"-")</f>
        <v>21</v>
      </c>
      <c r="H112" s="22">
        <f>IFERROR(HLOOKUP($B112,'[1]Unweight Eng+Math+Best3'!$5:$12,5,0),"-")</f>
        <v>17</v>
      </c>
      <c r="I112" s="22">
        <v>21</v>
      </c>
      <c r="J112" s="22">
        <v>21</v>
      </c>
      <c r="K112" s="23">
        <v>21</v>
      </c>
    </row>
    <row r="113" spans="1:11" ht="16.5" customHeight="1" x14ac:dyDescent="0.25">
      <c r="A113" s="18"/>
      <c r="B113" s="19" t="s">
        <v>135</v>
      </c>
      <c r="C113" s="20" t="s">
        <v>136</v>
      </c>
      <c r="D113" s="19">
        <v>74</v>
      </c>
      <c r="E113" s="21">
        <v>70</v>
      </c>
      <c r="F113" s="22">
        <f>IFERROR(HLOOKUP($B113,'[1]Unweight Eng+Math+Best3'!$5:$12,3,0),"-")</f>
        <v>27</v>
      </c>
      <c r="G113" s="22">
        <v>23</v>
      </c>
      <c r="H113" s="22">
        <f>IFERROR(HLOOKUP($B113,'[1]Unweight Eng+Math+Best3'!$5:$12,5,0),"-")</f>
        <v>15</v>
      </c>
      <c r="I113" s="22">
        <v>23</v>
      </c>
      <c r="J113" s="22">
        <v>23</v>
      </c>
      <c r="K113" s="23">
        <v>22</v>
      </c>
    </row>
    <row r="114" spans="1:11" ht="16.5" customHeight="1" x14ac:dyDescent="0.25">
      <c r="A114" s="18"/>
      <c r="B114" s="19" t="s">
        <v>41</v>
      </c>
      <c r="C114" s="20" t="s">
        <v>42</v>
      </c>
      <c r="D114" s="19">
        <v>55</v>
      </c>
      <c r="E114" s="21">
        <v>60</v>
      </c>
      <c r="F114" s="22">
        <f>IFERROR(HLOOKUP($B114,'[1]Unweight Eng+Math+Best3'!$5:$12,3,0),"-")</f>
        <v>27</v>
      </c>
      <c r="G114" s="22">
        <v>24</v>
      </c>
      <c r="H114" s="22">
        <f>IFERROR(HLOOKUP($B114,'[1]Unweight Eng+Math+Best3'!$5:$12,5,0),"-")</f>
        <v>20</v>
      </c>
      <c r="I114" s="22">
        <v>24</v>
      </c>
      <c r="J114" s="22">
        <v>24</v>
      </c>
      <c r="K114" s="23">
        <v>23</v>
      </c>
    </row>
    <row r="115" spans="1:11" ht="16.5" customHeight="1" x14ac:dyDescent="0.25">
      <c r="A115" s="18"/>
      <c r="B115" s="19" t="s">
        <v>355</v>
      </c>
      <c r="C115" s="20" t="s">
        <v>356</v>
      </c>
      <c r="D115" s="19">
        <v>82</v>
      </c>
      <c r="E115" s="21">
        <v>80</v>
      </c>
      <c r="F115" s="22">
        <f>IFERROR(HLOOKUP($B115,'[1]Unweight Eng+Math+Best3'!$5:$12,3,0),"-")</f>
        <v>29</v>
      </c>
      <c r="G115" s="22">
        <v>23</v>
      </c>
      <c r="H115" s="22">
        <f>IFERROR(HLOOKUP($B115,'[1]Unweight Eng+Math+Best3'!$5:$12,5,0),"-")</f>
        <v>16</v>
      </c>
      <c r="I115" s="22">
        <v>23</v>
      </c>
      <c r="J115" s="22">
        <v>23</v>
      </c>
      <c r="K115" s="23">
        <v>22</v>
      </c>
    </row>
    <row r="116" spans="1:11" ht="16.5" customHeight="1" x14ac:dyDescent="0.25">
      <c r="A116" s="18"/>
      <c r="B116" s="19" t="s">
        <v>183</v>
      </c>
      <c r="C116" s="20" t="s">
        <v>184</v>
      </c>
      <c r="D116" s="19">
        <v>11</v>
      </c>
      <c r="E116" s="21">
        <v>10</v>
      </c>
      <c r="F116" s="22">
        <f>IFERROR(HLOOKUP($B116,'[1]Unweight Eng+Math+Best3'!$5:$12,3,0),"-")</f>
        <v>24</v>
      </c>
      <c r="G116" s="22">
        <v>22</v>
      </c>
      <c r="H116" s="22">
        <f>IFERROR(HLOOKUP($B116,'[1]Unweight Eng+Math+Best3'!$5:$12,5,0),"-")</f>
        <v>16</v>
      </c>
      <c r="I116" s="22">
        <v>22</v>
      </c>
      <c r="J116" s="22">
        <v>22</v>
      </c>
      <c r="K116" s="23">
        <v>22</v>
      </c>
    </row>
    <row r="117" spans="1:11" ht="16.5" customHeight="1" x14ac:dyDescent="0.25">
      <c r="A117" s="18"/>
      <c r="B117" s="19" t="s">
        <v>43</v>
      </c>
      <c r="C117" s="20" t="s">
        <v>44</v>
      </c>
      <c r="D117" s="19">
        <v>69</v>
      </c>
      <c r="E117" s="21">
        <f>IFERROR(HLOOKUP($B117,'[1]Unweight Eng+Math+Best3'!$5:$12,2,0),"-")</f>
        <v>65</v>
      </c>
      <c r="F117" s="22">
        <f>IFERROR(HLOOKUP($B117,'[1]Unweight Eng+Math+Best3'!$5:$12,3,0),"-")</f>
        <v>26</v>
      </c>
      <c r="G117" s="22">
        <v>22</v>
      </c>
      <c r="H117" s="22">
        <f>IFERROR(HLOOKUP($B117,'[1]Unweight Eng+Math+Best3'!$5:$12,5,0),"-")</f>
        <v>19</v>
      </c>
      <c r="I117" s="22">
        <v>22</v>
      </c>
      <c r="J117" s="22">
        <v>22</v>
      </c>
      <c r="K117" s="23">
        <v>21</v>
      </c>
    </row>
    <row r="118" spans="1:11" ht="16.5" customHeight="1" x14ac:dyDescent="0.25">
      <c r="A118" s="18"/>
      <c r="B118" s="19" t="s">
        <v>357</v>
      </c>
      <c r="C118" s="20" t="s">
        <v>358</v>
      </c>
      <c r="D118" s="19">
        <v>70</v>
      </c>
      <c r="E118" s="21">
        <v>65</v>
      </c>
      <c r="F118" s="22">
        <f>IFERROR(HLOOKUP($B118,'[1]Unweight Eng+Math+Best3'!$5:$12,3,0),"-")</f>
        <v>26</v>
      </c>
      <c r="G118" s="22">
        <v>23</v>
      </c>
      <c r="H118" s="22">
        <f>IFERROR(HLOOKUP($B118,'[1]Unweight Eng+Math+Best3'!$5:$12,5,0),"-")</f>
        <v>22</v>
      </c>
      <c r="I118" s="22">
        <v>23</v>
      </c>
      <c r="J118" s="22">
        <v>22</v>
      </c>
      <c r="K118" s="23">
        <v>22</v>
      </c>
    </row>
    <row r="119" spans="1:11" ht="16.5" customHeight="1" x14ac:dyDescent="0.25">
      <c r="A119" s="18"/>
      <c r="B119" s="19" t="s">
        <v>359</v>
      </c>
      <c r="C119" s="20" t="s">
        <v>360</v>
      </c>
      <c r="D119" s="19">
        <v>22</v>
      </c>
      <c r="E119" s="21">
        <f>IFERROR(HLOOKUP($B119,'[1]Unweight Eng+Math+Best3'!$5:$12,2,0),"-")</f>
        <v>25</v>
      </c>
      <c r="F119" s="22">
        <f>IFERROR(HLOOKUP($B119,'[1]Unweight Eng+Math+Best3'!$5:$12,3,0),"-")</f>
        <v>28</v>
      </c>
      <c r="G119" s="22">
        <v>24</v>
      </c>
      <c r="H119" s="22">
        <f>IFERROR(HLOOKUP($B119,'[1]Unweight Eng+Math+Best3'!$5:$12,5,0),"-")</f>
        <v>21</v>
      </c>
      <c r="I119" s="22">
        <v>25</v>
      </c>
      <c r="J119" s="22">
        <v>24</v>
      </c>
      <c r="K119" s="23">
        <v>23</v>
      </c>
    </row>
    <row r="120" spans="1:11" ht="16.5" customHeight="1" x14ac:dyDescent="0.25">
      <c r="A120" s="18"/>
      <c r="B120" s="19" t="s">
        <v>45</v>
      </c>
      <c r="C120" s="20" t="s">
        <v>46</v>
      </c>
      <c r="D120" s="19">
        <v>25</v>
      </c>
      <c r="E120" s="21">
        <v>20</v>
      </c>
      <c r="F120" s="22">
        <f>IFERROR(HLOOKUP($B120,'[1]Unweight Eng+Math+Best3'!$5:$12,3,0),"-")</f>
        <v>24</v>
      </c>
      <c r="G120" s="22">
        <v>21</v>
      </c>
      <c r="H120" s="22">
        <f>IFERROR(HLOOKUP($B120,'[1]Unweight Eng+Math+Best3'!$5:$12,5,0),"-")</f>
        <v>20</v>
      </c>
      <c r="I120" s="22">
        <v>21</v>
      </c>
      <c r="J120" s="22">
        <v>21</v>
      </c>
      <c r="K120" s="23">
        <v>20</v>
      </c>
    </row>
    <row r="121" spans="1:11" ht="16.5" customHeight="1" x14ac:dyDescent="0.25">
      <c r="A121" s="18"/>
      <c r="B121" s="19" t="s">
        <v>137</v>
      </c>
      <c r="C121" s="20" t="s">
        <v>138</v>
      </c>
      <c r="D121" s="19">
        <v>17</v>
      </c>
      <c r="E121" s="21">
        <v>20</v>
      </c>
      <c r="F121" s="22">
        <f>IFERROR(HLOOKUP($B121,'[1]Unweight Eng+Math+Best3'!$5:$12,3,0),"-")</f>
        <v>23</v>
      </c>
      <c r="G121" s="22">
        <v>21</v>
      </c>
      <c r="H121" s="22">
        <f>IFERROR(HLOOKUP($B121,'[1]Unweight Eng+Math+Best3'!$5:$12,5,0),"-")</f>
        <v>19</v>
      </c>
      <c r="I121" s="22">
        <v>21</v>
      </c>
      <c r="J121" s="22">
        <v>21</v>
      </c>
      <c r="K121" s="23">
        <v>20</v>
      </c>
    </row>
    <row r="122" spans="1:11" ht="16.5" customHeight="1" x14ac:dyDescent="0.25">
      <c r="A122" s="18"/>
      <c r="B122" s="19" t="s">
        <v>204</v>
      </c>
      <c r="C122" s="20" t="s">
        <v>205</v>
      </c>
      <c r="D122" s="19">
        <v>22</v>
      </c>
      <c r="E122" s="21">
        <f>IFERROR(HLOOKUP($B122,'[1]Unweight Eng+Math+Best3'!$5:$12,2,0),"-")</f>
        <v>23</v>
      </c>
      <c r="F122" s="22">
        <f>IFERROR(HLOOKUP($B122,'[1]Unweight Eng+Math+Best3'!$5:$12,3,0),"-")</f>
        <v>24</v>
      </c>
      <c r="G122" s="22">
        <v>21</v>
      </c>
      <c r="H122" s="22">
        <f>IFERROR(HLOOKUP($B122,'[1]Unweight Eng+Math+Best3'!$5:$12,5,0),"-")</f>
        <v>20</v>
      </c>
      <c r="I122" s="22">
        <v>22</v>
      </c>
      <c r="J122" s="22">
        <v>21</v>
      </c>
      <c r="K122" s="23">
        <v>21</v>
      </c>
    </row>
    <row r="123" spans="1:11" ht="16.5" customHeight="1" x14ac:dyDescent="0.25">
      <c r="A123" s="18"/>
      <c r="B123" s="19" t="s">
        <v>47</v>
      </c>
      <c r="C123" s="20" t="s">
        <v>48</v>
      </c>
      <c r="D123" s="19">
        <v>22</v>
      </c>
      <c r="E123" s="21">
        <v>15</v>
      </c>
      <c r="F123" s="22">
        <f>IFERROR(HLOOKUP($B123,'[1]Unweight Eng+Math+Best3'!$5:$12,3,0),"-")</f>
        <v>23</v>
      </c>
      <c r="G123" s="22">
        <v>21</v>
      </c>
      <c r="H123" s="22">
        <f>IFERROR(HLOOKUP($B123,'[1]Unweight Eng+Math+Best3'!$5:$12,5,0),"-")</f>
        <v>20</v>
      </c>
      <c r="I123" s="22">
        <v>21</v>
      </c>
      <c r="J123" s="22">
        <v>21</v>
      </c>
      <c r="K123" s="23">
        <v>20</v>
      </c>
    </row>
    <row r="124" spans="1:11" ht="16.5" customHeight="1" x14ac:dyDescent="0.25">
      <c r="A124" s="18"/>
      <c r="B124" s="19" t="s">
        <v>49</v>
      </c>
      <c r="C124" s="20" t="s">
        <v>50</v>
      </c>
      <c r="D124" s="19">
        <v>22</v>
      </c>
      <c r="E124" s="21">
        <v>20</v>
      </c>
      <c r="F124" s="22">
        <f>IFERROR(HLOOKUP($B124,'[1]Unweight Eng+Math+Best3'!$5:$12,3,0),"-")</f>
        <v>23</v>
      </c>
      <c r="G124" s="22">
        <v>21</v>
      </c>
      <c r="H124" s="22">
        <f>IFERROR(HLOOKUP($B124,'[1]Unweight Eng+Math+Best3'!$5:$12,5,0),"-")</f>
        <v>19</v>
      </c>
      <c r="I124" s="22">
        <v>21</v>
      </c>
      <c r="J124" s="22">
        <v>20</v>
      </c>
      <c r="K124" s="23">
        <v>20</v>
      </c>
    </row>
    <row r="125" spans="1:11" ht="16.5" customHeight="1" x14ac:dyDescent="0.25">
      <c r="A125" s="18"/>
      <c r="B125" s="19" t="s">
        <v>361</v>
      </c>
      <c r="C125" s="20" t="s">
        <v>362</v>
      </c>
      <c r="D125" s="19">
        <v>19</v>
      </c>
      <c r="E125" s="21">
        <f>IFERROR(HLOOKUP($B125,'[1]Unweight Eng+Math+Best3'!$5:$12,2,0),"-")</f>
        <v>20</v>
      </c>
      <c r="F125" s="22">
        <f>IFERROR(HLOOKUP($B125,'[1]Unweight Eng+Math+Best3'!$5:$12,3,0),"-")</f>
        <v>23</v>
      </c>
      <c r="G125" s="22">
        <v>21</v>
      </c>
      <c r="H125" s="22">
        <f>IFERROR(HLOOKUP($B125,'[1]Unweight Eng+Math+Best3'!$5:$12,5,0),"-")</f>
        <v>15</v>
      </c>
      <c r="I125" s="22">
        <v>22</v>
      </c>
      <c r="J125" s="22">
        <v>21</v>
      </c>
      <c r="K125" s="23">
        <v>20</v>
      </c>
    </row>
    <row r="126" spans="1:11" ht="16.5" customHeight="1" x14ac:dyDescent="0.25">
      <c r="A126" s="18"/>
      <c r="B126" s="19" t="s">
        <v>51</v>
      </c>
      <c r="C126" s="20" t="s">
        <v>52</v>
      </c>
      <c r="D126" s="19">
        <v>22</v>
      </c>
      <c r="E126" s="21">
        <v>20</v>
      </c>
      <c r="F126" s="22">
        <f>IFERROR(HLOOKUP($B126,'[1]Unweight Eng+Math+Best3'!$5:$12,3,0),"-")</f>
        <v>25</v>
      </c>
      <c r="G126" s="22">
        <v>22</v>
      </c>
      <c r="H126" s="22">
        <f>IFERROR(HLOOKUP($B126,'[1]Unweight Eng+Math+Best3'!$5:$12,5,0),"-")</f>
        <v>21</v>
      </c>
      <c r="I126" s="22">
        <v>22</v>
      </c>
      <c r="J126" s="22">
        <v>21</v>
      </c>
      <c r="K126" s="23">
        <v>21</v>
      </c>
    </row>
    <row r="127" spans="1:11" ht="16.5" customHeight="1" x14ac:dyDescent="0.25">
      <c r="A127" s="18"/>
      <c r="B127" s="19" t="s">
        <v>139</v>
      </c>
      <c r="C127" s="20" t="s">
        <v>140</v>
      </c>
      <c r="D127" s="19">
        <v>34</v>
      </c>
      <c r="E127" s="21">
        <v>30</v>
      </c>
      <c r="F127" s="22">
        <f>IFERROR(HLOOKUP($B127,'[1]Unweight Eng+Math+Best3'!$5:$12,3,0),"-")</f>
        <v>24</v>
      </c>
      <c r="G127" s="22">
        <v>23</v>
      </c>
      <c r="H127" s="22">
        <f>IFERROR(HLOOKUP($B127,'[1]Unweight Eng+Math+Best3'!$5:$12,5,0),"-")</f>
        <v>18</v>
      </c>
      <c r="I127" s="22">
        <v>23</v>
      </c>
      <c r="J127" s="22">
        <v>23</v>
      </c>
      <c r="K127" s="23">
        <v>23</v>
      </c>
    </row>
    <row r="128" spans="1:11" ht="16.5" customHeight="1" x14ac:dyDescent="0.25">
      <c r="A128" s="18"/>
      <c r="B128" s="19" t="s">
        <v>363</v>
      </c>
      <c r="C128" s="20" t="s">
        <v>364</v>
      </c>
      <c r="D128" s="19">
        <v>45</v>
      </c>
      <c r="E128" s="21">
        <v>50</v>
      </c>
      <c r="F128" s="22">
        <f>IFERROR(HLOOKUP($B128,'[1]Unweight Eng+Math+Best3'!$5:$12,3,0),"-")</f>
        <v>33</v>
      </c>
      <c r="G128" s="22">
        <v>28</v>
      </c>
      <c r="H128" s="22">
        <f>IFERROR(HLOOKUP($B128,'[1]Unweight Eng+Math+Best3'!$5:$12,5,0),"-")</f>
        <v>25</v>
      </c>
      <c r="I128" s="22">
        <v>29</v>
      </c>
      <c r="J128" s="22">
        <v>28</v>
      </c>
      <c r="K128" s="23">
        <v>27</v>
      </c>
    </row>
    <row r="129" spans="1:11" ht="16.5" customHeight="1" x14ac:dyDescent="0.25">
      <c r="A129" s="18"/>
      <c r="B129" s="19" t="s">
        <v>365</v>
      </c>
      <c r="C129" s="20" t="s">
        <v>366</v>
      </c>
      <c r="D129" s="19">
        <v>85</v>
      </c>
      <c r="E129" s="21">
        <v>70</v>
      </c>
      <c r="F129" s="22">
        <f>IFERROR(HLOOKUP($B129,'[1]Unweight Eng+Math+Best3'!$5:$12,3,0),"-")</f>
        <v>24</v>
      </c>
      <c r="G129" s="22">
        <v>22</v>
      </c>
      <c r="H129" s="22">
        <f>IFERROR(HLOOKUP($B129,'[1]Unweight Eng+Math+Best3'!$5:$12,5,0),"-")</f>
        <v>17</v>
      </c>
      <c r="I129" s="22">
        <v>22</v>
      </c>
      <c r="J129" s="22">
        <v>22</v>
      </c>
      <c r="K129" s="23">
        <v>21</v>
      </c>
    </row>
    <row r="130" spans="1:11" ht="16.5" customHeight="1" x14ac:dyDescent="0.25">
      <c r="A130" s="18"/>
      <c r="B130" s="19" t="s">
        <v>367</v>
      </c>
      <c r="C130" s="20" t="s">
        <v>368</v>
      </c>
      <c r="D130" s="19">
        <v>97</v>
      </c>
      <c r="E130" s="21">
        <v>95</v>
      </c>
      <c r="F130" s="22">
        <f>IFERROR(HLOOKUP($B130,'[1]Unweight Eng+Math+Best3'!$5:$12,3,0),"-")</f>
        <v>25</v>
      </c>
      <c r="G130" s="22">
        <v>21</v>
      </c>
      <c r="H130" s="22">
        <f>IFERROR(HLOOKUP($B130,'[1]Unweight Eng+Math+Best3'!$5:$12,5,0),"-")</f>
        <v>18</v>
      </c>
      <c r="I130" s="22">
        <v>21</v>
      </c>
      <c r="J130" s="22">
        <v>21</v>
      </c>
      <c r="K130" s="23">
        <v>20</v>
      </c>
    </row>
    <row r="131" spans="1:11" ht="16.5" customHeight="1" x14ac:dyDescent="0.25">
      <c r="A131" s="18"/>
      <c r="B131" s="19" t="s">
        <v>53</v>
      </c>
      <c r="C131" s="20" t="s">
        <v>54</v>
      </c>
      <c r="D131" s="19">
        <v>45</v>
      </c>
      <c r="E131" s="21">
        <v>40</v>
      </c>
      <c r="F131" s="22">
        <f>IFERROR(HLOOKUP($B131,'[1]Unweight Eng+Math+Best3'!$5:$12,3,0),"-")</f>
        <v>31</v>
      </c>
      <c r="G131" s="22">
        <v>23</v>
      </c>
      <c r="H131" s="22">
        <f>IFERROR(HLOOKUP($B131,'[1]Unweight Eng+Math+Best3'!$5:$12,5,0),"-")</f>
        <v>20</v>
      </c>
      <c r="I131" s="22">
        <v>24</v>
      </c>
      <c r="J131" s="22">
        <v>23</v>
      </c>
      <c r="K131" s="23">
        <v>22</v>
      </c>
    </row>
    <row r="132" spans="1:11" ht="16.5" customHeight="1" x14ac:dyDescent="0.25">
      <c r="A132" s="18"/>
      <c r="B132" s="19" t="s">
        <v>55</v>
      </c>
      <c r="C132" s="20" t="s">
        <v>56</v>
      </c>
      <c r="D132" s="19">
        <v>22</v>
      </c>
      <c r="E132" s="21">
        <v>20</v>
      </c>
      <c r="F132" s="22">
        <f>IFERROR(HLOOKUP($B132,'[1]Unweight Eng+Math+Best3'!$5:$12,3,0),"-")</f>
        <v>23</v>
      </c>
      <c r="G132" s="22">
        <v>21</v>
      </c>
      <c r="H132" s="22">
        <f>IFERROR(HLOOKUP($B132,'[1]Unweight Eng+Math+Best3'!$5:$12,5,0),"-")</f>
        <v>19</v>
      </c>
      <c r="I132" s="22">
        <v>22</v>
      </c>
      <c r="J132" s="22">
        <v>21</v>
      </c>
      <c r="K132" s="23">
        <v>20</v>
      </c>
    </row>
    <row r="133" spans="1:11" ht="16.5" customHeight="1" x14ac:dyDescent="0.25">
      <c r="A133" s="18"/>
      <c r="B133" s="19" t="s">
        <v>57</v>
      </c>
      <c r="C133" s="20" t="s">
        <v>58</v>
      </c>
      <c r="D133" s="19">
        <v>22</v>
      </c>
      <c r="E133" s="21">
        <v>15</v>
      </c>
      <c r="F133" s="22">
        <f>IFERROR(HLOOKUP($B133,'[1]Unweight Eng+Math+Best3'!$5:$12,3,0),"-")</f>
        <v>25</v>
      </c>
      <c r="G133" s="22">
        <v>21</v>
      </c>
      <c r="H133" s="22">
        <f>IFERROR(HLOOKUP($B133,'[1]Unweight Eng+Math+Best3'!$5:$12,5,0),"-")</f>
        <v>14</v>
      </c>
      <c r="I133" s="22">
        <v>22</v>
      </c>
      <c r="J133" s="22">
        <v>21</v>
      </c>
      <c r="K133" s="23">
        <v>21</v>
      </c>
    </row>
    <row r="134" spans="1:11" ht="16.5" customHeight="1" x14ac:dyDescent="0.25">
      <c r="A134" s="18"/>
      <c r="B134" s="19" t="s">
        <v>141</v>
      </c>
      <c r="C134" s="20" t="s">
        <v>142</v>
      </c>
      <c r="D134" s="19">
        <v>15</v>
      </c>
      <c r="E134" s="21">
        <v>20</v>
      </c>
      <c r="F134" s="22">
        <f>IFERROR(HLOOKUP($B134,'[1]Unweight Eng+Math+Best3'!$5:$12,3,0),"-")</f>
        <v>23</v>
      </c>
      <c r="G134" s="22">
        <v>22</v>
      </c>
      <c r="H134" s="22">
        <f>IFERROR(HLOOKUP($B134,'[1]Unweight Eng+Math+Best3'!$5:$12,5,0),"-")</f>
        <v>18</v>
      </c>
      <c r="I134" s="22">
        <v>22</v>
      </c>
      <c r="J134" s="22">
        <v>22</v>
      </c>
      <c r="K134" s="23">
        <v>21</v>
      </c>
    </row>
    <row r="135" spans="1:11" ht="16.5" customHeight="1" x14ac:dyDescent="0.25">
      <c r="A135" s="18"/>
      <c r="B135" s="19" t="s">
        <v>369</v>
      </c>
      <c r="C135" s="20" t="s">
        <v>370</v>
      </c>
      <c r="D135" s="19">
        <v>16</v>
      </c>
      <c r="E135" s="21">
        <v>16</v>
      </c>
      <c r="F135" s="22">
        <f>IFERROR(HLOOKUP($B135,'[1]Unweight Eng+Math+Best3'!$5:$12,3,0),"-")</f>
        <v>23</v>
      </c>
      <c r="G135" s="22">
        <v>21</v>
      </c>
      <c r="H135" s="22">
        <f>IFERROR(HLOOKUP($B135,'[1]Unweight Eng+Math+Best3'!$5:$12,5,0),"-")</f>
        <v>16</v>
      </c>
      <c r="I135" s="22">
        <v>22</v>
      </c>
      <c r="J135" s="22">
        <v>21</v>
      </c>
      <c r="K135" s="23">
        <v>20</v>
      </c>
    </row>
    <row r="136" spans="1:11" ht="16.5" customHeight="1" x14ac:dyDescent="0.25">
      <c r="A136" s="18"/>
      <c r="B136" s="19" t="s">
        <v>371</v>
      </c>
      <c r="C136" s="20" t="s">
        <v>372</v>
      </c>
      <c r="D136" s="19">
        <v>90</v>
      </c>
      <c r="E136" s="21">
        <v>70</v>
      </c>
      <c r="F136" s="22">
        <f>IFERROR(HLOOKUP($B136,'[1]Unweight Eng+Math+Best3'!$5:$12,3,0),"-")</f>
        <v>34</v>
      </c>
      <c r="G136" s="22">
        <v>20</v>
      </c>
      <c r="H136" s="22">
        <f>IFERROR(HLOOKUP($B136,'[1]Unweight Eng+Math+Best3'!$5:$12,5,0),"-")</f>
        <v>16</v>
      </c>
      <c r="I136" s="22">
        <v>22</v>
      </c>
      <c r="J136" s="22">
        <v>20</v>
      </c>
      <c r="K136" s="23">
        <v>19</v>
      </c>
    </row>
    <row r="137" spans="1:11" ht="16.5" customHeight="1" x14ac:dyDescent="0.25">
      <c r="A137" s="18"/>
      <c r="B137" s="19" t="s">
        <v>143</v>
      </c>
      <c r="C137" s="20" t="s">
        <v>144</v>
      </c>
      <c r="D137" s="19">
        <v>42</v>
      </c>
      <c r="E137" s="21">
        <v>35</v>
      </c>
      <c r="F137" s="22">
        <f>IFERROR(HLOOKUP($B137,'[1]Unweight Eng+Math+Best3'!$5:$12,3,0),"-")</f>
        <v>23</v>
      </c>
      <c r="G137" s="22">
        <v>22</v>
      </c>
      <c r="H137" s="22">
        <f>IFERROR(HLOOKUP($B137,'[1]Unweight Eng+Math+Best3'!$5:$12,5,0),"-")</f>
        <v>18</v>
      </c>
      <c r="I137" s="22">
        <v>22</v>
      </c>
      <c r="J137" s="22">
        <v>22</v>
      </c>
      <c r="K137" s="23">
        <v>21</v>
      </c>
    </row>
    <row r="138" spans="1:11" ht="16.5" customHeight="1" x14ac:dyDescent="0.25">
      <c r="A138" s="18"/>
      <c r="B138" s="19" t="s">
        <v>145</v>
      </c>
      <c r="C138" s="20" t="s">
        <v>146</v>
      </c>
      <c r="D138" s="19">
        <v>26</v>
      </c>
      <c r="E138" s="21">
        <v>25</v>
      </c>
      <c r="F138" s="22">
        <f>IFERROR(HLOOKUP($B138,'[1]Unweight Eng+Math+Best3'!$5:$12,3,0),"-")</f>
        <v>23</v>
      </c>
      <c r="G138" s="22">
        <v>22</v>
      </c>
      <c r="H138" s="22">
        <f>IFERROR(HLOOKUP($B138,'[1]Unweight Eng+Math+Best3'!$5:$12,5,0),"-")</f>
        <v>21</v>
      </c>
      <c r="I138" s="22">
        <v>22</v>
      </c>
      <c r="J138" s="22">
        <v>22</v>
      </c>
      <c r="K138" s="23">
        <v>22</v>
      </c>
    </row>
    <row r="139" spans="1:11" s="10" customFormat="1" ht="16.5" customHeight="1" x14ac:dyDescent="0.25">
      <c r="A139" s="18"/>
      <c r="B139" s="19" t="s">
        <v>59</v>
      </c>
      <c r="C139" s="20" t="s">
        <v>60</v>
      </c>
      <c r="D139" s="19">
        <v>21</v>
      </c>
      <c r="E139" s="21">
        <v>25</v>
      </c>
      <c r="F139" s="22">
        <f>IFERROR(HLOOKUP($B139,'[1]Unweight Eng+Math+Best3'!$5:$12,3,0),"-")</f>
        <v>27</v>
      </c>
      <c r="G139" s="22">
        <v>25</v>
      </c>
      <c r="H139" s="22">
        <f>IFERROR(HLOOKUP($B139,'[1]Unweight Eng+Math+Best3'!$5:$12,5,0),"-")</f>
        <v>22</v>
      </c>
      <c r="I139" s="22">
        <v>25</v>
      </c>
      <c r="J139" s="22">
        <v>25</v>
      </c>
      <c r="K139" s="23">
        <v>24</v>
      </c>
    </row>
    <row r="140" spans="1:11" s="10" customFormat="1" ht="16.5" customHeight="1" x14ac:dyDescent="0.25">
      <c r="A140" s="18"/>
      <c r="B140" s="19" t="s">
        <v>373</v>
      </c>
      <c r="C140" s="20" t="s">
        <v>374</v>
      </c>
      <c r="D140" s="19">
        <v>110</v>
      </c>
      <c r="E140" s="21">
        <v>110</v>
      </c>
      <c r="F140" s="22">
        <f>IFERROR(HLOOKUP($B140,'[1]Unweight Eng+Math+Best3'!$5:$12,3,0),"-")</f>
        <v>33</v>
      </c>
      <c r="G140" s="22">
        <v>28</v>
      </c>
      <c r="H140" s="22">
        <f>IFERROR(HLOOKUP($B140,'[1]Unweight Eng+Math+Best3'!$5:$12,5,0),"-")</f>
        <v>25</v>
      </c>
      <c r="I140" s="22">
        <v>28</v>
      </c>
      <c r="J140" s="22">
        <v>28</v>
      </c>
      <c r="K140" s="23">
        <v>27</v>
      </c>
    </row>
    <row r="141" spans="1:11" ht="16.5" customHeight="1" x14ac:dyDescent="0.25">
      <c r="A141" s="18"/>
      <c r="B141" s="19" t="s">
        <v>375</v>
      </c>
      <c r="C141" s="20" t="s">
        <v>376</v>
      </c>
      <c r="D141" s="19">
        <v>100</v>
      </c>
      <c r="E141" s="21">
        <v>95</v>
      </c>
      <c r="F141" s="22">
        <f>IFERROR(HLOOKUP($B141,'[1]Unweight Eng+Math+Best3'!$5:$12,3,0),"-")</f>
        <v>31</v>
      </c>
      <c r="G141" s="22">
        <v>28</v>
      </c>
      <c r="H141" s="22">
        <f>IFERROR(HLOOKUP($B141,'[1]Unweight Eng+Math+Best3'!$5:$12,5,0),"-")</f>
        <v>25</v>
      </c>
      <c r="I141" s="22">
        <v>29</v>
      </c>
      <c r="J141" s="22">
        <v>28</v>
      </c>
      <c r="K141" s="23">
        <v>27</v>
      </c>
    </row>
    <row r="142" spans="1:11" ht="16.5" customHeight="1" x14ac:dyDescent="0.25">
      <c r="A142" s="18"/>
      <c r="B142" s="19" t="s">
        <v>377</v>
      </c>
      <c r="C142" s="20" t="s">
        <v>378</v>
      </c>
      <c r="D142" s="19">
        <v>130</v>
      </c>
      <c r="E142" s="21">
        <v>120</v>
      </c>
      <c r="F142" s="22">
        <f>IFERROR(HLOOKUP($B142,'[1]Unweight Eng+Math+Best3'!$5:$12,3,0),"-")</f>
        <v>34</v>
      </c>
      <c r="G142" s="22">
        <v>30</v>
      </c>
      <c r="H142" s="22">
        <f>IFERROR(HLOOKUP($B142,'[1]Unweight Eng+Math+Best3'!$5:$12,5,0),"-")</f>
        <v>21</v>
      </c>
      <c r="I142" s="22">
        <v>30</v>
      </c>
      <c r="J142" s="22">
        <v>29</v>
      </c>
      <c r="K142" s="23">
        <v>28</v>
      </c>
    </row>
    <row r="143" spans="1:11" ht="16.5" customHeight="1" x14ac:dyDescent="0.25">
      <c r="A143" s="18"/>
      <c r="B143" s="19" t="s">
        <v>379</v>
      </c>
      <c r="C143" s="20" t="s">
        <v>380</v>
      </c>
      <c r="D143" s="19">
        <v>173</v>
      </c>
      <c r="E143" s="21">
        <v>160</v>
      </c>
      <c r="F143" s="22">
        <f>IFERROR(HLOOKUP($B143,'[1]Unweight Eng+Math+Best3'!$5:$12,3,0),"-")</f>
        <v>28</v>
      </c>
      <c r="G143" s="22">
        <v>24</v>
      </c>
      <c r="H143" s="22">
        <f>IFERROR(HLOOKUP($B143,'[1]Unweight Eng+Math+Best3'!$5:$12,5,0),"-")</f>
        <v>16</v>
      </c>
      <c r="I143" s="22">
        <v>25</v>
      </c>
      <c r="J143" s="22">
        <v>24</v>
      </c>
      <c r="K143" s="23">
        <v>23</v>
      </c>
    </row>
    <row r="144" spans="1:11" ht="16.5" customHeight="1" x14ac:dyDescent="0.25">
      <c r="A144" s="18"/>
      <c r="B144" s="19" t="s">
        <v>381</v>
      </c>
      <c r="C144" s="20" t="s">
        <v>382</v>
      </c>
      <c r="D144" s="19">
        <v>40</v>
      </c>
      <c r="E144" s="21">
        <v>40</v>
      </c>
      <c r="F144" s="22">
        <f>IFERROR(HLOOKUP($B144,'[1]Unweight Eng+Math+Best3'!$5:$12,3,0),"-")</f>
        <v>30</v>
      </c>
      <c r="G144" s="22">
        <v>27</v>
      </c>
      <c r="H144" s="22">
        <f>IFERROR(HLOOKUP($B144,'[1]Unweight Eng+Math+Best3'!$5:$12,5,0),"-")</f>
        <v>25</v>
      </c>
      <c r="I144" s="22">
        <v>28</v>
      </c>
      <c r="J144" s="22">
        <v>27</v>
      </c>
      <c r="K144" s="23">
        <v>26</v>
      </c>
    </row>
    <row r="145" spans="1:11" ht="16.5" customHeight="1" x14ac:dyDescent="0.25">
      <c r="A145" s="18"/>
      <c r="B145" s="19" t="s">
        <v>383</v>
      </c>
      <c r="C145" s="20" t="s">
        <v>384</v>
      </c>
      <c r="D145" s="19">
        <v>29</v>
      </c>
      <c r="E145" s="21">
        <v>30</v>
      </c>
      <c r="F145" s="22">
        <f>IFERROR(HLOOKUP($B145,'[1]Unweight Eng+Math+Best3'!$5:$12,3,0),"-")</f>
        <v>25</v>
      </c>
      <c r="G145" s="22">
        <v>24</v>
      </c>
      <c r="H145" s="22">
        <f>IFERROR(HLOOKUP($B145,'[1]Unweight Eng+Math+Best3'!$5:$12,5,0),"-")</f>
        <v>23</v>
      </c>
      <c r="I145" s="22">
        <v>24</v>
      </c>
      <c r="J145" s="22">
        <v>24</v>
      </c>
      <c r="K145" s="23">
        <v>23</v>
      </c>
    </row>
    <row r="146" spans="1:11" ht="16.5" customHeight="1" x14ac:dyDescent="0.25">
      <c r="A146" s="18"/>
      <c r="B146" s="19" t="s">
        <v>147</v>
      </c>
      <c r="C146" s="20" t="s">
        <v>148</v>
      </c>
      <c r="D146" s="19">
        <v>26</v>
      </c>
      <c r="E146" s="21">
        <v>25</v>
      </c>
      <c r="F146" s="22">
        <f>IFERROR(HLOOKUP($B146,'[1]Unweight Eng+Math+Best3'!$5:$12,3,0),"-")</f>
        <v>23</v>
      </c>
      <c r="G146" s="22">
        <v>22</v>
      </c>
      <c r="H146" s="22">
        <f>IFERROR(HLOOKUP($B146,'[1]Unweight Eng+Math+Best3'!$5:$12,5,0),"-")</f>
        <v>21</v>
      </c>
      <c r="I146" s="22">
        <v>22</v>
      </c>
      <c r="J146" s="22">
        <v>22</v>
      </c>
      <c r="K146" s="23">
        <v>22</v>
      </c>
    </row>
    <row r="147" spans="1:11" ht="16.5" customHeight="1" x14ac:dyDescent="0.25">
      <c r="A147" s="18"/>
      <c r="B147" s="19" t="s">
        <v>61</v>
      </c>
      <c r="C147" s="20" t="s">
        <v>62</v>
      </c>
      <c r="D147" s="19">
        <v>30</v>
      </c>
      <c r="E147" s="21">
        <v>30</v>
      </c>
      <c r="F147" s="22">
        <f>IFERROR(HLOOKUP($B147,'[1]Unweight Eng+Math+Best3'!$5:$12,3,0),"-")</f>
        <v>29</v>
      </c>
      <c r="G147" s="22">
        <v>22</v>
      </c>
      <c r="H147" s="22">
        <f>IFERROR(HLOOKUP($B147,'[1]Unweight Eng+Math+Best3'!$5:$12,5,0),"-")</f>
        <v>20</v>
      </c>
      <c r="I147" s="22">
        <v>22</v>
      </c>
      <c r="J147" s="22">
        <v>21</v>
      </c>
      <c r="K147" s="23">
        <v>21</v>
      </c>
    </row>
    <row r="148" spans="1:11" s="10" customFormat="1" ht="16.5" customHeight="1" x14ac:dyDescent="0.25">
      <c r="A148" s="18"/>
      <c r="B148" s="19" t="s">
        <v>63</v>
      </c>
      <c r="C148" s="20" t="s">
        <v>64</v>
      </c>
      <c r="D148" s="19">
        <v>26</v>
      </c>
      <c r="E148" s="21">
        <f>IFERROR(HLOOKUP($B148,'[1]Unweight Eng+Math+Best3'!$5:$12,2,0),"-")</f>
        <v>20</v>
      </c>
      <c r="F148" s="22">
        <f>IFERROR(HLOOKUP($B148,'[1]Unweight Eng+Math+Best3'!$5:$12,3,0),"-")</f>
        <v>23</v>
      </c>
      <c r="G148" s="22">
        <v>20</v>
      </c>
      <c r="H148" s="22">
        <f>IFERROR(HLOOKUP($B148,'[1]Unweight Eng+Math+Best3'!$5:$12,5,0),"-")</f>
        <v>17</v>
      </c>
      <c r="I148" s="22">
        <v>21</v>
      </c>
      <c r="J148" s="22">
        <v>20</v>
      </c>
      <c r="K148" s="23">
        <v>20</v>
      </c>
    </row>
    <row r="149" spans="1:11" s="10" customFormat="1" ht="16.5" customHeight="1" x14ac:dyDescent="0.25">
      <c r="A149" s="18"/>
      <c r="B149" s="19" t="s">
        <v>65</v>
      </c>
      <c r="C149" s="20" t="s">
        <v>66</v>
      </c>
      <c r="D149" s="19">
        <v>31</v>
      </c>
      <c r="E149" s="21">
        <f>IFERROR(HLOOKUP($B149,'[1]Unweight Eng+Math+Best3'!$5:$12,2,0),"-")</f>
        <v>25</v>
      </c>
      <c r="F149" s="22">
        <f>IFERROR(HLOOKUP($B149,'[1]Unweight Eng+Math+Best3'!$5:$12,3,0),"-")</f>
        <v>24</v>
      </c>
      <c r="G149" s="22">
        <v>21</v>
      </c>
      <c r="H149" s="22">
        <f>IFERROR(HLOOKUP($B149,'[1]Unweight Eng+Math+Best3'!$5:$12,5,0),"-")</f>
        <v>19</v>
      </c>
      <c r="I149" s="22">
        <v>21</v>
      </c>
      <c r="J149" s="22">
        <v>20</v>
      </c>
      <c r="K149" s="23">
        <v>20</v>
      </c>
    </row>
    <row r="150" spans="1:11" ht="16.5" customHeight="1" x14ac:dyDescent="0.25">
      <c r="A150" s="18"/>
      <c r="B150" s="19" t="s">
        <v>67</v>
      </c>
      <c r="C150" s="20" t="s">
        <v>68</v>
      </c>
      <c r="D150" s="19">
        <v>34</v>
      </c>
      <c r="E150" s="21">
        <v>35</v>
      </c>
      <c r="F150" s="22">
        <f>IFERROR(HLOOKUP($B150,'[1]Unweight Eng+Math+Best3'!$5:$12,3,0),"-")</f>
        <v>28</v>
      </c>
      <c r="G150" s="22">
        <v>23</v>
      </c>
      <c r="H150" s="22">
        <f>IFERROR(HLOOKUP($B150,'[1]Unweight Eng+Math+Best3'!$5:$12,5,0),"-")</f>
        <v>21</v>
      </c>
      <c r="I150" s="22">
        <v>24</v>
      </c>
      <c r="J150" s="22">
        <v>23</v>
      </c>
      <c r="K150" s="23">
        <v>22</v>
      </c>
    </row>
    <row r="151" spans="1:11" ht="16.5" customHeight="1" x14ac:dyDescent="0.25">
      <c r="A151" s="18"/>
      <c r="B151" s="19" t="s">
        <v>385</v>
      </c>
      <c r="C151" s="20" t="s">
        <v>386</v>
      </c>
      <c r="D151" s="19">
        <v>31</v>
      </c>
      <c r="E151" s="21">
        <v>30</v>
      </c>
      <c r="F151" s="22">
        <f>IFERROR(HLOOKUP($B151,'[1]Unweight Eng+Math+Best3'!$5:$12,3,0),"-")</f>
        <v>24</v>
      </c>
      <c r="G151" s="22">
        <v>22</v>
      </c>
      <c r="H151" s="22">
        <f>IFERROR(HLOOKUP($B151,'[1]Unweight Eng+Math+Best3'!$5:$12,5,0),"-")</f>
        <v>19</v>
      </c>
      <c r="I151" s="22">
        <v>23</v>
      </c>
      <c r="J151" s="22">
        <v>22</v>
      </c>
      <c r="K151" s="23">
        <v>22</v>
      </c>
    </row>
    <row r="152" spans="1:11" ht="16.5" customHeight="1" x14ac:dyDescent="0.25">
      <c r="A152" s="18"/>
      <c r="B152" s="19" t="s">
        <v>69</v>
      </c>
      <c r="C152" s="20" t="s">
        <v>70</v>
      </c>
      <c r="D152" s="19">
        <v>56</v>
      </c>
      <c r="E152" s="19">
        <v>55</v>
      </c>
      <c r="F152" s="22">
        <f>IFERROR(HLOOKUP($B152,'[1]Unweight Eng+Math+Best3'!$5:$12,3,0),"-")</f>
        <v>30</v>
      </c>
      <c r="G152" s="22">
        <v>25</v>
      </c>
      <c r="H152" s="22">
        <f>IFERROR(HLOOKUP($B152,'[1]Unweight Eng+Math+Best3'!$5:$12,5,0),"-")</f>
        <v>19</v>
      </c>
      <c r="I152" s="22">
        <v>26</v>
      </c>
      <c r="J152" s="22">
        <v>24</v>
      </c>
      <c r="K152" s="23">
        <v>24</v>
      </c>
    </row>
    <row r="153" spans="1:11" ht="16.5" customHeight="1" x14ac:dyDescent="0.25">
      <c r="A153" s="18"/>
      <c r="B153" s="19" t="s">
        <v>71</v>
      </c>
      <c r="C153" s="20" t="s">
        <v>72</v>
      </c>
      <c r="D153" s="19">
        <v>28</v>
      </c>
      <c r="E153" s="19">
        <v>30</v>
      </c>
      <c r="F153" s="22">
        <f>IFERROR(HLOOKUP($B153,'[1]Unweight Eng+Math+Best3'!$5:$12,3,0),"-")</f>
        <v>28</v>
      </c>
      <c r="G153" s="22">
        <v>23</v>
      </c>
      <c r="H153" s="22">
        <f>IFERROR(HLOOKUP($B153,'[1]Unweight Eng+Math+Best3'!$5:$12,5,0),"-")</f>
        <v>16</v>
      </c>
      <c r="I153" s="22">
        <v>23</v>
      </c>
      <c r="J153" s="22">
        <v>23</v>
      </c>
      <c r="K153" s="23">
        <v>22</v>
      </c>
    </row>
    <row r="154" spans="1:11" ht="16.5" customHeight="1" x14ac:dyDescent="0.25">
      <c r="A154" s="18"/>
      <c r="B154" s="19" t="s">
        <v>387</v>
      </c>
      <c r="C154" s="20" t="s">
        <v>388</v>
      </c>
      <c r="D154" s="19">
        <v>40</v>
      </c>
      <c r="E154" s="19">
        <f>IFERROR(HLOOKUP($B154,'[1]Unweight Eng+Math+Best3'!$5:$12,2,0),"-")</f>
        <v>40</v>
      </c>
      <c r="F154" s="22">
        <f>IFERROR(HLOOKUP($B154,'[1]Unweight Eng+Math+Best3'!$5:$12,3,0),"-")</f>
        <v>29</v>
      </c>
      <c r="G154" s="22">
        <v>27</v>
      </c>
      <c r="H154" s="22">
        <f>IFERROR(HLOOKUP($B154,'[1]Unweight Eng+Math+Best3'!$5:$12,5,0),"-")</f>
        <v>25</v>
      </c>
      <c r="I154" s="22">
        <v>27</v>
      </c>
      <c r="J154" s="22">
        <v>27</v>
      </c>
      <c r="K154" s="23">
        <v>26</v>
      </c>
    </row>
    <row r="155" spans="1:11" ht="16.5" customHeight="1" x14ac:dyDescent="0.25">
      <c r="A155" s="18"/>
      <c r="B155" s="19" t="s">
        <v>73</v>
      </c>
      <c r="C155" s="20" t="s">
        <v>74</v>
      </c>
      <c r="D155" s="19">
        <v>19</v>
      </c>
      <c r="E155" s="19">
        <v>20</v>
      </c>
      <c r="F155" s="22">
        <f>IFERROR(HLOOKUP($B155,'[1]Unweight Eng+Math+Best3'!$5:$12,3,0),"-")</f>
        <v>27</v>
      </c>
      <c r="G155" s="22">
        <v>22</v>
      </c>
      <c r="H155" s="22">
        <f>IFERROR(HLOOKUP($B155,'[1]Unweight Eng+Math+Best3'!$5:$12,5,0),"-")</f>
        <v>21</v>
      </c>
      <c r="I155" s="22">
        <v>23</v>
      </c>
      <c r="J155" s="22">
        <v>22</v>
      </c>
      <c r="K155" s="23">
        <v>21</v>
      </c>
    </row>
    <row r="156" spans="1:11" ht="16.5" customHeight="1" x14ac:dyDescent="0.25">
      <c r="A156" s="18"/>
      <c r="B156" s="19" t="s">
        <v>75</v>
      </c>
      <c r="C156" s="20" t="s">
        <v>76</v>
      </c>
      <c r="D156" s="19">
        <v>92</v>
      </c>
      <c r="E156" s="19">
        <f>IFERROR(HLOOKUP($B156,'[1]Unweight Eng+Math+Best3'!$5:$12,2,0),"-")</f>
        <v>75</v>
      </c>
      <c r="F156" s="22">
        <f>IFERROR(HLOOKUP($B156,'[1]Unweight Eng+Math+Best3'!$5:$12,3,0),"-")</f>
        <v>23</v>
      </c>
      <c r="G156" s="22">
        <v>21</v>
      </c>
      <c r="H156" s="22">
        <f>IFERROR(HLOOKUP($B156,'[1]Unweight Eng+Math+Best3'!$5:$12,5,0),"-")</f>
        <v>18</v>
      </c>
      <c r="I156" s="22">
        <v>21</v>
      </c>
      <c r="J156" s="22">
        <v>21</v>
      </c>
      <c r="K156" s="23">
        <v>20</v>
      </c>
    </row>
    <row r="157" spans="1:11" ht="16.5" customHeight="1" x14ac:dyDescent="0.25">
      <c r="A157" s="18"/>
      <c r="B157" s="19" t="s">
        <v>149</v>
      </c>
      <c r="C157" s="20" t="s">
        <v>150</v>
      </c>
      <c r="D157" s="19">
        <v>48</v>
      </c>
      <c r="E157" s="19">
        <v>40</v>
      </c>
      <c r="F157" s="22">
        <f>IFERROR(HLOOKUP($B157,'[1]Unweight Eng+Math+Best3'!$5:$12,3,0),"-")</f>
        <v>24</v>
      </c>
      <c r="G157" s="22">
        <v>22</v>
      </c>
      <c r="H157" s="22">
        <f>IFERROR(HLOOKUP($B157,'[1]Unweight Eng+Math+Best3'!$5:$12,5,0),"-")</f>
        <v>15</v>
      </c>
      <c r="I157" s="22">
        <v>23</v>
      </c>
      <c r="J157" s="22">
        <v>22</v>
      </c>
      <c r="K157" s="23">
        <v>22</v>
      </c>
    </row>
    <row r="158" spans="1:11" ht="16.5" customHeight="1" x14ac:dyDescent="0.25">
      <c r="A158" s="18"/>
      <c r="B158" s="19" t="s">
        <v>151</v>
      </c>
      <c r="C158" s="20" t="s">
        <v>152</v>
      </c>
      <c r="D158" s="19">
        <v>95</v>
      </c>
      <c r="E158" s="19">
        <v>85</v>
      </c>
      <c r="F158" s="22">
        <f>IFERROR(HLOOKUP($B158,'[1]Unweight Eng+Math+Best3'!$5:$12,3,0),"-")</f>
        <v>29</v>
      </c>
      <c r="G158" s="22">
        <v>23</v>
      </c>
      <c r="H158" s="22">
        <f>IFERROR(HLOOKUP($B158,'[1]Unweight Eng+Math+Best3'!$5:$12,5,0),"-")</f>
        <v>16</v>
      </c>
      <c r="I158" s="22">
        <v>23</v>
      </c>
      <c r="J158" s="22">
        <v>23</v>
      </c>
      <c r="K158" s="23">
        <v>22</v>
      </c>
    </row>
    <row r="159" spans="1:11" ht="16.5" customHeight="1" x14ac:dyDescent="0.25">
      <c r="A159" s="18"/>
      <c r="B159" s="19" t="s">
        <v>18</v>
      </c>
      <c r="C159" s="20" t="s">
        <v>19</v>
      </c>
      <c r="D159" s="19">
        <v>22</v>
      </c>
      <c r="E159" s="19">
        <v>25</v>
      </c>
      <c r="F159" s="22">
        <f>IFERROR(HLOOKUP($B159,'[1]Unweight Eng+Math+Best3'!$5:$12,3,0),"-")</f>
        <v>25</v>
      </c>
      <c r="G159" s="22">
        <v>22</v>
      </c>
      <c r="H159" s="22">
        <f>IFERROR(HLOOKUP($B159,'[1]Unweight Eng+Math+Best3'!$5:$12,5,0),"-")</f>
        <v>21</v>
      </c>
      <c r="I159" s="22">
        <v>23</v>
      </c>
      <c r="J159" s="22">
        <v>22</v>
      </c>
      <c r="K159" s="23">
        <v>21</v>
      </c>
    </row>
    <row r="160" spans="1:11" ht="16.5" customHeight="1" x14ac:dyDescent="0.25">
      <c r="A160" s="18"/>
      <c r="B160" s="19" t="s">
        <v>20</v>
      </c>
      <c r="C160" s="20" t="s">
        <v>21</v>
      </c>
      <c r="D160" s="19">
        <v>22</v>
      </c>
      <c r="E160" s="21">
        <f>IFERROR(HLOOKUP($B160,'[1]Unweight Eng+Math+Best3'!$5:$12,2,0),"-")</f>
        <v>22</v>
      </c>
      <c r="F160" s="22">
        <f>IFERROR(HLOOKUP($B160,'[1]Unweight Eng+Math+Best3'!$5:$12,3,0),"-")</f>
        <v>22</v>
      </c>
      <c r="G160" s="22">
        <v>21</v>
      </c>
      <c r="H160" s="22">
        <f>IFERROR(HLOOKUP($B160,'[1]Unweight Eng+Math+Best3'!$5:$12,5,0),"-")</f>
        <v>19</v>
      </c>
      <c r="I160" s="22">
        <v>21</v>
      </c>
      <c r="J160" s="22">
        <v>20</v>
      </c>
      <c r="K160" s="23">
        <v>20</v>
      </c>
    </row>
    <row r="161" spans="1:11" ht="16.5" customHeight="1" x14ac:dyDescent="0.25">
      <c r="A161" s="18"/>
      <c r="B161" s="19" t="s">
        <v>22</v>
      </c>
      <c r="C161" s="20" t="s">
        <v>23</v>
      </c>
      <c r="D161" s="19">
        <v>22</v>
      </c>
      <c r="E161" s="21">
        <f>IFERROR(HLOOKUP($B161,'[1]Unweight Eng+Math+Best3'!$5:$12,2,0),"-")</f>
        <v>22</v>
      </c>
      <c r="F161" s="22">
        <f>IFERROR(HLOOKUP($B161,'[1]Unweight Eng+Math+Best3'!$5:$12,3,0),"-")</f>
        <v>24</v>
      </c>
      <c r="G161" s="22">
        <v>22</v>
      </c>
      <c r="H161" s="22">
        <f>IFERROR(HLOOKUP($B161,'[1]Unweight Eng+Math+Best3'!$5:$12,5,0),"-")</f>
        <v>20</v>
      </c>
      <c r="I161" s="22">
        <v>22</v>
      </c>
      <c r="J161" s="22">
        <v>22</v>
      </c>
      <c r="K161" s="23">
        <v>21</v>
      </c>
    </row>
    <row r="162" spans="1:11" x14ac:dyDescent="0.25">
      <c r="A162" s="18" t="s">
        <v>24</v>
      </c>
      <c r="B162" s="19" t="s">
        <v>389</v>
      </c>
      <c r="C162" s="20" t="s">
        <v>390</v>
      </c>
      <c r="D162" s="19">
        <v>20</v>
      </c>
      <c r="E162" s="21">
        <v>10</v>
      </c>
      <c r="F162" s="22">
        <f>IFERROR(HLOOKUP($B162,'[1]Unweight Eng+Math+Best3'!$5:$12,3,0),"-")</f>
        <v>23</v>
      </c>
      <c r="G162" s="22">
        <v>22</v>
      </c>
      <c r="H162" s="22">
        <f>IFERROR(HLOOKUP($B162,'[1]Unweight Eng+Math+Best3'!$5:$12,5,0),"-")</f>
        <v>21</v>
      </c>
      <c r="I162" s="22">
        <v>23</v>
      </c>
      <c r="J162" s="22">
        <v>22</v>
      </c>
      <c r="K162" s="23">
        <v>22</v>
      </c>
    </row>
    <row r="163" spans="1:11" ht="16.5" customHeight="1" x14ac:dyDescent="0.25">
      <c r="A163" s="18"/>
      <c r="B163" s="19" t="s">
        <v>153</v>
      </c>
      <c r="C163" s="20" t="s">
        <v>391</v>
      </c>
      <c r="D163" s="19">
        <v>20</v>
      </c>
      <c r="E163" s="21">
        <v>10</v>
      </c>
      <c r="F163" s="22">
        <f>IFERROR(HLOOKUP($B163,'[1]Unweight Eng+Math+Best3'!$5:$12,3,0),"-")</f>
        <v>29</v>
      </c>
      <c r="G163" s="22">
        <v>23</v>
      </c>
      <c r="H163" s="22">
        <f>IFERROR(HLOOKUP($B163,'[1]Unweight Eng+Math+Best3'!$5:$12,5,0),"-")</f>
        <v>21</v>
      </c>
      <c r="I163" s="22">
        <v>23</v>
      </c>
      <c r="J163" s="22">
        <v>22</v>
      </c>
      <c r="K163" s="23">
        <v>22</v>
      </c>
    </row>
    <row r="164" spans="1:11" ht="16.5" customHeight="1" x14ac:dyDescent="0.25">
      <c r="A164" s="18"/>
      <c r="B164" s="19" t="s">
        <v>154</v>
      </c>
      <c r="C164" s="20" t="s">
        <v>155</v>
      </c>
      <c r="D164" s="19">
        <v>141</v>
      </c>
      <c r="E164" s="21">
        <v>125</v>
      </c>
      <c r="F164" s="22">
        <f>IFERROR(HLOOKUP($B164,'[1]Unweight Eng+Math+Best3'!$5:$12,3,0),"-")</f>
        <v>25</v>
      </c>
      <c r="G164" s="22">
        <v>22</v>
      </c>
      <c r="H164" s="22">
        <f>IFERROR(HLOOKUP($B164,'[1]Unweight Eng+Math+Best3'!$5:$12,5,0),"-")</f>
        <v>16</v>
      </c>
      <c r="I164" s="22">
        <v>23</v>
      </c>
      <c r="J164" s="22">
        <v>22</v>
      </c>
      <c r="K164" s="23">
        <v>22</v>
      </c>
    </row>
    <row r="165" spans="1:11" ht="16.5" customHeight="1" x14ac:dyDescent="0.25">
      <c r="A165" s="18"/>
      <c r="B165" s="19" t="s">
        <v>156</v>
      </c>
      <c r="C165" s="20" t="s">
        <v>157</v>
      </c>
      <c r="D165" s="19">
        <v>159</v>
      </c>
      <c r="E165" s="21">
        <v>145</v>
      </c>
      <c r="F165" s="22">
        <f>IFERROR(HLOOKUP($B165,'[1]Unweight Eng+Math+Best3'!$5:$12,3,0),"-")</f>
        <v>24</v>
      </c>
      <c r="G165" s="22">
        <v>22</v>
      </c>
      <c r="H165" s="22">
        <f>IFERROR(HLOOKUP($B165,'[1]Unweight Eng+Math+Best3'!$5:$12,5,0),"-")</f>
        <v>15</v>
      </c>
      <c r="I165" s="22">
        <v>23</v>
      </c>
      <c r="J165" s="22">
        <v>22</v>
      </c>
      <c r="K165" s="23">
        <v>21</v>
      </c>
    </row>
    <row r="166" spans="1:11" ht="16.5" customHeight="1" x14ac:dyDescent="0.25">
      <c r="A166" s="18"/>
      <c r="B166" s="19" t="s">
        <v>158</v>
      </c>
      <c r="C166" s="20" t="s">
        <v>159</v>
      </c>
      <c r="D166" s="19">
        <v>97</v>
      </c>
      <c r="E166" s="21">
        <f>IFERROR(HLOOKUP($B166,'[1]Unweight Eng+Math+Best3'!$5:$12,2,0),"-")</f>
        <v>85</v>
      </c>
      <c r="F166" s="22">
        <f>IFERROR(HLOOKUP($B166,'[1]Unweight Eng+Math+Best3'!$5:$12,3,0),"-")</f>
        <v>24</v>
      </c>
      <c r="G166" s="22">
        <v>21</v>
      </c>
      <c r="H166" s="22">
        <f>IFERROR(HLOOKUP($B166,'[1]Unweight Eng+Math+Best3'!$5:$12,5,0),"-")</f>
        <v>18</v>
      </c>
      <c r="I166" s="22">
        <v>22</v>
      </c>
      <c r="J166" s="22">
        <v>21</v>
      </c>
      <c r="K166" s="23">
        <v>21</v>
      </c>
    </row>
    <row r="167" spans="1:11" ht="16.5" customHeight="1" x14ac:dyDescent="0.25">
      <c r="A167" s="18"/>
      <c r="B167" s="19" t="s">
        <v>160</v>
      </c>
      <c r="C167" s="20" t="s">
        <v>161</v>
      </c>
      <c r="D167" s="19">
        <v>68</v>
      </c>
      <c r="E167" s="21">
        <v>60</v>
      </c>
      <c r="F167" s="22">
        <f>IFERROR(HLOOKUP($B167,'[1]Unweight Eng+Math+Best3'!$5:$12,3,0),"-")</f>
        <v>24</v>
      </c>
      <c r="G167" s="22">
        <v>22</v>
      </c>
      <c r="H167" s="22">
        <f>IFERROR(HLOOKUP($B167,'[1]Unweight Eng+Math+Best3'!$5:$12,5,0),"-")</f>
        <v>21</v>
      </c>
      <c r="I167" s="22">
        <v>23</v>
      </c>
      <c r="J167" s="22">
        <v>22</v>
      </c>
      <c r="K167" s="23">
        <v>22</v>
      </c>
    </row>
    <row r="168" spans="1:11" ht="16.5" customHeight="1" x14ac:dyDescent="0.25">
      <c r="A168" s="18"/>
      <c r="B168" s="19" t="s">
        <v>162</v>
      </c>
      <c r="C168" s="20" t="s">
        <v>163</v>
      </c>
      <c r="D168" s="19">
        <v>80</v>
      </c>
      <c r="E168" s="21">
        <v>70</v>
      </c>
      <c r="F168" s="22">
        <f>IFERROR(HLOOKUP($B168,'[1]Unweight Eng+Math+Best3'!$5:$12,3,0),"-")</f>
        <v>24</v>
      </c>
      <c r="G168" s="22">
        <v>22</v>
      </c>
      <c r="H168" s="22">
        <f>IFERROR(HLOOKUP($B168,'[1]Unweight Eng+Math+Best3'!$5:$12,5,0),"-")</f>
        <v>20</v>
      </c>
      <c r="I168" s="22">
        <v>22</v>
      </c>
      <c r="J168" s="22">
        <v>21</v>
      </c>
      <c r="K168" s="23">
        <v>21</v>
      </c>
    </row>
    <row r="169" spans="1:11" ht="16.5" customHeight="1" x14ac:dyDescent="0.25">
      <c r="A169" s="18"/>
      <c r="B169" s="19" t="s">
        <v>164</v>
      </c>
      <c r="C169" s="20" t="s">
        <v>165</v>
      </c>
      <c r="D169" s="19">
        <v>78</v>
      </c>
      <c r="E169" s="21">
        <v>70</v>
      </c>
      <c r="F169" s="22">
        <f>IFERROR(HLOOKUP($B169,'[1]Unweight Eng+Math+Best3'!$5:$12,3,0),"-")</f>
        <v>24</v>
      </c>
      <c r="G169" s="22">
        <v>22</v>
      </c>
      <c r="H169" s="22">
        <f>IFERROR(HLOOKUP($B169,'[1]Unweight Eng+Math+Best3'!$5:$12,5,0),"-")</f>
        <v>21</v>
      </c>
      <c r="I169" s="22">
        <v>23</v>
      </c>
      <c r="J169" s="22">
        <v>22</v>
      </c>
      <c r="K169" s="23">
        <v>22</v>
      </c>
    </row>
    <row r="170" spans="1:11" ht="16.5" customHeight="1" x14ac:dyDescent="0.25">
      <c r="A170" s="18"/>
      <c r="B170" s="19" t="s">
        <v>392</v>
      </c>
      <c r="C170" s="20" t="s">
        <v>393</v>
      </c>
      <c r="D170" s="19">
        <v>109</v>
      </c>
      <c r="E170" s="21">
        <v>100</v>
      </c>
      <c r="F170" s="22">
        <f>IFERROR(HLOOKUP($B170,'[1]Unweight Eng+Math+Best3'!$5:$12,3,0),"-")</f>
        <v>27</v>
      </c>
      <c r="G170" s="22">
        <v>21</v>
      </c>
      <c r="H170" s="22">
        <f>IFERROR(HLOOKUP($B170,'[1]Unweight Eng+Math+Best3'!$5:$12,5,0),"-")</f>
        <v>17</v>
      </c>
      <c r="I170" s="22">
        <v>22</v>
      </c>
      <c r="J170" s="22">
        <v>21</v>
      </c>
      <c r="K170" s="23">
        <v>19</v>
      </c>
    </row>
    <row r="171" spans="1:11" ht="16.5" customHeight="1" x14ac:dyDescent="0.25">
      <c r="A171" s="18"/>
      <c r="B171" s="19" t="s">
        <v>77</v>
      </c>
      <c r="C171" s="20" t="s">
        <v>78</v>
      </c>
      <c r="D171" s="19">
        <v>42</v>
      </c>
      <c r="E171" s="21">
        <f>IFERROR(HLOOKUP($B171,'[1]Unweight Eng+Math+Best3'!$5:$12,2,0),"-")</f>
        <v>40</v>
      </c>
      <c r="F171" s="22">
        <f>IFERROR(HLOOKUP($B171,'[1]Unweight Eng+Math+Best3'!$5:$12,3,0),"-")</f>
        <v>23</v>
      </c>
      <c r="G171" s="22">
        <v>20</v>
      </c>
      <c r="H171" s="22">
        <f>IFERROR(HLOOKUP($B171,'[1]Unweight Eng+Math+Best3'!$5:$12,5,0),"-")</f>
        <v>19</v>
      </c>
      <c r="I171" s="22">
        <v>21</v>
      </c>
      <c r="J171" s="22">
        <v>20</v>
      </c>
      <c r="K171" s="23">
        <v>20</v>
      </c>
    </row>
    <row r="172" spans="1:11" ht="16.5" customHeight="1" x14ac:dyDescent="0.25">
      <c r="A172" s="18"/>
      <c r="B172" s="19" t="s">
        <v>185</v>
      </c>
      <c r="C172" s="20" t="s">
        <v>186</v>
      </c>
      <c r="D172" s="19">
        <v>113</v>
      </c>
      <c r="E172" s="21">
        <v>105</v>
      </c>
      <c r="F172" s="22">
        <f>IFERROR(HLOOKUP($B172,'[1]Unweight Eng+Math+Best3'!$5:$12,3,0),"-")</f>
        <v>24</v>
      </c>
      <c r="G172" s="22">
        <v>22</v>
      </c>
      <c r="H172" s="22">
        <f>IFERROR(HLOOKUP($B172,'[1]Unweight Eng+Math+Best3'!$5:$12,5,0),"-")</f>
        <v>14</v>
      </c>
      <c r="I172" s="22">
        <v>22</v>
      </c>
      <c r="J172" s="22">
        <v>22</v>
      </c>
      <c r="K172" s="23">
        <v>22</v>
      </c>
    </row>
    <row r="173" spans="1:11" ht="16.5" customHeight="1" x14ac:dyDescent="0.25">
      <c r="A173" s="18"/>
      <c r="B173" s="19" t="s">
        <v>187</v>
      </c>
      <c r="C173" s="20" t="s">
        <v>188</v>
      </c>
      <c r="D173" s="19">
        <v>17</v>
      </c>
      <c r="E173" s="21">
        <v>15</v>
      </c>
      <c r="F173" s="22">
        <f>IFERROR(HLOOKUP($B173,'[1]Unweight Eng+Math+Best3'!$5:$12,3,0),"-")</f>
        <v>22</v>
      </c>
      <c r="G173" s="22">
        <v>21</v>
      </c>
      <c r="H173" s="22">
        <f>IFERROR(HLOOKUP($B173,'[1]Unweight Eng+Math+Best3'!$5:$12,5,0),"-")</f>
        <v>19</v>
      </c>
      <c r="I173" s="22">
        <v>22</v>
      </c>
      <c r="J173" s="22">
        <v>21</v>
      </c>
      <c r="K173" s="23">
        <v>20</v>
      </c>
    </row>
    <row r="174" spans="1:11" ht="16.5" customHeight="1" x14ac:dyDescent="0.25">
      <c r="A174" s="18"/>
      <c r="B174" s="19" t="s">
        <v>394</v>
      </c>
      <c r="C174" s="20" t="s">
        <v>395</v>
      </c>
      <c r="D174" s="19">
        <v>46</v>
      </c>
      <c r="E174" s="21">
        <v>40</v>
      </c>
      <c r="F174" s="22">
        <f>IFERROR(HLOOKUP($B174,'[1]Unweight Eng+Math+Best3'!$5:$12,3,0),"-")</f>
        <v>23</v>
      </c>
      <c r="G174" s="22">
        <v>22</v>
      </c>
      <c r="H174" s="22">
        <f>IFERROR(HLOOKUP($B174,'[1]Unweight Eng+Math+Best3'!$5:$12,5,0),"-")</f>
        <v>20</v>
      </c>
      <c r="I174" s="22">
        <v>22</v>
      </c>
      <c r="J174" s="22">
        <v>22</v>
      </c>
      <c r="K174" s="23">
        <v>21</v>
      </c>
    </row>
    <row r="175" spans="1:11" ht="16.5" customHeight="1" x14ac:dyDescent="0.25">
      <c r="A175" s="18"/>
      <c r="B175" s="19" t="s">
        <v>396</v>
      </c>
      <c r="C175" s="20" t="s">
        <v>397</v>
      </c>
      <c r="D175" s="19">
        <v>26</v>
      </c>
      <c r="E175" s="21">
        <v>25</v>
      </c>
      <c r="F175" s="22">
        <f>IFERROR(HLOOKUP($B175,'[1]Unweight Eng+Math+Best3'!$5:$12,3,0),"-")</f>
        <v>24</v>
      </c>
      <c r="G175" s="22">
        <v>22</v>
      </c>
      <c r="H175" s="22">
        <f>IFERROR(HLOOKUP($B175,'[1]Unweight Eng+Math+Best3'!$5:$12,5,0),"-")</f>
        <v>20</v>
      </c>
      <c r="I175" s="22">
        <v>22</v>
      </c>
      <c r="J175" s="22">
        <v>22</v>
      </c>
      <c r="K175" s="23">
        <v>21</v>
      </c>
    </row>
    <row r="176" spans="1:11" ht="16.5" customHeight="1" x14ac:dyDescent="0.25">
      <c r="A176" s="18"/>
      <c r="B176" s="19" t="s">
        <v>398</v>
      </c>
      <c r="C176" s="20" t="s">
        <v>399</v>
      </c>
      <c r="D176" s="19">
        <v>39</v>
      </c>
      <c r="E176" s="21">
        <v>35</v>
      </c>
      <c r="F176" s="22">
        <f>IFERROR(HLOOKUP($B176,'[1]Unweight Eng+Math+Best3'!$5:$12,3,0),"-")</f>
        <v>26</v>
      </c>
      <c r="G176" s="22">
        <v>22</v>
      </c>
      <c r="H176" s="22">
        <f>IFERROR(HLOOKUP($B176,'[1]Unweight Eng+Math+Best3'!$5:$12,5,0),"-")</f>
        <v>18</v>
      </c>
      <c r="I176" s="22">
        <v>23</v>
      </c>
      <c r="J176" s="22">
        <v>22</v>
      </c>
      <c r="K176" s="23">
        <v>22</v>
      </c>
    </row>
    <row r="177" spans="1:11" ht="16.5" customHeight="1" x14ac:dyDescent="0.25">
      <c r="A177" s="18"/>
      <c r="B177" s="19" t="s">
        <v>400</v>
      </c>
      <c r="C177" s="20" t="s">
        <v>401</v>
      </c>
      <c r="D177" s="19">
        <v>49</v>
      </c>
      <c r="E177" s="21">
        <v>40</v>
      </c>
      <c r="F177" s="22">
        <f>IFERROR(HLOOKUP($B177,'[1]Unweight Eng+Math+Best3'!$5:$12,3,0),"-")</f>
        <v>23</v>
      </c>
      <c r="G177" s="22">
        <v>22</v>
      </c>
      <c r="H177" s="22">
        <f>IFERROR(HLOOKUP($B177,'[1]Unweight Eng+Math+Best3'!$5:$12,5,0),"-")</f>
        <v>16</v>
      </c>
      <c r="I177" s="22">
        <v>22</v>
      </c>
      <c r="J177" s="22">
        <v>22</v>
      </c>
      <c r="K177" s="23">
        <v>22</v>
      </c>
    </row>
    <row r="178" spans="1:11" ht="16.5" customHeight="1" x14ac:dyDescent="0.25">
      <c r="A178" s="18"/>
      <c r="B178" s="19" t="s">
        <v>189</v>
      </c>
      <c r="C178" s="20" t="s">
        <v>190</v>
      </c>
      <c r="D178" s="19">
        <v>79</v>
      </c>
      <c r="E178" s="21">
        <v>70</v>
      </c>
      <c r="F178" s="22">
        <f>IFERROR(HLOOKUP($B178,'[1]Unweight Eng+Math+Best3'!$5:$12,3,0),"-")</f>
        <v>23</v>
      </c>
      <c r="G178" s="22">
        <v>22</v>
      </c>
      <c r="H178" s="22">
        <f>IFERROR(HLOOKUP($B178,'[1]Unweight Eng+Math+Best3'!$5:$12,5,0),"-")</f>
        <v>19</v>
      </c>
      <c r="I178" s="22">
        <v>22</v>
      </c>
      <c r="J178" s="22">
        <v>21</v>
      </c>
      <c r="K178" s="23">
        <v>21</v>
      </c>
    </row>
    <row r="179" spans="1:11" ht="16.5" customHeight="1" x14ac:dyDescent="0.25">
      <c r="A179" s="18"/>
      <c r="B179" s="19" t="s">
        <v>79</v>
      </c>
      <c r="C179" s="20" t="s">
        <v>80</v>
      </c>
      <c r="D179" s="19">
        <v>112</v>
      </c>
      <c r="E179" s="21">
        <v>120</v>
      </c>
      <c r="F179" s="22">
        <f>IFERROR(HLOOKUP($B179,'[1]Unweight Eng+Math+Best3'!$5:$12,3,0),"-")</f>
        <v>25</v>
      </c>
      <c r="G179" s="22">
        <v>21</v>
      </c>
      <c r="H179" s="22">
        <f>IFERROR(HLOOKUP($B179,'[1]Unweight Eng+Math+Best3'!$5:$12,5,0),"-")</f>
        <v>20</v>
      </c>
      <c r="I179" s="22">
        <v>22</v>
      </c>
      <c r="J179" s="22">
        <v>21</v>
      </c>
      <c r="K179" s="23">
        <v>20</v>
      </c>
    </row>
    <row r="180" spans="1:11" ht="16.5" customHeight="1" x14ac:dyDescent="0.25">
      <c r="A180" s="18"/>
      <c r="B180" s="19" t="s">
        <v>25</v>
      </c>
      <c r="C180" s="20" t="s">
        <v>26</v>
      </c>
      <c r="D180" s="19">
        <v>120</v>
      </c>
      <c r="E180" s="21">
        <v>110</v>
      </c>
      <c r="F180" s="22">
        <f>IFERROR(HLOOKUP($B180,'[1]Unweight Eng+Math+Best3'!$5:$12,3,0),"-")</f>
        <v>23</v>
      </c>
      <c r="G180" s="22">
        <v>21</v>
      </c>
      <c r="H180" s="22">
        <f>IFERROR(HLOOKUP($B180,'[1]Unweight Eng+Math+Best3'!$5:$12,5,0),"-")</f>
        <v>20</v>
      </c>
      <c r="I180" s="22">
        <v>21</v>
      </c>
      <c r="J180" s="22">
        <v>21</v>
      </c>
      <c r="K180" s="23">
        <v>20</v>
      </c>
    </row>
    <row r="181" spans="1:11" ht="16.5" customHeight="1" x14ac:dyDescent="0.25">
      <c r="A181" s="18"/>
      <c r="B181" s="19" t="s">
        <v>27</v>
      </c>
      <c r="C181" s="20" t="s">
        <v>28</v>
      </c>
      <c r="D181" s="19">
        <v>40</v>
      </c>
      <c r="E181" s="21">
        <v>40</v>
      </c>
      <c r="F181" s="22">
        <f>IFERROR(HLOOKUP($B181,'[1]Unweight Eng+Math+Best3'!$5:$12,3,0),"-")</f>
        <v>25</v>
      </c>
      <c r="G181" s="22">
        <v>22</v>
      </c>
      <c r="H181" s="22">
        <f>IFERROR(HLOOKUP($B181,'[1]Unweight Eng+Math+Best3'!$5:$12,5,0),"-")</f>
        <v>19</v>
      </c>
      <c r="I181" s="22">
        <v>22</v>
      </c>
      <c r="J181" s="22">
        <v>21</v>
      </c>
      <c r="K181" s="23">
        <v>21</v>
      </c>
    </row>
    <row r="182" spans="1:11" ht="16.5" customHeight="1" x14ac:dyDescent="0.25">
      <c r="A182" s="18"/>
      <c r="B182" s="19" t="s">
        <v>81</v>
      </c>
      <c r="C182" s="20" t="s">
        <v>82</v>
      </c>
      <c r="D182" s="19">
        <v>101</v>
      </c>
      <c r="E182" s="21">
        <v>85</v>
      </c>
      <c r="F182" s="22">
        <f>IFERROR(HLOOKUP($B182,'[1]Unweight Eng+Math+Best3'!$5:$12,3,0),"-")</f>
        <v>28</v>
      </c>
      <c r="G182" s="22">
        <v>22</v>
      </c>
      <c r="H182" s="22">
        <f>IFERROR(HLOOKUP($B182,'[1]Unweight Eng+Math+Best3'!$5:$12,5,0),"-")</f>
        <v>20</v>
      </c>
      <c r="I182" s="22">
        <v>21</v>
      </c>
      <c r="J182" s="22">
        <v>21</v>
      </c>
      <c r="K182" s="23">
        <v>21</v>
      </c>
    </row>
    <row r="183" spans="1:11" ht="16.5" customHeight="1" x14ac:dyDescent="0.25">
      <c r="A183" s="18"/>
      <c r="B183" s="19" t="s">
        <v>83</v>
      </c>
      <c r="C183" s="20" t="s">
        <v>84</v>
      </c>
      <c r="D183" s="19">
        <v>184</v>
      </c>
      <c r="E183" s="21">
        <v>160</v>
      </c>
      <c r="F183" s="22">
        <f>IFERROR(HLOOKUP($B183,'[1]Unweight Eng+Math+Best3'!$5:$12,3,0),"-")</f>
        <v>25</v>
      </c>
      <c r="G183" s="22">
        <v>20</v>
      </c>
      <c r="H183" s="22">
        <f>IFERROR(HLOOKUP($B183,'[1]Unweight Eng+Math+Best3'!$5:$12,5,0),"-")</f>
        <v>19</v>
      </c>
      <c r="I183" s="22">
        <v>20</v>
      </c>
      <c r="J183" s="22">
        <v>20</v>
      </c>
      <c r="K183" s="23">
        <v>19</v>
      </c>
    </row>
    <row r="184" spans="1:11" ht="16.5" customHeight="1" x14ac:dyDescent="0.25">
      <c r="A184" s="18"/>
      <c r="B184" s="19" t="s">
        <v>29</v>
      </c>
      <c r="C184" s="20" t="s">
        <v>30</v>
      </c>
      <c r="D184" s="19">
        <v>40</v>
      </c>
      <c r="E184" s="21">
        <v>45</v>
      </c>
      <c r="F184" s="22">
        <f>IFERROR(HLOOKUP($B184,'[1]Unweight Eng+Math+Best3'!$5:$12,3,0),"-")</f>
        <v>23</v>
      </c>
      <c r="G184" s="22">
        <v>20</v>
      </c>
      <c r="H184" s="22">
        <f>IFERROR(HLOOKUP($B184,'[1]Unweight Eng+Math+Best3'!$5:$12,5,0),"-")</f>
        <v>19</v>
      </c>
      <c r="I184" s="22">
        <v>21</v>
      </c>
      <c r="J184" s="22">
        <v>20</v>
      </c>
      <c r="K184" s="23">
        <v>20</v>
      </c>
    </row>
    <row r="185" spans="1:11" ht="16.5" customHeight="1" x14ac:dyDescent="0.25">
      <c r="A185" s="18"/>
      <c r="B185" s="19" t="s">
        <v>85</v>
      </c>
      <c r="C185" s="20" t="s">
        <v>86</v>
      </c>
      <c r="D185" s="19">
        <v>130</v>
      </c>
      <c r="E185" s="21">
        <f>IFERROR(HLOOKUP($B185,'[1]Unweight Eng+Math+Best3'!$5:$12,2,0),"-")</f>
        <v>110</v>
      </c>
      <c r="F185" s="22">
        <f>IFERROR(HLOOKUP($B185,'[1]Unweight Eng+Math+Best3'!$5:$12,3,0),"-")</f>
        <v>23</v>
      </c>
      <c r="G185" s="22">
        <v>21</v>
      </c>
      <c r="H185" s="22">
        <f>IFERROR(HLOOKUP($B185,'[1]Unweight Eng+Math+Best3'!$5:$12,5,0),"-")</f>
        <v>19</v>
      </c>
      <c r="I185" s="22">
        <v>21</v>
      </c>
      <c r="J185" s="22">
        <v>21</v>
      </c>
      <c r="K185" s="23">
        <v>20</v>
      </c>
    </row>
    <row r="186" spans="1:11" ht="16.5" customHeight="1" x14ac:dyDescent="0.25">
      <c r="A186" s="18"/>
      <c r="B186" s="19" t="s">
        <v>31</v>
      </c>
      <c r="C186" s="20" t="s">
        <v>32</v>
      </c>
      <c r="D186" s="19">
        <v>70</v>
      </c>
      <c r="E186" s="21">
        <v>70</v>
      </c>
      <c r="F186" s="22">
        <f>IFERROR(HLOOKUP($B186,'[1]Unweight Eng+Math+Best3'!$5:$12,3,0),"-")</f>
        <v>22</v>
      </c>
      <c r="G186" s="22">
        <v>20</v>
      </c>
      <c r="H186" s="22">
        <f>IFERROR(HLOOKUP($B186,'[1]Unweight Eng+Math+Best3'!$5:$12,5,0),"-")</f>
        <v>19</v>
      </c>
      <c r="I186" s="22">
        <v>20</v>
      </c>
      <c r="J186" s="22">
        <v>20</v>
      </c>
      <c r="K186" s="23">
        <v>19</v>
      </c>
    </row>
    <row r="187" spans="1:11" ht="27.6" x14ac:dyDescent="0.25">
      <c r="A187" s="18"/>
      <c r="B187" s="19" t="s">
        <v>87</v>
      </c>
      <c r="C187" s="20" t="s">
        <v>88</v>
      </c>
      <c r="D187" s="19">
        <v>55</v>
      </c>
      <c r="E187" s="21">
        <v>60</v>
      </c>
      <c r="F187" s="22">
        <f>IFERROR(HLOOKUP($B187,'[1]Unweight Eng+Math+Best3'!$5:$12,3,0),"-")</f>
        <v>22</v>
      </c>
      <c r="G187" s="22">
        <v>20</v>
      </c>
      <c r="H187" s="22">
        <f>IFERROR(HLOOKUP($B187,'[1]Unweight Eng+Math+Best3'!$5:$12,5,0),"-")</f>
        <v>20</v>
      </c>
      <c r="I187" s="22">
        <v>21</v>
      </c>
      <c r="J187" s="22">
        <v>20</v>
      </c>
      <c r="K187" s="23">
        <v>20</v>
      </c>
    </row>
    <row r="188" spans="1:11" s="10" customFormat="1" x14ac:dyDescent="0.25">
      <c r="A188" s="18" t="s">
        <v>402</v>
      </c>
      <c r="B188" s="19" t="s">
        <v>403</v>
      </c>
      <c r="C188" s="20" t="s">
        <v>254</v>
      </c>
      <c r="D188" s="19">
        <v>155</v>
      </c>
      <c r="E188" s="21">
        <v>170</v>
      </c>
      <c r="F188" s="22">
        <f>IFERROR(HLOOKUP($B188,'[1]Unweight Eng+Math+Best3'!$5:$12,3,0),"-")</f>
        <v>26</v>
      </c>
      <c r="G188" s="22">
        <v>22</v>
      </c>
      <c r="H188" s="22">
        <f>IFERROR(HLOOKUP($B188,'[1]Unweight Eng+Math+Best3'!$5:$12,5,0),"-")</f>
        <v>17</v>
      </c>
      <c r="I188" s="22">
        <v>23</v>
      </c>
      <c r="J188" s="22">
        <v>22</v>
      </c>
      <c r="K188" s="23">
        <v>22</v>
      </c>
    </row>
    <row r="189" spans="1:11" ht="16.5" customHeight="1" x14ac:dyDescent="0.25">
      <c r="A189" s="18"/>
      <c r="B189" s="19" t="s">
        <v>404</v>
      </c>
      <c r="C189" s="20" t="s">
        <v>405</v>
      </c>
      <c r="D189" s="19">
        <v>28</v>
      </c>
      <c r="E189" s="21">
        <f>IFERROR(HLOOKUP($B189,'[1]Unweight Eng+Math+Best3'!$5:$12,2,0),"-")</f>
        <v>5</v>
      </c>
      <c r="F189" s="22">
        <f>IFERROR(HLOOKUP($B189,'[1]Unweight Eng+Math+Best3'!$5:$12,3,0),"-")</f>
        <v>29</v>
      </c>
      <c r="G189" s="22">
        <v>26</v>
      </c>
      <c r="H189" s="22">
        <f>IFERROR(HLOOKUP($B189,'[1]Unweight Eng+Math+Best3'!$5:$12,5,0),"-")</f>
        <v>23</v>
      </c>
      <c r="I189" s="22">
        <v>28</v>
      </c>
      <c r="J189" s="22">
        <v>25</v>
      </c>
      <c r="K189" s="23">
        <v>24</v>
      </c>
    </row>
    <row r="190" spans="1:11" ht="16.5" customHeight="1" x14ac:dyDescent="0.25">
      <c r="A190" s="18"/>
      <c r="B190" s="19" t="s">
        <v>406</v>
      </c>
      <c r="C190" s="20" t="s">
        <v>407</v>
      </c>
      <c r="D190" s="19">
        <v>37</v>
      </c>
      <c r="E190" s="19">
        <f>IFERROR(HLOOKUP($B190,'[1]Unweight Eng+Math+Best3'!$5:$12,2,0),"-")</f>
        <v>40</v>
      </c>
      <c r="F190" s="22">
        <f>IFERROR(HLOOKUP($B190,'[1]Unweight Eng+Math+Best3'!$5:$12,3,0),"-")</f>
        <v>25</v>
      </c>
      <c r="G190" s="22">
        <v>22</v>
      </c>
      <c r="H190" s="22">
        <f>IFERROR(HLOOKUP($B190,'[1]Unweight Eng+Math+Best3'!$5:$12,5,0),"-")</f>
        <v>20</v>
      </c>
      <c r="I190" s="22">
        <v>22</v>
      </c>
      <c r="J190" s="22">
        <v>22</v>
      </c>
      <c r="K190" s="23">
        <v>21</v>
      </c>
    </row>
    <row r="191" spans="1:11" ht="16.5" customHeight="1" x14ac:dyDescent="0.25">
      <c r="A191" s="18"/>
      <c r="B191" s="19" t="s">
        <v>166</v>
      </c>
      <c r="C191" s="20" t="s">
        <v>167</v>
      </c>
      <c r="D191" s="19">
        <v>50</v>
      </c>
      <c r="E191" s="19">
        <v>35</v>
      </c>
      <c r="F191" s="22">
        <f>IFERROR(HLOOKUP($B191,'[1]Unweight Eng+Math+Best3'!$5:$12,3,0),"-")</f>
        <v>23</v>
      </c>
      <c r="G191" s="22">
        <v>21</v>
      </c>
      <c r="H191" s="22">
        <f>IFERROR(HLOOKUP($B191,'[1]Unweight Eng+Math+Best3'!$5:$12,5,0),"-")</f>
        <v>21</v>
      </c>
      <c r="I191" s="22">
        <v>22</v>
      </c>
      <c r="J191" s="22">
        <v>21</v>
      </c>
      <c r="K191" s="23">
        <v>21</v>
      </c>
    </row>
    <row r="192" spans="1:11" ht="16.5" customHeight="1" x14ac:dyDescent="0.25">
      <c r="A192" s="18"/>
      <c r="B192" s="19" t="s">
        <v>168</v>
      </c>
      <c r="C192" s="20" t="s">
        <v>169</v>
      </c>
      <c r="D192" s="19">
        <v>200</v>
      </c>
      <c r="E192" s="19">
        <v>150</v>
      </c>
      <c r="F192" s="22">
        <f>IFERROR(HLOOKUP($B192,'[1]Unweight Eng+Math+Best3'!$5:$12,3,0),"-")</f>
        <v>23</v>
      </c>
      <c r="G192" s="22">
        <v>21</v>
      </c>
      <c r="H192" s="22">
        <f>IFERROR(HLOOKUP($B192,'[1]Unweight Eng+Math+Best3'!$5:$12,5,0),"-")</f>
        <v>20</v>
      </c>
      <c r="I192" s="22">
        <v>22</v>
      </c>
      <c r="J192" s="22">
        <v>21</v>
      </c>
      <c r="K192" s="23">
        <v>21</v>
      </c>
    </row>
    <row r="193" spans="1:11" ht="16.5" customHeight="1" x14ac:dyDescent="0.25">
      <c r="A193" s="18"/>
      <c r="B193" s="19" t="s">
        <v>408</v>
      </c>
      <c r="C193" s="20" t="s">
        <v>409</v>
      </c>
      <c r="D193" s="19">
        <v>122</v>
      </c>
      <c r="E193" s="21">
        <f>IFERROR(HLOOKUP($B193,'[1]Unweight Eng+Math+Best3'!$5:$12,2,0),"-")</f>
        <v>120</v>
      </c>
      <c r="F193" s="22">
        <f>IFERROR(HLOOKUP($B193,'[1]Unweight Eng+Math+Best3'!$5:$12,3,0),"-")</f>
        <v>31</v>
      </c>
      <c r="G193" s="22">
        <v>24</v>
      </c>
      <c r="H193" s="22">
        <f>IFERROR(HLOOKUP($B193,'[1]Unweight Eng+Math+Best3'!$5:$12,5,0),"-")</f>
        <v>21</v>
      </c>
      <c r="I193" s="22">
        <v>24</v>
      </c>
      <c r="J193" s="22">
        <v>24</v>
      </c>
      <c r="K193" s="23">
        <v>23</v>
      </c>
    </row>
    <row r="194" spans="1:11" ht="16.5" customHeight="1" x14ac:dyDescent="0.25">
      <c r="A194" s="18"/>
      <c r="B194" s="19" t="s">
        <v>410</v>
      </c>
      <c r="C194" s="20" t="s">
        <v>411</v>
      </c>
      <c r="D194" s="19">
        <v>30</v>
      </c>
      <c r="E194" s="21">
        <v>25</v>
      </c>
      <c r="F194" s="22">
        <f>IFERROR(HLOOKUP($B194,'[1]Unweight Eng+Math+Best3'!$5:$12,3,0),"-")</f>
        <v>30</v>
      </c>
      <c r="G194" s="22">
        <v>26</v>
      </c>
      <c r="H194" s="22">
        <f>IFERROR(HLOOKUP($B194,'[1]Unweight Eng+Math+Best3'!$5:$12,5,0),"-")</f>
        <v>24</v>
      </c>
      <c r="I194" s="22">
        <v>27</v>
      </c>
      <c r="J194" s="22">
        <v>26</v>
      </c>
      <c r="K194" s="23">
        <v>26</v>
      </c>
    </row>
    <row r="195" spans="1:11" ht="16.5" customHeight="1" x14ac:dyDescent="0.25">
      <c r="A195" s="18"/>
      <c r="B195" s="19" t="s">
        <v>412</v>
      </c>
      <c r="C195" s="20" t="s">
        <v>413</v>
      </c>
      <c r="D195" s="19">
        <v>15</v>
      </c>
      <c r="E195" s="21">
        <v>25</v>
      </c>
      <c r="F195" s="22">
        <f>IFERROR(HLOOKUP($B195,'[1]Unweight Eng+Math+Best3'!$5:$12,3,0),"-")</f>
        <v>24</v>
      </c>
      <c r="G195" s="22">
        <v>22</v>
      </c>
      <c r="H195" s="22">
        <f>IFERROR(HLOOKUP($B195,'[1]Unweight Eng+Math+Best3'!$5:$12,5,0),"-")</f>
        <v>20</v>
      </c>
      <c r="I195" s="22">
        <v>23</v>
      </c>
      <c r="J195" s="22">
        <v>21</v>
      </c>
      <c r="K195" s="23">
        <v>21</v>
      </c>
    </row>
    <row r="196" spans="1:11" ht="16.5" customHeight="1" x14ac:dyDescent="0.25">
      <c r="A196" s="18"/>
      <c r="B196" s="19" t="s">
        <v>33</v>
      </c>
      <c r="C196" s="20" t="s">
        <v>8</v>
      </c>
      <c r="D196" s="19">
        <v>200</v>
      </c>
      <c r="E196" s="21">
        <v>180</v>
      </c>
      <c r="F196" s="22">
        <f>IFERROR(HLOOKUP($B196,'[1]Unweight Eng+Math+Best3'!$5:$12,3,0),"-")</f>
        <v>24</v>
      </c>
      <c r="G196" s="22">
        <v>21</v>
      </c>
      <c r="H196" s="22">
        <f>IFERROR(HLOOKUP($B196,'[1]Unweight Eng+Math+Best3'!$5:$12,5,0),"-")</f>
        <v>20</v>
      </c>
      <c r="I196" s="22">
        <v>21</v>
      </c>
      <c r="J196" s="22">
        <v>21</v>
      </c>
      <c r="K196" s="23">
        <v>20</v>
      </c>
    </row>
    <row r="197" spans="1:11" ht="16.5" customHeight="1" x14ac:dyDescent="0.25">
      <c r="A197" s="18"/>
      <c r="B197" s="19" t="s">
        <v>191</v>
      </c>
      <c r="C197" s="20" t="s">
        <v>192</v>
      </c>
      <c r="D197" s="19">
        <v>105</v>
      </c>
      <c r="E197" s="21">
        <v>100</v>
      </c>
      <c r="F197" s="22">
        <f>IFERROR(HLOOKUP($B197,'[1]Unweight Eng+Math+Best3'!$5:$12,3,0),"-")</f>
        <v>25</v>
      </c>
      <c r="G197" s="22">
        <v>22</v>
      </c>
      <c r="H197" s="22">
        <f>IFERROR(HLOOKUP($B197,'[1]Unweight Eng+Math+Best3'!$5:$12,5,0),"-")</f>
        <v>19</v>
      </c>
      <c r="I197" s="22">
        <v>23</v>
      </c>
      <c r="J197" s="22">
        <v>22</v>
      </c>
      <c r="K197" s="23">
        <v>21</v>
      </c>
    </row>
    <row r="198" spans="1:11" ht="16.5" customHeight="1" x14ac:dyDescent="0.25">
      <c r="A198" s="18"/>
      <c r="B198" s="19" t="s">
        <v>414</v>
      </c>
      <c r="C198" s="20" t="s">
        <v>415</v>
      </c>
      <c r="D198" s="19">
        <v>26</v>
      </c>
      <c r="E198" s="21">
        <v>15</v>
      </c>
      <c r="F198" s="22">
        <f>IFERROR(HLOOKUP($B198,'[1]Unweight Eng+Math+Best3'!$5:$12,3,0),"-")</f>
        <v>24</v>
      </c>
      <c r="G198" s="22">
        <v>22</v>
      </c>
      <c r="H198" s="22">
        <f>IFERROR(HLOOKUP($B198,'[1]Unweight Eng+Math+Best3'!$5:$12,5,0),"-")</f>
        <v>15</v>
      </c>
      <c r="I198" s="22">
        <v>23</v>
      </c>
      <c r="J198" s="22">
        <v>23</v>
      </c>
      <c r="K198" s="23">
        <v>22</v>
      </c>
    </row>
    <row r="199" spans="1:11" ht="16.5" customHeight="1" x14ac:dyDescent="0.25">
      <c r="A199" s="18"/>
      <c r="B199" s="19" t="s">
        <v>416</v>
      </c>
      <c r="C199" s="20" t="s">
        <v>417</v>
      </c>
      <c r="D199" s="19">
        <v>15</v>
      </c>
      <c r="E199" s="21">
        <f>IFERROR(HLOOKUP($B199,'[1]Unweight Eng+Math+Best3'!$5:$12,2,0),"-")</f>
        <v>15</v>
      </c>
      <c r="F199" s="22">
        <f>IFERROR(HLOOKUP($B199,'[1]Unweight Eng+Math+Best3'!$5:$12,3,0),"-")</f>
        <v>23</v>
      </c>
      <c r="G199" s="22">
        <v>22</v>
      </c>
      <c r="H199" s="22">
        <f>IFERROR(HLOOKUP($B199,'[1]Unweight Eng+Math+Best3'!$5:$12,5,0),"-")</f>
        <v>21</v>
      </c>
      <c r="I199" s="22">
        <v>22</v>
      </c>
      <c r="J199" s="22">
        <v>22</v>
      </c>
      <c r="K199" s="23">
        <v>21</v>
      </c>
    </row>
    <row r="200" spans="1:11" ht="16.5" customHeight="1" x14ac:dyDescent="0.25">
      <c r="A200" s="18"/>
      <c r="B200" s="19" t="s">
        <v>418</v>
      </c>
      <c r="C200" s="20" t="s">
        <v>419</v>
      </c>
      <c r="D200" s="19">
        <v>15</v>
      </c>
      <c r="E200" s="21">
        <v>20</v>
      </c>
      <c r="F200" s="22">
        <f>IFERROR(HLOOKUP($B200,'[1]Unweight Eng+Math+Best3'!$5:$12,3,0),"-")</f>
        <v>25</v>
      </c>
      <c r="G200" s="22">
        <v>23</v>
      </c>
      <c r="H200" s="22">
        <f>IFERROR(HLOOKUP($B200,'[1]Unweight Eng+Math+Best3'!$5:$12,5,0),"-")</f>
        <v>21</v>
      </c>
      <c r="I200" s="22">
        <v>23</v>
      </c>
      <c r="J200" s="22">
        <v>23</v>
      </c>
      <c r="K200" s="23">
        <v>22</v>
      </c>
    </row>
    <row r="201" spans="1:11" ht="16.5" customHeight="1" x14ac:dyDescent="0.25">
      <c r="A201" s="18"/>
      <c r="B201" s="19" t="s">
        <v>193</v>
      </c>
      <c r="C201" s="20" t="s">
        <v>194</v>
      </c>
      <c r="D201" s="19">
        <v>52</v>
      </c>
      <c r="E201" s="21">
        <v>65</v>
      </c>
      <c r="F201" s="22">
        <f>IFERROR(HLOOKUP($B201,'[1]Unweight Eng+Math+Best3'!$5:$12,3,0),"-")</f>
        <v>24</v>
      </c>
      <c r="G201" s="22">
        <v>21</v>
      </c>
      <c r="H201" s="22">
        <f>IFERROR(HLOOKUP($B201,'[1]Unweight Eng+Math+Best3'!$5:$12,5,0),"-")</f>
        <v>20</v>
      </c>
      <c r="I201" s="22">
        <v>21</v>
      </c>
      <c r="J201" s="22">
        <v>21</v>
      </c>
      <c r="K201" s="23">
        <v>21</v>
      </c>
    </row>
    <row r="202" spans="1:11" ht="16.5" customHeight="1" x14ac:dyDescent="0.25">
      <c r="A202" s="18"/>
      <c r="B202" s="19" t="s">
        <v>420</v>
      </c>
      <c r="C202" s="20" t="s">
        <v>278</v>
      </c>
      <c r="D202" s="19">
        <v>43</v>
      </c>
      <c r="E202" s="21">
        <f>IFERROR(HLOOKUP($B202,'[1]Unweight Eng+Math+Best3'!$5:$12,2,0),"-")</f>
        <v>45</v>
      </c>
      <c r="F202" s="22">
        <f>IFERROR(HLOOKUP($B202,'[1]Unweight Eng+Math+Best3'!$5:$12,3,0),"-")</f>
        <v>26</v>
      </c>
      <c r="G202" s="22">
        <v>22</v>
      </c>
      <c r="H202" s="22">
        <f>IFERROR(HLOOKUP($B202,'[1]Unweight Eng+Math+Best3'!$5:$12,5,0),"-")</f>
        <v>22</v>
      </c>
      <c r="I202" s="22">
        <v>23</v>
      </c>
      <c r="J202" s="22">
        <v>22</v>
      </c>
      <c r="K202" s="23">
        <v>22</v>
      </c>
    </row>
    <row r="203" spans="1:11" ht="16.5" customHeight="1" x14ac:dyDescent="0.25">
      <c r="A203" s="18"/>
      <c r="B203" s="19" t="s">
        <v>421</v>
      </c>
      <c r="C203" s="20" t="s">
        <v>422</v>
      </c>
      <c r="D203" s="19">
        <v>24</v>
      </c>
      <c r="E203" s="21">
        <v>25</v>
      </c>
      <c r="F203" s="22">
        <f>IFERROR(HLOOKUP($B203,'[1]Unweight Eng+Math+Best3'!$5:$12,3,0),"-")</f>
        <v>23</v>
      </c>
      <c r="G203" s="22">
        <v>21</v>
      </c>
      <c r="H203" s="22">
        <f>IFERROR(HLOOKUP($B203,'[1]Unweight Eng+Math+Best3'!$5:$12,5,0),"-")</f>
        <v>18</v>
      </c>
      <c r="I203" s="22">
        <v>23</v>
      </c>
      <c r="J203" s="22">
        <v>22</v>
      </c>
      <c r="K203" s="23">
        <v>21</v>
      </c>
    </row>
    <row r="204" spans="1:11" ht="16.5" customHeight="1" x14ac:dyDescent="0.25">
      <c r="A204" s="18"/>
      <c r="B204" s="19" t="s">
        <v>423</v>
      </c>
      <c r="C204" s="20" t="s">
        <v>424</v>
      </c>
      <c r="D204" s="19">
        <v>53</v>
      </c>
      <c r="E204" s="21">
        <v>55</v>
      </c>
      <c r="F204" s="22">
        <f>IFERROR(HLOOKUP($B204,'[1]Unweight Eng+Math+Best3'!$5:$12,3,0),"-")</f>
        <v>24</v>
      </c>
      <c r="G204" s="22">
        <v>20</v>
      </c>
      <c r="H204" s="22">
        <f>IFERROR(HLOOKUP($B204,'[1]Unweight Eng+Math+Best3'!$5:$12,5,0),"-")</f>
        <v>15</v>
      </c>
      <c r="I204" s="22">
        <v>21</v>
      </c>
      <c r="J204" s="22">
        <v>20</v>
      </c>
      <c r="K204" s="23">
        <v>18</v>
      </c>
    </row>
    <row r="205" spans="1:11" x14ac:dyDescent="0.25">
      <c r="A205" s="18" t="s">
        <v>216</v>
      </c>
      <c r="B205" s="19" t="s">
        <v>425</v>
      </c>
      <c r="C205" s="20" t="s">
        <v>426</v>
      </c>
      <c r="D205" s="19">
        <v>32</v>
      </c>
      <c r="E205" s="21">
        <v>35</v>
      </c>
      <c r="F205" s="22">
        <f>IFERROR(HLOOKUP($B205,'[1]Unweight Eng+Math+Best3'!$5:$12,3,0),"-")</f>
        <v>22</v>
      </c>
      <c r="G205" s="22">
        <f>IFERROR(HLOOKUP($B205,'[1]Unweight Eng+Math+Best3'!$5:$12,4,0),"-")</f>
        <v>21</v>
      </c>
      <c r="H205" s="22">
        <f>IFERROR(HLOOKUP($B205,'[1]Unweight Eng+Math+Best3'!$5:$12,5,0),"-")</f>
        <v>20</v>
      </c>
      <c r="I205" s="22">
        <v>21</v>
      </c>
      <c r="J205" s="22">
        <v>21</v>
      </c>
      <c r="K205" s="23">
        <v>21</v>
      </c>
    </row>
    <row r="206" spans="1:11" ht="16.5" customHeight="1" x14ac:dyDescent="0.25">
      <c r="A206" s="18"/>
      <c r="B206" s="19" t="s">
        <v>427</v>
      </c>
      <c r="C206" s="20" t="s">
        <v>428</v>
      </c>
      <c r="D206" s="19">
        <v>39</v>
      </c>
      <c r="E206" s="21">
        <v>40</v>
      </c>
      <c r="F206" s="22">
        <f>IFERROR(HLOOKUP($B206,'[1]Unweight Eng+Math+Best3'!$5:$12,3,0),"-")</f>
        <v>22</v>
      </c>
      <c r="G206" s="22">
        <v>21</v>
      </c>
      <c r="H206" s="22">
        <f>IFERROR(HLOOKUP($B206,'[1]Unweight Eng+Math+Best3'!$5:$12,5,0),"-")</f>
        <v>20</v>
      </c>
      <c r="I206" s="22">
        <v>21</v>
      </c>
      <c r="J206" s="22">
        <v>21</v>
      </c>
      <c r="K206" s="23">
        <v>20</v>
      </c>
    </row>
    <row r="207" spans="1:11" ht="16.5" customHeight="1" x14ac:dyDescent="0.25">
      <c r="A207" s="18"/>
      <c r="B207" s="19" t="s">
        <v>170</v>
      </c>
      <c r="C207" s="20" t="s">
        <v>171</v>
      </c>
      <c r="D207" s="19">
        <v>147</v>
      </c>
      <c r="E207" s="21">
        <f>IFERROR(HLOOKUP($B207,'[1]Unweight Eng+Math+Best3'!$5:$12,2,0),"-")</f>
        <v>160</v>
      </c>
      <c r="F207" s="22">
        <f>IFERROR(HLOOKUP($B207,'[1]Unweight Eng+Math+Best3'!$5:$12,3,0),"-")</f>
        <v>22</v>
      </c>
      <c r="G207" s="22">
        <v>21</v>
      </c>
      <c r="H207" s="22">
        <f>IFERROR(HLOOKUP($B207,'[1]Unweight Eng+Math+Best3'!$5:$12,5,0),"-")</f>
        <v>20</v>
      </c>
      <c r="I207" s="22">
        <v>21</v>
      </c>
      <c r="J207" s="22">
        <v>21</v>
      </c>
      <c r="K207" s="23">
        <v>21</v>
      </c>
    </row>
    <row r="208" spans="1:11" ht="16.5" customHeight="1" x14ac:dyDescent="0.25">
      <c r="A208" s="18"/>
      <c r="B208" s="19" t="s">
        <v>429</v>
      </c>
      <c r="C208" s="20" t="s">
        <v>430</v>
      </c>
      <c r="D208" s="19">
        <v>39</v>
      </c>
      <c r="E208" s="21">
        <v>40</v>
      </c>
      <c r="F208" s="22">
        <f>IFERROR(HLOOKUP($B208,'[1]Unweight Eng+Math+Best3'!$5:$12,3,0),"-")</f>
        <v>22</v>
      </c>
      <c r="G208" s="22">
        <v>21</v>
      </c>
      <c r="H208" s="22">
        <f>IFERROR(HLOOKUP($B208,'[1]Unweight Eng+Math+Best3'!$5:$12,5,0),"-")</f>
        <v>19</v>
      </c>
      <c r="I208" s="22">
        <v>21</v>
      </c>
      <c r="J208" s="22">
        <v>21</v>
      </c>
      <c r="K208" s="23">
        <v>21</v>
      </c>
    </row>
    <row r="209" spans="1:11" ht="16.5" customHeight="1" x14ac:dyDescent="0.25">
      <c r="A209" s="18"/>
      <c r="B209" s="19" t="s">
        <v>172</v>
      </c>
      <c r="C209" s="20" t="s">
        <v>173</v>
      </c>
      <c r="D209" s="19">
        <v>25</v>
      </c>
      <c r="E209" s="21">
        <v>30</v>
      </c>
      <c r="F209" s="22">
        <f>IFERROR(HLOOKUP($B209,'[1]Unweight Eng+Math+Best3'!$5:$12,3,0),"-")</f>
        <v>23</v>
      </c>
      <c r="G209" s="22">
        <v>20</v>
      </c>
      <c r="H209" s="22">
        <f>IFERROR(HLOOKUP($B209,'[1]Unweight Eng+Math+Best3'!$5:$12,5,0),"-")</f>
        <v>18</v>
      </c>
      <c r="I209" s="22">
        <v>21</v>
      </c>
      <c r="J209" s="22">
        <v>20</v>
      </c>
      <c r="K209" s="23">
        <v>20</v>
      </c>
    </row>
    <row r="210" spans="1:11" ht="16.5" customHeight="1" x14ac:dyDescent="0.25">
      <c r="A210" s="18"/>
      <c r="B210" s="19" t="s">
        <v>195</v>
      </c>
      <c r="C210" s="20" t="s">
        <v>196</v>
      </c>
      <c r="D210" s="19">
        <v>124</v>
      </c>
      <c r="E210" s="21">
        <v>125</v>
      </c>
      <c r="F210" s="22">
        <f>IFERROR(HLOOKUP($B210,'[1]Unweight Eng+Math+Best3'!$5:$12,3,0),"-")</f>
        <v>22</v>
      </c>
      <c r="G210" s="22">
        <v>21</v>
      </c>
      <c r="H210" s="22">
        <f>IFERROR(HLOOKUP($B210,'[1]Unweight Eng+Math+Best3'!$5:$12,5,0),"-")</f>
        <v>19</v>
      </c>
      <c r="I210" s="22">
        <v>21</v>
      </c>
      <c r="J210" s="22">
        <v>21</v>
      </c>
      <c r="K210" s="23">
        <v>21</v>
      </c>
    </row>
    <row r="211" spans="1:11" ht="16.5" customHeight="1" x14ac:dyDescent="0.25">
      <c r="A211" s="18"/>
      <c r="B211" s="19" t="s">
        <v>431</v>
      </c>
      <c r="C211" s="20" t="s">
        <v>432</v>
      </c>
      <c r="D211" s="19">
        <v>25</v>
      </c>
      <c r="E211" s="21">
        <v>25</v>
      </c>
      <c r="F211" s="22">
        <f>IFERROR(HLOOKUP($B211,'[1]Unweight Eng+Math+Best3'!$5:$12,3,0),"-")</f>
        <v>21</v>
      </c>
      <c r="G211" s="22">
        <v>20</v>
      </c>
      <c r="H211" s="22">
        <f>IFERROR(HLOOKUP($B211,'[1]Unweight Eng+Math+Best3'!$5:$12,5,0),"-")</f>
        <v>17</v>
      </c>
      <c r="I211" s="22">
        <v>21</v>
      </c>
      <c r="J211" s="22">
        <v>20</v>
      </c>
      <c r="K211" s="23">
        <v>19</v>
      </c>
    </row>
    <row r="212" spans="1:11" ht="16.5" customHeight="1" x14ac:dyDescent="0.25">
      <c r="A212" s="18"/>
      <c r="B212" s="19" t="s">
        <v>433</v>
      </c>
      <c r="C212" s="20" t="s">
        <v>434</v>
      </c>
      <c r="D212" s="19">
        <v>25</v>
      </c>
      <c r="E212" s="21">
        <v>25</v>
      </c>
      <c r="F212" s="22">
        <f>IFERROR(HLOOKUP($B212,'[1]Unweight Eng+Math+Best3'!$5:$12,3,0),"-")</f>
        <v>22</v>
      </c>
      <c r="G212" s="22">
        <v>20</v>
      </c>
      <c r="H212" s="22">
        <f>IFERROR(HLOOKUP($B212,'[1]Unweight Eng+Math+Best3'!$5:$12,5,0),"-")</f>
        <v>19</v>
      </c>
      <c r="I212" s="22">
        <v>21</v>
      </c>
      <c r="J212" s="22">
        <v>20</v>
      </c>
      <c r="K212" s="23">
        <v>20</v>
      </c>
    </row>
    <row r="213" spans="1:11" ht="16.5" customHeight="1" x14ac:dyDescent="0.25">
      <c r="A213" s="18"/>
      <c r="B213" s="19" t="s">
        <v>435</v>
      </c>
      <c r="C213" s="20" t="s">
        <v>436</v>
      </c>
      <c r="D213" s="19">
        <v>25</v>
      </c>
      <c r="E213" s="21">
        <f>IFERROR(HLOOKUP($B213,'[1]Unweight Eng+Math+Best3'!$5:$12,2,0),"-")</f>
        <v>26</v>
      </c>
      <c r="F213" s="22">
        <f>IFERROR(HLOOKUP($B213,'[1]Unweight Eng+Math+Best3'!$5:$12,3,0),"-")</f>
        <v>22</v>
      </c>
      <c r="G213" s="22">
        <v>21</v>
      </c>
      <c r="H213" s="22">
        <f>IFERROR(HLOOKUP($B213,'[1]Unweight Eng+Math+Best3'!$5:$12,5,0),"-")</f>
        <v>18</v>
      </c>
      <c r="I213" s="22">
        <v>21</v>
      </c>
      <c r="J213" s="22">
        <v>21</v>
      </c>
      <c r="K213" s="23">
        <v>20</v>
      </c>
    </row>
    <row r="214" spans="1:11" ht="16.5" customHeight="1" x14ac:dyDescent="0.25">
      <c r="A214" s="18"/>
      <c r="B214" s="19" t="s">
        <v>437</v>
      </c>
      <c r="C214" s="20" t="s">
        <v>438</v>
      </c>
      <c r="D214" s="19">
        <v>25</v>
      </c>
      <c r="E214" s="21">
        <f>IFERROR(HLOOKUP($B214,'[1]Unweight Eng+Math+Best3'!$5:$12,2,0),"-")</f>
        <v>26</v>
      </c>
      <c r="F214" s="22">
        <f>IFERROR(HLOOKUP($B214,'[1]Unweight Eng+Math+Best3'!$5:$12,3,0),"-")</f>
        <v>22</v>
      </c>
      <c r="G214" s="22">
        <v>20</v>
      </c>
      <c r="H214" s="22">
        <f>IFERROR(HLOOKUP($B214,'[1]Unweight Eng+Math+Best3'!$5:$12,5,0),"-")</f>
        <v>18</v>
      </c>
      <c r="I214" s="22">
        <v>21</v>
      </c>
      <c r="J214" s="22">
        <v>21</v>
      </c>
      <c r="K214" s="23">
        <v>20</v>
      </c>
    </row>
    <row r="215" spans="1:11" ht="16.5" customHeight="1" x14ac:dyDescent="0.25">
      <c r="A215" s="18"/>
      <c r="B215" s="19" t="s">
        <v>439</v>
      </c>
      <c r="C215" s="20" t="s">
        <v>440</v>
      </c>
      <c r="D215" s="19">
        <v>25</v>
      </c>
      <c r="E215" s="21">
        <f>IFERROR(HLOOKUP($B215,'[1]Unweight Eng+Math+Best3'!$5:$12,2,0),"-")</f>
        <v>26</v>
      </c>
      <c r="F215" s="22">
        <f>IFERROR(HLOOKUP($B215,'[1]Unweight Eng+Math+Best3'!$5:$12,3,0),"-")</f>
        <v>21</v>
      </c>
      <c r="G215" s="22">
        <v>20</v>
      </c>
      <c r="H215" s="22">
        <f>IFERROR(HLOOKUP($B215,'[1]Unweight Eng+Math+Best3'!$5:$12,5,0),"-")</f>
        <v>18</v>
      </c>
      <c r="I215" s="22">
        <v>20</v>
      </c>
      <c r="J215" s="22">
        <v>20</v>
      </c>
      <c r="K215" s="23">
        <v>19</v>
      </c>
    </row>
    <row r="216" spans="1:11" x14ac:dyDescent="0.25">
      <c r="A216" s="18" t="s">
        <v>197</v>
      </c>
      <c r="B216" s="19" t="s">
        <v>441</v>
      </c>
      <c r="C216" s="20" t="s">
        <v>442</v>
      </c>
      <c r="D216" s="19">
        <v>64</v>
      </c>
      <c r="E216" s="21">
        <v>65</v>
      </c>
      <c r="F216" s="22">
        <f>IFERROR(HLOOKUP($B216,'[1]Unweight Eng+Math+Best3'!$5:$12,3,0),"-")</f>
        <v>23</v>
      </c>
      <c r="G216" s="22">
        <v>21</v>
      </c>
      <c r="H216" s="22">
        <f>IFERROR(HLOOKUP($B216,'[1]Unweight Eng+Math+Best3'!$5:$12,5,0),"-")</f>
        <v>18</v>
      </c>
      <c r="I216" s="22">
        <v>21</v>
      </c>
      <c r="J216" s="22">
        <v>21</v>
      </c>
      <c r="K216" s="23">
        <v>20</v>
      </c>
    </row>
    <row r="217" spans="1:11" ht="16.5" customHeight="1" x14ac:dyDescent="0.25">
      <c r="A217" s="18"/>
      <c r="B217" s="19" t="s">
        <v>443</v>
      </c>
      <c r="C217" s="20" t="s">
        <v>444</v>
      </c>
      <c r="D217" s="19">
        <v>32</v>
      </c>
      <c r="E217" s="21">
        <f>IFERROR(HLOOKUP($B217,'[1]Unweight Eng+Math+Best3'!$5:$12,2,0),"-")</f>
        <v>30</v>
      </c>
      <c r="F217" s="22">
        <f>IFERROR(HLOOKUP($B217,'[1]Unweight Eng+Math+Best3'!$5:$12,3,0),"-")</f>
        <v>23</v>
      </c>
      <c r="G217" s="22">
        <v>21</v>
      </c>
      <c r="H217" s="22">
        <f>IFERROR(HLOOKUP($B217,'[1]Unweight Eng+Math+Best3'!$5:$12,5,0),"-")</f>
        <v>20</v>
      </c>
      <c r="I217" s="22">
        <v>21</v>
      </c>
      <c r="J217" s="22">
        <v>21</v>
      </c>
      <c r="K217" s="23">
        <v>20</v>
      </c>
    </row>
    <row r="218" spans="1:11" ht="16.5" customHeight="1" x14ac:dyDescent="0.25">
      <c r="A218" s="18"/>
      <c r="B218" s="19" t="s">
        <v>445</v>
      </c>
      <c r="C218" s="20" t="s">
        <v>446</v>
      </c>
      <c r="D218" s="19">
        <v>20</v>
      </c>
      <c r="E218" s="21">
        <f>IFERROR(HLOOKUP($B218,'[1]Unweight Eng+Math+Best3'!$5:$12,2,0),"-")</f>
        <v>20</v>
      </c>
      <c r="F218" s="22">
        <f>IFERROR(HLOOKUP($B218,'[1]Unweight Eng+Math+Best3'!$5:$12,3,0),"-")</f>
        <v>24</v>
      </c>
      <c r="G218" s="22">
        <v>21</v>
      </c>
      <c r="H218" s="22">
        <f>IFERROR(HLOOKUP($B218,'[1]Unweight Eng+Math+Best3'!$5:$12,5,0),"-")</f>
        <v>19</v>
      </c>
      <c r="I218" s="22">
        <v>22</v>
      </c>
      <c r="J218" s="22">
        <v>21</v>
      </c>
      <c r="K218" s="23">
        <v>21</v>
      </c>
    </row>
    <row r="219" spans="1:11" ht="16.5" customHeight="1" x14ac:dyDescent="0.25">
      <c r="A219" s="18"/>
      <c r="B219" s="19" t="s">
        <v>447</v>
      </c>
      <c r="C219" s="20" t="s">
        <v>448</v>
      </c>
      <c r="D219" s="19">
        <v>15</v>
      </c>
      <c r="E219" s="21">
        <f>IFERROR(HLOOKUP($B219,'[1]Unweight Eng+Math+Best3'!$5:$12,2,0),"-")</f>
        <v>15</v>
      </c>
      <c r="F219" s="22">
        <f>IFERROR(HLOOKUP($B219,'[1]Unweight Eng+Math+Best3'!$5:$12,3,0),"-")</f>
        <v>22</v>
      </c>
      <c r="G219" s="22">
        <v>20</v>
      </c>
      <c r="H219" s="22">
        <f>IFERROR(HLOOKUP($B219,'[1]Unweight Eng+Math+Best3'!$5:$12,5,0),"-")</f>
        <v>20</v>
      </c>
      <c r="I219" s="22">
        <v>21</v>
      </c>
      <c r="J219" s="22">
        <v>20</v>
      </c>
      <c r="K219" s="23">
        <v>20</v>
      </c>
    </row>
    <row r="220" spans="1:11" ht="16.5" customHeight="1" x14ac:dyDescent="0.25">
      <c r="A220" s="18"/>
      <c r="B220" s="19" t="s">
        <v>449</v>
      </c>
      <c r="C220" s="20" t="s">
        <v>450</v>
      </c>
      <c r="D220" s="19">
        <v>29</v>
      </c>
      <c r="E220" s="19">
        <v>15</v>
      </c>
      <c r="F220" s="22">
        <f>IFERROR(HLOOKUP($B220,'[1]Unweight Eng+Math+Best3'!$5:$12,3,0),"-")</f>
        <v>23</v>
      </c>
      <c r="G220" s="22">
        <v>21</v>
      </c>
      <c r="H220" s="22">
        <f>IFERROR(HLOOKUP($B220,'[1]Unweight Eng+Math+Best3'!$5:$12,5,0),"-")</f>
        <v>20</v>
      </c>
      <c r="I220" s="22">
        <v>22</v>
      </c>
      <c r="J220" s="22">
        <v>21</v>
      </c>
      <c r="K220" s="23">
        <v>21</v>
      </c>
    </row>
    <row r="221" spans="1:11" ht="16.5" customHeight="1" x14ac:dyDescent="0.25">
      <c r="A221" s="18"/>
      <c r="B221" s="19" t="s">
        <v>451</v>
      </c>
      <c r="C221" s="20" t="s">
        <v>452</v>
      </c>
      <c r="D221" s="19">
        <v>35</v>
      </c>
      <c r="E221" s="19">
        <f>IFERROR(HLOOKUP($B221,'[1]Unweight Eng+Math+Best3'!$5:$12,2,0),"-")</f>
        <v>36</v>
      </c>
      <c r="F221" s="22">
        <f>IFERROR(HLOOKUP($B221,'[1]Unweight Eng+Math+Best3'!$5:$12,3,0),"-")</f>
        <v>21</v>
      </c>
      <c r="G221" s="22">
        <v>20</v>
      </c>
      <c r="H221" s="22">
        <f>IFERROR(HLOOKUP($B221,'[1]Unweight Eng+Math+Best3'!$5:$12,5,0),"-")</f>
        <v>19</v>
      </c>
      <c r="I221" s="22">
        <v>20</v>
      </c>
      <c r="J221" s="22">
        <v>20</v>
      </c>
      <c r="K221" s="23">
        <v>19</v>
      </c>
    </row>
    <row r="222" spans="1:11" ht="16.5" customHeight="1" x14ac:dyDescent="0.25">
      <c r="A222" s="18"/>
      <c r="B222" s="19" t="s">
        <v>453</v>
      </c>
      <c r="C222" s="20" t="s">
        <v>454</v>
      </c>
      <c r="D222" s="19">
        <v>35</v>
      </c>
      <c r="E222" s="21">
        <f>IFERROR(HLOOKUP($B222,'[1]Unweight Eng+Math+Best3'!$5:$12,2,0),"-")</f>
        <v>20</v>
      </c>
      <c r="F222" s="22">
        <f>IFERROR(HLOOKUP($B222,'[1]Unweight Eng+Math+Best3'!$5:$12,3,0),"-")</f>
        <v>21</v>
      </c>
      <c r="G222" s="22">
        <v>20</v>
      </c>
      <c r="H222" s="22">
        <f>IFERROR(HLOOKUP($B222,'[1]Unweight Eng+Math+Best3'!$5:$12,5,0),"-")</f>
        <v>20</v>
      </c>
      <c r="I222" s="22">
        <v>20</v>
      </c>
      <c r="J222" s="22">
        <v>20</v>
      </c>
      <c r="K222" s="23">
        <v>20</v>
      </c>
    </row>
    <row r="223" spans="1:11" ht="16.5" customHeight="1" x14ac:dyDescent="0.25">
      <c r="A223" s="18"/>
      <c r="B223" s="19" t="s">
        <v>455</v>
      </c>
      <c r="C223" s="20" t="s">
        <v>456</v>
      </c>
      <c r="D223" s="19">
        <v>31</v>
      </c>
      <c r="E223" s="21">
        <v>30</v>
      </c>
      <c r="F223" s="22">
        <f>IFERROR(HLOOKUP($B223,'[1]Unweight Eng+Math+Best3'!$5:$12,3,0),"-")</f>
        <v>22</v>
      </c>
      <c r="G223" s="22">
        <v>21</v>
      </c>
      <c r="H223" s="22">
        <f>IFERROR(HLOOKUP($B223,'[1]Unweight Eng+Math+Best3'!$5:$12,5,0),"-")</f>
        <v>20</v>
      </c>
      <c r="I223" s="22">
        <v>21</v>
      </c>
      <c r="J223" s="22">
        <v>21</v>
      </c>
      <c r="K223" s="23">
        <v>20</v>
      </c>
    </row>
    <row r="224" spans="1:11" ht="16.5" customHeight="1" x14ac:dyDescent="0.25">
      <c r="A224" s="18"/>
      <c r="B224" s="19" t="s">
        <v>457</v>
      </c>
      <c r="C224" s="20" t="s">
        <v>458</v>
      </c>
      <c r="D224" s="19">
        <v>34</v>
      </c>
      <c r="E224" s="21">
        <v>20</v>
      </c>
      <c r="F224" s="22">
        <f>IFERROR(HLOOKUP($B224,'[1]Unweight Eng+Math+Best3'!$5:$12,3,0),"-")</f>
        <v>22</v>
      </c>
      <c r="G224" s="22">
        <v>20</v>
      </c>
      <c r="H224" s="22">
        <f>IFERROR(HLOOKUP($B224,'[1]Unweight Eng+Math+Best3'!$5:$12,5,0),"-")</f>
        <v>19</v>
      </c>
      <c r="I224" s="22">
        <v>21</v>
      </c>
      <c r="J224" s="22">
        <v>20</v>
      </c>
      <c r="K224" s="23">
        <v>19</v>
      </c>
    </row>
    <row r="225" spans="1:11" ht="16.5" customHeight="1" x14ac:dyDescent="0.25">
      <c r="A225" s="18"/>
      <c r="B225" s="19" t="s">
        <v>459</v>
      </c>
      <c r="C225" s="20" t="s">
        <v>460</v>
      </c>
      <c r="D225" s="19">
        <v>18</v>
      </c>
      <c r="E225" s="21">
        <v>15</v>
      </c>
      <c r="F225" s="22">
        <f>IFERROR(HLOOKUP($B225,'[1]Unweight Eng+Math+Best3'!$5:$12,3,0),"-")</f>
        <v>23</v>
      </c>
      <c r="G225" s="22">
        <v>22</v>
      </c>
      <c r="H225" s="22">
        <f>IFERROR(HLOOKUP($B225,'[1]Unweight Eng+Math+Best3'!$5:$12,5,0),"-")</f>
        <v>20</v>
      </c>
      <c r="I225" s="22">
        <v>22</v>
      </c>
      <c r="J225" s="22">
        <v>22</v>
      </c>
      <c r="K225" s="23">
        <v>21</v>
      </c>
    </row>
    <row r="226" spans="1:11" ht="16.5" customHeight="1" x14ac:dyDescent="0.25">
      <c r="A226" s="18"/>
      <c r="B226" s="19" t="s">
        <v>461</v>
      </c>
      <c r="C226" s="20" t="s">
        <v>462</v>
      </c>
      <c r="D226" s="19">
        <v>23</v>
      </c>
      <c r="E226" s="21">
        <f>IFERROR(HLOOKUP($B226,'[1]Unweight Eng+Math+Best3'!$5:$12,2,0),"-")</f>
        <v>25</v>
      </c>
      <c r="F226" s="22">
        <f>IFERROR(HLOOKUP($B226,'[1]Unweight Eng+Math+Best3'!$5:$12,3,0),"-")</f>
        <v>22</v>
      </c>
      <c r="G226" s="22">
        <v>21</v>
      </c>
      <c r="H226" s="22">
        <f>IFERROR(HLOOKUP($B226,'[1]Unweight Eng+Math+Best3'!$5:$12,5,0),"-")</f>
        <v>18</v>
      </c>
      <c r="I226" s="22">
        <v>21</v>
      </c>
      <c r="J226" s="22">
        <v>21</v>
      </c>
      <c r="K226" s="23">
        <v>20</v>
      </c>
    </row>
    <row r="227" spans="1:11" ht="16.5" customHeight="1" x14ac:dyDescent="0.25">
      <c r="A227" s="18"/>
      <c r="B227" s="19" t="s">
        <v>463</v>
      </c>
      <c r="C227" s="20" t="s">
        <v>464</v>
      </c>
      <c r="D227" s="19">
        <v>20</v>
      </c>
      <c r="E227" s="21">
        <f>IFERROR(HLOOKUP($B227,'[1]Unweight Eng+Math+Best3'!$5:$12,2,0),"-")</f>
        <v>20</v>
      </c>
      <c r="F227" s="22">
        <f>IFERROR(HLOOKUP($B227,'[1]Unweight Eng+Math+Best3'!$5:$12,3,0),"-")</f>
        <v>22</v>
      </c>
      <c r="G227" s="22">
        <v>21</v>
      </c>
      <c r="H227" s="22">
        <f>IFERROR(HLOOKUP($B227,'[1]Unweight Eng+Math+Best3'!$5:$12,5,0),"-")</f>
        <v>20</v>
      </c>
      <c r="I227" s="22">
        <v>21</v>
      </c>
      <c r="J227" s="22">
        <v>21</v>
      </c>
      <c r="K227" s="23">
        <v>21</v>
      </c>
    </row>
    <row r="228" spans="1:11" ht="16.5" customHeight="1" x14ac:dyDescent="0.25">
      <c r="A228" s="18"/>
      <c r="B228" s="19" t="s">
        <v>465</v>
      </c>
      <c r="C228" s="20" t="s">
        <v>466</v>
      </c>
      <c r="D228" s="19">
        <v>41</v>
      </c>
      <c r="E228" s="21">
        <v>30</v>
      </c>
      <c r="F228" s="22">
        <f>IFERROR(HLOOKUP($B228,'[1]Unweight Eng+Math+Best3'!$5:$12,3,0),"-")</f>
        <v>26</v>
      </c>
      <c r="G228" s="22">
        <v>20</v>
      </c>
      <c r="H228" s="22">
        <f>IFERROR(HLOOKUP($B228,'[1]Unweight Eng+Math+Best3'!$5:$12,5,0),"-")</f>
        <v>19</v>
      </c>
      <c r="I228" s="22">
        <v>21</v>
      </c>
      <c r="J228" s="22">
        <v>20</v>
      </c>
      <c r="K228" s="23">
        <v>20</v>
      </c>
    </row>
    <row r="229" spans="1:11" ht="16.5" customHeight="1" x14ac:dyDescent="0.25">
      <c r="A229" s="18"/>
      <c r="B229" s="19" t="s">
        <v>467</v>
      </c>
      <c r="C229" s="20" t="s">
        <v>468</v>
      </c>
      <c r="D229" s="19">
        <v>16</v>
      </c>
      <c r="E229" s="21">
        <v>20</v>
      </c>
      <c r="F229" s="22">
        <f>IFERROR(HLOOKUP($B229,'[1]Unweight Eng+Math+Best3'!$5:$12,3,0),"-")</f>
        <v>21</v>
      </c>
      <c r="G229" s="22">
        <v>20</v>
      </c>
      <c r="H229" s="22">
        <f>IFERROR(HLOOKUP($B229,'[1]Unweight Eng+Math+Best3'!$5:$12,5,0),"-")</f>
        <v>19</v>
      </c>
      <c r="I229" s="22">
        <v>20</v>
      </c>
      <c r="J229" s="22">
        <v>20</v>
      </c>
      <c r="K229" s="23">
        <v>19</v>
      </c>
    </row>
    <row r="230" spans="1:11" ht="16.5" customHeight="1" x14ac:dyDescent="0.25">
      <c r="A230" s="18"/>
      <c r="B230" s="19" t="s">
        <v>469</v>
      </c>
      <c r="C230" s="20" t="s">
        <v>470</v>
      </c>
      <c r="D230" s="19">
        <v>16</v>
      </c>
      <c r="E230" s="21">
        <v>20</v>
      </c>
      <c r="F230" s="22">
        <f>IFERROR(HLOOKUP($B230,'[1]Unweight Eng+Math+Best3'!$5:$12,3,0),"-")</f>
        <v>22</v>
      </c>
      <c r="G230" s="22">
        <v>20</v>
      </c>
      <c r="H230" s="22">
        <f>IFERROR(HLOOKUP($B230,'[1]Unweight Eng+Math+Best3'!$5:$12,5,0),"-")</f>
        <v>19</v>
      </c>
      <c r="I230" s="22">
        <v>21</v>
      </c>
      <c r="J230" s="22">
        <v>20</v>
      </c>
      <c r="K230" s="23">
        <v>20</v>
      </c>
    </row>
    <row r="231" spans="1:11" ht="16.5" customHeight="1" x14ac:dyDescent="0.25">
      <c r="A231" s="18"/>
      <c r="B231" s="19" t="s">
        <v>206</v>
      </c>
      <c r="C231" s="20" t="s">
        <v>207</v>
      </c>
      <c r="D231" s="19">
        <v>24</v>
      </c>
      <c r="E231" s="21">
        <v>25</v>
      </c>
      <c r="F231" s="22">
        <f>IFERROR(HLOOKUP($B231,'[1]Unweight Eng+Math+Best3'!$5:$12,3,0),"-")</f>
        <v>21</v>
      </c>
      <c r="G231" s="22">
        <v>20</v>
      </c>
      <c r="H231" s="22">
        <f>IFERROR(HLOOKUP($B231,'[1]Unweight Eng+Math+Best3'!$5:$12,5,0),"-")</f>
        <v>16</v>
      </c>
      <c r="I231" s="22">
        <v>21</v>
      </c>
      <c r="J231" s="22">
        <v>21</v>
      </c>
      <c r="K231" s="23">
        <v>20</v>
      </c>
    </row>
    <row r="232" spans="1:11" ht="16.5" customHeight="1" x14ac:dyDescent="0.25">
      <c r="A232" s="18"/>
      <c r="B232" s="19" t="s">
        <v>471</v>
      </c>
      <c r="C232" s="20" t="s">
        <v>472</v>
      </c>
      <c r="D232" s="19">
        <v>12</v>
      </c>
      <c r="E232" s="21">
        <v>10</v>
      </c>
      <c r="F232" s="22">
        <f>IFERROR(HLOOKUP($B232,'[1]Unweight Eng+Math+Best3'!$5:$12,3,0),"-")</f>
        <v>21</v>
      </c>
      <c r="G232" s="22">
        <v>20</v>
      </c>
      <c r="H232" s="22">
        <f>IFERROR(HLOOKUP($B232,'[1]Unweight Eng+Math+Best3'!$5:$12,5,0),"-")</f>
        <v>19</v>
      </c>
      <c r="I232" s="22">
        <v>21</v>
      </c>
      <c r="J232" s="22">
        <v>20</v>
      </c>
      <c r="K232" s="23">
        <v>20</v>
      </c>
    </row>
    <row r="233" spans="1:11" ht="16.5" customHeight="1" x14ac:dyDescent="0.25">
      <c r="A233" s="18"/>
      <c r="B233" s="19" t="s">
        <v>473</v>
      </c>
      <c r="C233" s="20" t="s">
        <v>474</v>
      </c>
      <c r="D233" s="19">
        <v>12</v>
      </c>
      <c r="E233" s="21">
        <f>IFERROR(HLOOKUP($B233,'[1]Unweight Eng+Math+Best3'!$5:$12,2,0),"-")</f>
        <v>5</v>
      </c>
      <c r="F233" s="22">
        <f>IFERROR(HLOOKUP($B233,'[1]Unweight Eng+Math+Best3'!$5:$12,3,0),"-")</f>
        <v>22</v>
      </c>
      <c r="G233" s="22">
        <f>IFERROR(HLOOKUP($B233,'[1]Unweight Eng+Math+Best3'!$5:$12,4,0),"-")</f>
        <v>21</v>
      </c>
      <c r="H233" s="22">
        <f>IFERROR(HLOOKUP($B233,'[1]Unweight Eng+Math+Best3'!$5:$12,5,0),"-")</f>
        <v>20</v>
      </c>
      <c r="I233" s="22">
        <v>22</v>
      </c>
      <c r="J233" s="22">
        <v>21</v>
      </c>
      <c r="K233" s="23">
        <v>20</v>
      </c>
    </row>
    <row r="234" spans="1:11" ht="16.5" customHeight="1" x14ac:dyDescent="0.25">
      <c r="A234" s="18"/>
      <c r="B234" s="19" t="s">
        <v>475</v>
      </c>
      <c r="C234" s="20" t="s">
        <v>476</v>
      </c>
      <c r="D234" s="19">
        <v>20</v>
      </c>
      <c r="E234" s="21">
        <v>20</v>
      </c>
      <c r="F234" s="22">
        <f>IFERROR(HLOOKUP($B234,'[1]Unweight Eng+Math+Best3'!$5:$12,3,0),"-")</f>
        <v>23</v>
      </c>
      <c r="G234" s="22">
        <v>21</v>
      </c>
      <c r="H234" s="22">
        <f>IFERROR(HLOOKUP($B234,'[1]Unweight Eng+Math+Best3'!$5:$12,5,0),"-")</f>
        <v>20</v>
      </c>
      <c r="I234" s="22">
        <v>21</v>
      </c>
      <c r="J234" s="22">
        <v>21</v>
      </c>
      <c r="K234" s="23">
        <v>20</v>
      </c>
    </row>
    <row r="235" spans="1:11" ht="16.5" customHeight="1" x14ac:dyDescent="0.25">
      <c r="A235" s="18"/>
      <c r="B235" s="19" t="s">
        <v>477</v>
      </c>
      <c r="C235" s="20" t="s">
        <v>478</v>
      </c>
      <c r="D235" s="19">
        <v>20</v>
      </c>
      <c r="E235" s="21">
        <f>IFERROR(HLOOKUP($B235,'[1]Unweight Eng+Math+Best3'!$5:$12,2,0),"-")</f>
        <v>20</v>
      </c>
      <c r="F235" s="22">
        <f>IFERROR(HLOOKUP($B235,'[1]Unweight Eng+Math+Best3'!$5:$12,3,0),"-")</f>
        <v>23</v>
      </c>
      <c r="G235" s="22">
        <v>20</v>
      </c>
      <c r="H235" s="22">
        <f>IFERROR(HLOOKUP($B235,'[1]Unweight Eng+Math+Best3'!$5:$12,5,0),"-")</f>
        <v>19</v>
      </c>
      <c r="I235" s="22">
        <v>21</v>
      </c>
      <c r="J235" s="22">
        <v>20</v>
      </c>
      <c r="K235" s="23">
        <v>20</v>
      </c>
    </row>
    <row r="236" spans="1:11" ht="27.6" x14ac:dyDescent="0.25">
      <c r="A236" s="18"/>
      <c r="B236" s="19" t="s">
        <v>479</v>
      </c>
      <c r="C236" s="20" t="s">
        <v>480</v>
      </c>
      <c r="D236" s="19">
        <v>22</v>
      </c>
      <c r="E236" s="21">
        <v>15</v>
      </c>
      <c r="F236" s="22">
        <f>IFERROR(HLOOKUP($B236,'[1]Unweight Eng+Math+Best3'!$5:$12,3,0),"-")</f>
        <v>24</v>
      </c>
      <c r="G236" s="22">
        <v>22</v>
      </c>
      <c r="H236" s="22">
        <f>IFERROR(HLOOKUP($B236,'[1]Unweight Eng+Math+Best3'!$5:$12,5,0),"-")</f>
        <v>19</v>
      </c>
      <c r="I236" s="22">
        <v>22</v>
      </c>
      <c r="J236" s="22">
        <v>22</v>
      </c>
      <c r="K236" s="23">
        <v>21</v>
      </c>
    </row>
    <row r="237" spans="1:11" ht="27.6" x14ac:dyDescent="0.25">
      <c r="A237" s="18"/>
      <c r="B237" s="19" t="s">
        <v>481</v>
      </c>
      <c r="C237" s="20" t="s">
        <v>482</v>
      </c>
      <c r="D237" s="19">
        <v>23</v>
      </c>
      <c r="E237" s="21">
        <v>15</v>
      </c>
      <c r="F237" s="22">
        <f>IFERROR(HLOOKUP($B237,'[1]Unweight Eng+Math+Best3'!$5:$12,3,0),"-")</f>
        <v>23</v>
      </c>
      <c r="G237" s="22">
        <v>21</v>
      </c>
      <c r="H237" s="22">
        <f>IFERROR(HLOOKUP($B237,'[1]Unweight Eng+Math+Best3'!$5:$12,5,0),"-")</f>
        <v>18</v>
      </c>
      <c r="I237" s="22">
        <v>21</v>
      </c>
      <c r="J237" s="22">
        <v>21</v>
      </c>
      <c r="K237" s="23">
        <v>20</v>
      </c>
    </row>
    <row r="238" spans="1:11" ht="27.6" x14ac:dyDescent="0.25">
      <c r="A238" s="18"/>
      <c r="B238" s="19" t="s">
        <v>483</v>
      </c>
      <c r="C238" s="20" t="s">
        <v>484</v>
      </c>
      <c r="D238" s="19">
        <v>20</v>
      </c>
      <c r="E238" s="21">
        <v>10</v>
      </c>
      <c r="F238" s="22">
        <f>IFERROR(HLOOKUP($B238,'[1]Unweight Eng+Math+Best3'!$5:$12,3,0),"-")</f>
        <v>23</v>
      </c>
      <c r="G238" s="22">
        <v>21</v>
      </c>
      <c r="H238" s="22">
        <f>IFERROR(HLOOKUP($B238,'[1]Unweight Eng+Math+Best3'!$5:$12,5,0),"-")</f>
        <v>20</v>
      </c>
      <c r="I238" s="22">
        <v>21</v>
      </c>
      <c r="J238" s="22">
        <v>21</v>
      </c>
      <c r="K238" s="23">
        <v>21</v>
      </c>
    </row>
    <row r="239" spans="1:11" x14ac:dyDescent="0.25">
      <c r="A239" s="25" t="s">
        <v>214</v>
      </c>
      <c r="B239" s="19" t="s">
        <v>217</v>
      </c>
      <c r="C239" s="20" t="s">
        <v>218</v>
      </c>
      <c r="D239" s="19">
        <v>235</v>
      </c>
      <c r="E239" s="21">
        <f>IFERROR(HLOOKUP($B239,'[1]Unweight Eng+Math+Best3'!$5:$12,2,0),"-")</f>
        <v>165</v>
      </c>
      <c r="F239" s="22">
        <f>IFERROR(HLOOKUP($B239,'[1]Unweight Eng+Math+Best3'!$5:$12,3,0),"-")</f>
        <v>35</v>
      </c>
      <c r="G239" s="22">
        <v>33</v>
      </c>
      <c r="H239" s="22">
        <f>IFERROR(HLOOKUP($B239,'[1]Unweight Eng+Math+Best3'!$5:$12,5,0),"-")</f>
        <v>30</v>
      </c>
      <c r="I239" s="22">
        <v>34</v>
      </c>
      <c r="J239" s="22">
        <v>33</v>
      </c>
      <c r="K239" s="23">
        <v>32</v>
      </c>
    </row>
    <row r="240" spans="1:11" ht="31.5" customHeight="1" x14ac:dyDescent="0.25">
      <c r="A240" s="25" t="s">
        <v>219</v>
      </c>
      <c r="B240" s="19" t="s">
        <v>220</v>
      </c>
      <c r="C240" s="20" t="s">
        <v>221</v>
      </c>
      <c r="D240" s="24">
        <v>235</v>
      </c>
      <c r="E240" s="21">
        <f>IFERROR(HLOOKUP($B240,'[1]Unweight Eng+Math+Best3'!$5:$12,2,0),"-")</f>
        <v>130</v>
      </c>
      <c r="F240" s="22">
        <f>IFERROR(HLOOKUP($B240,'[1]Unweight Eng+Math+Best3'!$5:$12,3,0),"-")</f>
        <v>34</v>
      </c>
      <c r="G240" s="22">
        <v>32</v>
      </c>
      <c r="H240" s="22">
        <f>IFERROR(HLOOKUP($B240,'[1]Unweight Eng+Math+Best3'!$5:$12,5,0),"-")</f>
        <v>29</v>
      </c>
      <c r="I240" s="22">
        <v>32</v>
      </c>
      <c r="J240" s="22">
        <v>32</v>
      </c>
      <c r="K240" s="23">
        <v>31</v>
      </c>
    </row>
    <row r="241" spans="1:11" ht="16.5" customHeight="1" x14ac:dyDescent="0.25">
      <c r="A241" s="25" t="s">
        <v>219</v>
      </c>
      <c r="B241" s="19" t="s">
        <v>222</v>
      </c>
      <c r="C241" s="20" t="s">
        <v>223</v>
      </c>
      <c r="D241" s="24"/>
      <c r="E241" s="21">
        <f>IFERROR(HLOOKUP($B241,'[1]Unweight Eng+Math+Best3'!$5:$12,2,0),"-")</f>
        <v>8</v>
      </c>
      <c r="F241" s="22">
        <f>IFERROR(HLOOKUP($B241,'[1]Unweight Eng+Math+Best3'!$5:$12,3,0),"-")</f>
        <v>35</v>
      </c>
      <c r="G241" s="22">
        <v>34</v>
      </c>
      <c r="H241" s="22">
        <f>IFERROR(HLOOKUP($B241,'[1]Unweight Eng+Math+Best3'!$5:$12,5,0),"-")</f>
        <v>34</v>
      </c>
      <c r="I241" s="22">
        <v>35</v>
      </c>
      <c r="J241" s="22">
        <v>35</v>
      </c>
      <c r="K241" s="23">
        <v>35</v>
      </c>
    </row>
    <row r="242" spans="1:11" x14ac:dyDescent="0.25">
      <c r="A242" s="25" t="s">
        <v>214</v>
      </c>
      <c r="B242" s="19" t="s">
        <v>224</v>
      </c>
      <c r="C242" s="20" t="s">
        <v>225</v>
      </c>
      <c r="D242" s="19">
        <v>98</v>
      </c>
      <c r="E242" s="21">
        <f>IFERROR(HLOOKUP($B242,'[1]Unweight Eng+Math+Best3'!$5:$12,2,0),"-")</f>
        <v>85</v>
      </c>
      <c r="F242" s="22">
        <f>IFERROR(HLOOKUP($B242,'[1]Unweight Eng+Math+Best3'!$5:$12,3,0),"-")</f>
        <v>35</v>
      </c>
      <c r="G242" s="22">
        <v>31</v>
      </c>
      <c r="H242" s="22">
        <f>IFERROR(HLOOKUP($B242,'[1]Unweight Eng+Math+Best3'!$5:$12,5,0),"-")</f>
        <v>28</v>
      </c>
      <c r="I242" s="22">
        <v>31</v>
      </c>
      <c r="J242" s="22">
        <v>30</v>
      </c>
      <c r="K242" s="23">
        <v>29</v>
      </c>
    </row>
    <row r="243" spans="1:11" x14ac:dyDescent="0.25">
      <c r="A243" s="25" t="s">
        <v>219</v>
      </c>
      <c r="B243" s="19" t="s">
        <v>226</v>
      </c>
      <c r="C243" s="20" t="s">
        <v>225</v>
      </c>
      <c r="D243" s="19">
        <v>79</v>
      </c>
      <c r="E243" s="21">
        <f>IFERROR(HLOOKUP($B243,'[1]Unweight Eng+Math+Best3'!$5:$12,2,0),"-")</f>
        <v>50</v>
      </c>
      <c r="F243" s="22">
        <f>IFERROR(HLOOKUP($B243,'[1]Unweight Eng+Math+Best3'!$5:$12,3,0),"-")</f>
        <v>34</v>
      </c>
      <c r="G243" s="22">
        <v>28</v>
      </c>
      <c r="H243" s="22">
        <f>IFERROR(HLOOKUP($B243,'[1]Unweight Eng+Math+Best3'!$5:$12,5,0),"-")</f>
        <v>26</v>
      </c>
      <c r="I243" s="22">
        <v>29</v>
      </c>
      <c r="J243" s="22">
        <v>28</v>
      </c>
      <c r="K243" s="23">
        <v>27</v>
      </c>
    </row>
    <row r="244" spans="1:11" ht="14.4" thickBot="1" x14ac:dyDescent="0.3">
      <c r="A244" s="26" t="s">
        <v>24</v>
      </c>
      <c r="B244" s="27" t="s">
        <v>227</v>
      </c>
      <c r="C244" s="28" t="s">
        <v>228</v>
      </c>
      <c r="D244" s="27">
        <v>60</v>
      </c>
      <c r="E244" s="27">
        <f>IFERROR(HLOOKUP($B244,'[1]Unweight Eng+Math+Best3'!$5:$12,2,0),"-")</f>
        <v>47</v>
      </c>
      <c r="F244" s="29">
        <f>IFERROR(HLOOKUP($B244,'[1]Unweight Eng+Math+Best3'!$5:$12,3,0),"-")</f>
        <v>30</v>
      </c>
      <c r="G244" s="29">
        <v>25</v>
      </c>
      <c r="H244" s="29">
        <f>IFERROR(HLOOKUP($B244,'[1]Unweight Eng+Math+Best3'!$5:$12,5,0),"-")</f>
        <v>23</v>
      </c>
      <c r="I244" s="29">
        <v>27</v>
      </c>
      <c r="J244" s="29">
        <v>25</v>
      </c>
      <c r="K244" s="30">
        <v>25</v>
      </c>
    </row>
  </sheetData>
  <autoFilter ref="A8:K244"/>
  <mergeCells count="11">
    <mergeCell ref="A9:A28"/>
    <mergeCell ref="A29:A60"/>
    <mergeCell ref="D49:D50"/>
    <mergeCell ref="A205:A215"/>
    <mergeCell ref="A216:A238"/>
    <mergeCell ref="D240:D241"/>
    <mergeCell ref="A61:A111"/>
    <mergeCell ref="D72:D73"/>
    <mergeCell ref="A112:A161"/>
    <mergeCell ref="A162:A187"/>
    <mergeCell ref="A188:A204"/>
  </mergeCells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3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LEUNG, Samantha</dc:creator>
  <cp:lastModifiedBy>LEUNG, Samantha</cp:lastModifiedBy>
  <dcterms:created xsi:type="dcterms:W3CDTF">2017-10-09T08:56:09Z</dcterms:created>
  <dcterms:modified xsi:type="dcterms:W3CDTF">2017-10-10T07:37:21Z</dcterms:modified>
</cp:coreProperties>
</file>