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8_{8C10CB63-87B5-4967-9F25-ECBDDF445654}" xr6:coauthVersionLast="47" xr6:coauthVersionMax="47" xr10:uidLastSave="{00000000-0000-0000-0000-000000000000}"/>
  <bookViews>
    <workbookView xWindow="-110" yWindow="-110" windowWidth="22620" windowHeight="13500" tabRatio="415" activeTab="1" xr2:uid="{00000000-000D-0000-FFFF-FFFF00000000}"/>
  </bookViews>
  <sheets>
    <sheet name="Acerca de" sheetId="12" r:id="rId1"/>
    <sheet name="Carta Gantt" sheetId="17" r:id="rId2"/>
    <sheet name="Descripcion de Cada Entregable" sheetId="19" r:id="rId3"/>
  </sheets>
  <definedNames>
    <definedName name="CIQWBGuid" hidden="1">"04b764b8-75b2-47d3-97f7-5d3ec4c1dc46"</definedName>
    <definedName name="CIQWBInfo" hidden="1">"{ ""CIQVersion"":""9.51.3510.3078"" }"</definedName>
    <definedName name="Hoy" localSheetId="1">TODAY()</definedName>
    <definedName name="Incremento_de_desplazamiento" localSheetId="1">'Carta Gantt'!$D$7</definedName>
    <definedName name="Inicio_del_proyecto" localSheetId="1">'Carta Gantt'!$D$6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"05/18/2024 00:07:39"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Titles" localSheetId="1">'Carta Gantt'!$6:$9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J11" i="17" l="1"/>
  <c r="J13" i="17"/>
  <c r="J6" i="17"/>
  <c r="K7" i="17"/>
  <c r="J12" i="17"/>
  <c r="J9" i="17"/>
  <c r="K11" i="17" l="1"/>
  <c r="K13" i="17"/>
  <c r="L7" i="17"/>
  <c r="K9" i="17"/>
  <c r="K12" i="17"/>
  <c r="L12" i="17" l="1"/>
  <c r="L11" i="17"/>
  <c r="L13" i="17"/>
  <c r="M7" i="17"/>
  <c r="L9" i="17"/>
  <c r="M12" i="17" l="1"/>
  <c r="N7" i="17"/>
  <c r="M9" i="17"/>
  <c r="M13" i="17"/>
  <c r="M11" i="17"/>
  <c r="N9" i="17" l="1"/>
  <c r="O7" i="17"/>
  <c r="N13" i="17"/>
  <c r="N12" i="17"/>
  <c r="N11" i="17"/>
  <c r="O12" i="17" l="1"/>
  <c r="O9" i="17"/>
  <c r="P7" i="17"/>
  <c r="O13" i="17"/>
  <c r="O11" i="17"/>
  <c r="P12" i="17" l="1"/>
  <c r="P9" i="17"/>
  <c r="Q7" i="17"/>
  <c r="P13" i="17"/>
  <c r="P11" i="17"/>
  <c r="R7" i="17" l="1"/>
  <c r="Q9" i="17"/>
  <c r="Q12" i="17"/>
  <c r="Q6" i="17"/>
  <c r="Q11" i="17"/>
  <c r="Q13" i="17"/>
  <c r="S7" i="17" l="1"/>
  <c r="R9" i="17"/>
  <c r="R12" i="17"/>
  <c r="R11" i="17"/>
  <c r="R13" i="17"/>
  <c r="S13" i="17" l="1"/>
  <c r="S9" i="17"/>
  <c r="S12" i="17"/>
  <c r="T7" i="17"/>
  <c r="S11" i="17"/>
  <c r="T9" i="17" l="1"/>
  <c r="T11" i="17"/>
  <c r="T13" i="17"/>
  <c r="U7" i="17"/>
  <c r="T12" i="17"/>
  <c r="U9" i="17" l="1"/>
  <c r="U11" i="17"/>
  <c r="U13" i="17"/>
  <c r="V7" i="17"/>
  <c r="U12" i="17"/>
  <c r="W7" i="17" l="1"/>
  <c r="V9" i="17"/>
  <c r="V13" i="17"/>
  <c r="V12" i="17"/>
  <c r="V11" i="17"/>
  <c r="W11" i="17" l="1"/>
  <c r="X7" i="17"/>
  <c r="W12" i="17"/>
  <c r="W13" i="17"/>
  <c r="W9" i="17"/>
  <c r="X11" i="17" l="1"/>
  <c r="X6" i="17"/>
  <c r="Y7" i="17"/>
  <c r="X13" i="17"/>
  <c r="X9" i="17"/>
  <c r="X12" i="17"/>
  <c r="Y9" i="17" l="1"/>
  <c r="Y11" i="17"/>
  <c r="Z7" i="17"/>
  <c r="Y13" i="17"/>
  <c r="Y12" i="17"/>
  <c r="AA7" i="17" l="1"/>
  <c r="Z13" i="17"/>
  <c r="Z11" i="17"/>
  <c r="Z9" i="17"/>
  <c r="Z12" i="17"/>
  <c r="AA13" i="17" l="1"/>
  <c r="AB7" i="17"/>
  <c r="AA11" i="17"/>
  <c r="AA9" i="17"/>
  <c r="AA12" i="17"/>
  <c r="AB12" i="17" l="1"/>
  <c r="AC7" i="17"/>
  <c r="AB11" i="17"/>
  <c r="AB9" i="17"/>
  <c r="AB13" i="17"/>
  <c r="AC12" i="17" l="1"/>
  <c r="AD7" i="17"/>
  <c r="AC11" i="17"/>
  <c r="AC9" i="17"/>
  <c r="AC13" i="17"/>
  <c r="AD11" i="17" l="1"/>
  <c r="AD9" i="17"/>
  <c r="AE7" i="17"/>
  <c r="AD12" i="17"/>
  <c r="AD13" i="17"/>
  <c r="AF7" i="17" l="1"/>
  <c r="AE11" i="17"/>
  <c r="AE12" i="17"/>
  <c r="AE9" i="17"/>
  <c r="AE6" i="17"/>
  <c r="AE13" i="17"/>
  <c r="AG7" i="17" l="1"/>
  <c r="AF11" i="17"/>
  <c r="AF12" i="17"/>
  <c r="AF9" i="17"/>
  <c r="AF13" i="17"/>
  <c r="AG11" i="17" l="1"/>
  <c r="AG9" i="17"/>
  <c r="AG12" i="17"/>
  <c r="AH7" i="17"/>
  <c r="AG13" i="17"/>
  <c r="AH13" i="17" l="1"/>
  <c r="AH9" i="17"/>
  <c r="AH11" i="17"/>
  <c r="AH12" i="17"/>
  <c r="AI7" i="17"/>
  <c r="AI12" i="17" l="1"/>
  <c r="AI13" i="17"/>
  <c r="AI11" i="17"/>
  <c r="AJ7" i="17"/>
  <c r="AI9" i="17"/>
  <c r="AJ9" i="17" l="1"/>
  <c r="AJ11" i="17"/>
  <c r="AJ13" i="17"/>
  <c r="AJ12" i="17"/>
  <c r="AK7" i="17"/>
  <c r="AK9" i="17" l="1"/>
  <c r="AK11" i="17"/>
  <c r="AK13" i="17"/>
  <c r="AK12" i="17"/>
  <c r="AL7" i="17"/>
  <c r="AL6" i="17" l="1"/>
  <c r="AL9" i="17"/>
  <c r="AM7" i="17"/>
  <c r="AL12" i="17"/>
  <c r="AL13" i="17"/>
  <c r="AL11" i="17"/>
  <c r="AM9" i="17" l="1"/>
  <c r="AM12" i="17"/>
  <c r="AM13" i="17"/>
  <c r="AN7" i="17"/>
  <c r="AM11" i="17"/>
  <c r="AN9" i="17" l="1"/>
  <c r="AO7" i="17"/>
  <c r="AN12" i="17"/>
  <c r="AN13" i="17"/>
  <c r="AN11" i="17"/>
  <c r="AO11" i="17" l="1"/>
  <c r="AO9" i="17"/>
  <c r="AO12" i="17"/>
  <c r="AO13" i="17"/>
  <c r="AP7" i="17"/>
  <c r="AP9" i="17" l="1"/>
  <c r="AP12" i="17"/>
  <c r="AP13" i="17"/>
  <c r="AP11" i="17"/>
  <c r="AQ7" i="17"/>
  <c r="AQ9" i="17" l="1"/>
  <c r="AQ11" i="17"/>
  <c r="AQ13" i="17"/>
  <c r="AQ12" i="17"/>
  <c r="AR7" i="17"/>
  <c r="AR12" i="17" l="1"/>
  <c r="AR9" i="17"/>
  <c r="AR13" i="17"/>
  <c r="AS7" i="17"/>
  <c r="AR11" i="17"/>
  <c r="AT7" i="17" l="1"/>
  <c r="AS12" i="17"/>
  <c r="AS6" i="17"/>
  <c r="AS9" i="17"/>
  <c r="AS13" i="17"/>
  <c r="AS11" i="17"/>
  <c r="AU7" i="17" l="1"/>
  <c r="AT9" i="17"/>
  <c r="AT13" i="17"/>
  <c r="AT11" i="17"/>
  <c r="AT12" i="17"/>
  <c r="AV7" i="17" l="1"/>
  <c r="AU13" i="17"/>
  <c r="AU9" i="17"/>
  <c r="AU12" i="17"/>
  <c r="AU11" i="17"/>
  <c r="AW7" i="17" l="1"/>
  <c r="AV13" i="17"/>
  <c r="AV9" i="17"/>
  <c r="AV12" i="17"/>
  <c r="AV11" i="17"/>
  <c r="AW11" i="17" l="1"/>
  <c r="AX7" i="17"/>
  <c r="AW9" i="17"/>
  <c r="AW12" i="17"/>
  <c r="AW13" i="17"/>
  <c r="AX11" i="17" l="1"/>
  <c r="AY7" i="17"/>
  <c r="AX9" i="17"/>
  <c r="AX12" i="17"/>
  <c r="AX13" i="17"/>
  <c r="AZ7" i="17" l="1"/>
  <c r="AY11" i="17"/>
  <c r="AY9" i="17"/>
  <c r="AY12" i="17"/>
  <c r="AY13" i="17"/>
  <c r="AZ9" i="17" l="1"/>
  <c r="AZ11" i="17"/>
  <c r="AZ6" i="17"/>
  <c r="BA7" i="17"/>
  <c r="AZ13" i="17"/>
  <c r="AZ12" i="17"/>
  <c r="BA9" i="17" l="1"/>
  <c r="BA11" i="17"/>
  <c r="BB7" i="17"/>
  <c r="BA13" i="17"/>
  <c r="BA12" i="17"/>
  <c r="BC7" i="17" l="1"/>
  <c r="BB11" i="17"/>
  <c r="BB12" i="17"/>
  <c r="BB13" i="17"/>
  <c r="BB9" i="17"/>
  <c r="BD7" i="17" l="1"/>
  <c r="BC13" i="17"/>
  <c r="BC12" i="17"/>
  <c r="BC11" i="17"/>
  <c r="BC9" i="17"/>
  <c r="BE7" i="17" l="1"/>
  <c r="BD12" i="17"/>
  <c r="BD13" i="17"/>
  <c r="BD9" i="17"/>
  <c r="BD11" i="17"/>
  <c r="BE9" i="17" l="1"/>
  <c r="BE12" i="17"/>
  <c r="BF7" i="17"/>
  <c r="BE13" i="17"/>
  <c r="BE11" i="17"/>
  <c r="BF9" i="17" l="1"/>
  <c r="BF12" i="17"/>
  <c r="BF11" i="17"/>
  <c r="BG7" i="17"/>
  <c r="BF13" i="17"/>
  <c r="BH7" i="17" l="1"/>
  <c r="BG11" i="17"/>
  <c r="BG9" i="17"/>
  <c r="BG12" i="17"/>
  <c r="BG6" i="17"/>
  <c r="BG13" i="17"/>
  <c r="BH12" i="17" l="1"/>
  <c r="BI7" i="17"/>
  <c r="BH9" i="17"/>
  <c r="BH11" i="17"/>
  <c r="BH13" i="17"/>
  <c r="BI12" i="17" l="1"/>
  <c r="BI9" i="17"/>
  <c r="BI11" i="17"/>
  <c r="BI13" i="17"/>
  <c r="BJ7" i="17"/>
  <c r="BK7" i="17" l="1"/>
  <c r="BJ13" i="17"/>
  <c r="BJ12" i="17"/>
  <c r="BJ11" i="17"/>
  <c r="BJ9" i="17"/>
  <c r="BK13" i="17" l="1"/>
  <c r="BK12" i="17"/>
  <c r="BK11" i="17"/>
  <c r="BL7" i="17"/>
  <c r="BK9" i="17"/>
  <c r="BL13" i="17" l="1"/>
  <c r="BL9" i="17"/>
  <c r="BL11" i="17"/>
  <c r="BL12" i="17"/>
  <c r="BM7" i="17"/>
  <c r="BM13" i="17" l="1"/>
  <c r="BM12" i="17"/>
  <c r="BM9" i="17"/>
  <c r="BM11" i="17"/>
</calcChain>
</file>

<file path=xl/sharedStrings.xml><?xml version="1.0" encoding="utf-8"?>
<sst xmlns="http://schemas.openxmlformats.org/spreadsheetml/2006/main" count="35" uniqueCount="29">
  <si>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</si>
  <si>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</si>
  <si>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</si>
  <si>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</si>
  <si>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</si>
  <si>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</si>
  <si>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</si>
  <si>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Incremento de desplazamiento:</t>
  </si>
  <si>
    <t>Descripción del hito</t>
  </si>
  <si>
    <t>Para agregar más datos, inserte filas nuevas ENCIMA de esta.</t>
  </si>
  <si>
    <t>Categoría</t>
  </si>
  <si>
    <t>Riesgo bajo</t>
  </si>
  <si>
    <t>Riesgo medio</t>
  </si>
  <si>
    <t>Riesgo alto</t>
  </si>
  <si>
    <t>Según lo previsto</t>
  </si>
  <si>
    <t>Asignado a</t>
  </si>
  <si>
    <t>Progreso</t>
  </si>
  <si>
    <t>Inicio</t>
  </si>
  <si>
    <t>Leyenda:</t>
  </si>
  <si>
    <t>Días</t>
  </si>
  <si>
    <t>Sin asignar</t>
  </si>
  <si>
    <t>Entregable 1</t>
  </si>
  <si>
    <t>Juan Pablo Leiva</t>
  </si>
  <si>
    <t>Entregable2</t>
  </si>
  <si>
    <t>Entregable 3</t>
  </si>
  <si>
    <t>Detalle</t>
  </si>
  <si>
    <t>Descipcion y Carta Gantt del proyecto</t>
  </si>
  <si>
    <t>MVP: desarrolle un producto mínimo viable para su solución. Esto incluye el código relacionado 4. Documentación: considere la necesidad de dejar constancia del trabajo desarrollado para su proyecto. Considere la utilización de alguna herramientas para generar diagramas como Bizagi o Visio. Como referencia se pueden utilizar las Model card de Vetiver, las cuales deben ser complementadas con los apartados de limpieza y transformación de datos</t>
  </si>
  <si>
    <t>Despliegue: describa cómo espera llevar a producción su solución
Monitoreo: describa cómo espera realizar el monitoreo de su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</si>
</sst>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10"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2" fillId="15" borderId="12" applyNumberFormat="0" applyAlignment="0" applyProtection="0"/>
    <xf numFmtId="0" fontId="33" fillId="16" borderId="13" applyNumberFormat="0" applyAlignment="0" applyProtection="0"/>
    <xf numFmtId="0" fontId="34" fillId="16" borderId="12" applyNumberFormat="0" applyAlignment="0" applyProtection="0"/>
    <xf numFmtId="0" fontId="35" fillId="0" borderId="14" applyNumberFormat="0" applyFill="0" applyAlignment="0" applyProtection="0"/>
    <xf numFmtId="0" fontId="18" fillId="17" borderId="15" applyNumberFormat="0" applyAlignment="0" applyProtection="0"/>
    <xf numFmtId="0" fontId="36" fillId="0" borderId="0" applyNumberFormat="0" applyFill="0" applyBorder="0" applyAlignment="0" applyProtection="0"/>
    <xf numFmtId="0" fontId="4" fillId="18" borderId="16" applyNumberFormat="0" applyFont="0" applyAlignment="0" applyProtection="0"/>
    <xf numFmtId="0" fontId="37" fillId="0" borderId="0" applyNumberFormat="0" applyFill="0" applyBorder="0" applyAlignment="0" applyProtection="0"/>
    <xf numFmtId="0" fontId="38" fillId="0" borderId="17" applyNumberFormat="0" applyFill="0" applyAlignment="0" applyProtection="0"/>
    <xf numFmtId="0" fontId="1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0"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0"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0"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1"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168"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14" fillId="0" borderId="9" xfId="0" applyFont="1" applyBorder="1"/>
    <xf numFmtId="0" fontId="21" fillId="0" borderId="9" xfId="0" applyFont="1" applyBorder="1" applyAlignment="1">
      <alignment vertical="center"/>
    </xf>
    <xf numFmtId="0" fontId="23" fillId="0" borderId="9" xfId="0" applyFont="1" applyBorder="1" applyAlignment="1">
      <alignment vertical="center"/>
    </xf>
    <xf numFmtId="0" fontId="17" fillId="0" borderId="9" xfId="0" applyFont="1" applyBorder="1" applyAlignment="1">
      <alignment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3" fillId="0" borderId="0" xfId="0" applyFont="1" applyAlignment="1">
      <alignment horizontal="left" vertical="center" wrapText="1" indent="1"/>
    </xf>
    <xf numFmtId="167" fontId="1" fillId="11" borderId="7" xfId="0" applyNumberFormat="1" applyFont="1" applyFill="1" applyBorder="1" applyAlignment="1">
      <alignment horizontal="center" vertical="center"/>
    </xf>
    <xf numFmtId="167" fontId="1" fillId="11" borderId="5" xfId="0" applyNumberFormat="1" applyFont="1" applyFill="1" applyBorder="1" applyAlignment="1">
      <alignment horizontal="center" vertical="center"/>
    </xf>
    <xf numFmtId="167" fontId="1" fillId="11" borderId="8" xfId="0" applyNumberFormat="1" applyFont="1" applyFill="1" applyBorder="1" applyAlignment="1">
      <alignment horizontal="center" vertical="center"/>
    </xf>
    <xf numFmtId="167" fontId="1" fillId="11" borderId="2" xfId="0" applyNumberFormat="1" applyFont="1" applyFill="1" applyBorder="1" applyAlignment="1">
      <alignment horizontal="center" vertical="center"/>
    </xf>
    <xf numFmtId="167" fontId="1" fillId="11" borderId="0" xfId="0" applyNumberFormat="1" applyFont="1" applyFill="1" applyAlignment="1">
      <alignment horizontal="center" vertical="center"/>
    </xf>
    <xf numFmtId="167" fontId="1" fillId="11" borderId="10" xfId="0" applyNumberFormat="1" applyFont="1" applyFill="1" applyBorder="1" applyAlignment="1">
      <alignment horizontal="center" vertical="center"/>
    </xf>
    <xf numFmtId="167" fontId="1" fillId="11" borderId="11" xfId="0" applyNumberFormat="1" applyFont="1" applyFill="1" applyBorder="1" applyAlignment="1">
      <alignment horizontal="center" vertical="center"/>
    </xf>
    <xf numFmtId="167" fontId="1" fillId="11" borderId="3" xfId="0" applyNumberFormat="1" applyFont="1" applyFill="1" applyBorder="1" applyAlignment="1">
      <alignment horizontal="center" vertical="center"/>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0" fontId="0" fillId="0" borderId="0" xfId="0" applyAlignment="1">
      <alignment horizontal="left" wrapText="1"/>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26E66EE6-E33F-4D77-BAE4-0FB4F5BBF673}"/>
  </cellStyles>
  <dxfs count="31">
    <dxf>
      <font>
        <b val="0"/>
        <i val="0"/>
        <strike val="0"/>
        <condense val="0"/>
        <extend val="0"/>
        <outline val="0"/>
        <shadow val="0"/>
        <u val="none"/>
        <vertAlign val="baseline"/>
        <sz val="11"/>
        <color auto="1"/>
        <name val="Calibri"/>
        <family val="2"/>
        <scheme val="minor"/>
      </font>
      <alignment horizontal="left" vertical="center" textRotation="0" wrapText="1" indent="2" justifyLastLine="0" shrinkToFit="0" readingOrder="0"/>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30"/>
      <tableStyleElement type="headerRow" dxfId="29"/>
      <tableStyleElement type="firstRowStripe" dxfId="28"/>
      <tableStyleElement type="secondRowStripe" dxfId="27"/>
    </tableStyle>
    <tableStyle name="ListaTareasPendientes"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D$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3790950</xdr:colOff>
      <xdr:row>1</xdr:row>
      <xdr:rowOff>15240</xdr:rowOff>
    </xdr:from>
    <xdr:to>
      <xdr:col>5</xdr:col>
      <xdr:colOff>161925</xdr:colOff>
      <xdr:row>1</xdr:row>
      <xdr:rowOff>601980</xdr:rowOff>
    </xdr:to>
    <xdr:pic>
      <xdr:nvPicPr>
        <xdr:cNvPr id="2" name="Gráfico 1" descr="Diagrama de Gantt con relleno sólid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715500" y="377190"/>
          <a:ext cx="50482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57150</xdr:rowOff>
        </xdr:from>
        <xdr:to>
          <xdr:col>65</xdr:col>
          <xdr:colOff>12700</xdr:colOff>
          <xdr:row>7</xdr:row>
          <xdr:rowOff>241300</xdr:rowOff>
        </xdr:to>
        <xdr:sp macro="" textlink="">
          <xdr:nvSpPr>
            <xdr:cNvPr id="16385" name="Barra de desplazamiento 1" descr="Barra de desplazamiento para desplazarse por la escala de tiempo del proyecto Ghantt."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139700</xdr:colOff>
      <xdr:row>0</xdr:row>
      <xdr:rowOff>133350</xdr:rowOff>
    </xdr:from>
    <xdr:to>
      <xdr:col>13</xdr:col>
      <xdr:colOff>120650</xdr:colOff>
      <xdr:row>20</xdr:row>
      <xdr:rowOff>133350</xdr:rowOff>
    </xdr:to>
    <xdr:sp macro="" textlink="">
      <xdr:nvSpPr>
        <xdr:cNvPr id="2" name="CuadroTexto 1">
          <a:extLst>
            <a:ext uri="{FF2B5EF4-FFF2-40B4-BE49-F238E27FC236}">
              <a16:creationId xmlns:a16="http://schemas.microsoft.com/office/drawing/2014/main" id="{032CFB20-8F39-D442-A374-6EDB651A9A1F}"/>
            </a:ext>
          </a:extLst>
        </xdr:cNvPr>
        <xdr:cNvSpPr txBox="1"/>
      </xdr:nvSpPr>
      <xdr:spPr>
        <a:xfrm>
          <a:off x="901700" y="133350"/>
          <a:ext cx="912495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Parte 1</a:t>
          </a:r>
        </a:p>
        <a:p>
          <a:r>
            <a:rPr lang="es-CL" sz="1100" b="0" i="0">
              <a:solidFill>
                <a:schemeClr val="dk1"/>
              </a:solidFill>
              <a:effectLst/>
              <a:latin typeface="+mn-lt"/>
              <a:ea typeface="+mn-ea"/>
              <a:cs typeface="+mn-cs"/>
            </a:rPr>
            <a:t>Nombre: Aplicación de Modelo de Montecarlo para flujos de caja descontado</a:t>
          </a:r>
        </a:p>
        <a:p>
          <a:r>
            <a:rPr lang="es-CL" sz="1100" b="0" i="0">
              <a:solidFill>
                <a:schemeClr val="dk1"/>
              </a:solidFill>
              <a:effectLst/>
              <a:latin typeface="+mn-lt"/>
              <a:ea typeface="+mn-ea"/>
              <a:cs typeface="+mn-cs"/>
            </a:rPr>
            <a:t>Descripción del Proyecto: Busco poder automatizar la simulación de Montecarlo para modelos de valorización financieras como el FCD, con el fin de poder llegar a un rango de valor de activos de una empresa para tener otra alternativa de valoración en mi trabajo. que soluciona: da un rango de valor en menor tiempo, y busca entregar más fuerza a la recomendación frente al cliente.</a:t>
          </a:r>
        </a:p>
        <a:p>
          <a:r>
            <a:rPr lang="es-CL" sz="1100" b="0" i="0">
              <a:solidFill>
                <a:schemeClr val="dk1"/>
              </a:solidFill>
              <a:effectLst/>
              <a:latin typeface="+mn-lt"/>
              <a:ea typeface="+mn-ea"/>
              <a:cs typeface="+mn-cs"/>
            </a:rPr>
            <a:t>quienes impacta: actualmente el equipo de trabajo hace un proceso muy lento para poder llegar a una valoración por flujos de caja, y no hay muchas ayudas de automatización para poder avanzar con esto.</a:t>
          </a:r>
        </a:p>
        <a:p>
          <a:r>
            <a:rPr lang="es-CL" sz="1100" b="0" i="0">
              <a:solidFill>
                <a:schemeClr val="dk1"/>
              </a:solidFill>
              <a:effectLst/>
              <a:latin typeface="+mn-lt"/>
              <a:ea typeface="+mn-ea"/>
              <a:cs typeface="+mn-cs"/>
            </a:rPr>
            <a:t>Solución: Crear un código para la simulación de Montecarlo y aplicarlo en un flujo de caja descontado, con el fin poder llegar al calor de los activos. periodicidad: 4 semanas, el plan es continuarlo después del módulo de R</a:t>
          </a:r>
        </a:p>
        <a:p>
          <a:endParaRPr lang="es-CL" sz="1100" b="0" i="0">
            <a:solidFill>
              <a:schemeClr val="dk1"/>
            </a:solidFill>
            <a:effectLst/>
            <a:latin typeface="+mn-lt"/>
            <a:ea typeface="+mn-ea"/>
            <a:cs typeface="+mn-cs"/>
          </a:endParaRPr>
        </a:p>
        <a:p>
          <a:r>
            <a:rPr lang="es-CL" sz="1100" b="0" i="0">
              <a:solidFill>
                <a:schemeClr val="dk1"/>
              </a:solidFill>
              <a:effectLst/>
              <a:latin typeface="+mn-lt"/>
              <a:ea typeface="+mn-ea"/>
              <a:cs typeface="+mn-cs"/>
            </a:rPr>
            <a:t>Parte</a:t>
          </a:r>
          <a:r>
            <a:rPr lang="es-CL" sz="1100" b="0" i="0" baseline="0">
              <a:solidFill>
                <a:schemeClr val="dk1"/>
              </a:solidFill>
              <a:effectLst/>
              <a:latin typeface="+mn-lt"/>
              <a:ea typeface="+mn-ea"/>
              <a:cs typeface="+mn-cs"/>
            </a:rPr>
            <a:t> 2</a:t>
          </a:r>
        </a:p>
        <a:p>
          <a:endParaRPr lang="es-CL"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L" sz="1100">
              <a:solidFill>
                <a:schemeClr val="dk1"/>
              </a:solidFill>
              <a:effectLst/>
              <a:latin typeface="+mn-lt"/>
              <a:ea typeface="+mn-ea"/>
              <a:cs typeface="+mn-cs"/>
            </a:rPr>
            <a:t>2. Planificación del trabajo: considere el desarrollo de un pequeño descriptor, como también alguna herramientas para visualizar la planificación (carta Gantt)</a:t>
          </a:r>
        </a:p>
        <a:p>
          <a:pPr marL="0" marR="0" lvl="0" indent="0" defTabSz="914400" eaLnBrk="1" fontAlgn="auto" latinLnBrk="0" hangingPunct="1">
            <a:lnSpc>
              <a:spcPct val="100000"/>
            </a:lnSpc>
            <a:spcBef>
              <a:spcPts val="0"/>
            </a:spcBef>
            <a:spcAft>
              <a:spcPts val="0"/>
            </a:spcAft>
            <a:buClrTx/>
            <a:buSzTx/>
            <a:buFontTx/>
            <a:buNone/>
            <a:tabLst/>
            <a:defRPr/>
          </a:pPr>
          <a:endParaRPr lang="es-CL" sz="1100">
            <a:solidFill>
              <a:schemeClr val="dk1"/>
            </a:solidFill>
            <a:effectLst/>
            <a:latin typeface="+mn-lt"/>
            <a:ea typeface="+mn-ea"/>
            <a:cs typeface="+mn-cs"/>
          </a:endParaRPr>
        </a:p>
        <a:p>
          <a:endParaRPr lang="es-CL" sz="1100" b="0" i="0">
            <a:solidFill>
              <a:schemeClr val="dk1"/>
            </a:solidFill>
            <a:effectLst/>
            <a:latin typeface="+mn-lt"/>
            <a:ea typeface="+mn-ea"/>
            <a:cs typeface="+mn-cs"/>
          </a:endParaRPr>
        </a:p>
        <a:p>
          <a:r>
            <a:rPr lang="es-CL" sz="1100" b="0" i="0">
              <a:solidFill>
                <a:schemeClr val="dk1"/>
              </a:solidFill>
              <a:effectLst/>
              <a:latin typeface="+mn-lt"/>
              <a:ea typeface="+mn-ea"/>
              <a:cs typeface="+mn-cs"/>
            </a:rPr>
            <a:t>Se crea carta Gantt con plazos,</a:t>
          </a:r>
          <a:r>
            <a:rPr lang="es-CL" sz="1100" b="0" i="0" baseline="0">
              <a:solidFill>
                <a:schemeClr val="dk1"/>
              </a:solidFill>
              <a:effectLst/>
              <a:latin typeface="+mn-lt"/>
              <a:ea typeface="+mn-ea"/>
              <a:cs typeface="+mn-cs"/>
            </a:rPr>
            <a:t> encargado y importancia de cada etapa, </a:t>
          </a:r>
        </a:p>
        <a:p>
          <a:endParaRPr lang="es-CL" sz="1100" b="0" i="0" baseline="0">
            <a:solidFill>
              <a:schemeClr val="dk1"/>
            </a:solidFill>
            <a:effectLst/>
            <a:latin typeface="+mn-lt"/>
            <a:ea typeface="+mn-ea"/>
            <a:cs typeface="+mn-cs"/>
          </a:endParaRPr>
        </a:p>
        <a:p>
          <a:endParaRPr lang="es-CL" sz="1100" b="0" i="0">
            <a:solidFill>
              <a:schemeClr val="dk1"/>
            </a:solidFill>
            <a:effectLst/>
            <a:latin typeface="+mn-lt"/>
            <a:ea typeface="+mn-ea"/>
            <a:cs typeface="+mn-cs"/>
          </a:endParaRPr>
        </a:p>
        <a:p>
          <a:endParaRPr lang="es-CL"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Hitos4352" displayName="Hitos4352" ref="B9:H14" totalsRowShown="0" headerRowDxfId="17" dataDxfId="16">
  <autoFilter ref="B9:H14"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19BF8F6-D0F1-41AD-871D-FE0240C45A93}" name="Descripción del hito" dataDxfId="15"/>
    <tableColumn id="7" xr3:uid="{191B8A2B-DCB9-4559-A379-AF2C4C37C588}" name="Detalle" dataDxfId="0"/>
    <tableColumn id="2" xr3:uid="{39BD914E-FB02-4352-846C-6D59624DC0B0}" name="Categoría" dataDxfId="14"/>
    <tableColumn id="3" xr3:uid="{D274194F-BCA0-44F3-84B2-217254EE241C}" name="Asignado a" dataDxfId="13"/>
    <tableColumn id="4" xr3:uid="{8385BC6F-56EE-4363-A106-8DB0A1E4EF5A}" name="Progreso" dataDxfId="12"/>
    <tableColumn id="5" xr3:uid="{02926609-7B93-4B6F-BE96-92EC7A949E4B}" name="Inicio" dataDxfId="11" dataCellStyle="Fecha"/>
    <tableColumn id="6" xr3:uid="{8FF9BE8E-04B7-4B39-AC27-D2E534204BC3}" name="Días" dataDxfId="1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baseColWidth="10" defaultColWidth="9.1796875" defaultRowHeight="13" x14ac:dyDescent="0.3"/>
  <cols>
    <col min="1" max="1" width="4.7265625" style="8" customWidth="1"/>
    <col min="2" max="2" width="2.7265625" style="8" customWidth="1"/>
    <col min="3" max="4" width="40.7265625" style="6" customWidth="1"/>
    <col min="5" max="5" width="62" style="6" customWidth="1"/>
    <col min="6" max="6" width="2.7265625" style="6" customWidth="1"/>
    <col min="7" max="16384" width="9.1796875" style="6"/>
  </cols>
  <sheetData>
    <row r="1" spans="1:13" s="7" customFormat="1" ht="28.5" x14ac:dyDescent="0.6">
      <c r="D1" s="50"/>
    </row>
    <row r="2" spans="1:13" ht="50.15" customHeight="1" x14ac:dyDescent="0.6">
      <c r="A2" s="7"/>
      <c r="B2" s="56"/>
      <c r="C2" s="68" t="s">
        <v>0</v>
      </c>
      <c r="D2" s="68"/>
      <c r="E2" s="68"/>
      <c r="F2" s="56"/>
      <c r="G2" s="7"/>
      <c r="H2" s="7"/>
      <c r="I2" s="7"/>
      <c r="J2" s="7"/>
      <c r="K2" s="7"/>
      <c r="L2" s="7"/>
      <c r="M2" s="7"/>
    </row>
    <row r="3" spans="1:13" ht="14.5" customHeight="1" x14ac:dyDescent="0.6">
      <c r="A3" s="7"/>
      <c r="B3" s="51"/>
      <c r="C3" s="52"/>
      <c r="D3" s="53"/>
      <c r="E3" s="51"/>
      <c r="F3" s="51"/>
      <c r="G3" s="7"/>
      <c r="H3" s="7"/>
      <c r="I3" s="7"/>
      <c r="J3" s="7"/>
      <c r="K3" s="7"/>
      <c r="L3" s="7"/>
      <c r="M3" s="7"/>
    </row>
    <row r="4" spans="1:13" s="8" customFormat="1" ht="67.150000000000006" customHeight="1" x14ac:dyDescent="0.6">
      <c r="A4" s="7"/>
      <c r="B4" s="51"/>
      <c r="C4" s="69" t="s">
        <v>1</v>
      </c>
      <c r="D4" s="69"/>
      <c r="E4" s="69"/>
      <c r="F4" s="51"/>
      <c r="G4" s="7"/>
      <c r="H4" s="7"/>
      <c r="I4" s="7"/>
      <c r="J4" s="7"/>
      <c r="K4" s="7"/>
      <c r="L4" s="7"/>
      <c r="M4" s="7"/>
    </row>
    <row r="5" spans="1:13" s="8" customFormat="1" ht="67.150000000000006" customHeight="1" x14ac:dyDescent="0.6">
      <c r="A5" s="7"/>
      <c r="B5" s="51"/>
      <c r="C5" s="69" t="s">
        <v>2</v>
      </c>
      <c r="D5" s="69"/>
      <c r="E5" s="69"/>
      <c r="F5" s="51"/>
      <c r="G5" s="7"/>
      <c r="H5" s="7"/>
      <c r="I5" s="7"/>
      <c r="J5" s="7"/>
      <c r="K5" s="7"/>
      <c r="L5" s="7"/>
      <c r="M5" s="7"/>
    </row>
    <row r="6" spans="1:13" ht="14.5" x14ac:dyDescent="0.35">
      <c r="A6" s="6"/>
      <c r="B6" s="54"/>
      <c r="C6" s="54"/>
      <c r="D6" s="55"/>
      <c r="E6" s="54"/>
      <c r="F6" s="54"/>
    </row>
    <row r="7" spans="1:13" ht="50.15" customHeight="1" x14ac:dyDescent="0.3">
      <c r="A7" s="6"/>
      <c r="B7" s="6"/>
    </row>
    <row r="8" spans="1:13" ht="14.5" customHeight="1" x14ac:dyDescent="0.3">
      <c r="A8" s="6"/>
      <c r="B8" s="6"/>
    </row>
    <row r="9" spans="1:13" ht="90" customHeight="1" x14ac:dyDescent="0.3">
      <c r="C9" s="8"/>
      <c r="D9" s="8"/>
      <c r="E9" s="8"/>
      <c r="F9" s="8"/>
      <c r="G9" s="8"/>
      <c r="H9" s="8"/>
    </row>
    <row r="10" spans="1:13" ht="14.5" customHeight="1" x14ac:dyDescent="0.3">
      <c r="A10" s="6"/>
      <c r="B10" s="6"/>
    </row>
    <row r="11" spans="1:13" x14ac:dyDescent="0.3">
      <c r="A11" s="6"/>
      <c r="B11" s="6"/>
      <c r="D11" s="8"/>
    </row>
    <row r="12" spans="1:13" x14ac:dyDescent="0.3">
      <c r="A12" s="6"/>
      <c r="B12" s="6"/>
      <c r="D12" s="8"/>
    </row>
    <row r="13" spans="1:13" x14ac:dyDescent="0.3">
      <c r="A13" s="6"/>
      <c r="B13" s="6"/>
      <c r="D13" s="8"/>
    </row>
    <row r="14" spans="1:13" x14ac:dyDescent="0.3">
      <c r="A14" s="6"/>
      <c r="B14" s="6"/>
      <c r="D14" s="8"/>
    </row>
    <row r="15" spans="1:13" x14ac:dyDescent="0.3">
      <c r="A15" s="6"/>
      <c r="B15" s="6"/>
      <c r="D15" s="8"/>
    </row>
    <row r="16" spans="1:13" x14ac:dyDescent="0.3">
      <c r="A16" s="6"/>
      <c r="B16" s="6"/>
      <c r="D16" s="8"/>
    </row>
    <row r="17" spans="1:4" x14ac:dyDescent="0.3">
      <c r="A17" s="6"/>
      <c r="B17" s="6"/>
      <c r="D17" s="8"/>
    </row>
    <row r="18" spans="1:4" x14ac:dyDescent="0.3">
      <c r="A18" s="6"/>
      <c r="B18" s="6"/>
      <c r="D18" s="8"/>
    </row>
    <row r="19" spans="1:4" x14ac:dyDescent="0.3">
      <c r="A19" s="6"/>
      <c r="B19" s="6"/>
      <c r="D19" s="8"/>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dimension ref="A1:BN16"/>
  <sheetViews>
    <sheetView showGridLines="0" tabSelected="1" showRuler="0" zoomScale="50" zoomScaleNormal="100" zoomScalePageLayoutView="70" workbookViewId="0">
      <selection activeCell="C19" sqref="C19"/>
    </sheetView>
  </sheetViews>
  <sheetFormatPr baseColWidth="10" defaultColWidth="8.81640625" defaultRowHeight="30" customHeight="1" x14ac:dyDescent="0.35"/>
  <cols>
    <col min="1" max="1" width="4.7265625" style="9" customWidth="1"/>
    <col min="2" max="2" width="36.7265625" customWidth="1"/>
    <col min="3" max="3" width="71.08984375" customWidth="1"/>
    <col min="4" max="4" width="17.7265625" customWidth="1"/>
    <col min="5" max="5" width="20.54296875" customWidth="1"/>
    <col min="6" max="6" width="15.7265625" customWidth="1"/>
    <col min="7" max="7" width="12.7265625" style="2" customWidth="1"/>
    <col min="8" max="8" width="10.453125" customWidth="1"/>
    <col min="9" max="9" width="2.7265625" customWidth="1"/>
    <col min="10" max="66" width="5.7265625" customWidth="1"/>
  </cols>
  <sheetData>
    <row r="1" spans="1:66" ht="25.15" customHeight="1" x14ac:dyDescent="0.35"/>
    <row r="2" spans="1:66" ht="49.9" customHeight="1" x14ac:dyDescent="0.35">
      <c r="A2" s="10"/>
      <c r="B2" s="72" t="s">
        <v>3</v>
      </c>
      <c r="C2" s="72"/>
      <c r="D2" s="72"/>
      <c r="E2" s="72"/>
      <c r="F2" s="72"/>
      <c r="G2" s="72"/>
      <c r="H2" s="72"/>
      <c r="I2" s="72"/>
      <c r="J2" s="73"/>
      <c r="K2" s="73"/>
      <c r="L2" s="73"/>
      <c r="M2" s="73"/>
      <c r="N2" s="73"/>
      <c r="O2" s="73"/>
      <c r="P2" s="74"/>
      <c r="Q2" s="74"/>
      <c r="R2" s="74"/>
      <c r="S2" s="74"/>
      <c r="T2" s="74"/>
      <c r="U2" s="7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row>
    <row r="3" spans="1:66" ht="19.899999999999999" customHeight="1" x14ac:dyDescent="0.35">
      <c r="A3" s="10"/>
      <c r="B3" s="25"/>
      <c r="C3" s="25"/>
      <c r="D3" s="26"/>
      <c r="E3" s="27"/>
      <c r="F3" s="27"/>
      <c r="G3" s="28"/>
      <c r="H3" s="27"/>
      <c r="I3" s="27"/>
      <c r="J3" s="40"/>
      <c r="K3" s="1"/>
      <c r="L3" s="1"/>
      <c r="M3" s="1"/>
    </row>
    <row r="4" spans="1:66" ht="30" customHeight="1" x14ac:dyDescent="0.35">
      <c r="A4" s="10"/>
      <c r="B4" s="29" t="s">
        <v>4</v>
      </c>
      <c r="C4" s="29"/>
      <c r="D4" s="30"/>
      <c r="E4" s="31"/>
      <c r="F4" s="32"/>
      <c r="G4" s="33"/>
      <c r="H4" s="34" t="s">
        <v>18</v>
      </c>
      <c r="I4" s="32"/>
      <c r="J4" s="75" t="s">
        <v>14</v>
      </c>
      <c r="K4" s="75"/>
      <c r="L4" s="75"/>
      <c r="M4" s="75"/>
      <c r="O4" s="76" t="s">
        <v>11</v>
      </c>
      <c r="P4" s="76"/>
      <c r="Q4" s="76"/>
      <c r="R4" s="76"/>
      <c r="T4" s="77" t="s">
        <v>12</v>
      </c>
      <c r="U4" s="77"/>
      <c r="V4" s="77"/>
      <c r="W4" s="77"/>
      <c r="Y4" s="70" t="s">
        <v>13</v>
      </c>
      <c r="Z4" s="70"/>
      <c r="AA4" s="70"/>
      <c r="AB4" s="70"/>
      <c r="AD4" s="71" t="s">
        <v>20</v>
      </c>
      <c r="AE4" s="71"/>
      <c r="AF4" s="71"/>
      <c r="AG4" s="71"/>
    </row>
    <row r="5" spans="1:66" ht="30" customHeight="1" x14ac:dyDescent="0.35">
      <c r="A5" s="10"/>
      <c r="B5" s="35" t="s">
        <v>5</v>
      </c>
      <c r="C5" s="35"/>
      <c r="D5" s="31"/>
      <c r="E5" s="31"/>
      <c r="F5" s="32"/>
      <c r="G5" s="33"/>
      <c r="H5" s="32"/>
      <c r="I5" s="32"/>
    </row>
    <row r="6" spans="1:66" ht="30" customHeight="1" x14ac:dyDescent="0.5">
      <c r="A6" s="10"/>
      <c r="B6" s="36" t="s">
        <v>6</v>
      </c>
      <c r="C6" s="36"/>
      <c r="D6" s="37">
        <v>45547</v>
      </c>
      <c r="E6" s="37"/>
      <c r="F6" s="32"/>
      <c r="G6" s="33"/>
      <c r="H6" s="32"/>
      <c r="I6" s="32"/>
      <c r="J6" s="46" t="str">
        <f ca="1">TEXT(J7,"mmmm")</f>
        <v>septiembre</v>
      </c>
      <c r="K6" s="46"/>
      <c r="L6" s="46"/>
      <c r="M6" s="46"/>
      <c r="N6" s="46"/>
      <c r="O6" s="46"/>
      <c r="P6" s="46"/>
      <c r="Q6" s="46" t="str">
        <f ca="1">IF(TEXT(Q7,"mmmm")=J6,"",TEXT(Q7,"mmmm"))</f>
        <v/>
      </c>
      <c r="R6" s="46"/>
      <c r="S6" s="46"/>
      <c r="T6" s="46"/>
      <c r="U6" s="46"/>
      <c r="V6" s="46"/>
      <c r="W6" s="46"/>
      <c r="X6" s="46" t="str">
        <f ca="1">IF(OR(TEXT(X7,"mmmm")=Q6,TEXT(X7,"mmmm")=J6),"",TEXT(X7,"mmmm"))</f>
        <v/>
      </c>
      <c r="Y6" s="46"/>
      <c r="Z6" s="46"/>
      <c r="AA6" s="46"/>
      <c r="AB6" s="46"/>
      <c r="AC6" s="46"/>
      <c r="AD6" s="46"/>
      <c r="AE6" s="46" t="str">
        <f ca="1">IF(OR(TEXT(AE7,"mmmm")=X6,TEXT(AE7,"mmmm")=Q6,TEXT(AE7,"mmmm")=J6),"",TEXT(AE7,"mmmm"))</f>
        <v>octubre</v>
      </c>
      <c r="AF6" s="46"/>
      <c r="AG6" s="46"/>
      <c r="AH6" s="46"/>
      <c r="AI6" s="46"/>
      <c r="AJ6" s="46"/>
      <c r="AK6" s="46"/>
      <c r="AL6" s="46" t="str">
        <f ca="1">IF(OR(TEXT(AL7,"mmmm")=AE6,TEXT(AL7,"mmmm")=X6,TEXT(AL7,"mmmm")=Q6,TEXT(AL7,"mmmm")=J6),"",TEXT(AL7,"mmmm"))</f>
        <v/>
      </c>
      <c r="AM6" s="46"/>
      <c r="AN6" s="46"/>
      <c r="AO6" s="46"/>
      <c r="AP6" s="46"/>
      <c r="AQ6" s="46"/>
      <c r="AR6" s="46"/>
      <c r="AS6" s="46" t="str">
        <f ca="1">IF(OR(TEXT(AS7,"mmmm")=AL6,TEXT(AS7,"mmmm")=AE6,TEXT(AS7,"mmmm")=X6,TEXT(AS7,"mmmm")=Q6),"",TEXT(AS7,"mmmm"))</f>
        <v/>
      </c>
      <c r="AT6" s="46"/>
      <c r="AU6" s="46"/>
      <c r="AV6" s="46"/>
      <c r="AW6" s="46"/>
      <c r="AX6" s="46"/>
      <c r="AY6" s="47"/>
      <c r="AZ6" s="47" t="str">
        <f ca="1">IF(OR(TEXT(AZ7,"mmmm")=AS6,TEXT(AZ7,"mmmm")=AL6,TEXT(AZ7,"mmmm")=AE6,TEXT(AZ7,"mmmm")=X6),"",TEXT(AZ7,"mmmm"))</f>
        <v/>
      </c>
      <c r="BA6" s="47"/>
      <c r="BB6" s="47"/>
      <c r="BC6" s="48"/>
      <c r="BD6" s="45"/>
      <c r="BE6" s="45"/>
      <c r="BF6" s="45"/>
      <c r="BG6" s="45" t="str">
        <f ca="1">IF(OR(TEXT(BG7,"mmmm")=AZ6,TEXT(BG7,"mmmm")=AS6,TEXT(BG7,"mmmm")=AL6,TEXT(BG7,"mmmm")=AE6),"",TEXT(BG7,"mmmm"))</f>
        <v>noviembre</v>
      </c>
      <c r="BH6" s="45"/>
      <c r="BI6" s="45"/>
      <c r="BJ6" s="45"/>
      <c r="BK6" s="45"/>
      <c r="BL6" s="45"/>
      <c r="BM6" s="45"/>
    </row>
    <row r="7" spans="1:66" ht="30" customHeight="1" x14ac:dyDescent="0.35">
      <c r="A7" s="10"/>
      <c r="B7" s="36" t="s">
        <v>7</v>
      </c>
      <c r="C7" s="36"/>
      <c r="D7" s="38">
        <v>1</v>
      </c>
      <c r="E7" s="31"/>
      <c r="F7" s="32"/>
      <c r="G7" s="32"/>
      <c r="H7" s="32"/>
      <c r="I7" s="39"/>
      <c r="J7" s="60">
        <f ca="1">IFERROR(Inicio_del_proyecto+Incremento_de_desplazamiento,TODAY())</f>
        <v>45548</v>
      </c>
      <c r="K7" s="61">
        <f ca="1">J7+1</f>
        <v>45549</v>
      </c>
      <c r="L7" s="61">
        <f t="shared" ref="L7:AY7" ca="1" si="0">K7+1</f>
        <v>45550</v>
      </c>
      <c r="M7" s="61">
        <f t="shared" ca="1" si="0"/>
        <v>45551</v>
      </c>
      <c r="N7" s="61">
        <f t="shared" ca="1" si="0"/>
        <v>45552</v>
      </c>
      <c r="O7" s="61">
        <f t="shared" ca="1" si="0"/>
        <v>45553</v>
      </c>
      <c r="P7" s="62">
        <f t="shared" ca="1" si="0"/>
        <v>45554</v>
      </c>
      <c r="Q7" s="61">
        <f ca="1">P7+1</f>
        <v>45555</v>
      </c>
      <c r="R7" s="61">
        <f ca="1">Q7+1</f>
        <v>45556</v>
      </c>
      <c r="S7" s="61">
        <f t="shared" ca="1" si="0"/>
        <v>45557</v>
      </c>
      <c r="T7" s="61">
        <f t="shared" ca="1" si="0"/>
        <v>45558</v>
      </c>
      <c r="U7" s="61">
        <f t="shared" ca="1" si="0"/>
        <v>45559</v>
      </c>
      <c r="V7" s="61">
        <f t="shared" ca="1" si="0"/>
        <v>45560</v>
      </c>
      <c r="W7" s="62">
        <f t="shared" ca="1" si="0"/>
        <v>45561</v>
      </c>
      <c r="X7" s="61">
        <f ca="1">W7+1</f>
        <v>45562</v>
      </c>
      <c r="Y7" s="61">
        <f ca="1">X7+1</f>
        <v>45563</v>
      </c>
      <c r="Z7" s="61">
        <f t="shared" ca="1" si="0"/>
        <v>45564</v>
      </c>
      <c r="AA7" s="61">
        <f t="shared" ca="1" si="0"/>
        <v>45565</v>
      </c>
      <c r="AB7" s="61">
        <f t="shared" ca="1" si="0"/>
        <v>45566</v>
      </c>
      <c r="AC7" s="61">
        <f t="shared" ca="1" si="0"/>
        <v>45567</v>
      </c>
      <c r="AD7" s="62">
        <f t="shared" ca="1" si="0"/>
        <v>45568</v>
      </c>
      <c r="AE7" s="61">
        <f ca="1">AD7+1</f>
        <v>45569</v>
      </c>
      <c r="AF7" s="61">
        <f ca="1">AE7+1</f>
        <v>45570</v>
      </c>
      <c r="AG7" s="61">
        <f t="shared" ca="1" si="0"/>
        <v>45571</v>
      </c>
      <c r="AH7" s="61">
        <f t="shared" ca="1" si="0"/>
        <v>45572</v>
      </c>
      <c r="AI7" s="61">
        <f t="shared" ca="1" si="0"/>
        <v>45573</v>
      </c>
      <c r="AJ7" s="61">
        <f t="shared" ca="1" si="0"/>
        <v>45574</v>
      </c>
      <c r="AK7" s="62">
        <f t="shared" ca="1" si="0"/>
        <v>45575</v>
      </c>
      <c r="AL7" s="61">
        <f ca="1">AK7+1</f>
        <v>45576</v>
      </c>
      <c r="AM7" s="61">
        <f ca="1">AL7+1</f>
        <v>45577</v>
      </c>
      <c r="AN7" s="61">
        <f t="shared" ca="1" si="0"/>
        <v>45578</v>
      </c>
      <c r="AO7" s="61">
        <f t="shared" ca="1" si="0"/>
        <v>45579</v>
      </c>
      <c r="AP7" s="61">
        <f t="shared" ca="1" si="0"/>
        <v>45580</v>
      </c>
      <c r="AQ7" s="61">
        <f t="shared" ca="1" si="0"/>
        <v>45581</v>
      </c>
      <c r="AR7" s="62">
        <f t="shared" ca="1" si="0"/>
        <v>45582</v>
      </c>
      <c r="AS7" s="61">
        <f ca="1">AR7+1</f>
        <v>45583</v>
      </c>
      <c r="AT7" s="61">
        <f ca="1">AS7+1</f>
        <v>45584</v>
      </c>
      <c r="AU7" s="61">
        <f t="shared" ca="1" si="0"/>
        <v>45585</v>
      </c>
      <c r="AV7" s="61">
        <f t="shared" ca="1" si="0"/>
        <v>45586</v>
      </c>
      <c r="AW7" s="61">
        <f t="shared" ca="1" si="0"/>
        <v>45587</v>
      </c>
      <c r="AX7" s="61">
        <f t="shared" ca="1" si="0"/>
        <v>45588</v>
      </c>
      <c r="AY7" s="62">
        <f t="shared" ca="1" si="0"/>
        <v>45589</v>
      </c>
      <c r="AZ7" s="61">
        <f ca="1">AY7+1</f>
        <v>45590</v>
      </c>
      <c r="BA7" s="61">
        <f ca="1">AZ7+1</f>
        <v>45591</v>
      </c>
      <c r="BB7" s="61">
        <f t="shared" ref="BB7:BF7" ca="1" si="1">BA7+1</f>
        <v>45592</v>
      </c>
      <c r="BC7" s="61">
        <f t="shared" ca="1" si="1"/>
        <v>45593</v>
      </c>
      <c r="BD7" s="61">
        <f t="shared" ca="1" si="1"/>
        <v>45594</v>
      </c>
      <c r="BE7" s="61">
        <f t="shared" ca="1" si="1"/>
        <v>45595</v>
      </c>
      <c r="BF7" s="62">
        <f t="shared" ca="1" si="1"/>
        <v>45596</v>
      </c>
      <c r="BG7" s="61">
        <f ca="1">BF7+1</f>
        <v>45597</v>
      </c>
      <c r="BH7" s="61">
        <f ca="1">BG7+1</f>
        <v>45598</v>
      </c>
      <c r="BI7" s="61">
        <f t="shared" ref="BI7:BM7" ca="1" si="2">BH7+1</f>
        <v>45599</v>
      </c>
      <c r="BJ7" s="61">
        <f t="shared" ca="1" si="2"/>
        <v>45600</v>
      </c>
      <c r="BK7" s="61">
        <f t="shared" ca="1" si="2"/>
        <v>45601</v>
      </c>
      <c r="BL7" s="61">
        <f t="shared" ca="1" si="2"/>
        <v>45602</v>
      </c>
      <c r="BM7" s="62">
        <f t="shared" ca="1" si="2"/>
        <v>45603</v>
      </c>
    </row>
    <row r="8" spans="1:66" ht="19.899999999999999" customHeight="1" x14ac:dyDescent="0.35">
      <c r="A8" s="10"/>
      <c r="B8" s="31"/>
      <c r="C8" s="31"/>
      <c r="D8" s="31"/>
      <c r="E8" s="31"/>
      <c r="F8" s="32"/>
      <c r="G8" s="32"/>
      <c r="H8" s="32"/>
      <c r="I8" s="39"/>
      <c r="J8" s="63"/>
      <c r="K8" s="64"/>
      <c r="L8" s="64"/>
      <c r="M8" s="64"/>
      <c r="N8" s="64"/>
      <c r="O8" s="64"/>
      <c r="P8" s="64"/>
      <c r="Q8" s="65"/>
      <c r="R8" s="64"/>
      <c r="S8" s="64"/>
      <c r="T8" s="64"/>
      <c r="U8" s="64"/>
      <c r="V8" s="64"/>
      <c r="W8" s="66"/>
      <c r="X8" s="64"/>
      <c r="Y8" s="64"/>
      <c r="Z8" s="64"/>
      <c r="AA8" s="64"/>
      <c r="AB8" s="64"/>
      <c r="AC8" s="64"/>
      <c r="AD8" s="66"/>
      <c r="AE8" s="64"/>
      <c r="AF8" s="64"/>
      <c r="AG8" s="64"/>
      <c r="AH8" s="64"/>
      <c r="AI8" s="64"/>
      <c r="AJ8" s="64"/>
      <c r="AK8" s="66"/>
      <c r="AL8" s="64"/>
      <c r="AM8" s="64"/>
      <c r="AN8" s="64"/>
      <c r="AO8" s="64"/>
      <c r="AP8" s="64"/>
      <c r="AQ8" s="64"/>
      <c r="AR8" s="66"/>
      <c r="AS8" s="64"/>
      <c r="AT8" s="64"/>
      <c r="AU8" s="64"/>
      <c r="AV8" s="64"/>
      <c r="AW8" s="64"/>
      <c r="AX8" s="64"/>
      <c r="AY8" s="66"/>
      <c r="AZ8" s="64"/>
      <c r="BA8" s="64"/>
      <c r="BB8" s="64"/>
      <c r="BC8" s="64"/>
      <c r="BD8" s="64"/>
      <c r="BE8" s="64"/>
      <c r="BF8" s="66"/>
      <c r="BG8" s="64"/>
      <c r="BH8" s="64"/>
      <c r="BI8" s="64"/>
      <c r="BJ8" s="64"/>
      <c r="BK8" s="64"/>
      <c r="BL8" s="64"/>
      <c r="BM8" s="67"/>
    </row>
    <row r="9" spans="1:66" ht="40.15" customHeight="1" x14ac:dyDescent="0.35">
      <c r="A9" s="10"/>
      <c r="B9" s="57" t="s">
        <v>8</v>
      </c>
      <c r="C9" s="57" t="s">
        <v>25</v>
      </c>
      <c r="D9" s="58" t="s">
        <v>10</v>
      </c>
      <c r="E9" s="58" t="s">
        <v>15</v>
      </c>
      <c r="F9" s="58" t="s">
        <v>16</v>
      </c>
      <c r="G9" s="58" t="s">
        <v>17</v>
      </c>
      <c r="H9" s="58" t="s">
        <v>19</v>
      </c>
      <c r="I9" s="44"/>
      <c r="J9" s="49" t="str">
        <f t="shared" ref="J9:BM9" ca="1" si="3">LEFT(TEXT(J7,"ddd"),1)</f>
        <v>v</v>
      </c>
      <c r="K9" s="49" t="str">
        <f t="shared" ca="1" si="3"/>
        <v>s</v>
      </c>
      <c r="L9" s="49" t="str">
        <f t="shared" ca="1" si="3"/>
        <v>d</v>
      </c>
      <c r="M9" s="49" t="str">
        <f t="shared" ca="1" si="3"/>
        <v>l</v>
      </c>
      <c r="N9" s="49" t="str">
        <f t="shared" ca="1" si="3"/>
        <v>m</v>
      </c>
      <c r="O9" s="49" t="str">
        <f t="shared" ca="1" si="3"/>
        <v>m</v>
      </c>
      <c r="P9" s="49" t="str">
        <f t="shared" ca="1" si="3"/>
        <v>j</v>
      </c>
      <c r="Q9" s="49" t="str">
        <f t="shared" ca="1" si="3"/>
        <v>v</v>
      </c>
      <c r="R9" s="49" t="str">
        <f t="shared" ca="1" si="3"/>
        <v>s</v>
      </c>
      <c r="S9" s="49" t="str">
        <f t="shared" ca="1" si="3"/>
        <v>d</v>
      </c>
      <c r="T9" s="49" t="str">
        <f t="shared" ca="1" si="3"/>
        <v>l</v>
      </c>
      <c r="U9" s="49" t="str">
        <f t="shared" ca="1" si="3"/>
        <v>m</v>
      </c>
      <c r="V9" s="49" t="str">
        <f t="shared" ca="1" si="3"/>
        <v>m</v>
      </c>
      <c r="W9" s="49" t="str">
        <f t="shared" ca="1" si="3"/>
        <v>j</v>
      </c>
      <c r="X9" s="49" t="str">
        <f t="shared" ca="1" si="3"/>
        <v>v</v>
      </c>
      <c r="Y9" s="49" t="str">
        <f t="shared" ca="1" si="3"/>
        <v>s</v>
      </c>
      <c r="Z9" s="49" t="str">
        <f t="shared" ca="1" si="3"/>
        <v>d</v>
      </c>
      <c r="AA9" s="49" t="str">
        <f t="shared" ca="1" si="3"/>
        <v>l</v>
      </c>
      <c r="AB9" s="49" t="str">
        <f t="shared" ca="1" si="3"/>
        <v>m</v>
      </c>
      <c r="AC9" s="49" t="str">
        <f t="shared" ca="1" si="3"/>
        <v>m</v>
      </c>
      <c r="AD9" s="49" t="str">
        <f t="shared" ca="1" si="3"/>
        <v>j</v>
      </c>
      <c r="AE9" s="49" t="str">
        <f t="shared" ca="1" si="3"/>
        <v>v</v>
      </c>
      <c r="AF9" s="49" t="str">
        <f t="shared" ca="1" si="3"/>
        <v>s</v>
      </c>
      <c r="AG9" s="49" t="str">
        <f t="shared" ca="1" si="3"/>
        <v>d</v>
      </c>
      <c r="AH9" s="49" t="str">
        <f t="shared" ca="1" si="3"/>
        <v>l</v>
      </c>
      <c r="AI9" s="49" t="str">
        <f t="shared" ca="1" si="3"/>
        <v>m</v>
      </c>
      <c r="AJ9" s="49" t="str">
        <f t="shared" ca="1" si="3"/>
        <v>m</v>
      </c>
      <c r="AK9" s="49" t="str">
        <f t="shared" ca="1" si="3"/>
        <v>j</v>
      </c>
      <c r="AL9" s="49" t="str">
        <f t="shared" ca="1" si="3"/>
        <v>v</v>
      </c>
      <c r="AM9" s="49" t="str">
        <f t="shared" ca="1" si="3"/>
        <v>s</v>
      </c>
      <c r="AN9" s="49" t="str">
        <f t="shared" ca="1" si="3"/>
        <v>d</v>
      </c>
      <c r="AO9" s="49" t="str">
        <f t="shared" ca="1" si="3"/>
        <v>l</v>
      </c>
      <c r="AP9" s="49" t="str">
        <f t="shared" ca="1" si="3"/>
        <v>m</v>
      </c>
      <c r="AQ9" s="49" t="str">
        <f t="shared" ca="1" si="3"/>
        <v>m</v>
      </c>
      <c r="AR9" s="49" t="str">
        <f t="shared" ca="1" si="3"/>
        <v>j</v>
      </c>
      <c r="AS9" s="49" t="str">
        <f t="shared" ca="1" si="3"/>
        <v>v</v>
      </c>
      <c r="AT9" s="49" t="str">
        <f t="shared" ca="1" si="3"/>
        <v>s</v>
      </c>
      <c r="AU9" s="49" t="str">
        <f t="shared" ca="1" si="3"/>
        <v>d</v>
      </c>
      <c r="AV9" s="49" t="str">
        <f t="shared" ca="1" si="3"/>
        <v>l</v>
      </c>
      <c r="AW9" s="49" t="str">
        <f t="shared" ca="1" si="3"/>
        <v>m</v>
      </c>
      <c r="AX9" s="49" t="str">
        <f t="shared" ca="1" si="3"/>
        <v>m</v>
      </c>
      <c r="AY9" s="49" t="str">
        <f t="shared" ca="1" si="3"/>
        <v>j</v>
      </c>
      <c r="AZ9" s="49" t="str">
        <f t="shared" ca="1" si="3"/>
        <v>v</v>
      </c>
      <c r="BA9" s="49" t="str">
        <f t="shared" ca="1" si="3"/>
        <v>s</v>
      </c>
      <c r="BB9" s="49" t="str">
        <f t="shared" ca="1" si="3"/>
        <v>d</v>
      </c>
      <c r="BC9" s="49" t="str">
        <f t="shared" ca="1" si="3"/>
        <v>l</v>
      </c>
      <c r="BD9" s="49" t="str">
        <f t="shared" ca="1" si="3"/>
        <v>m</v>
      </c>
      <c r="BE9" s="49" t="str">
        <f t="shared" ca="1" si="3"/>
        <v>m</v>
      </c>
      <c r="BF9" s="49" t="str">
        <f t="shared" ca="1" si="3"/>
        <v>j</v>
      </c>
      <c r="BG9" s="49" t="str">
        <f t="shared" ca="1" si="3"/>
        <v>v</v>
      </c>
      <c r="BH9" s="49" t="str">
        <f t="shared" ca="1" si="3"/>
        <v>s</v>
      </c>
      <c r="BI9" s="49" t="str">
        <f t="shared" ca="1" si="3"/>
        <v>d</v>
      </c>
      <c r="BJ9" s="49" t="str">
        <f t="shared" ca="1" si="3"/>
        <v>l</v>
      </c>
      <c r="BK9" s="49" t="str">
        <f t="shared" ca="1" si="3"/>
        <v>m</v>
      </c>
      <c r="BL9" s="49" t="str">
        <f t="shared" ca="1" si="3"/>
        <v>m</v>
      </c>
      <c r="BM9" s="49" t="str">
        <f t="shared" ca="1" si="3"/>
        <v>j</v>
      </c>
    </row>
    <row r="10" spans="1:66" ht="30" hidden="1" customHeight="1" thickBot="1" x14ac:dyDescent="0.4">
      <c r="B10" s="16"/>
      <c r="C10" s="16"/>
      <c r="D10" s="13"/>
      <c r="E10" s="12"/>
      <c r="F10" s="13"/>
      <c r="G10" s="14"/>
      <c r="H10" s="15"/>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row>
    <row r="11" spans="1:66" s="1" customFormat="1" ht="40.15" customHeight="1" x14ac:dyDescent="0.35">
      <c r="A11" s="10"/>
      <c r="B11" s="23" t="s">
        <v>21</v>
      </c>
      <c r="C11" s="23" t="s">
        <v>26</v>
      </c>
      <c r="D11" s="19" t="s">
        <v>14</v>
      </c>
      <c r="E11" s="19" t="s">
        <v>22</v>
      </c>
      <c r="F11" s="20">
        <v>1</v>
      </c>
      <c r="G11" s="21">
        <v>45547</v>
      </c>
      <c r="H11" s="22">
        <v>3</v>
      </c>
      <c r="I11" s="19"/>
      <c r="J11" s="17" t="str">
        <f ca="1">IF(AND($D11="Objetivo",J$7&gt;=$G11,J$7&lt;=$G11+$H11-1),2,IF(AND($D11="Hito",J$7&gt;=$G11,J$7&lt;=$G11+$H11-1),1,""))</f>
        <v/>
      </c>
      <c r="K11" s="17" t="str">
        <f t="shared" ref="K11:Y13" ca="1" si="4">IF(AND($D11="Objetivo",K$7&gt;=$G11,K$7&lt;=$G11+$H11-1),2,IF(AND($D11="Hito",K$7&gt;=$G11,K$7&lt;=$G11+$H11-1),1,""))</f>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ca="1" si="4"/>
        <v/>
      </c>
      <c r="Z11" s="17" t="str">
        <f t="shared" ref="Z11:AO13" ca="1" si="5">IF(AND($D11="Objetivo",Z$7&gt;=$G11,Z$7&lt;=$G11+$H11-1),2,IF(AND($D11="Hito",Z$7&gt;=$G11,Z$7&lt;=$G11+$H11-1),1,""))</f>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ca="1" si="5"/>
        <v/>
      </c>
      <c r="AP11" s="17" t="str">
        <f t="shared" ref="AP11:BE13" ca="1" si="6">IF(AND($D11="Objetivo",AP$7&gt;=$G11,AP$7&lt;=$G11+$H11-1),2,IF(AND($D11="Hito",AP$7&gt;=$G11,AP$7&lt;=$G11+$H11-1),1,""))</f>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ca="1" si="6"/>
        <v/>
      </c>
      <c r="BF11" s="17" t="str">
        <f t="shared" ref="BF11:BM13" ca="1" si="7">IF(AND($D11="Objetivo",BF$7&gt;=$G11,BF$7&lt;=$G11+$H11-1),2,IF(AND($D11="Hito",BF$7&gt;=$G11,BF$7&lt;=$G11+$H11-1),1,""))</f>
        <v/>
      </c>
      <c r="BG11" s="17" t="str">
        <f t="shared" ca="1" si="7"/>
        <v/>
      </c>
      <c r="BH11" s="17" t="str">
        <f t="shared" ca="1" si="7"/>
        <v/>
      </c>
      <c r="BI11" s="17" t="str">
        <f t="shared" ca="1" si="7"/>
        <v/>
      </c>
      <c r="BJ11" s="17" t="str">
        <f t="shared" ca="1" si="7"/>
        <v/>
      </c>
      <c r="BK11" s="17" t="str">
        <f t="shared" ca="1" si="7"/>
        <v/>
      </c>
      <c r="BL11" s="17" t="str">
        <f t="shared" ca="1" si="7"/>
        <v/>
      </c>
      <c r="BM11" s="17" t="str">
        <f t="shared" ca="1" si="7"/>
        <v/>
      </c>
    </row>
    <row r="12" spans="1:66" s="1" customFormat="1" ht="90" customHeight="1" x14ac:dyDescent="0.35">
      <c r="A12" s="10"/>
      <c r="B12" s="23" t="s">
        <v>23</v>
      </c>
      <c r="C12" s="78" t="s">
        <v>27</v>
      </c>
      <c r="D12" s="19" t="s">
        <v>12</v>
      </c>
      <c r="E12" s="19" t="s">
        <v>22</v>
      </c>
      <c r="F12" s="20">
        <v>0</v>
      </c>
      <c r="G12" s="21">
        <v>45550</v>
      </c>
      <c r="H12" s="22">
        <v>22</v>
      </c>
      <c r="I12" s="19"/>
      <c r="J12" s="17" t="str">
        <f t="shared" ref="J12:J13" ca="1" si="8">IF(AND($D12="Objetivo",J$7&gt;=$G12,J$7&lt;=$G12+$H12-1),2,IF(AND($D12="Hito",J$7&gt;=$G12,J$7&lt;=$G12+$H12-1),1,""))</f>
        <v/>
      </c>
      <c r="K12" s="17" t="str">
        <f t="shared" ca="1" si="4"/>
        <v/>
      </c>
      <c r="L12" s="17" t="str">
        <f t="shared" ca="1" si="4"/>
        <v/>
      </c>
      <c r="M12" s="17" t="str">
        <f t="shared" ca="1" si="4"/>
        <v/>
      </c>
      <c r="N12" s="17" t="str">
        <f t="shared" ca="1" si="4"/>
        <v/>
      </c>
      <c r="O12" s="17" t="str">
        <f t="shared" ca="1" si="4"/>
        <v/>
      </c>
      <c r="P12" s="17" t="str">
        <f t="shared" ca="1" si="4"/>
        <v/>
      </c>
      <c r="Q12" s="17" t="str">
        <f t="shared" ca="1" si="4"/>
        <v/>
      </c>
      <c r="R12" s="17"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4"/>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5"/>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6"/>
        <v/>
      </c>
      <c r="BF12" s="17" t="str">
        <f t="shared" ca="1" si="7"/>
        <v/>
      </c>
      <c r="BG12" s="17" t="str">
        <f t="shared" ca="1" si="7"/>
        <v/>
      </c>
      <c r="BH12" s="17" t="str">
        <f t="shared" ca="1" si="7"/>
        <v/>
      </c>
      <c r="BI12" s="17" t="str">
        <f t="shared" ca="1" si="7"/>
        <v/>
      </c>
      <c r="BJ12" s="17" t="str">
        <f t="shared" ca="1" si="7"/>
        <v/>
      </c>
      <c r="BK12" s="17" t="str">
        <f t="shared" ca="1" si="7"/>
        <v/>
      </c>
      <c r="BL12" s="17" t="str">
        <f t="shared" ca="1" si="7"/>
        <v/>
      </c>
      <c r="BM12" s="17" t="str">
        <f t="shared" ca="1" si="7"/>
        <v/>
      </c>
    </row>
    <row r="13" spans="1:66" s="1" customFormat="1" ht="40.15" customHeight="1" x14ac:dyDescent="0.35">
      <c r="A13" s="9"/>
      <c r="B13" s="23" t="s">
        <v>24</v>
      </c>
      <c r="C13" s="23" t="s">
        <v>28</v>
      </c>
      <c r="D13" s="19" t="s">
        <v>13</v>
      </c>
      <c r="E13" s="19" t="s">
        <v>22</v>
      </c>
      <c r="F13" s="20">
        <v>0</v>
      </c>
      <c r="G13" s="21">
        <v>45571</v>
      </c>
      <c r="H13" s="22">
        <v>8</v>
      </c>
      <c r="I13" s="19"/>
      <c r="J13" s="17" t="str">
        <f t="shared" ca="1" si="8"/>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t="str">
        <f t="shared" ca="1" si="4"/>
        <v/>
      </c>
      <c r="X13" s="17" t="str">
        <f t="shared" ca="1" si="4"/>
        <v/>
      </c>
      <c r="Y13" s="17" t="str">
        <f t="shared" ca="1" si="4"/>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5"/>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6"/>
        <v/>
      </c>
      <c r="BF13" s="17" t="str">
        <f t="shared" ca="1" si="7"/>
        <v/>
      </c>
      <c r="BG13" s="17" t="str">
        <f t="shared" ca="1" si="7"/>
        <v/>
      </c>
      <c r="BH13" s="17" t="str">
        <f t="shared" ca="1" si="7"/>
        <v/>
      </c>
      <c r="BI13" s="17" t="str">
        <f t="shared" ca="1" si="7"/>
        <v/>
      </c>
      <c r="BJ13" s="17" t="str">
        <f t="shared" ca="1" si="7"/>
        <v/>
      </c>
      <c r="BK13" s="17" t="str">
        <f t="shared" ca="1" si="7"/>
        <v/>
      </c>
      <c r="BL13" s="17" t="str">
        <f t="shared" ca="1" si="7"/>
        <v/>
      </c>
      <c r="BM13" s="17" t="str">
        <f t="shared" ca="1" si="7"/>
        <v/>
      </c>
    </row>
    <row r="14" spans="1:66" s="1" customFormat="1" ht="40.15" customHeight="1" x14ac:dyDescent="0.35">
      <c r="A14" s="10"/>
      <c r="B14" s="59" t="s">
        <v>9</v>
      </c>
      <c r="C14" s="59"/>
      <c r="D14" s="19"/>
      <c r="E14" s="19"/>
      <c r="F14" s="32"/>
      <c r="G14" s="41"/>
      <c r="H14" s="42"/>
      <c r="I14" s="19"/>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6" ht="30" customHeight="1" x14ac:dyDescent="0.35">
      <c r="E15" s="4"/>
      <c r="H15" s="11"/>
      <c r="I15" s="3"/>
    </row>
    <row r="16" spans="1:66" ht="30" customHeight="1" x14ac:dyDescent="0.35">
      <c r="E16" s="5"/>
    </row>
  </sheetData>
  <mergeCells count="8">
    <mergeCell ref="Y4:AB4"/>
    <mergeCell ref="AD4:AG4"/>
    <mergeCell ref="B2:I2"/>
    <mergeCell ref="J2:O2"/>
    <mergeCell ref="P2:U2"/>
    <mergeCell ref="J4:M4"/>
    <mergeCell ref="O4:R4"/>
    <mergeCell ref="T4:W4"/>
  </mergeCells>
  <conditionalFormatting sqref="F9:F14">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J6:AN6">
    <cfRule type="expression" dxfId="9" priority="4">
      <formula>J$7&lt;=EOMONTH($J$7,0)</formula>
    </cfRule>
  </conditionalFormatting>
  <conditionalFormatting sqref="J6:BM6">
    <cfRule type="expression" dxfId="8" priority="2">
      <formula>AND(J$7&lt;=EOMONTH($J$7,1),J$7&gt;EOMONTH($J$7,0))</formula>
    </cfRule>
  </conditionalFormatting>
  <conditionalFormatting sqref="J7:BM14">
    <cfRule type="expression" dxfId="7" priority="1">
      <formula>AND(TODAY()&gt;=J$7,TODAY()&lt;K$7)</formula>
    </cfRule>
  </conditionalFormatting>
  <conditionalFormatting sqref="K6:BM6">
    <cfRule type="expression" dxfId="6" priority="3">
      <formula>AND(K$7&lt;=EOMONTH($J$7,2),K$7&gt;EOMONTH($J$7,0),K$7&gt;EOMONTH($J$7,1))</formula>
    </cfRule>
  </conditionalFormatting>
  <conditionalFormatting sqref="J10:BM13">
    <cfRule type="expression" dxfId="5" priority="28" stopIfTrue="1">
      <formula>AND($D10="Riesgo bajo",J$7&gt;=$G10,J$7&lt;=$G10+$H10-1)</formula>
    </cfRule>
    <cfRule type="expression" dxfId="4" priority="29" stopIfTrue="1">
      <formula>AND($D10="Riesgo alto",J$7&gt;=$G10,J$7&lt;=$G10+$H10-1)</formula>
    </cfRule>
    <cfRule type="expression" dxfId="3" priority="30" stopIfTrue="1">
      <formula>AND($D10="Según lo previsto",J$7&gt;=$G10,J$7&lt;=$G10+$H10-1)</formula>
    </cfRule>
    <cfRule type="expression" dxfId="2" priority="31" stopIfTrue="1">
      <formula>AND($D10="Riesgo medio",J$7&gt;=$G10,J$7&lt;=$G10+$H10-1)</formula>
    </cfRule>
    <cfRule type="expression" dxfId="1" priority="32" stopIfTrue="1">
      <formula>AND(LEN($D10)=0,J$7&gt;=$G10,J$7&lt;=$G10+$H10-1)</formula>
    </cfRule>
  </conditionalFormatting>
  <dataValidations count="10">
    <dataValidation type="whole" operator="greaterThanOrEqual" allowBlank="1" showInputMessage="1" promptTitle="Incremento de desplazamiento" prompt="Al cambiar este número, se desplazará la vista del diagrama de Gantt." sqref="D7" xr:uid="{662A47A0-7258-440E-8D71-BC54CBC9C651}">
      <formula1>0</formula1>
    </dataValidation>
    <dataValidation type="list" allowBlank="1" showInputMessage="1" showErrorMessage="1" sqref="D10 D11:D13" xr:uid="{12A8278F-D51D-4B98-A311-DB5FCD18D214}">
      <formula1>"Objetivo,Hito,Según lo previsto, Riesgo bajo, Riesgo medio, Riesgo alto"</formula1>
    </dataValidation>
    <dataValidation allowBlank="1" showInputMessage="1" showErrorMessage="1" promptTitle="Crear un diagrama de Gantt " prompt="Introduzca el título del proyecto en la celda B2. _x000a_La hoja Información contiene información de uso de la hoja, instrucciones para lectores de pantalla y el autor del libro._x000a_Siga bajando por la columna A para obtener más instrucciones." sqref="A2" xr:uid="{E4602294-DCCD-4B4D-A916-B5520C80CF80}"/>
    <dataValidation allowBlank="1" showInputMessage="1" showErrorMessage="1" prompt="Escriba el nombre de la empresa en B4._x000a_Figura una leyenda entre las celdas I4 y AC4. La etiqueta de leyenda está en la celda G4." sqref="A4" xr:uid="{162198D7-BB96-453A-BB1C-71A472FB68F5}"/>
    <dataValidation allowBlank="1" showInputMessage="1" showErrorMessage="1" prompt="Escriba el jefe de proyecto en la celda B5. Escriba la fecha de inicio en la C6 o permita que la fórmula de ejemplo busque el valor de fecha más pequeño de la tabla de datos de Gantt._x000a_Fecha de Inicio de proyecto: la etiqueta está en la celda B6." sqref="A5" xr:uid="{9BBE640D-6E85-4D9D-AF8E-654ECD5CE97D}"/>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D018285A-B1BB-4604-A67E-E25F048BC864}"/>
    <dataValidation allowBlank="1" showInputMessage="1" showErrorMessage="1" prompt="Las celdas I9 a BL9 contienen el día del mes representado en el bloque de celdas, encima de cada celda de fecha, y se calculan automáticamente._x000a_No modifique estas celdas._x000a_" sqref="A7" xr:uid="{1544BB7A-7F3E-469D-9CB6-4B9BACED7ACE}"/>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37D7247-B514-41B2-94CC-2F538E17DE66}"/>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xr:uid="{6AB925DC-9BC9-4EC3-A848-25121289EECD}"/>
    <dataValidation allowBlank="1" showInputMessage="1" showErrorMessage="1" prompt="Esta fila marca el final de los datos del hito de Gantt. NO escriba nada en esta fila. _x000a_Para agregar más elementos, inserte las nuevas filas encima de esta._x000a_" sqref="A14" xr:uid="{659FD5CB-B62B-4854-B8A9-29F1F70930AC}"/>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arra de desplazamiento 1">
              <controlPr defaultSize="0" autoPict="0" altText="Barra de desplazamiento para desplazarse por la escala de tiempo del proyecto Ghantt.">
                <anchor moveWithCells="1">
                  <from>
                    <xdr:col>9</xdr:col>
                    <xdr:colOff>31750</xdr:colOff>
                    <xdr:row>7</xdr:row>
                    <xdr:rowOff>57150</xdr:rowOff>
                  </from>
                  <to>
                    <xdr:col>65</xdr:col>
                    <xdr:colOff>12700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F9:F14</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J14:BM14</xm:sqref>
        </x14:conditionalFormatting>
        <x14:conditionalFormatting xmlns:xm="http://schemas.microsoft.com/office/excel/2006/main">
          <x14:cfRule type="iconSet" priority="2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J10:BM13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43D53-1384-4F67-B0A6-6189EAB2CC89}">
  <dimension ref="A3"/>
  <sheetViews>
    <sheetView workbookViewId="0">
      <selection activeCell="A13" sqref="A13"/>
    </sheetView>
  </sheetViews>
  <sheetFormatPr baseColWidth="10" defaultRowHeight="14.5" x14ac:dyDescent="0.35"/>
  <sheetData>
    <row r="3" spans="1:1" x14ac:dyDescent="0.35">
      <c r="A3" t="s">
        <v>21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Acerca de</vt:lpstr>
      <vt:lpstr>Carta Gantt</vt:lpstr>
      <vt:lpstr>Descripcion de Cada Entregable</vt:lpstr>
      <vt:lpstr>'Carta Gantt'!Incremento_de_desplazamiento</vt:lpstr>
      <vt:lpstr>'Carta Gantt'!Inicio_del_proyecto</vt:lpstr>
      <vt:lpstr>'Carta 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2024-09-15T19:58:55Z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