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kantor\pragnosa\oktober\"/>
    </mc:Choice>
  </mc:AlternateContent>
  <xr:revisionPtr revIDLastSave="0" documentId="13_ncr:1_{D76BA7A9-7F1D-42F6-A716-394F346521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UNI" sheetId="2" r:id="rId1"/>
  </sheets>
  <definedNames>
    <definedName name="_xlnm.Print_Area" localSheetId="0">JUNI!$A$2:$F$31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L23" i="2" l="1"/>
  <c r="L25" i="2" s="1"/>
  <c r="K23" i="2"/>
  <c r="K25" i="2" s="1"/>
  <c r="J23" i="2"/>
  <c r="H12" i="2" l="1"/>
  <c r="H13" i="2"/>
  <c r="H19" i="2"/>
  <c r="C19" i="2" s="1"/>
  <c r="E19" i="2" s="1"/>
  <c r="H17" i="2"/>
  <c r="H16" i="2"/>
  <c r="H15" i="2"/>
  <c r="H14" i="2"/>
  <c r="H11" i="2"/>
  <c r="H10" i="2"/>
  <c r="H9" i="2"/>
  <c r="L13" i="2"/>
  <c r="L12" i="2"/>
  <c r="L11" i="2"/>
  <c r="C9" i="2" l="1"/>
  <c r="E9" i="2" s="1"/>
  <c r="C12" i="2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C14" i="2"/>
  <c r="E14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<sst xmlns="http://schemas.openxmlformats.org/spreadsheetml/2006/main" count="38" uniqueCount="37">
  <si>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</si>
  <si>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</si>
  <si>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</si>
  <si>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</si>
  <si>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</si>
  <si>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</si>
  <si>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</si>
  <si>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</si>
  <si>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</si>
  <si>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</si>
  <si>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</si>
  <si>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</si>
  <si>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</si>
  <si>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</si>
  <si>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</si>
  <si>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</si>
  <si>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</si>
  <si>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</si>
  <si>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</si>
  <si>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</si>
  <si>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</si>
  <si>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</si>
  <si>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</si>
  <si>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</si>
  <si>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</si>
  <si>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</si>
  <si>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</si>
  <si>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</si>
  <si>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</si>
  <si>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</si>
  <si>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</si>
  <si>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</si>
  <si>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</si>
  <si>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</si>
  <si>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</si>
  <si>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Agustus 2021</t>
  </si>
  <si>
    <t>Pekanbaru, 11 Oktober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</si>
</sst>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41" fontId="2" fillId="0" borderId="0" xfId="0" applyNumberFormat="1" applyFont="1"/>
    <xf numFmtId="43" fontId="2" fillId="0" borderId="1" xfId="0" applyNumberFormat="1" applyFont="1" applyBorder="1"/>
    <xf numFmtId="43" fontId="2" fillId="0" borderId="5" xfId="0" applyNumberFormat="1" applyFont="1" applyBorder="1"/>
    <xf numFmtId="43" fontId="2" fillId="0" borderId="2" xfId="0" applyNumberFormat="1" applyFont="1" applyBorder="1"/>
    <xf numFmtId="43" fontId="2" fillId="0" borderId="3" xfId="0" applyNumberFormat="1" applyFont="1" applyBorder="1"/>
    <xf numFmtId="0" fontId="2" fillId="0" borderId="4" xfId="0" applyFont="1" applyBorder="1" applyAlignment="1">
      <alignment vertical="center"/>
    </xf>
    <xf numFmtId="41" fontId="1" fillId="0" borderId="1" xfId="0" applyNumberFormat="1" applyFont="1" applyBorder="1"/>
    <xf numFmtId="41" fontId="1" fillId="0" borderId="5" xfId="0" applyNumberFormat="1" applyFont="1" applyBorder="1"/>
    <xf numFmtId="41" fontId="1" fillId="0" borderId="2" xfId="0" applyNumberFormat="1" applyFont="1" applyBorder="1"/>
    <xf numFmtId="41" fontId="1" fillId="0" borderId="3" xfId="0" applyNumberFormat="1" applyFont="1" applyBorder="1"/>
    <xf numFmtId="0" fontId="5" fillId="0" borderId="0" xfId="0" applyFont="1"/>
    <xf numFmtId="43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164" fontId="5" fillId="0" borderId="0" xfId="0" applyNumberFormat="1" applyFont="1"/>
    <xf numFmtId="43" fontId="4" fillId="0" borderId="1" xfId="0" applyNumberFormat="1" applyFont="1" applyBorder="1"/>
    <xf numFmtId="43" fontId="4" fillId="0" borderId="5" xfId="0" applyNumberFormat="1" applyFont="1" applyBorder="1"/>
    <xf numFmtId="43" fontId="4" fillId="0" borderId="2" xfId="0" applyNumberFormat="1" applyFont="1" applyBorder="1"/>
    <xf numFmtId="43" fontId="7" fillId="0" borderId="3" xfId="0" applyNumberFormat="1" applyFont="1" applyBorder="1"/>
    <xf numFmtId="0" fontId="8" fillId="0" borderId="0" xfId="0" applyFont="1"/>
    <xf numFmtId="0" fontId="0" fillId="0" borderId="0" xfId="0" applyFont="1"/>
    <xf numFmtId="43" fontId="2" fillId="0" borderId="0" xfId="0" applyNumberFormat="1" applyFont="1"/>
    <xf numFmtId="0" fontId="4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0"/>
  <sheetViews>
    <sheetView tabSelected="1" topLeftCell="A8" workbookViewId="0">
      <selection activeCell="D19" sqref="D19"/>
    </sheetView>
  </sheetViews>
  <sheetFormatPr defaultRowHeight="15" x14ac:dyDescent="0.25"/>
  <cols>
    <col min="1" max="1" width="4.5703125" customWidth="1"/>
    <col min="2" max="2" width="20.7109375" customWidth="1"/>
    <col min="3" max="3" width="21" customWidth="1"/>
    <col min="4" max="4" width="19" customWidth="1"/>
    <col min="5" max="5" width="18.140625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0" t="s">
        <v>7</v>
      </c>
      <c r="B2" s="40"/>
      <c r="C2" s="40"/>
      <c r="D2" s="40"/>
      <c r="E2" s="40"/>
      <c r="F2" s="40"/>
    </row>
    <row r="3" spans="1:21" ht="15.75" x14ac:dyDescent="0.25">
      <c r="A3" s="2"/>
      <c r="B3" s="2"/>
      <c r="C3" s="2"/>
      <c r="D3" s="2"/>
      <c r="E3" s="2"/>
      <c r="F3" s="2"/>
    </row>
    <row r="4" spans="1:21" ht="15.75" x14ac:dyDescent="0.25">
      <c r="A4" s="2"/>
      <c r="B4" s="2" t="s">
        <v>0</v>
      </c>
      <c r="C4" s="37">
        <v>2</v>
      </c>
      <c r="D4" s="2"/>
      <c r="E4" s="36"/>
      <c r="F4" s="2"/>
    </row>
    <row r="5" spans="1:21" ht="15.75" x14ac:dyDescent="0.25">
      <c r="A5" s="2"/>
      <c r="B5" s="2" t="s">
        <v>1</v>
      </c>
      <c r="C5" s="12" t="s">
        <v>35</v>
      </c>
      <c r="D5" s="2"/>
      <c r="E5" s="2"/>
      <c r="F5" s="2"/>
    </row>
    <row r="6" spans="1:21" ht="15.75" x14ac:dyDescent="0.25">
      <c r="A6" s="2"/>
      <c r="B6" s="2"/>
      <c r="C6" s="2"/>
      <c r="D6" s="2"/>
      <c r="E6" s="2"/>
      <c r="F6" s="2"/>
    </row>
    <row r="7" spans="1:21" ht="24" customHeight="1" x14ac:dyDescent="0.25">
      <c r="A7" s="38" t="s">
        <v>8</v>
      </c>
      <c r="B7" s="38" t="s">
        <v>18</v>
      </c>
      <c r="C7" s="38" t="s">
        <v>9</v>
      </c>
      <c r="D7" s="20" t="s">
        <v>17</v>
      </c>
      <c r="E7" s="11" t="s">
        <v>19</v>
      </c>
      <c r="F7" s="11" t="s">
        <v>21</v>
      </c>
      <c r="G7" s="35"/>
      <c r="H7" s="25"/>
      <c r="I7" s="25"/>
      <c r="J7" s="25"/>
      <c r="K7" s="25"/>
      <c r="L7" s="25"/>
      <c r="M7" s="25">
        <v>0.5</v>
      </c>
      <c r="N7" s="25"/>
      <c r="O7" s="25"/>
      <c r="P7" s="25"/>
      <c r="Q7" s="25"/>
      <c r="R7" s="27"/>
      <c r="S7" s="27"/>
      <c r="T7" s="27"/>
      <c r="U7" s="27"/>
    </row>
    <row r="8" spans="1:21" ht="24" customHeight="1" x14ac:dyDescent="0.25">
      <c r="A8" s="39"/>
      <c r="B8" s="39"/>
      <c r="C8" s="39"/>
      <c r="D8" s="14" t="s">
        <v>26</v>
      </c>
      <c r="E8" s="14" t="s">
        <v>20</v>
      </c>
      <c r="F8" s="14" t="s">
        <v>22</v>
      </c>
      <c r="G8" s="35"/>
      <c r="H8" s="25">
        <v>0.1</v>
      </c>
      <c r="I8" s="25" t="s">
        <v>23</v>
      </c>
      <c r="J8" s="25"/>
      <c r="K8" s="25"/>
      <c r="L8" s="25"/>
      <c r="M8" s="25">
        <v>0.1</v>
      </c>
      <c r="N8" s="25"/>
      <c r="O8" s="25"/>
      <c r="P8" s="25"/>
      <c r="Q8" s="25"/>
      <c r="R8" s="25"/>
      <c r="S8" s="25"/>
      <c r="T8" s="27"/>
      <c r="U8" s="27"/>
    </row>
    <row r="9" spans="1:21" ht="16.5" x14ac:dyDescent="0.3">
      <c r="A9" s="6">
        <v>1</v>
      </c>
      <c r="B9" s="10" t="s">
        <v>28</v>
      </c>
      <c r="C9" s="16">
        <f>D9+H9</f>
        <v>1195.7</v>
      </c>
      <c r="D9" s="30">
        <v>1087</v>
      </c>
      <c r="E9" s="16">
        <f>C9-D9</f>
        <v>108.70000000000005</v>
      </c>
      <c r="F9" s="21">
        <v>12000</v>
      </c>
      <c r="G9" s="35"/>
      <c r="H9" s="26">
        <f>D9*H8</f>
        <v>108.7</v>
      </c>
      <c r="I9" s="25">
        <v>1.1697</v>
      </c>
      <c r="J9" s="25">
        <v>1117359</v>
      </c>
      <c r="K9" s="25">
        <v>1000</v>
      </c>
      <c r="L9" s="28">
        <f>I9*J9/K9</f>
        <v>1306.9748222999999</v>
      </c>
      <c r="M9" s="25"/>
      <c r="N9" s="25"/>
      <c r="O9" s="25"/>
      <c r="P9" s="25"/>
      <c r="Q9" s="25"/>
      <c r="R9" s="25"/>
      <c r="S9" s="25"/>
      <c r="T9" s="27"/>
      <c r="U9" s="27"/>
    </row>
    <row r="10" spans="1:21" ht="16.5" x14ac:dyDescent="0.3">
      <c r="A10" s="6">
        <v>2</v>
      </c>
      <c r="B10" s="13" t="s">
        <v>2</v>
      </c>
      <c r="C10" s="17">
        <f>D10+H10</f>
        <v>71.5</v>
      </c>
      <c r="D10" s="31">
        <v>65</v>
      </c>
      <c r="E10" s="18">
        <f t="shared" ref="E10:E19" si="0">C10-D10</f>
        <v>6.5</v>
      </c>
      <c r="F10" s="22">
        <v>7500</v>
      </c>
      <c r="G10" s="35"/>
      <c r="H10" s="26">
        <f>D10*H8</f>
        <v>6.5</v>
      </c>
      <c r="I10" s="25">
        <v>2.6200000000000001E-2</v>
      </c>
      <c r="J10" s="25"/>
      <c r="K10" s="25"/>
      <c r="L10" s="28"/>
      <c r="M10" s="25">
        <v>69.45</v>
      </c>
      <c r="N10" s="25">
        <f>M10*M8</f>
        <v>6.9450000000000003</v>
      </c>
      <c r="O10" s="29">
        <f>D10+N10</f>
        <v>71.944999999999993</v>
      </c>
      <c r="P10" s="25"/>
      <c r="Q10" s="25"/>
      <c r="R10" s="25"/>
      <c r="S10" s="25"/>
      <c r="T10" s="27"/>
      <c r="U10" s="27"/>
    </row>
    <row r="11" spans="1:21" ht="16.5" x14ac:dyDescent="0.3">
      <c r="A11" s="3">
        <v>3</v>
      </c>
      <c r="B11" s="4" t="s">
        <v>3</v>
      </c>
      <c r="C11" s="17">
        <f>D11+H11</f>
        <v>60.5</v>
      </c>
      <c r="D11" s="32">
        <v>55</v>
      </c>
      <c r="E11" s="18">
        <f t="shared" si="0"/>
        <v>5.5</v>
      </c>
      <c r="F11" s="23">
        <v>22000</v>
      </c>
      <c r="G11" s="35"/>
      <c r="H11" s="26">
        <f>D11*H8</f>
        <v>5.5</v>
      </c>
      <c r="I11" s="25">
        <v>5.8200000000000002E-2</v>
      </c>
      <c r="J11" s="25"/>
      <c r="K11" s="25"/>
      <c r="L11" s="28">
        <f>I11*J9</f>
        <v>65030.293799999999</v>
      </c>
      <c r="M11" s="25"/>
      <c r="N11" s="25"/>
      <c r="O11" s="25"/>
      <c r="P11" s="25"/>
      <c r="Q11" s="25"/>
      <c r="R11" s="25"/>
      <c r="S11" s="25"/>
      <c r="T11" s="27"/>
      <c r="U11" s="27"/>
    </row>
    <row r="12" spans="1:21" ht="16.5" x14ac:dyDescent="0.3">
      <c r="A12" s="6">
        <v>4</v>
      </c>
      <c r="B12" s="4" t="s">
        <v>4</v>
      </c>
      <c r="C12" s="17">
        <f t="shared" ref="C12:C19" si="1">D12+H12</f>
        <v>49.5</v>
      </c>
      <c r="D12" s="32">
        <v>45</v>
      </c>
      <c r="E12" s="18">
        <f t="shared" si="0"/>
        <v>4.5</v>
      </c>
      <c r="F12" s="23">
        <v>24000</v>
      </c>
      <c r="G12" s="35"/>
      <c r="H12" s="26">
        <f>D12*H8</f>
        <v>4.5</v>
      </c>
      <c r="I12" s="25">
        <v>2.1239999999999998E-2</v>
      </c>
      <c r="J12" s="25"/>
      <c r="K12" s="25"/>
      <c r="L12" s="28">
        <f>I12*J9</f>
        <v>23732.705159999998</v>
      </c>
      <c r="M12" s="26">
        <f>D11</f>
        <v>55</v>
      </c>
      <c r="N12" s="26">
        <f>M12*M7</f>
        <v>27.5</v>
      </c>
      <c r="O12" s="25"/>
      <c r="P12" s="25"/>
      <c r="Q12" s="25"/>
      <c r="R12" s="25"/>
      <c r="S12" s="25"/>
      <c r="T12" s="27"/>
      <c r="U12" s="27"/>
    </row>
    <row r="13" spans="1:21" ht="16.5" x14ac:dyDescent="0.3">
      <c r="A13" s="3">
        <v>5</v>
      </c>
      <c r="B13" s="4" t="s">
        <v>29</v>
      </c>
      <c r="C13" s="17">
        <f t="shared" si="1"/>
        <v>85.8</v>
      </c>
      <c r="D13" s="32">
        <v>78</v>
      </c>
      <c r="E13" s="18">
        <f t="shared" si="0"/>
        <v>7.7999999999999972</v>
      </c>
      <c r="F13" s="23">
        <v>35000</v>
      </c>
      <c r="G13" s="35"/>
      <c r="H13" s="26">
        <f>D13*H8</f>
        <v>7.8000000000000007</v>
      </c>
      <c r="I13" s="25">
        <v>9.8900000000000002E-2</v>
      </c>
      <c r="J13" s="25"/>
      <c r="K13" s="25"/>
      <c r="L13" s="28">
        <f>I13*J9</f>
        <v>110506.8051</v>
      </c>
      <c r="M13" s="26">
        <f>D13</f>
        <v>78</v>
      </c>
      <c r="N13" s="26">
        <f>M13*M7</f>
        <v>39</v>
      </c>
      <c r="O13" s="25"/>
      <c r="P13" s="25"/>
      <c r="Q13" s="25"/>
      <c r="R13" s="25"/>
      <c r="S13" s="25"/>
      <c r="T13" s="27"/>
      <c r="U13" s="27"/>
    </row>
    <row r="14" spans="1:21" ht="16.5" x14ac:dyDescent="0.3">
      <c r="A14" s="6">
        <v>6</v>
      </c>
      <c r="B14" s="4" t="s">
        <v>30</v>
      </c>
      <c r="C14" s="17">
        <f t="shared" si="1"/>
        <v>82.5</v>
      </c>
      <c r="D14" s="32">
        <v>75</v>
      </c>
      <c r="E14" s="18">
        <f t="shared" si="0"/>
        <v>7.5</v>
      </c>
      <c r="F14" s="23">
        <v>38000</v>
      </c>
      <c r="G14" s="35"/>
      <c r="H14" s="26">
        <f>D14*H8</f>
        <v>7.5</v>
      </c>
      <c r="I14" s="25">
        <v>0.21240000000000001</v>
      </c>
      <c r="J14" s="25"/>
      <c r="K14" s="25"/>
      <c r="L14" s="28">
        <f>0.1/I14*J9/K9</f>
        <v>526.06355932203394</v>
      </c>
      <c r="M14" s="25"/>
      <c r="N14" s="25"/>
      <c r="O14" s="25"/>
      <c r="P14" s="25">
        <v>1000</v>
      </c>
      <c r="Q14" s="25"/>
      <c r="R14" s="25"/>
      <c r="S14" s="25"/>
      <c r="T14" s="27"/>
      <c r="U14" s="27"/>
    </row>
    <row r="15" spans="1:21" ht="16.5" x14ac:dyDescent="0.3">
      <c r="A15" s="3">
        <v>7</v>
      </c>
      <c r="B15" s="4" t="s">
        <v>14</v>
      </c>
      <c r="C15" s="17">
        <f t="shared" si="1"/>
        <v>63.8</v>
      </c>
      <c r="D15" s="32">
        <v>58</v>
      </c>
      <c r="E15" s="18">
        <f t="shared" si="0"/>
        <v>5.7999999999999972</v>
      </c>
      <c r="F15" s="23">
        <v>130000</v>
      </c>
      <c r="G15" s="35"/>
      <c r="H15" s="26">
        <f>D15*H8</f>
        <v>5.8000000000000007</v>
      </c>
      <c r="I15" s="25">
        <v>2.7033</v>
      </c>
      <c r="J15" s="25"/>
      <c r="K15" s="25"/>
      <c r="L15" s="28">
        <f>Q15*J9/K9</f>
        <v>151.02782923499998</v>
      </c>
      <c r="M15" s="25"/>
      <c r="N15" s="25"/>
      <c r="O15" s="25">
        <v>50</v>
      </c>
      <c r="P15" s="25">
        <f>I15*O15</f>
        <v>135.16499999999999</v>
      </c>
      <c r="Q15" s="25">
        <f>P15/P14</f>
        <v>0.13516499999999998</v>
      </c>
      <c r="R15" s="25"/>
      <c r="S15" s="25"/>
      <c r="T15" s="27"/>
      <c r="U15" s="27"/>
    </row>
    <row r="16" spans="1:21" ht="16.5" x14ac:dyDescent="0.3">
      <c r="A16" s="6">
        <v>8</v>
      </c>
      <c r="B16" s="4" t="s">
        <v>6</v>
      </c>
      <c r="C16" s="17">
        <f t="shared" si="1"/>
        <v>172.7</v>
      </c>
      <c r="D16" s="32">
        <v>157</v>
      </c>
      <c r="E16" s="18">
        <f t="shared" si="0"/>
        <v>15.699999999999989</v>
      </c>
      <c r="F16" s="23">
        <v>25000</v>
      </c>
      <c r="G16" s="35"/>
      <c r="H16" s="26">
        <f>D16*H8</f>
        <v>15.700000000000001</v>
      </c>
      <c r="I16" s="25">
        <v>0.19839999999999999</v>
      </c>
      <c r="J16" s="25"/>
      <c r="K16" s="25"/>
      <c r="L16" s="28">
        <f>I16*J9/K9</f>
        <v>221.68402559999998</v>
      </c>
      <c r="M16" s="25"/>
      <c r="N16" s="25"/>
      <c r="O16" s="25"/>
      <c r="P16" s="25" t="s">
        <v>10</v>
      </c>
      <c r="Q16" s="25" t="s">
        <v>11</v>
      </c>
      <c r="R16" s="25"/>
      <c r="S16" s="25"/>
      <c r="T16" s="27"/>
      <c r="U16" s="27"/>
    </row>
    <row r="17" spans="1:21" ht="16.5" x14ac:dyDescent="0.3">
      <c r="A17" s="3">
        <v>9</v>
      </c>
      <c r="B17" s="4" t="s">
        <v>5</v>
      </c>
      <c r="C17" s="17">
        <f t="shared" si="1"/>
        <v>368.5</v>
      </c>
      <c r="D17" s="32">
        <v>335</v>
      </c>
      <c r="E17" s="18">
        <f t="shared" si="0"/>
        <v>33.5</v>
      </c>
      <c r="F17" s="23">
        <v>1500</v>
      </c>
      <c r="G17" s="35"/>
      <c r="H17" s="26">
        <f>D17*H8</f>
        <v>33.5</v>
      </c>
      <c r="I17" s="25">
        <v>1.3599999999999999E-2</v>
      </c>
      <c r="J17" s="25"/>
      <c r="K17" s="25"/>
      <c r="L17" s="28">
        <f>I17*J9/K9</f>
        <v>15.1960824</v>
      </c>
      <c r="M17" s="25"/>
      <c r="N17" s="25"/>
      <c r="O17" s="25"/>
      <c r="P17" s="25"/>
      <c r="Q17" s="25"/>
      <c r="R17" s="25"/>
      <c r="S17" s="25"/>
      <c r="T17" s="27"/>
      <c r="U17" s="27"/>
    </row>
    <row r="18" spans="1:21" ht="16.5" x14ac:dyDescent="0.3">
      <c r="A18" s="6">
        <v>10</v>
      </c>
      <c r="B18" s="4" t="s">
        <v>15</v>
      </c>
      <c r="C18" s="17">
        <f t="shared" si="1"/>
        <v>176</v>
      </c>
      <c r="D18" s="32">
        <v>160</v>
      </c>
      <c r="E18" s="18">
        <f t="shared" si="0"/>
        <v>16</v>
      </c>
      <c r="F18" s="23">
        <v>13000</v>
      </c>
      <c r="G18" s="35"/>
      <c r="H18" s="26">
        <f>D18*H8</f>
        <v>16</v>
      </c>
      <c r="I18" s="25">
        <v>0.24149999999999999</v>
      </c>
      <c r="J18" s="25"/>
      <c r="K18" s="25"/>
      <c r="L18" s="28">
        <f>P18*J9/K9</f>
        <v>215.87375880000002</v>
      </c>
      <c r="M18" s="25"/>
      <c r="N18" s="25"/>
      <c r="O18" s="25"/>
      <c r="P18" s="25">
        <f>I18*O19</f>
        <v>0.19320000000000001</v>
      </c>
      <c r="Q18" s="25"/>
      <c r="R18" s="25"/>
      <c r="S18" s="25"/>
      <c r="T18" s="27"/>
      <c r="U18" s="27"/>
    </row>
    <row r="19" spans="1:21" ht="16.5" x14ac:dyDescent="0.3">
      <c r="A19" s="5">
        <v>11</v>
      </c>
      <c r="B19" s="8" t="s">
        <v>16</v>
      </c>
      <c r="C19" s="19">
        <f t="shared" si="1"/>
        <v>385</v>
      </c>
      <c r="D19" s="33">
        <v>350</v>
      </c>
      <c r="E19" s="19">
        <f t="shared" si="0"/>
        <v>35</v>
      </c>
      <c r="F19" s="24">
        <v>15000</v>
      </c>
      <c r="G19" s="35"/>
      <c r="H19" s="26">
        <f>D19*H8</f>
        <v>35</v>
      </c>
      <c r="I19" s="25">
        <v>0.50560000000000005</v>
      </c>
      <c r="J19" s="25"/>
      <c r="K19" s="25"/>
      <c r="L19" s="28">
        <f>0.1/I19*J9/K9</f>
        <v>220.99663765822785</v>
      </c>
      <c r="M19" s="25"/>
      <c r="N19" s="25"/>
      <c r="O19" s="25">
        <v>0.8</v>
      </c>
      <c r="P19" s="25" t="s">
        <v>11</v>
      </c>
      <c r="Q19" s="25"/>
      <c r="R19" s="25"/>
      <c r="S19" s="25"/>
      <c r="T19" s="27"/>
      <c r="U19" s="27"/>
    </row>
    <row r="20" spans="1:21" ht="15.75" x14ac:dyDescent="0.25">
      <c r="A20" s="7"/>
      <c r="B20" s="2" t="s">
        <v>24</v>
      </c>
      <c r="C20" s="15"/>
      <c r="D20" s="15"/>
      <c r="E20" s="15"/>
      <c r="F20" s="15"/>
      <c r="G20" s="35"/>
      <c r="H20" s="25"/>
      <c r="I20" s="25" t="s">
        <v>25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ht="15.75" x14ac:dyDescent="0.25">
      <c r="A21" s="7"/>
      <c r="B21" s="2" t="s">
        <v>27</v>
      </c>
      <c r="C21" s="15"/>
      <c r="D21" s="15"/>
      <c r="E21" s="15"/>
      <c r="F21" s="15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5.75" x14ac:dyDescent="0.25">
      <c r="A22" s="7"/>
      <c r="B22" s="2" t="s">
        <v>34</v>
      </c>
      <c r="C22" s="15"/>
      <c r="D22" s="15"/>
      <c r="E22" s="15"/>
      <c r="F22" s="15"/>
    </row>
    <row r="23" spans="1:21" ht="16.5" x14ac:dyDescent="0.3">
      <c r="A23" s="7"/>
      <c r="B23" s="2"/>
      <c r="C23" s="2"/>
      <c r="D23" s="1" t="s">
        <v>36</v>
      </c>
      <c r="J23" s="26">
        <f>0.1*D10</f>
        <v>6.5</v>
      </c>
      <c r="K23" s="26">
        <f>0.1*D12</f>
        <v>4.5</v>
      </c>
      <c r="L23" s="26">
        <f>0.1*D14</f>
        <v>7.5</v>
      </c>
    </row>
    <row r="24" spans="1:21" ht="16.5" x14ac:dyDescent="0.3">
      <c r="B24" s="9"/>
      <c r="C24" s="1"/>
      <c r="D24" s="1" t="s">
        <v>12</v>
      </c>
      <c r="J24" s="25">
        <v>32.4</v>
      </c>
      <c r="K24" s="25">
        <v>23.73</v>
      </c>
      <c r="L24" s="25">
        <v>39.11</v>
      </c>
    </row>
    <row r="25" spans="1:21" ht="16.5" x14ac:dyDescent="0.3">
      <c r="B25" s="1"/>
      <c r="C25" s="1"/>
      <c r="D25" t="s">
        <v>13</v>
      </c>
      <c r="J25" s="26">
        <v>2</v>
      </c>
      <c r="K25" s="26">
        <f>K23+K24</f>
        <v>28.23</v>
      </c>
      <c r="L25" s="26">
        <f>L23+L24</f>
        <v>46.61</v>
      </c>
    </row>
    <row r="26" spans="1:21" ht="16.5" x14ac:dyDescent="0.3">
      <c r="B26" s="1"/>
      <c r="C26" s="1"/>
    </row>
    <row r="28" spans="1:21" x14ac:dyDescent="0.25">
      <c r="D28" s="34" t="s">
        <v>31</v>
      </c>
    </row>
    <row r="29" spans="1:21" x14ac:dyDescent="0.25">
      <c r="D29" t="s">
        <v>32</v>
      </c>
    </row>
    <row r="30" spans="1:21" x14ac:dyDescent="0.25">
      <c r="D30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Armiyan</cp:lastModifiedBy>
  <cp:lastPrinted>2020-07-27T08:04:42Z</cp:lastPrinted>
  <dcterms:created xsi:type="dcterms:W3CDTF">2020-03-12T08:48:36Z</dcterms:created>
  <dcterms:modified xsi:type="dcterms:W3CDTF">2021-10-11T17:30:42Z</dcterms:modified>
</cp:coreProperties>
</file>