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E0C43CE4-BAD1-8745-B11F-EF0B5C43A97F}" xr6:coauthVersionLast="46" xr6:coauthVersionMax="46" xr10:uidLastSave="{00000000-0000-0000-0000-000000000000}"/>
  <bookViews>
    <workbookView xWindow="380" yWindow="500" windowWidth="28040" windowHeight="15780" xr2:uid="{093F9DC5-1B13-C14B-A0BF-58F8A491CE77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(sat2021paper)'!$A$1:$M$25</definedName>
    <definedName name="_xlnm._FilterDatabase" localSheetId="1" hidden="1">'realtime (thesis)'!$A$1:$K$25</definedName>
    <definedName name="benchmark_dqbdd.2021_03_29_1755.results.tree_simpleelimination_atbeginning.SAT" localSheetId="0">runs!$AP$1:$AT$25</definedName>
    <definedName name="benchmark_dqbdd.2021_04_06_0752.results.tree_simpleelimination_atbeginning.SAT" localSheetId="0">runs!$AU$1:$AY$25</definedName>
    <definedName name="benchmark_hqs.2021_03_15_2006.results.SAT" localSheetId="0">runs!$AF$1:$AJ$25</definedName>
    <definedName name="benchmark_hqs.2021_03_18_1932.results.SAT" localSheetId="0">runs!$AK$1:$AO$25</definedName>
    <definedName name="benchmark_iprover.2021_03_15_1800.results.qbf_mode_noproofreconstruction.SAT" localSheetId="0">runs!$AB$1:$AE$25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3" l="1"/>
  <c r="L33" i="3"/>
  <c r="L32" i="3"/>
  <c r="M29" i="3"/>
  <c r="L29" i="3"/>
  <c r="M28" i="3"/>
  <c r="L28" i="3"/>
  <c r="M2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L34" i="3" l="1"/>
  <c r="J33" i="3"/>
  <c r="H33" i="3"/>
  <c r="F33" i="3"/>
  <c r="D33" i="3"/>
  <c r="B33" i="3"/>
  <c r="J32" i="3"/>
  <c r="H32" i="3"/>
  <c r="F32" i="3"/>
  <c r="D32" i="3"/>
  <c r="B32" i="3"/>
  <c r="K29" i="3"/>
  <c r="J29" i="3"/>
  <c r="I29" i="3"/>
  <c r="H29" i="3"/>
  <c r="G29" i="3"/>
  <c r="F29" i="3"/>
  <c r="D29" i="3"/>
  <c r="B29" i="3"/>
  <c r="K28" i="3"/>
  <c r="J28" i="3"/>
  <c r="I28" i="3"/>
  <c r="H28" i="3"/>
  <c r="D28" i="3"/>
  <c r="B28" i="3"/>
  <c r="K27" i="3"/>
  <c r="J27" i="3"/>
  <c r="I27" i="3"/>
  <c r="H27" i="3"/>
  <c r="G27" i="3"/>
  <c r="F27" i="3"/>
  <c r="D27" i="3"/>
  <c r="B27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C28" i="3" s="1"/>
  <c r="G28" i="3"/>
  <c r="E4" i="3"/>
  <c r="C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E28" i="3" l="1"/>
  <c r="J34" i="3"/>
  <c r="E29" i="3"/>
  <c r="C29" i="3"/>
  <c r="F34" i="3"/>
  <c r="B34" i="3"/>
  <c r="D34" i="3"/>
  <c r="H34" i="3"/>
  <c r="F28" i="3"/>
  <c r="C27" i="3"/>
  <c r="E27" i="3"/>
  <c r="J32" i="2"/>
  <c r="J31" i="2"/>
  <c r="H32" i="2"/>
  <c r="H31" i="2"/>
  <c r="F32" i="2"/>
  <c r="F31" i="2"/>
  <c r="D32" i="2"/>
  <c r="D31" i="2"/>
  <c r="B32" i="2"/>
  <c r="B31" i="2"/>
  <c r="K28" i="2" l="1"/>
  <c r="J28" i="2"/>
  <c r="K27" i="2"/>
  <c r="J27" i="2"/>
  <c r="I28" i="2"/>
  <c r="H28" i="2"/>
  <c r="I27" i="2"/>
  <c r="H27" i="2"/>
  <c r="F28" i="2"/>
  <c r="F27" i="2"/>
  <c r="D28" i="2"/>
  <c r="D27" i="2"/>
  <c r="B28" i="2"/>
  <c r="B27" i="2"/>
  <c r="B29" i="2"/>
  <c r="B33" i="2" s="1"/>
  <c r="K29" i="2"/>
  <c r="I29" i="2"/>
  <c r="J29" i="2"/>
  <c r="J33" i="2" s="1"/>
  <c r="H29" i="2"/>
  <c r="H33" i="2" s="1"/>
  <c r="F29" i="2"/>
  <c r="F33" i="2" s="1"/>
  <c r="D29" i="2"/>
  <c r="D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28" i="2" l="1"/>
  <c r="G29" i="2"/>
  <c r="G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E29" i="2" l="1"/>
  <c r="E27" i="2"/>
  <c r="E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 l="1"/>
  <c r="C4" i="2"/>
  <c r="C29" i="2" l="1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56BD15-76DF-504F-820E-E3D1CEC429A8}" name="benchmark-dqbdd.2021-03-29_1755.results.tree-simpleelimination-atbeginning.SAT" type="6" refreshedVersion="7" background="1" saveData="1">
    <textPr sourceFile="/Users/jurajsic/OneDrive/vyzkum/dqbf/DQBFbenchmarks/results/benchmark-dqbdd.2021-03-29_1755.results.tree-simpleelimination-atbeginning.SAT.csv" thousands=" ">
      <textFields>
        <textField/>
      </textFields>
    </textPr>
  </connection>
  <connection id="2" xr16:uid="{4CE33BE9-2E35-C04A-9EF1-CCE4704EF802}" name="benchmark-dqbdd.2021-04-06_0752.results.tree-simpleelimination-atbeginning.SAT" type="6" refreshedVersion="7" background="1" saveData="1">
    <textPr codePage="10000" sourceFile="/Users/jurajsic/OneDrive/vyzkum/dqbf/DQBFbenchmarks/results/benchmark-dqbdd.2021-04-06_0752.results.tree-simpleelimination-atbeginning.SAT.csv" thousands=" ">
      <textFields>
        <textField/>
      </textFields>
    </textPr>
  </connection>
  <connection id="3" xr16:uid="{45F94791-3283-A540-A709-E21CA2A5588B}" name="benchmark-hqs.2021-03-15_2006.results.SAT" type="6" refreshedVersion="6" background="1" saveData="1">
    <textPr sourceFile="/Users/jurajsic/OneDrive/vyzkum/dqbf/DQBFbenchmarks/results/benchmark-hqs.2021-03-15_2006.results.SAT.csv" thousands=" ">
      <textFields count="6">
        <textField/>
        <textField/>
        <textField/>
        <textField/>
        <textField/>
        <textField/>
      </textFields>
    </textPr>
  </connection>
  <connection id="4" xr16:uid="{5CCEDD4F-8E85-324E-B812-3DD189021D72}" name="benchmark-hqs.2021-03-18_1932.results.SAT" type="6" refreshedVersion="7" background="1" saveData="1">
    <textPr sourceFile="/Users/jurajsic/OneDrive/vyzkum/dqbf/DQBFbenchmarks/results/benchmark-hqs.2021-03-18_1932.results.SAT.csv" thousands=" ">
      <textFields count="6">
        <textField/>
        <textField/>
        <textField/>
        <textField/>
        <textField/>
        <textField/>
      </textFields>
    </textPr>
  </connection>
  <connection id="5" xr16:uid="{E9B45343-3DF2-7E4B-8AE9-FC29467FC43C}" name="benchmark-iprover.2021-03-15_1800.results.qbf-mode-noproofreconstruction.SAT" type="6" refreshedVersion="6" background="1" saveData="1">
    <textPr sourceFile="/Users/jurajsic/OneDrive/vyzkum/dqbf/DQBFbenchmarks/results/benchmark-iprover.2021-03-15_1800.results.qbf-mode-noproofreconstruction.SAT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<sst xmlns="http://schemas.openxmlformats.org/spreadsheetml/2006/main" count="724" uniqueCount="60">
  <si>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</si>
  <si>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</si>
  <si>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</si>
  <si>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</si>
  <si>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</si>
  <si>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</si>
  <si>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</si>
  <si>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</si>
  <si>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</si>
  <si>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</si>
  <si>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</si>
  <si>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</si>
  <si>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</si>
  <si>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</si>
  <si>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</si>
  <si>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</si>
  <si>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</si>
  <si>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</si>
  <si>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</si>
  <si>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</si>
  <si>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</si>
  <si>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</si>
  <si>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</si>
  <si>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</si>
  <si>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</si>
  <si>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</si>
  <si>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</si>
  <si>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</si>
  <si>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</si>
  <si>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</si>
  <si>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</si>
  <si>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</si>
  <si>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</si>
  <si>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</si>
  <si>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</si>
  <si>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</si>
  <si>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</si>
  <si>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uniquely solved</t>
  </si>
  <si>
    <t>dCAQE 4.0.1</t>
  </si>
  <si>
    <t>iProver v3.1 (CASC-27)</t>
  </si>
  <si>
    <t>qbf-mode.SAT</t>
  </si>
  <si>
    <t>Preprocessor solved</t>
  </si>
  <si>
    <t>DQBDD 1.1</t>
  </si>
  <si>
    <t>tree-simpleelimination-atbeginning.SAT</t>
  </si>
  <si>
    <t>OUT OF MEMORY</t>
  </si>
  <si>
    <t>solved (count/timesum)</t>
  </si>
  <si>
    <t>unsat (count/timesum)</t>
  </si>
  <si>
    <t>sat (count/timesum)</t>
  </si>
  <si>
    <t>out of memory</t>
  </si>
  <si>
    <t>timeout</t>
  </si>
  <si>
    <t>other</t>
  </si>
  <si>
    <t>qbf-mode-noproofreconstruction.SAT</t>
  </si>
  <si>
    <t>iProver v3.4 (post CASC-J10 2020)</t>
  </si>
  <si>
    <t>HQS 2 (QBFEval2019 version)</t>
  </si>
  <si>
    <t>HQS 2 (2021-03-09)</t>
  </si>
  <si>
    <t>HQS 2 (2021-03-18)</t>
  </si>
  <si>
    <t>uniquely solved (with older HQS)</t>
  </si>
  <si>
    <t>uniquely solved (with newer HQS)</t>
  </si>
  <si>
    <t>DQBDD 1.2-beta5</t>
  </si>
  <si>
    <t>DQBDD 1.2-beta6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</si>
</sst>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4-06_0752.results.tree-simpleelimination-atbeginning.SAT" connectionId="2" xr16:uid="{65A3E3B8-9267-2748-AC22-F902A034C6B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8_1932.results.SAT" connectionId="4" xr16:uid="{452194D2-48E1-FA4C-9655-7E6CF17C6A6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3-29_1755.results.tree-simpleelimination-atbeginning.SAT" connectionId="1" xr16:uid="{D202729C-A7FD-0344-902B-4600B18AAD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5_1800.results.qbf-mode-noproofreconstruction.SAT" connectionId="5" xr16:uid="{51D45A2C-77CF-184F-B651-A958E2C405C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5_2006.results.SAT" connectionId="3" xr16:uid="{AB073F89-789C-A947-84E8-33DCFECEDC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AY25"/>
  <sheetViews>
    <sheetView tabSelected="1" topLeftCell="AD1" workbookViewId="0">
      <selection activeCell="A12" sqref="A12:XFD12"/>
    </sheetView>
  </sheetViews>
  <sheetFormatPr baseColWidth="10" defaultRowHeight="16" x14ac:dyDescent="0.2"/>
  <cols>
    <col min="1" max="1" width="54.1640625" bestFit="1" customWidth="1"/>
    <col min="28" max="31" width="32.1640625" bestFit="1" customWidth="1"/>
    <col min="32" max="32" width="9" bestFit="1" customWidth="1"/>
    <col min="33" max="34" width="12.1640625" bestFit="1" customWidth="1"/>
    <col min="35" max="35" width="12.6640625" bestFit="1" customWidth="1"/>
    <col min="36" max="36" width="17.5" bestFit="1" customWidth="1"/>
    <col min="37" max="37" width="9" bestFit="1" customWidth="1"/>
    <col min="38" max="39" width="12.1640625" bestFit="1" customWidth="1"/>
    <col min="40" max="40" width="12.6640625" bestFit="1" customWidth="1"/>
    <col min="41" max="41" width="17.5" bestFit="1" customWidth="1"/>
    <col min="42" max="51" width="34.6640625" bestFit="1" customWidth="1"/>
  </cols>
  <sheetData>
    <row r="1" spans="1:5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38</v>
      </c>
      <c r="K1" t="s">
        <v>38</v>
      </c>
      <c r="L1" t="s">
        <v>38</v>
      </c>
      <c r="M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53</v>
      </c>
      <c r="S1" t="s">
        <v>53</v>
      </c>
      <c r="T1" t="s">
        <v>53</v>
      </c>
      <c r="U1" t="s">
        <v>53</v>
      </c>
      <c r="V1" t="s">
        <v>53</v>
      </c>
      <c r="W1" t="s">
        <v>42</v>
      </c>
      <c r="X1" t="s">
        <v>42</v>
      </c>
      <c r="Y1" t="s">
        <v>42</v>
      </c>
      <c r="Z1" t="s">
        <v>42</v>
      </c>
      <c r="AA1" t="s">
        <v>42</v>
      </c>
      <c r="AB1" t="s">
        <v>52</v>
      </c>
      <c r="AC1" t="s">
        <v>52</v>
      </c>
      <c r="AD1" t="s">
        <v>52</v>
      </c>
      <c r="AE1" t="s">
        <v>52</v>
      </c>
      <c r="AF1" t="s">
        <v>54</v>
      </c>
      <c r="AG1" t="s">
        <v>54</v>
      </c>
      <c r="AH1" t="s">
        <v>54</v>
      </c>
      <c r="AI1" t="s">
        <v>54</v>
      </c>
      <c r="AJ1" t="s">
        <v>54</v>
      </c>
      <c r="AK1" t="s">
        <v>55</v>
      </c>
      <c r="AL1" t="s">
        <v>55</v>
      </c>
      <c r="AM1" t="s">
        <v>55</v>
      </c>
      <c r="AN1" t="s">
        <v>55</v>
      </c>
      <c r="AO1" t="s">
        <v>55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59</v>
      </c>
      <c r="AV1" t="s">
        <v>59</v>
      </c>
      <c r="AW1" t="s">
        <v>59</v>
      </c>
      <c r="AX1" t="s">
        <v>59</v>
      </c>
      <c r="AY1" t="s">
        <v>59</v>
      </c>
    </row>
    <row r="2" spans="1:51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51</v>
      </c>
      <c r="O2" t="s">
        <v>51</v>
      </c>
      <c r="P2" t="s">
        <v>51</v>
      </c>
      <c r="Q2" t="s">
        <v>51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51</v>
      </c>
      <c r="AC2" t="s">
        <v>51</v>
      </c>
      <c r="AD2" t="s">
        <v>51</v>
      </c>
      <c r="AE2" t="s">
        <v>51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33</v>
      </c>
      <c r="AP2" t="s">
        <v>43</v>
      </c>
      <c r="AQ2" t="s">
        <v>43</v>
      </c>
      <c r="AR2" t="s">
        <v>43</v>
      </c>
      <c r="AS2" t="s">
        <v>43</v>
      </c>
      <c r="AT2" t="s">
        <v>43</v>
      </c>
      <c r="AU2" t="s">
        <v>43</v>
      </c>
      <c r="AV2" t="s">
        <v>43</v>
      </c>
      <c r="AW2" t="s">
        <v>43</v>
      </c>
      <c r="AX2" t="s">
        <v>43</v>
      </c>
      <c r="AY2" t="s">
        <v>43</v>
      </c>
    </row>
    <row r="3" spans="1:51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41</v>
      </c>
      <c r="W3" t="s">
        <v>5</v>
      </c>
      <c r="X3" t="s">
        <v>6</v>
      </c>
      <c r="Y3" t="s">
        <v>7</v>
      </c>
      <c r="Z3" t="s">
        <v>8</v>
      </c>
      <c r="AA3" t="s">
        <v>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41</v>
      </c>
      <c r="AK3" t="s">
        <v>5</v>
      </c>
      <c r="AL3" t="s">
        <v>6</v>
      </c>
      <c r="AM3" t="s">
        <v>7</v>
      </c>
      <c r="AN3" t="s">
        <v>8</v>
      </c>
      <c r="AO3" t="s">
        <v>41</v>
      </c>
      <c r="AP3" t="s">
        <v>5</v>
      </c>
      <c r="AQ3" t="s">
        <v>6</v>
      </c>
      <c r="AR3" t="s">
        <v>7</v>
      </c>
      <c r="AS3" t="s">
        <v>8</v>
      </c>
      <c r="AT3" t="s">
        <v>41</v>
      </c>
      <c r="AU3" t="s">
        <v>5</v>
      </c>
      <c r="AV3" t="s">
        <v>6</v>
      </c>
      <c r="AW3" t="s">
        <v>7</v>
      </c>
      <c r="AX3" t="s">
        <v>8</v>
      </c>
      <c r="AY3" t="s">
        <v>41</v>
      </c>
    </row>
    <row r="4" spans="1:51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  <c r="N4" t="s">
        <v>34</v>
      </c>
      <c r="O4">
        <v>38.873337665000001</v>
      </c>
      <c r="P4">
        <v>38.877165973186401</v>
      </c>
      <c r="Q4">
        <v>120.844287999999</v>
      </c>
      <c r="R4" t="s">
        <v>34</v>
      </c>
      <c r="S4">
        <v>98.083245692000006</v>
      </c>
      <c r="T4">
        <v>98.046638142317505</v>
      </c>
      <c r="U4">
        <v>75.771903999999907</v>
      </c>
      <c r="V4" t="b">
        <v>0</v>
      </c>
      <c r="W4" t="s">
        <v>36</v>
      </c>
      <c r="X4">
        <v>901.68752353000002</v>
      </c>
      <c r="Y4">
        <v>901.04892335459499</v>
      </c>
      <c r="Z4">
        <v>254.918656</v>
      </c>
      <c r="AA4" t="b">
        <v>0</v>
      </c>
      <c r="AB4" t="s">
        <v>34</v>
      </c>
      <c r="AC4">
        <v>110.711514849</v>
      </c>
      <c r="AD4">
        <v>110.682046458125</v>
      </c>
      <c r="AE4">
        <v>155.15647999999999</v>
      </c>
      <c r="AF4" t="s">
        <v>34</v>
      </c>
      <c r="AG4">
        <v>832.87283884299995</v>
      </c>
      <c r="AH4">
        <v>832.29386685043505</v>
      </c>
      <c r="AI4">
        <v>231.94419199999999</v>
      </c>
      <c r="AJ4" t="b">
        <v>0</v>
      </c>
      <c r="AK4" t="s">
        <v>34</v>
      </c>
      <c r="AL4">
        <v>411.28142344299999</v>
      </c>
      <c r="AM4">
        <v>411.01863977313002</v>
      </c>
      <c r="AN4">
        <v>244.39193599999999</v>
      </c>
      <c r="AO4" t="b">
        <v>0</v>
      </c>
      <c r="AP4" t="s">
        <v>36</v>
      </c>
      <c r="AQ4">
        <v>901.59577624899998</v>
      </c>
      <c r="AR4">
        <v>901.05734302848498</v>
      </c>
      <c r="AS4">
        <v>217.10847999999999</v>
      </c>
      <c r="AT4" t="b">
        <v>0</v>
      </c>
      <c r="AU4" t="s">
        <v>36</v>
      </c>
      <c r="AV4">
        <v>901.68571974199995</v>
      </c>
      <c r="AW4">
        <v>901.06686003506104</v>
      </c>
      <c r="AX4">
        <v>203.902976</v>
      </c>
      <c r="AY4" t="b">
        <v>0</v>
      </c>
    </row>
    <row r="5" spans="1:51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  <c r="N5" t="s">
        <v>35</v>
      </c>
      <c r="O5">
        <v>210.39101399399999</v>
      </c>
      <c r="P5">
        <v>210.26516573130999</v>
      </c>
      <c r="Q5">
        <v>36.704256000000001</v>
      </c>
      <c r="R5" t="s">
        <v>36</v>
      </c>
      <c r="S5">
        <v>901.67879634200006</v>
      </c>
      <c r="T5">
        <v>901.06276445090703</v>
      </c>
      <c r="U5">
        <v>130.40025599999899</v>
      </c>
      <c r="V5" t="b">
        <v>0</v>
      </c>
      <c r="W5" t="s">
        <v>36</v>
      </c>
      <c r="X5">
        <v>901.68960319099995</v>
      </c>
      <c r="Y5">
        <v>901.09489998221397</v>
      </c>
      <c r="Z5">
        <v>195.76012799999901</v>
      </c>
      <c r="AA5" t="b">
        <v>0</v>
      </c>
      <c r="AB5" t="s">
        <v>35</v>
      </c>
      <c r="AC5">
        <v>155.825861879</v>
      </c>
      <c r="AD5">
        <v>155.743059419095</v>
      </c>
      <c r="AE5">
        <v>26.828799999999902</v>
      </c>
      <c r="AF5" t="s">
        <v>36</v>
      </c>
      <c r="AG5">
        <v>901.67914393599995</v>
      </c>
      <c r="AH5">
        <v>901.05149593949295</v>
      </c>
      <c r="AI5">
        <v>189.34169599999899</v>
      </c>
      <c r="AJ5" t="b">
        <v>0</v>
      </c>
      <c r="AK5" t="s">
        <v>36</v>
      </c>
      <c r="AL5">
        <v>901.68162037000002</v>
      </c>
      <c r="AM5">
        <v>901.05162827670495</v>
      </c>
      <c r="AN5">
        <v>154.55027200000001</v>
      </c>
      <c r="AO5" t="b">
        <v>0</v>
      </c>
      <c r="AP5" t="s">
        <v>36</v>
      </c>
      <c r="AQ5">
        <v>901.68157648399995</v>
      </c>
      <c r="AR5">
        <v>901.058822028338</v>
      </c>
      <c r="AS5">
        <v>175.910912</v>
      </c>
      <c r="AT5" t="b">
        <v>0</v>
      </c>
      <c r="AU5" t="s">
        <v>36</v>
      </c>
      <c r="AV5">
        <v>901.70945421299996</v>
      </c>
      <c r="AW5">
        <v>901.15896281599998</v>
      </c>
      <c r="AX5">
        <v>176.11980800000001</v>
      </c>
      <c r="AY5" t="b">
        <v>0</v>
      </c>
    </row>
    <row r="6" spans="1:51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  <c r="N6" t="s">
        <v>34</v>
      </c>
      <c r="O6">
        <v>198.09790560499999</v>
      </c>
      <c r="P6">
        <v>198.008979242295</v>
      </c>
      <c r="Q6">
        <v>112.332799999999</v>
      </c>
      <c r="R6" t="s">
        <v>34</v>
      </c>
      <c r="S6">
        <v>88.527609963000003</v>
      </c>
      <c r="T6">
        <v>88.494428850710307</v>
      </c>
      <c r="U6">
        <v>86.634495999999999</v>
      </c>
      <c r="V6" t="b">
        <v>0</v>
      </c>
      <c r="W6" t="s">
        <v>36</v>
      </c>
      <c r="X6">
        <v>901.67721245400003</v>
      </c>
      <c r="Y6">
        <v>901.04754213616195</v>
      </c>
      <c r="Z6">
        <v>192.626688</v>
      </c>
      <c r="AA6" t="b">
        <v>0</v>
      </c>
      <c r="AB6" t="s">
        <v>34</v>
      </c>
      <c r="AC6">
        <v>41.562522086000001</v>
      </c>
      <c r="AD6">
        <v>41.587547972798298</v>
      </c>
      <c r="AE6">
        <v>120.32</v>
      </c>
      <c r="AF6" t="s">
        <v>34</v>
      </c>
      <c r="AG6">
        <v>83.985577026000001</v>
      </c>
      <c r="AH6">
        <v>83.980273455381393</v>
      </c>
      <c r="AI6">
        <v>75.235327999999996</v>
      </c>
      <c r="AJ6" t="b">
        <v>1</v>
      </c>
      <c r="AK6" t="s">
        <v>34</v>
      </c>
      <c r="AL6">
        <v>420.88149212000002</v>
      </c>
      <c r="AM6">
        <v>420.633788436651</v>
      </c>
      <c r="AN6">
        <v>183.88582399999899</v>
      </c>
      <c r="AO6" t="b">
        <v>0</v>
      </c>
      <c r="AP6" t="s">
        <v>34</v>
      </c>
      <c r="AQ6">
        <v>107.07440086699999</v>
      </c>
      <c r="AR6">
        <v>107.049698323011</v>
      </c>
      <c r="AS6">
        <v>114.573312</v>
      </c>
      <c r="AT6" t="b">
        <v>1</v>
      </c>
      <c r="AU6" t="s">
        <v>34</v>
      </c>
      <c r="AV6">
        <v>107.345228863</v>
      </c>
      <c r="AW6">
        <v>107.30537761002699</v>
      </c>
      <c r="AX6">
        <v>114.44224</v>
      </c>
      <c r="AY6" t="b">
        <v>1</v>
      </c>
    </row>
    <row r="7" spans="1:51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  <c r="N7" t="s">
        <v>35</v>
      </c>
      <c r="O7">
        <v>341.41489188700001</v>
      </c>
      <c r="P7">
        <v>341.19318745285199</v>
      </c>
      <c r="Q7">
        <v>39.297024</v>
      </c>
      <c r="R7" t="s">
        <v>36</v>
      </c>
      <c r="S7">
        <v>901.68278576900002</v>
      </c>
      <c r="T7">
        <v>901.05539396777704</v>
      </c>
      <c r="U7">
        <v>180.883456</v>
      </c>
      <c r="V7" t="b">
        <v>0</v>
      </c>
      <c r="W7" t="s">
        <v>36</v>
      </c>
      <c r="X7">
        <v>901.59191515400005</v>
      </c>
      <c r="Y7">
        <v>901.09401980414896</v>
      </c>
      <c r="Z7">
        <v>236.89215999999999</v>
      </c>
      <c r="AA7" t="b">
        <v>0</v>
      </c>
      <c r="AB7" t="s">
        <v>35</v>
      </c>
      <c r="AC7">
        <v>213.742859283</v>
      </c>
      <c r="AD7">
        <v>213.615866027772</v>
      </c>
      <c r="AE7">
        <v>30.568448</v>
      </c>
      <c r="AF7" t="s">
        <v>36</v>
      </c>
      <c r="AG7">
        <v>901.68058600100005</v>
      </c>
      <c r="AH7">
        <v>901.05144338309697</v>
      </c>
      <c r="AI7">
        <v>185.84371199999899</v>
      </c>
      <c r="AJ7" t="b">
        <v>0</v>
      </c>
      <c r="AK7" t="s">
        <v>36</v>
      </c>
      <c r="AL7">
        <v>901.68258537099996</v>
      </c>
      <c r="AM7">
        <v>901.06553751975298</v>
      </c>
      <c r="AN7">
        <v>156.70886400000001</v>
      </c>
      <c r="AO7" t="b">
        <v>0</v>
      </c>
      <c r="AP7" t="s">
        <v>36</v>
      </c>
      <c r="AQ7">
        <v>901.69414906600002</v>
      </c>
      <c r="AR7">
        <v>901.06257980316798</v>
      </c>
      <c r="AS7">
        <v>250.01164799999901</v>
      </c>
      <c r="AT7" t="b">
        <v>0</v>
      </c>
      <c r="AU7" t="s">
        <v>36</v>
      </c>
      <c r="AV7">
        <v>901.78526861299997</v>
      </c>
      <c r="AW7">
        <v>901.16073232144095</v>
      </c>
      <c r="AX7">
        <v>297.291775999999</v>
      </c>
      <c r="AY7" t="b">
        <v>0</v>
      </c>
    </row>
    <row r="8" spans="1:51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  <c r="N8" t="s">
        <v>36</v>
      </c>
      <c r="O8">
        <v>901.69190069199999</v>
      </c>
      <c r="P8">
        <v>901.06110102310697</v>
      </c>
      <c r="Q8">
        <v>46.534655999999998</v>
      </c>
      <c r="R8" t="s">
        <v>36</v>
      </c>
      <c r="S8">
        <v>901.68074223099995</v>
      </c>
      <c r="T8">
        <v>901.03797323629203</v>
      </c>
      <c r="U8">
        <v>94.834688</v>
      </c>
      <c r="V8" t="b">
        <v>0</v>
      </c>
      <c r="W8" t="s">
        <v>36</v>
      </c>
      <c r="X8">
        <v>901.69223948199999</v>
      </c>
      <c r="Y8">
        <v>901.05139235779598</v>
      </c>
      <c r="Z8">
        <v>199.876608</v>
      </c>
      <c r="AA8" t="b">
        <v>0</v>
      </c>
      <c r="AB8" t="s">
        <v>36</v>
      </c>
      <c r="AC8">
        <v>901.69282241099995</v>
      </c>
      <c r="AD8">
        <v>901.03564617782797</v>
      </c>
      <c r="AE8">
        <v>38.776831999999999</v>
      </c>
      <c r="AF8" t="s">
        <v>36</v>
      </c>
      <c r="AG8">
        <v>901.67710434000003</v>
      </c>
      <c r="AH8">
        <v>901.04437747597694</v>
      </c>
      <c r="AI8">
        <v>213.95865599999999</v>
      </c>
      <c r="AJ8" t="b">
        <v>0</v>
      </c>
      <c r="AK8" t="s">
        <v>36</v>
      </c>
      <c r="AL8">
        <v>901.588919777</v>
      </c>
      <c r="AM8">
        <v>901.05747612565699</v>
      </c>
      <c r="AN8">
        <v>232.58726399999901</v>
      </c>
      <c r="AO8" t="b">
        <v>0</v>
      </c>
      <c r="AP8" t="s">
        <v>36</v>
      </c>
      <c r="AQ8">
        <v>901.68342526599997</v>
      </c>
      <c r="AR8">
        <v>901.04720444977204</v>
      </c>
      <c r="AS8">
        <v>267.51795199999998</v>
      </c>
      <c r="AT8" t="b">
        <v>0</v>
      </c>
      <c r="AU8" t="s">
        <v>36</v>
      </c>
      <c r="AV8">
        <v>901.82546806799996</v>
      </c>
      <c r="AW8">
        <v>901.19021400809197</v>
      </c>
      <c r="AX8">
        <v>267.51795199999998</v>
      </c>
      <c r="AY8" t="b">
        <v>0</v>
      </c>
    </row>
    <row r="9" spans="1:51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  <c r="N9" t="s">
        <v>35</v>
      </c>
      <c r="O9">
        <v>364.90279952600002</v>
      </c>
      <c r="P9">
        <v>364.66176222264698</v>
      </c>
      <c r="Q9">
        <v>22.990848</v>
      </c>
      <c r="R9" t="s">
        <v>35</v>
      </c>
      <c r="S9">
        <v>305.434800419</v>
      </c>
      <c r="T9">
        <v>305.24171555787302</v>
      </c>
      <c r="U9">
        <v>50.941952000000001</v>
      </c>
      <c r="V9" t="b">
        <v>0</v>
      </c>
      <c r="W9" t="s">
        <v>36</v>
      </c>
      <c r="X9">
        <v>901.70783484900005</v>
      </c>
      <c r="Y9">
        <v>901.09531424939598</v>
      </c>
      <c r="Z9">
        <v>187.711488</v>
      </c>
      <c r="AA9" t="b">
        <v>0</v>
      </c>
      <c r="AB9" t="s">
        <v>35</v>
      </c>
      <c r="AC9">
        <v>294.63128912500002</v>
      </c>
      <c r="AD9">
        <v>294.46732303500102</v>
      </c>
      <c r="AE9">
        <v>22.634495999999999</v>
      </c>
      <c r="AF9" t="s">
        <v>36</v>
      </c>
      <c r="AG9">
        <v>901.66101365400004</v>
      </c>
      <c r="AH9">
        <v>901.03601391613404</v>
      </c>
      <c r="AI9">
        <v>165.855232</v>
      </c>
      <c r="AJ9" t="b">
        <v>0</v>
      </c>
      <c r="AK9" t="s">
        <v>36</v>
      </c>
      <c r="AL9">
        <v>901.67113507700003</v>
      </c>
      <c r="AM9">
        <v>901.04910250753096</v>
      </c>
      <c r="AN9">
        <v>132.636672</v>
      </c>
      <c r="AO9" t="b">
        <v>0</v>
      </c>
      <c r="AP9" t="s">
        <v>36</v>
      </c>
      <c r="AQ9">
        <v>901.68609772800005</v>
      </c>
      <c r="AR9">
        <v>901.05455472320295</v>
      </c>
      <c r="AS9">
        <v>199.31955199999999</v>
      </c>
      <c r="AT9" t="b">
        <v>0</v>
      </c>
      <c r="AU9" t="s">
        <v>36</v>
      </c>
      <c r="AV9">
        <v>901.73412014099995</v>
      </c>
      <c r="AW9">
        <v>901.18438866734505</v>
      </c>
      <c r="AX9">
        <v>199.05331199999901</v>
      </c>
      <c r="AY9" t="b">
        <v>0</v>
      </c>
    </row>
    <row r="10" spans="1:51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  <c r="N10" t="s">
        <v>36</v>
      </c>
      <c r="O10">
        <v>901.59020197200005</v>
      </c>
      <c r="P10">
        <v>901.04938426241199</v>
      </c>
      <c r="Q10">
        <v>32.014336</v>
      </c>
      <c r="R10" t="s">
        <v>36</v>
      </c>
      <c r="S10">
        <v>901.67739780800002</v>
      </c>
      <c r="T10">
        <v>901.08175523579098</v>
      </c>
      <c r="U10">
        <v>59.981823999999897</v>
      </c>
      <c r="V10" t="b">
        <v>0</v>
      </c>
      <c r="W10" t="s">
        <v>36</v>
      </c>
      <c r="X10">
        <v>901.68435881200003</v>
      </c>
      <c r="Y10">
        <v>901.06347502022902</v>
      </c>
      <c r="Z10">
        <v>234.20927999999901</v>
      </c>
      <c r="AA10" t="b">
        <v>0</v>
      </c>
      <c r="AB10" t="s">
        <v>36</v>
      </c>
      <c r="AC10">
        <v>901.60382102000005</v>
      </c>
      <c r="AD10">
        <v>901.05118076503197</v>
      </c>
      <c r="AE10">
        <v>25.223167999999902</v>
      </c>
      <c r="AF10" t="s">
        <v>36</v>
      </c>
      <c r="AG10">
        <v>901.58648225699994</v>
      </c>
      <c r="AH10">
        <v>901.059654518961</v>
      </c>
      <c r="AI10">
        <v>140.65663999999899</v>
      </c>
      <c r="AJ10" t="b">
        <v>0</v>
      </c>
      <c r="AK10" t="s">
        <v>36</v>
      </c>
      <c r="AL10">
        <v>901.69113702000004</v>
      </c>
      <c r="AM10">
        <v>901.06540778279305</v>
      </c>
      <c r="AN10">
        <v>129.65887999999899</v>
      </c>
      <c r="AO10" t="b">
        <v>0</v>
      </c>
      <c r="AP10" t="s">
        <v>36</v>
      </c>
      <c r="AQ10">
        <v>901.68055619799998</v>
      </c>
      <c r="AR10">
        <v>901.09414947777896</v>
      </c>
      <c r="AS10">
        <v>197.44358399999999</v>
      </c>
      <c r="AT10" t="b">
        <v>0</v>
      </c>
      <c r="AU10" t="s">
        <v>36</v>
      </c>
      <c r="AV10">
        <v>901.69163839999999</v>
      </c>
      <c r="AW10">
        <v>901.09413664042904</v>
      </c>
      <c r="AX10">
        <v>246.82905599999901</v>
      </c>
      <c r="AY10" t="b">
        <v>0</v>
      </c>
    </row>
    <row r="11" spans="1:51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  <c r="N11" t="s">
        <v>36</v>
      </c>
      <c r="O11">
        <v>901.69378331799999</v>
      </c>
      <c r="P11">
        <v>901.06163898110299</v>
      </c>
      <c r="Q11">
        <v>64.020479999999907</v>
      </c>
      <c r="R11" t="s">
        <v>36</v>
      </c>
      <c r="S11">
        <v>901.69298548200004</v>
      </c>
      <c r="T11">
        <v>901.06522100418795</v>
      </c>
      <c r="U11">
        <v>128.24166399999999</v>
      </c>
      <c r="V11" t="b">
        <v>0</v>
      </c>
      <c r="W11" t="s">
        <v>36</v>
      </c>
      <c r="X11">
        <v>901.72287170499999</v>
      </c>
      <c r="Y11">
        <v>901.06606987863699</v>
      </c>
      <c r="Z11">
        <v>281.33375999999998</v>
      </c>
      <c r="AA11" t="b">
        <v>0</v>
      </c>
      <c r="AB11" t="s">
        <v>36</v>
      </c>
      <c r="AC11">
        <v>901.68936709800005</v>
      </c>
      <c r="AD11">
        <v>901.06717120856001</v>
      </c>
      <c r="AE11">
        <v>62.201855999999999</v>
      </c>
      <c r="AF11" t="s">
        <v>36</v>
      </c>
      <c r="AG11">
        <v>901.67447847100004</v>
      </c>
      <c r="AH11">
        <v>901.05039726942698</v>
      </c>
      <c r="AI11">
        <v>80.576511999999994</v>
      </c>
      <c r="AJ11" t="b">
        <v>0</v>
      </c>
      <c r="AK11" t="s">
        <v>36</v>
      </c>
      <c r="AL11">
        <v>901.68007574000001</v>
      </c>
      <c r="AM11">
        <v>901.06110119074503</v>
      </c>
      <c r="AN11">
        <v>135.80287999999999</v>
      </c>
      <c r="AO11" t="b">
        <v>0</v>
      </c>
      <c r="AP11" t="s">
        <v>36</v>
      </c>
      <c r="AQ11">
        <v>901.60026936099996</v>
      </c>
      <c r="AR11">
        <v>901.07949330657698</v>
      </c>
      <c r="AS11">
        <v>229.482496</v>
      </c>
      <c r="AT11" t="b">
        <v>0</v>
      </c>
      <c r="AU11" t="s">
        <v>36</v>
      </c>
      <c r="AV11">
        <v>901.68415084399999</v>
      </c>
      <c r="AW11">
        <v>901.04902371019102</v>
      </c>
      <c r="AX11">
        <v>200.64665599999901</v>
      </c>
      <c r="AY11" t="b">
        <v>0</v>
      </c>
    </row>
    <row r="12" spans="1:51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  <c r="N12" t="s">
        <v>36</v>
      </c>
      <c r="O12">
        <v>901.69429098000001</v>
      </c>
      <c r="P12">
        <v>901.06575049832395</v>
      </c>
      <c r="Q12">
        <v>42.352640000000001</v>
      </c>
      <c r="R12" t="s">
        <v>36</v>
      </c>
      <c r="S12">
        <v>901.57772031900004</v>
      </c>
      <c r="T12">
        <v>901.04533575847699</v>
      </c>
      <c r="U12">
        <v>80.662527999999995</v>
      </c>
      <c r="V12" t="b">
        <v>0</v>
      </c>
      <c r="W12" t="s">
        <v>36</v>
      </c>
      <c r="X12">
        <v>901.67789361099994</v>
      </c>
      <c r="Y12">
        <v>901.08051946014098</v>
      </c>
      <c r="Z12">
        <v>229.18758399999999</v>
      </c>
      <c r="AA12" t="b">
        <v>0</v>
      </c>
      <c r="AB12" t="s">
        <v>36</v>
      </c>
      <c r="AC12">
        <v>901.69298983299996</v>
      </c>
      <c r="AD12">
        <v>901.03542183339596</v>
      </c>
      <c r="AE12">
        <v>28.626943999999899</v>
      </c>
      <c r="AF12" t="s">
        <v>36</v>
      </c>
      <c r="AG12">
        <v>901.68121848700002</v>
      </c>
      <c r="AH12">
        <v>901.03785905987002</v>
      </c>
      <c r="AI12">
        <v>94.478335999999999</v>
      </c>
      <c r="AJ12" t="b">
        <v>0</v>
      </c>
      <c r="AK12" t="s">
        <v>36</v>
      </c>
      <c r="AL12">
        <v>901.68529084700003</v>
      </c>
      <c r="AM12">
        <v>901.08164553344204</v>
      </c>
      <c r="AN12">
        <v>91.877375999999998</v>
      </c>
      <c r="AO12" t="b">
        <v>0</v>
      </c>
      <c r="AP12" t="s">
        <v>35</v>
      </c>
      <c r="AQ12">
        <v>284.24140435200002</v>
      </c>
      <c r="AR12">
        <v>284.09002390503798</v>
      </c>
      <c r="AS12">
        <v>160.13311999999999</v>
      </c>
      <c r="AT12" t="b">
        <v>0</v>
      </c>
      <c r="AU12" t="s">
        <v>36</v>
      </c>
      <c r="AV12">
        <v>901.70886412000004</v>
      </c>
      <c r="AW12">
        <v>901.08022721111695</v>
      </c>
      <c r="AX12">
        <v>239.14086399999999</v>
      </c>
      <c r="AY12" t="b">
        <v>0</v>
      </c>
    </row>
    <row r="13" spans="1:51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  <c r="N13" t="s">
        <v>35</v>
      </c>
      <c r="O13">
        <v>290.70346587900002</v>
      </c>
      <c r="P13">
        <v>290.53796089067998</v>
      </c>
      <c r="Q13">
        <v>47.423487999999999</v>
      </c>
      <c r="R13" t="s">
        <v>36</v>
      </c>
      <c r="S13">
        <v>901.70001130200001</v>
      </c>
      <c r="T13">
        <v>901.07127040624596</v>
      </c>
      <c r="U13">
        <v>424.55859199999998</v>
      </c>
      <c r="V13" t="b">
        <v>0</v>
      </c>
      <c r="W13" t="s">
        <v>36</v>
      </c>
      <c r="X13">
        <v>901.58992234699997</v>
      </c>
      <c r="Y13">
        <v>901.065912023186</v>
      </c>
      <c r="Z13">
        <v>254.406656</v>
      </c>
      <c r="AA13" t="b">
        <v>0</v>
      </c>
      <c r="AB13" t="s">
        <v>35</v>
      </c>
      <c r="AC13">
        <v>423.37470591700003</v>
      </c>
      <c r="AD13">
        <v>423.09941617399397</v>
      </c>
      <c r="AE13">
        <v>51.220479999999903</v>
      </c>
      <c r="AF13" t="s">
        <v>35</v>
      </c>
      <c r="AG13">
        <v>367.02703965500001</v>
      </c>
      <c r="AH13">
        <v>366.81226813048102</v>
      </c>
      <c r="AI13">
        <v>75.763711999999998</v>
      </c>
      <c r="AJ13" t="b">
        <v>1</v>
      </c>
      <c r="AK13" t="s">
        <v>35</v>
      </c>
      <c r="AL13">
        <v>161.11702512400001</v>
      </c>
      <c r="AM13">
        <v>161.041254080832</v>
      </c>
      <c r="AN13">
        <v>90.243071999999998</v>
      </c>
      <c r="AO13" t="b">
        <v>1</v>
      </c>
      <c r="AP13" t="s">
        <v>36</v>
      </c>
      <c r="AQ13">
        <v>901.74888651100002</v>
      </c>
      <c r="AR13">
        <v>901.13079878687802</v>
      </c>
      <c r="AS13">
        <v>256.37683199999998</v>
      </c>
      <c r="AT13" t="b">
        <v>0</v>
      </c>
      <c r="AU13" t="s">
        <v>36</v>
      </c>
      <c r="AV13">
        <v>901.68197387299995</v>
      </c>
      <c r="AW13">
        <v>901.04725237190701</v>
      </c>
      <c r="AX13">
        <v>287.322112</v>
      </c>
      <c r="AY13" t="b">
        <v>0</v>
      </c>
    </row>
    <row r="14" spans="1:51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  <c r="N14" t="s">
        <v>36</v>
      </c>
      <c r="O14">
        <v>901.69147759500004</v>
      </c>
      <c r="P14">
        <v>901.06580974906603</v>
      </c>
      <c r="Q14">
        <v>48.336895999999903</v>
      </c>
      <c r="R14" t="s">
        <v>36</v>
      </c>
      <c r="S14">
        <v>901.96167575899995</v>
      </c>
      <c r="T14">
        <v>901.33776099979798</v>
      </c>
      <c r="U14">
        <v>29.143039999999999</v>
      </c>
      <c r="V14" t="b">
        <v>0</v>
      </c>
      <c r="W14" t="s">
        <v>44</v>
      </c>
      <c r="X14">
        <v>100.23334106199999</v>
      </c>
      <c r="Y14">
        <v>100.203733474016</v>
      </c>
      <c r="Z14">
        <v>4000.0020479999998</v>
      </c>
      <c r="AA14" t="b">
        <v>0</v>
      </c>
      <c r="AB14" t="s">
        <v>36</v>
      </c>
      <c r="AC14">
        <v>901.68922726200003</v>
      </c>
      <c r="AD14">
        <v>901.03536083549204</v>
      </c>
      <c r="AE14">
        <v>36.982783999999903</v>
      </c>
      <c r="AF14" t="s">
        <v>36</v>
      </c>
      <c r="AG14">
        <v>901.72708749100002</v>
      </c>
      <c r="AH14">
        <v>901.096422955393</v>
      </c>
      <c r="AI14">
        <v>75.812863999999905</v>
      </c>
      <c r="AJ14" t="b">
        <v>0</v>
      </c>
      <c r="AK14" t="s">
        <v>36</v>
      </c>
      <c r="AL14">
        <v>901.59869353199997</v>
      </c>
      <c r="AM14">
        <v>901.06496053934097</v>
      </c>
      <c r="AN14">
        <v>139.681792</v>
      </c>
      <c r="AO14" t="b">
        <v>0</v>
      </c>
      <c r="AP14" t="s">
        <v>44</v>
      </c>
      <c r="AQ14">
        <v>220.18560153300001</v>
      </c>
      <c r="AR14">
        <v>220.074921429157</v>
      </c>
      <c r="AS14">
        <v>4000.0020479999998</v>
      </c>
      <c r="AT14" t="b">
        <v>0</v>
      </c>
      <c r="AU14" t="s">
        <v>44</v>
      </c>
      <c r="AV14">
        <v>219.99582634699999</v>
      </c>
      <c r="AW14">
        <v>219.92319211363699</v>
      </c>
      <c r="AX14">
        <v>4000.0020479999998</v>
      </c>
      <c r="AY14" t="b">
        <v>0</v>
      </c>
    </row>
    <row r="15" spans="1:51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  <c r="N15" t="s">
        <v>34</v>
      </c>
      <c r="O15">
        <v>570.91204480299996</v>
      </c>
      <c r="P15">
        <v>570.50507144629898</v>
      </c>
      <c r="Q15">
        <v>139.03871999999899</v>
      </c>
      <c r="R15" t="s">
        <v>34</v>
      </c>
      <c r="S15">
        <v>434.52955817700001</v>
      </c>
      <c r="T15">
        <v>434.24977419897903</v>
      </c>
      <c r="U15">
        <v>28.778495999999901</v>
      </c>
      <c r="V15" t="b">
        <v>0</v>
      </c>
      <c r="W15" t="s">
        <v>36</v>
      </c>
      <c r="X15">
        <v>901.68927400400003</v>
      </c>
      <c r="Y15">
        <v>901.08316004648805</v>
      </c>
      <c r="Z15">
        <v>296.95590399999998</v>
      </c>
      <c r="AA15" t="b">
        <v>0</v>
      </c>
      <c r="AB15" t="s">
        <v>34</v>
      </c>
      <c r="AC15">
        <v>259.16897380799998</v>
      </c>
      <c r="AD15">
        <v>259.00345366448101</v>
      </c>
      <c r="AE15">
        <v>137.27334399999901</v>
      </c>
      <c r="AF15" t="s">
        <v>36</v>
      </c>
      <c r="AG15">
        <v>901.71559969899999</v>
      </c>
      <c r="AH15">
        <v>901.09816174209095</v>
      </c>
      <c r="AI15">
        <v>95.612927999999997</v>
      </c>
      <c r="AJ15" t="b">
        <v>0</v>
      </c>
      <c r="AK15" t="s">
        <v>36</v>
      </c>
      <c r="AL15">
        <v>901.68136535300005</v>
      </c>
      <c r="AM15">
        <v>901.04532205313399</v>
      </c>
      <c r="AN15">
        <v>96.161791999999906</v>
      </c>
      <c r="AO15" t="b">
        <v>0</v>
      </c>
      <c r="AP15" t="s">
        <v>34</v>
      </c>
      <c r="AQ15">
        <v>20.949696774</v>
      </c>
      <c r="AR15">
        <v>20.9984118491411</v>
      </c>
      <c r="AS15">
        <v>39.485439999999997</v>
      </c>
      <c r="AT15" t="b">
        <v>1</v>
      </c>
      <c r="AU15" t="s">
        <v>34</v>
      </c>
      <c r="AV15">
        <v>21.022360595999999</v>
      </c>
      <c r="AW15">
        <v>21.047267004847502</v>
      </c>
      <c r="AX15">
        <v>39.616512</v>
      </c>
      <c r="AY15" t="b">
        <v>1</v>
      </c>
    </row>
    <row r="16" spans="1:51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  <c r="N16" t="s">
        <v>36</v>
      </c>
      <c r="O16">
        <v>901.69746372500003</v>
      </c>
      <c r="P16">
        <v>901.08165337145294</v>
      </c>
      <c r="Q16">
        <v>87.478271999999905</v>
      </c>
      <c r="R16" t="s">
        <v>34</v>
      </c>
      <c r="S16">
        <v>743.59598833200005</v>
      </c>
      <c r="T16">
        <v>743.09797584265402</v>
      </c>
      <c r="U16">
        <v>43.839487999999903</v>
      </c>
      <c r="V16" t="b">
        <v>0</v>
      </c>
      <c r="W16" t="s">
        <v>36</v>
      </c>
      <c r="X16">
        <v>901.68209472700005</v>
      </c>
      <c r="Y16">
        <v>901.055212531238</v>
      </c>
      <c r="Z16">
        <v>221.954048</v>
      </c>
      <c r="AA16" t="b">
        <v>0</v>
      </c>
      <c r="AB16" t="s">
        <v>36</v>
      </c>
      <c r="AC16">
        <v>901.70050742199999</v>
      </c>
      <c r="AD16">
        <v>901.05151809751897</v>
      </c>
      <c r="AE16">
        <v>119.6032</v>
      </c>
      <c r="AF16" t="s">
        <v>36</v>
      </c>
      <c r="AG16">
        <v>901.58548536299998</v>
      </c>
      <c r="AH16">
        <v>901.05855728685799</v>
      </c>
      <c r="AI16">
        <v>119.92268799999999</v>
      </c>
      <c r="AJ16" t="b">
        <v>0</v>
      </c>
      <c r="AK16" t="s">
        <v>34</v>
      </c>
      <c r="AL16">
        <v>869.65303129699998</v>
      </c>
      <c r="AM16">
        <v>869.06536335498095</v>
      </c>
      <c r="AN16">
        <v>121.491456</v>
      </c>
      <c r="AO16" t="b">
        <v>0</v>
      </c>
      <c r="AP16" t="s">
        <v>36</v>
      </c>
      <c r="AQ16">
        <v>901.69358864499998</v>
      </c>
      <c r="AR16">
        <v>901.05452246963898</v>
      </c>
      <c r="AS16">
        <v>269.86496</v>
      </c>
      <c r="AT16" t="b">
        <v>0</v>
      </c>
      <c r="AU16" t="s">
        <v>36</v>
      </c>
      <c r="AV16">
        <v>901.68820406600003</v>
      </c>
      <c r="AW16">
        <v>901.07908498495794</v>
      </c>
      <c r="AX16">
        <v>242.32345599999999</v>
      </c>
      <c r="AY16" t="b">
        <v>0</v>
      </c>
    </row>
    <row r="17" spans="1:51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  <c r="N17" t="s">
        <v>36</v>
      </c>
      <c r="O17">
        <v>901.593336357</v>
      </c>
      <c r="P17">
        <v>901.04965047910798</v>
      </c>
      <c r="Q17">
        <v>93.888511999999906</v>
      </c>
      <c r="R17" t="s">
        <v>36</v>
      </c>
      <c r="S17">
        <v>901.68491660100005</v>
      </c>
      <c r="T17">
        <v>901.057772167027</v>
      </c>
      <c r="U17">
        <v>52.215807999999903</v>
      </c>
      <c r="V17" t="b">
        <v>0</v>
      </c>
      <c r="W17" t="s">
        <v>36</v>
      </c>
      <c r="X17">
        <v>901.69477151900003</v>
      </c>
      <c r="Y17">
        <v>901.21268440410495</v>
      </c>
      <c r="Z17">
        <v>250.47859199999999</v>
      </c>
      <c r="AA17" t="b">
        <v>0</v>
      </c>
      <c r="AB17" t="s">
        <v>36</v>
      </c>
      <c r="AC17">
        <v>901.70368418500004</v>
      </c>
      <c r="AD17">
        <v>901.04718745499804</v>
      </c>
      <c r="AE17">
        <v>133.087232</v>
      </c>
      <c r="AF17" t="s">
        <v>36</v>
      </c>
      <c r="AG17">
        <v>901.67777476699996</v>
      </c>
      <c r="AH17">
        <v>901.034655377268</v>
      </c>
      <c r="AI17">
        <v>134.848512</v>
      </c>
      <c r="AJ17" t="b">
        <v>0</v>
      </c>
      <c r="AK17" t="s">
        <v>36</v>
      </c>
      <c r="AL17">
        <v>901.68706554599999</v>
      </c>
      <c r="AM17">
        <v>901.08160433918204</v>
      </c>
      <c r="AN17">
        <v>123.83846399999899</v>
      </c>
      <c r="AO17" t="b">
        <v>0</v>
      </c>
      <c r="AP17" t="s">
        <v>36</v>
      </c>
      <c r="AQ17">
        <v>901.68600745799995</v>
      </c>
      <c r="AR17">
        <v>901.06244268268301</v>
      </c>
      <c r="AS17">
        <v>242.556928</v>
      </c>
      <c r="AT17" t="b">
        <v>0</v>
      </c>
      <c r="AU17" t="s">
        <v>36</v>
      </c>
      <c r="AV17">
        <v>901.69094054499999</v>
      </c>
      <c r="AW17">
        <v>901.046109355986</v>
      </c>
      <c r="AX17">
        <v>227.868672</v>
      </c>
      <c r="AY17" t="b">
        <v>0</v>
      </c>
    </row>
    <row r="18" spans="1:51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  <c r="N18" t="s">
        <v>36</v>
      </c>
      <c r="O18">
        <v>901.69411709600001</v>
      </c>
      <c r="P18">
        <v>901.08165212720598</v>
      </c>
      <c r="Q18">
        <v>30.441471999999901</v>
      </c>
      <c r="R18" t="s">
        <v>34</v>
      </c>
      <c r="S18">
        <v>811.51708002999999</v>
      </c>
      <c r="T18">
        <v>810.96187942102495</v>
      </c>
      <c r="U18">
        <v>40.472575999999997</v>
      </c>
      <c r="V18" t="b">
        <v>0</v>
      </c>
      <c r="W18" t="s">
        <v>36</v>
      </c>
      <c r="X18">
        <v>901.67485828500003</v>
      </c>
      <c r="Y18">
        <v>901.07650689780701</v>
      </c>
      <c r="Z18">
        <v>221.3888</v>
      </c>
      <c r="AA18" t="b">
        <v>0</v>
      </c>
      <c r="AB18" t="s">
        <v>36</v>
      </c>
      <c r="AC18">
        <v>901.61588701200003</v>
      </c>
      <c r="AD18">
        <v>901.07116413861502</v>
      </c>
      <c r="AE18">
        <v>131.26041599999999</v>
      </c>
      <c r="AF18" t="s">
        <v>36</v>
      </c>
      <c r="AG18">
        <v>901.66716214999997</v>
      </c>
      <c r="AH18">
        <v>901.05075105279604</v>
      </c>
      <c r="AI18">
        <v>148.81587199999899</v>
      </c>
      <c r="AJ18" t="b">
        <v>0</v>
      </c>
      <c r="AK18" t="s">
        <v>36</v>
      </c>
      <c r="AL18">
        <v>901.68068892700001</v>
      </c>
      <c r="AM18">
        <v>901.06511279195502</v>
      </c>
      <c r="AN18">
        <v>129.74489599999899</v>
      </c>
      <c r="AO18" t="b">
        <v>0</v>
      </c>
      <c r="AP18" t="s">
        <v>36</v>
      </c>
      <c r="AQ18">
        <v>901.69196937200002</v>
      </c>
      <c r="AR18">
        <v>901.07840057462397</v>
      </c>
      <c r="AS18">
        <v>244.72371199999901</v>
      </c>
      <c r="AT18" t="b">
        <v>0</v>
      </c>
      <c r="AU18" t="s">
        <v>36</v>
      </c>
      <c r="AV18">
        <v>901.59213986500004</v>
      </c>
      <c r="AW18">
        <v>901.07399800419796</v>
      </c>
      <c r="AX18">
        <v>243.920896</v>
      </c>
      <c r="AY18" t="b">
        <v>0</v>
      </c>
    </row>
    <row r="19" spans="1:51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  <c r="N19" t="s">
        <v>36</v>
      </c>
      <c r="O19">
        <v>901.69445660400004</v>
      </c>
      <c r="P19">
        <v>901.04966185241904</v>
      </c>
      <c r="Q19">
        <v>32.522239999999996</v>
      </c>
      <c r="R19" t="s">
        <v>36</v>
      </c>
      <c r="S19">
        <v>901.58000656599995</v>
      </c>
      <c r="T19">
        <v>901.06526537612001</v>
      </c>
      <c r="U19">
        <v>60.133375999999998</v>
      </c>
      <c r="V19" t="b">
        <v>0</v>
      </c>
      <c r="W19" t="s">
        <v>36</v>
      </c>
      <c r="X19">
        <v>901.58268729899999</v>
      </c>
      <c r="Y19">
        <v>901.08211042359403</v>
      </c>
      <c r="Z19">
        <v>245.27667199999999</v>
      </c>
      <c r="AA19" t="b">
        <v>0</v>
      </c>
      <c r="AB19" t="s">
        <v>36</v>
      </c>
      <c r="AC19">
        <v>901.68780758800006</v>
      </c>
      <c r="AD19">
        <v>901.03533336520195</v>
      </c>
      <c r="AE19">
        <v>26.787839999999999</v>
      </c>
      <c r="AF19" t="s">
        <v>36</v>
      </c>
      <c r="AG19">
        <v>901.67692083600002</v>
      </c>
      <c r="AH19">
        <v>901.05563405156101</v>
      </c>
      <c r="AI19">
        <v>117.710848</v>
      </c>
      <c r="AJ19" t="b">
        <v>0</v>
      </c>
      <c r="AK19" t="s">
        <v>36</v>
      </c>
      <c r="AL19">
        <v>901.68066157700002</v>
      </c>
      <c r="AM19">
        <v>901.06573764979805</v>
      </c>
      <c r="AN19">
        <v>123.387903999999</v>
      </c>
      <c r="AO19" t="b">
        <v>0</v>
      </c>
      <c r="AP19" t="s">
        <v>36</v>
      </c>
      <c r="AQ19">
        <v>901.68221624099999</v>
      </c>
      <c r="AR19">
        <v>901.07843736559096</v>
      </c>
      <c r="AS19">
        <v>221.57721599999999</v>
      </c>
      <c r="AT19" t="b">
        <v>0</v>
      </c>
      <c r="AU19" t="s">
        <v>36</v>
      </c>
      <c r="AV19">
        <v>901.67963608299999</v>
      </c>
      <c r="AW19">
        <v>901.06666650623004</v>
      </c>
      <c r="AX19">
        <v>197.84499199999999</v>
      </c>
      <c r="AY19" t="b">
        <v>0</v>
      </c>
    </row>
    <row r="20" spans="1:51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  <c r="N20" t="s">
        <v>36</v>
      </c>
      <c r="O20">
        <v>901.69414579700003</v>
      </c>
      <c r="P20">
        <v>901.08171526342596</v>
      </c>
      <c r="Q20">
        <v>35.008511999999897</v>
      </c>
      <c r="R20" t="s">
        <v>36</v>
      </c>
      <c r="S20">
        <v>901.69117280199998</v>
      </c>
      <c r="T20">
        <v>901.08177033439199</v>
      </c>
      <c r="U20">
        <v>58.875903999999998</v>
      </c>
      <c r="V20" t="b">
        <v>0</v>
      </c>
      <c r="W20" t="s">
        <v>36</v>
      </c>
      <c r="X20">
        <v>901.68978389999995</v>
      </c>
      <c r="Y20">
        <v>901.08215975016299</v>
      </c>
      <c r="Z20">
        <v>181.44460799999999</v>
      </c>
      <c r="AA20" t="b">
        <v>0</v>
      </c>
      <c r="AB20" t="s">
        <v>36</v>
      </c>
      <c r="AC20">
        <v>901.69256572699999</v>
      </c>
      <c r="AD20">
        <v>901.03540933877196</v>
      </c>
      <c r="AE20">
        <v>28.618751999999901</v>
      </c>
      <c r="AF20" t="s">
        <v>36</v>
      </c>
      <c r="AG20">
        <v>901.67632928499995</v>
      </c>
      <c r="AH20">
        <v>901.03472539782501</v>
      </c>
      <c r="AI20">
        <v>123.641855999999</v>
      </c>
      <c r="AJ20" t="b">
        <v>0</v>
      </c>
      <c r="AK20" t="s">
        <v>36</v>
      </c>
      <c r="AL20">
        <v>901.59101434599995</v>
      </c>
      <c r="AM20">
        <v>901.02922515571095</v>
      </c>
      <c r="AN20">
        <v>127.004672</v>
      </c>
      <c r="AO20" t="b">
        <v>0</v>
      </c>
      <c r="AP20" t="s">
        <v>36</v>
      </c>
      <c r="AQ20">
        <v>901.60007479800004</v>
      </c>
      <c r="AR20">
        <v>901.051279254257</v>
      </c>
      <c r="AS20">
        <v>258.08895999999999</v>
      </c>
      <c r="AT20" t="b">
        <v>0</v>
      </c>
      <c r="AU20" t="s">
        <v>36</v>
      </c>
      <c r="AV20">
        <v>901.68871842999999</v>
      </c>
      <c r="AW20">
        <v>901.06874434649899</v>
      </c>
      <c r="AX20">
        <v>257.937408</v>
      </c>
      <c r="AY20" t="b">
        <v>0</v>
      </c>
    </row>
    <row r="21" spans="1:51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  <c r="N21" t="s">
        <v>36</v>
      </c>
      <c r="O21">
        <v>901.68949501400004</v>
      </c>
      <c r="P21">
        <v>901.04978442564595</v>
      </c>
      <c r="Q21">
        <v>37.490687999999999</v>
      </c>
      <c r="R21" t="s">
        <v>36</v>
      </c>
      <c r="S21">
        <v>901.69667481800002</v>
      </c>
      <c r="T21">
        <v>901.21683991327802</v>
      </c>
      <c r="U21">
        <v>82.202624</v>
      </c>
      <c r="V21" t="b">
        <v>0</v>
      </c>
      <c r="W21" t="s">
        <v>36</v>
      </c>
      <c r="X21">
        <v>901.68064061300004</v>
      </c>
      <c r="Y21">
        <v>901.06712969392504</v>
      </c>
      <c r="Z21">
        <v>241.07007999999999</v>
      </c>
      <c r="AA21" t="b">
        <v>0</v>
      </c>
      <c r="AB21" t="s">
        <v>36</v>
      </c>
      <c r="AC21">
        <v>901.68925753500002</v>
      </c>
      <c r="AD21">
        <v>901.05123230069796</v>
      </c>
      <c r="AE21">
        <v>29.532159999999902</v>
      </c>
      <c r="AF21" t="s">
        <v>36</v>
      </c>
      <c r="AG21">
        <v>901.66306977900001</v>
      </c>
      <c r="AH21">
        <v>901.03534835577</v>
      </c>
      <c r="AI21">
        <v>109.28947199999899</v>
      </c>
      <c r="AJ21" t="b">
        <v>0</v>
      </c>
      <c r="AK21" t="s">
        <v>36</v>
      </c>
      <c r="AL21">
        <v>901.68126990400003</v>
      </c>
      <c r="AM21">
        <v>901.08130658417895</v>
      </c>
      <c r="AN21">
        <v>130.42073600000001</v>
      </c>
      <c r="AO21" t="b">
        <v>0</v>
      </c>
      <c r="AP21" t="s">
        <v>36</v>
      </c>
      <c r="AQ21">
        <v>901.67436895100002</v>
      </c>
      <c r="AR21">
        <v>901.16312265396095</v>
      </c>
      <c r="AS21">
        <v>221.71647999999999</v>
      </c>
      <c r="AT21" t="b">
        <v>0</v>
      </c>
      <c r="AU21" t="s">
        <v>36</v>
      </c>
      <c r="AV21">
        <v>901.68229689500004</v>
      </c>
      <c r="AW21">
        <v>901.13157501071601</v>
      </c>
      <c r="AX21">
        <v>217.780224</v>
      </c>
      <c r="AY21" t="b">
        <v>0</v>
      </c>
    </row>
    <row r="22" spans="1:51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  <c r="N22" t="s">
        <v>36</v>
      </c>
      <c r="O22">
        <v>901.69221876899996</v>
      </c>
      <c r="P22">
        <v>901.03381768241502</v>
      </c>
      <c r="Q22">
        <v>39.698431999999997</v>
      </c>
      <c r="R22" t="s">
        <v>36</v>
      </c>
      <c r="S22">
        <v>901.67631962799999</v>
      </c>
      <c r="T22">
        <v>901.04544696211804</v>
      </c>
      <c r="U22">
        <v>64.417791999999906</v>
      </c>
      <c r="V22" t="b">
        <v>0</v>
      </c>
      <c r="W22" t="s">
        <v>36</v>
      </c>
      <c r="X22">
        <v>901.68176643000004</v>
      </c>
      <c r="Y22">
        <v>901.06753355637102</v>
      </c>
      <c r="Z22">
        <v>229.75692799999999</v>
      </c>
      <c r="AA22" t="b">
        <v>0</v>
      </c>
      <c r="AB22" t="s">
        <v>36</v>
      </c>
      <c r="AC22">
        <v>901.69137835799995</v>
      </c>
      <c r="AD22">
        <v>901.03558050841002</v>
      </c>
      <c r="AE22">
        <v>30.445567999999898</v>
      </c>
      <c r="AF22" t="s">
        <v>36</v>
      </c>
      <c r="AG22">
        <v>901.58221170399997</v>
      </c>
      <c r="AH22">
        <v>901.03409445285797</v>
      </c>
      <c r="AI22">
        <v>126.787584</v>
      </c>
      <c r="AJ22" t="b">
        <v>0</v>
      </c>
      <c r="AK22" t="s">
        <v>36</v>
      </c>
      <c r="AL22">
        <v>901.676364412</v>
      </c>
      <c r="AM22">
        <v>901.04968257248402</v>
      </c>
      <c r="AN22">
        <v>128.70041599999999</v>
      </c>
      <c r="AO22" t="b">
        <v>0</v>
      </c>
      <c r="AP22" t="s">
        <v>36</v>
      </c>
      <c r="AQ22">
        <v>901.68965930100001</v>
      </c>
      <c r="AR22">
        <v>901.11013633757796</v>
      </c>
      <c r="AS22">
        <v>208.965632</v>
      </c>
      <c r="AT22" t="b">
        <v>0</v>
      </c>
      <c r="AU22" t="s">
        <v>36</v>
      </c>
      <c r="AV22">
        <v>901.68695791200003</v>
      </c>
      <c r="AW22">
        <v>901.09510295838095</v>
      </c>
      <c r="AX22">
        <v>265.10540800000001</v>
      </c>
      <c r="AY22" t="b">
        <v>0</v>
      </c>
    </row>
    <row r="23" spans="1:51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  <c r="N23" t="s">
        <v>36</v>
      </c>
      <c r="O23">
        <v>901.57996135200005</v>
      </c>
      <c r="P23">
        <v>901.038075443357</v>
      </c>
      <c r="Q23">
        <v>43.081727999999998</v>
      </c>
      <c r="R23" t="s">
        <v>36</v>
      </c>
      <c r="S23">
        <v>901.679894322</v>
      </c>
      <c r="T23">
        <v>901.04939103126503</v>
      </c>
      <c r="U23">
        <v>69.169151999999997</v>
      </c>
      <c r="V23" t="b">
        <v>0</v>
      </c>
      <c r="W23" t="s">
        <v>36</v>
      </c>
      <c r="X23">
        <v>901.69052446000001</v>
      </c>
      <c r="Y23">
        <v>901.06062998622599</v>
      </c>
      <c r="Z23">
        <v>213.22137599999999</v>
      </c>
      <c r="AA23" t="b">
        <v>0</v>
      </c>
      <c r="AB23" t="s">
        <v>36</v>
      </c>
      <c r="AC23">
        <v>901.69002901900001</v>
      </c>
      <c r="AD23">
        <v>901.03498999774399</v>
      </c>
      <c r="AE23">
        <v>31.612928</v>
      </c>
      <c r="AF23" t="s">
        <v>36</v>
      </c>
      <c r="AG23">
        <v>901.68034021100004</v>
      </c>
      <c r="AH23">
        <v>901.05057413876</v>
      </c>
      <c r="AI23">
        <v>122.585088</v>
      </c>
      <c r="AJ23" t="b">
        <v>0</v>
      </c>
      <c r="AK23" t="s">
        <v>36</v>
      </c>
      <c r="AL23">
        <v>901.68464145300004</v>
      </c>
      <c r="AM23">
        <v>901.06579589098601</v>
      </c>
      <c r="AN23">
        <v>129.24518399999999</v>
      </c>
      <c r="AO23" t="b">
        <v>0</v>
      </c>
      <c r="AP23" t="s">
        <v>36</v>
      </c>
      <c r="AQ23">
        <v>901.68147125600001</v>
      </c>
      <c r="AR23">
        <v>901.06215453892901</v>
      </c>
      <c r="AS23">
        <v>230.47372799999999</v>
      </c>
      <c r="AT23" t="b">
        <v>0</v>
      </c>
      <c r="AU23" t="s">
        <v>36</v>
      </c>
      <c r="AV23">
        <v>901.68843791799998</v>
      </c>
      <c r="AW23">
        <v>901.06187366694201</v>
      </c>
      <c r="AX23">
        <v>210.444288</v>
      </c>
      <c r="AY23" t="b">
        <v>0</v>
      </c>
    </row>
    <row r="24" spans="1:51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  <c r="N24" t="s">
        <v>35</v>
      </c>
      <c r="O24">
        <v>582.11026493600002</v>
      </c>
      <c r="P24">
        <v>581.70183198898997</v>
      </c>
      <c r="Q24">
        <v>27.328512</v>
      </c>
      <c r="R24" t="s">
        <v>35</v>
      </c>
      <c r="S24">
        <v>549.02354780500002</v>
      </c>
      <c r="T24">
        <v>548.65763647854305</v>
      </c>
      <c r="U24">
        <v>50.323456</v>
      </c>
      <c r="V24" t="b">
        <v>0</v>
      </c>
      <c r="W24" t="s">
        <v>44</v>
      </c>
      <c r="X24">
        <v>122.45577283</v>
      </c>
      <c r="Y24">
        <v>122.39940483495501</v>
      </c>
      <c r="Z24">
        <v>4000.0020479999998</v>
      </c>
      <c r="AA24" t="b">
        <v>0</v>
      </c>
      <c r="AB24" t="s">
        <v>35</v>
      </c>
      <c r="AC24">
        <v>200.43217193699999</v>
      </c>
      <c r="AD24">
        <v>200.350854896008</v>
      </c>
      <c r="AE24">
        <v>22.634495999999999</v>
      </c>
      <c r="AF24" t="s">
        <v>35</v>
      </c>
      <c r="AG24">
        <v>6.8471242510000003</v>
      </c>
      <c r="AH24">
        <v>6.8906830698251698</v>
      </c>
      <c r="AI24">
        <v>18.39104</v>
      </c>
      <c r="AJ24" t="b">
        <v>1</v>
      </c>
      <c r="AK24" t="s">
        <v>36</v>
      </c>
      <c r="AL24">
        <v>901.67459146800002</v>
      </c>
      <c r="AM24">
        <v>901.06502982228994</v>
      </c>
      <c r="AN24">
        <v>144.90419199999999</v>
      </c>
      <c r="AO24" t="b">
        <v>0</v>
      </c>
      <c r="AP24" t="s">
        <v>35</v>
      </c>
      <c r="AQ24">
        <v>36.624553472000002</v>
      </c>
      <c r="AR24">
        <v>36.630265273153697</v>
      </c>
      <c r="AS24">
        <v>63.643647999999999</v>
      </c>
      <c r="AT24" t="b">
        <v>1</v>
      </c>
      <c r="AU24" t="s">
        <v>35</v>
      </c>
      <c r="AV24">
        <v>36.564779473000002</v>
      </c>
      <c r="AW24">
        <v>36.5897620096802</v>
      </c>
      <c r="AX24">
        <v>63.647743999999904</v>
      </c>
      <c r="AY24" t="b">
        <v>1</v>
      </c>
    </row>
    <row r="25" spans="1:51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  <c r="N25" t="s">
        <v>36</v>
      </c>
      <c r="O25">
        <v>901.67930187900004</v>
      </c>
      <c r="P25">
        <v>901.06177636235896</v>
      </c>
      <c r="Q25">
        <v>59.903999999999897</v>
      </c>
      <c r="R25" t="s">
        <v>36</v>
      </c>
      <c r="S25">
        <v>901.55535977700004</v>
      </c>
      <c r="T25">
        <v>901.04602446034505</v>
      </c>
      <c r="U25">
        <v>59.600895999999999</v>
      </c>
      <c r="V25" t="b">
        <v>0</v>
      </c>
      <c r="W25" t="s">
        <v>44</v>
      </c>
      <c r="X25">
        <v>101.845925041</v>
      </c>
      <c r="Y25">
        <v>101.861748557537</v>
      </c>
      <c r="Z25">
        <v>4000.0020479999998</v>
      </c>
      <c r="AA25" t="b">
        <v>0</v>
      </c>
      <c r="AB25" t="s">
        <v>36</v>
      </c>
      <c r="AC25">
        <v>901.68757961599999</v>
      </c>
      <c r="AD25">
        <v>901.03522641211703</v>
      </c>
      <c r="AE25">
        <v>31.891455999999899</v>
      </c>
      <c r="AF25" t="s">
        <v>36</v>
      </c>
      <c r="AG25">
        <v>901.67539400099997</v>
      </c>
      <c r="AH25">
        <v>901.03483644872904</v>
      </c>
      <c r="AI25">
        <v>171.78623999999999</v>
      </c>
      <c r="AJ25" t="b">
        <v>0</v>
      </c>
      <c r="AK25" t="s">
        <v>36</v>
      </c>
      <c r="AL25">
        <v>901.67836040500003</v>
      </c>
      <c r="AM25">
        <v>901.08116213977303</v>
      </c>
      <c r="AN25">
        <v>178.733056</v>
      </c>
      <c r="AO25" t="b">
        <v>0</v>
      </c>
      <c r="AP25" t="s">
        <v>35</v>
      </c>
      <c r="AQ25">
        <v>216.99816397500001</v>
      </c>
      <c r="AR25">
        <v>216.886450000107</v>
      </c>
      <c r="AS25">
        <v>1647.2883199999901</v>
      </c>
      <c r="AT25" t="b">
        <v>0</v>
      </c>
      <c r="AU25" t="s">
        <v>35</v>
      </c>
      <c r="AV25">
        <v>216.72913328499999</v>
      </c>
      <c r="AW25">
        <v>216.645933151245</v>
      </c>
      <c r="AX25">
        <v>1646.968832</v>
      </c>
      <c r="AY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K33"/>
  <sheetViews>
    <sheetView workbookViewId="0">
      <selection activeCell="M12" sqref="M12"/>
    </sheetView>
  </sheetViews>
  <sheetFormatPr baseColWidth="10" defaultRowHeight="16" x14ac:dyDescent="0.2"/>
  <cols>
    <col min="1" max="1" width="54.1640625" bestFit="1" customWidth="1"/>
  </cols>
  <sheetData>
    <row r="1" spans="1:11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39</v>
      </c>
      <c r="G1" t="s">
        <v>39</v>
      </c>
      <c r="H1" t="s">
        <v>53</v>
      </c>
      <c r="I1" t="s">
        <v>53</v>
      </c>
      <c r="J1" t="s">
        <v>42</v>
      </c>
      <c r="K1" t="s">
        <v>42</v>
      </c>
    </row>
    <row r="2" spans="1:11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43</v>
      </c>
      <c r="K2" t="s">
        <v>43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tr">
        <f>runs!N4</f>
        <v>sat</v>
      </c>
      <c r="G4">
        <f>runs!$C4+runs!$O4</f>
        <v>122.17939300399999</v>
      </c>
      <c r="H4" t="s">
        <v>34</v>
      </c>
      <c r="I4">
        <v>98.083245692000006</v>
      </c>
      <c r="J4" t="s">
        <v>36</v>
      </c>
      <c r="K4">
        <v>901.68752353000002</v>
      </c>
    </row>
    <row r="5" spans="1:11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tr">
        <f>runs!N5</f>
        <v>unsat</v>
      </c>
      <c r="G5">
        <f>runs!$C5+runs!$O5</f>
        <v>293.26093050899999</v>
      </c>
      <c r="H5" t="s">
        <v>36</v>
      </c>
      <c r="I5">
        <v>901.67879634200006</v>
      </c>
      <c r="J5" t="s">
        <v>36</v>
      </c>
      <c r="K5">
        <v>901.68960319099995</v>
      </c>
    </row>
    <row r="6" spans="1:11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tr">
        <f>runs!N6</f>
        <v>sat</v>
      </c>
      <c r="G6">
        <f>runs!$C6+runs!$O6</f>
        <v>283.37392563100002</v>
      </c>
      <c r="H6" t="s">
        <v>34</v>
      </c>
      <c r="I6">
        <v>88.527609963000003</v>
      </c>
      <c r="J6" t="s">
        <v>36</v>
      </c>
      <c r="K6">
        <v>901.67721245400003</v>
      </c>
    </row>
    <row r="7" spans="1:11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tr">
        <f>runs!N7</f>
        <v>unsat</v>
      </c>
      <c r="G7">
        <f>runs!$C7+runs!$O7</f>
        <v>424.63564793</v>
      </c>
      <c r="H7" t="s">
        <v>36</v>
      </c>
      <c r="I7">
        <v>901.68278576900002</v>
      </c>
      <c r="J7" t="s">
        <v>36</v>
      </c>
      <c r="K7">
        <v>901.59191515400005</v>
      </c>
    </row>
    <row r="8" spans="1:11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tr">
        <f>runs!N8</f>
        <v>TIMEOUT</v>
      </c>
      <c r="G8">
        <f>runs!$C8+runs!$O8</f>
        <v>985.53441414500003</v>
      </c>
      <c r="H8" t="s">
        <v>36</v>
      </c>
      <c r="I8">
        <v>901.68074223099995</v>
      </c>
      <c r="J8" t="s">
        <v>36</v>
      </c>
      <c r="K8">
        <v>901.69223948199999</v>
      </c>
    </row>
    <row r="9" spans="1:11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tr">
        <f>runs!N9</f>
        <v>unsat</v>
      </c>
      <c r="G9">
        <f>runs!$C9+runs!$O9</f>
        <v>446.62731871200003</v>
      </c>
      <c r="H9" t="s">
        <v>35</v>
      </c>
      <c r="I9">
        <v>305.434800419</v>
      </c>
      <c r="J9" t="s">
        <v>36</v>
      </c>
      <c r="K9">
        <v>901.70783484900005</v>
      </c>
    </row>
    <row r="10" spans="1:11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tr">
        <f>runs!N10</f>
        <v>TIMEOUT</v>
      </c>
      <c r="G10">
        <f>runs!$C10+runs!$O10</f>
        <v>1004.1542270120001</v>
      </c>
      <c r="H10" t="s">
        <v>36</v>
      </c>
      <c r="I10">
        <v>901.67739780800002</v>
      </c>
      <c r="J10" t="s">
        <v>36</v>
      </c>
      <c r="K10">
        <v>901.68435881200003</v>
      </c>
    </row>
    <row r="11" spans="1:11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tr">
        <f>runs!N11</f>
        <v>TIMEOUT</v>
      </c>
      <c r="G11">
        <f>runs!$C11+runs!$O11</f>
        <v>985.53949623099993</v>
      </c>
      <c r="H11" t="s">
        <v>36</v>
      </c>
      <c r="I11">
        <v>901.69298548200004</v>
      </c>
      <c r="J11" t="s">
        <v>36</v>
      </c>
      <c r="K11">
        <v>901.72287170499999</v>
      </c>
    </row>
    <row r="12" spans="1:11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tr">
        <f>runs!N12</f>
        <v>TIMEOUT</v>
      </c>
      <c r="G12">
        <f>runs!$C12+runs!$O12</f>
        <v>1004.269387768</v>
      </c>
      <c r="H12" t="s">
        <v>36</v>
      </c>
      <c r="I12">
        <v>901.57772031900004</v>
      </c>
      <c r="J12" t="s">
        <v>36</v>
      </c>
      <c r="K12">
        <v>901.67789361099994</v>
      </c>
    </row>
    <row r="13" spans="1:11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tr">
        <f>runs!N13</f>
        <v>unsat</v>
      </c>
      <c r="G13">
        <f>runs!$C13+runs!$O13</f>
        <v>376.04263589000004</v>
      </c>
      <c r="H13" t="s">
        <v>36</v>
      </c>
      <c r="I13">
        <v>901.70001130200001</v>
      </c>
      <c r="J13" t="s">
        <v>36</v>
      </c>
      <c r="K13">
        <v>901.58992234699997</v>
      </c>
    </row>
    <row r="14" spans="1:11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tr">
        <f>runs!N14</f>
        <v>TIMEOUT</v>
      </c>
      <c r="G14">
        <f>runs!$C14+runs!$O14</f>
        <v>964.18981500100006</v>
      </c>
      <c r="H14" t="s">
        <v>36</v>
      </c>
      <c r="I14">
        <v>901.96167575899995</v>
      </c>
      <c r="J14" t="s">
        <v>44</v>
      </c>
      <c r="K14">
        <v>100.23334106199999</v>
      </c>
    </row>
    <row r="15" spans="1:11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tr">
        <f>runs!N15</f>
        <v>sat</v>
      </c>
      <c r="G15">
        <f>runs!$C15+runs!$O15</f>
        <v>651.59538788599991</v>
      </c>
      <c r="H15" t="s">
        <v>34</v>
      </c>
      <c r="I15">
        <v>434.52955817700001</v>
      </c>
      <c r="J15" t="s">
        <v>36</v>
      </c>
      <c r="K15">
        <v>901.68927400400003</v>
      </c>
    </row>
    <row r="16" spans="1:11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tr">
        <f>runs!N16</f>
        <v>TIMEOUT</v>
      </c>
      <c r="G16">
        <f>runs!$C16+runs!$O16</f>
        <v>982.62481223600003</v>
      </c>
      <c r="H16" t="s">
        <v>34</v>
      </c>
      <c r="I16">
        <v>743.59598833200005</v>
      </c>
      <c r="J16" t="s">
        <v>36</v>
      </c>
      <c r="K16">
        <v>901.68209472700005</v>
      </c>
    </row>
    <row r="17" spans="1:11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tr">
        <f>runs!N17</f>
        <v>TIMEOUT</v>
      </c>
      <c r="G17">
        <f>runs!$C17+runs!$O17</f>
        <v>982.58127506899996</v>
      </c>
      <c r="H17" t="s">
        <v>36</v>
      </c>
      <c r="I17">
        <v>901.68491660100005</v>
      </c>
      <c r="J17" t="s">
        <v>36</v>
      </c>
      <c r="K17">
        <v>901.69477151900003</v>
      </c>
    </row>
    <row r="18" spans="1:11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tr">
        <f>runs!N18</f>
        <v>TIMEOUT</v>
      </c>
      <c r="G18">
        <f>runs!$C18+runs!$O18</f>
        <v>982.81320569600007</v>
      </c>
      <c r="H18" t="s">
        <v>34</v>
      </c>
      <c r="I18">
        <v>811.51708002999999</v>
      </c>
      <c r="J18" t="s">
        <v>36</v>
      </c>
      <c r="K18">
        <v>901.67485828500003</v>
      </c>
    </row>
    <row r="19" spans="1:11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tr">
        <f>runs!N19</f>
        <v>TIMEOUT</v>
      </c>
      <c r="G19">
        <f>runs!$C19+runs!$O19</f>
        <v>982.95867828100006</v>
      </c>
      <c r="H19" t="s">
        <v>36</v>
      </c>
      <c r="I19">
        <v>901.58000656599995</v>
      </c>
      <c r="J19" t="s">
        <v>36</v>
      </c>
      <c r="K19">
        <v>901.58268729899999</v>
      </c>
    </row>
    <row r="20" spans="1:11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tr">
        <f>runs!N20</f>
        <v>TIMEOUT</v>
      </c>
      <c r="G20">
        <f>runs!$C20+runs!$O20</f>
        <v>983.10941809100007</v>
      </c>
      <c r="H20" t="s">
        <v>36</v>
      </c>
      <c r="I20">
        <v>901.69117280199998</v>
      </c>
      <c r="J20" t="s">
        <v>36</v>
      </c>
      <c r="K20">
        <v>901.68978389999995</v>
      </c>
    </row>
    <row r="21" spans="1:11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tr">
        <f>runs!N21</f>
        <v>TIMEOUT</v>
      </c>
      <c r="G21">
        <f>runs!$C21+runs!$O21</f>
        <v>983.337197747</v>
      </c>
      <c r="H21" t="s">
        <v>36</v>
      </c>
      <c r="I21">
        <v>901.69667481800002</v>
      </c>
      <c r="J21" t="s">
        <v>36</v>
      </c>
      <c r="K21">
        <v>901.68064061300004</v>
      </c>
    </row>
    <row r="22" spans="1:11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tr">
        <f>runs!N22</f>
        <v>TIMEOUT</v>
      </c>
      <c r="G22">
        <f>runs!$C22+runs!$O22</f>
        <v>983.448520433</v>
      </c>
      <c r="H22" t="s">
        <v>36</v>
      </c>
      <c r="I22">
        <v>901.67631962799999</v>
      </c>
      <c r="J22" t="s">
        <v>36</v>
      </c>
      <c r="K22">
        <v>901.68176643000004</v>
      </c>
    </row>
    <row r="23" spans="1:11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tr">
        <f>runs!N23</f>
        <v>TIMEOUT</v>
      </c>
      <c r="G23">
        <f>runs!$C23+runs!$O23</f>
        <v>983.53649037500008</v>
      </c>
      <c r="H23" t="s">
        <v>36</v>
      </c>
      <c r="I23">
        <v>901.679894322</v>
      </c>
      <c r="J23" t="s">
        <v>36</v>
      </c>
      <c r="K23">
        <v>901.69052446000001</v>
      </c>
    </row>
    <row r="24" spans="1:11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tr">
        <f>runs!N24</f>
        <v>unsat</v>
      </c>
      <c r="G24">
        <f>runs!$C24+runs!$O24</f>
        <v>662.85853909499997</v>
      </c>
      <c r="H24" t="s">
        <v>35</v>
      </c>
      <c r="I24">
        <v>549.02354780500002</v>
      </c>
      <c r="J24" t="s">
        <v>44</v>
      </c>
      <c r="K24">
        <v>122.45577283</v>
      </c>
    </row>
    <row r="25" spans="1:11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tr">
        <f>runs!N25</f>
        <v>TIMEOUT</v>
      </c>
      <c r="G25">
        <f>runs!$C25+runs!$O25</f>
        <v>963.22785361500007</v>
      </c>
      <c r="H25" t="s">
        <v>36</v>
      </c>
      <c r="I25">
        <v>901.55535977700004</v>
      </c>
      <c r="J25" t="s">
        <v>44</v>
      </c>
      <c r="K25">
        <v>101.845925041</v>
      </c>
    </row>
    <row r="27" spans="1:11" x14ac:dyDescent="0.2">
      <c r="A27" t="s">
        <v>47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1057.1487065209999</v>
      </c>
      <c r="H27">
        <f>COUNTIF(H$4:H$25,"sat")</f>
        <v>5</v>
      </c>
      <c r="I27">
        <f xml:space="preserve"> SUMIF(H$4:H$25, "sat",I$4:I$25)</f>
        <v>2176.2534821939998</v>
      </c>
      <c r="J27">
        <f>COUNTIF(J$4:J$25,"sat")</f>
        <v>0</v>
      </c>
      <c r="K27">
        <f xml:space="preserve"> SUMIF(J$4:J$25, "sat",K$4:K$25)</f>
        <v>0</v>
      </c>
    </row>
    <row r="28" spans="1:11" x14ac:dyDescent="0.2">
      <c r="A28" t="s">
        <v>46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5</v>
      </c>
      <c r="G28">
        <f xml:space="preserve"> SUMIF(F$4:F$25, "unsat",G$4:G$25)</f>
        <v>2203.4250721360004</v>
      </c>
      <c r="H28">
        <f>COUNTIF(H$4:H$25,"unsat")</f>
        <v>2</v>
      </c>
      <c r="I28">
        <f xml:space="preserve"> SUMIF(H$4:H$25, "unsat",I$4:I$25)</f>
        <v>854.45834822400002</v>
      </c>
      <c r="J28">
        <f>COUNTIF(J$4:J$25,"unsat")</f>
        <v>0</v>
      </c>
      <c r="K28">
        <f xml:space="preserve"> SUMIF(J$4:J$25, "unsat",K$4:K$25)</f>
        <v>0</v>
      </c>
    </row>
    <row r="29" spans="1:11" x14ac:dyDescent="0.2">
      <c r="A29" t="s">
        <v>45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8</v>
      </c>
      <c r="G29">
        <f xml:space="preserve"> SUMIF(F$4:F$25, "sat",G$4:G$25)+ SUMIF(F$4:F$25, "unsat",G$4:G$25)</f>
        <v>3260.5737786570003</v>
      </c>
      <c r="H29">
        <f>COUNTIF(H$4:H$25,"sat") + COUNTIF(H$4:H$25,"unsat")</f>
        <v>7</v>
      </c>
      <c r="I29">
        <f xml:space="preserve"> SUMIF(H$4:H$25, "sat",I$4:I$25)+ SUMIF(H$4:H$25, "unsat",I$4:I$25)</f>
        <v>3030.7118304179999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</row>
    <row r="30" spans="1:11" x14ac:dyDescent="0.2">
      <c r="A30" t="s">
        <v>37</v>
      </c>
      <c r="B30">
        <v>1</v>
      </c>
      <c r="D30">
        <v>0</v>
      </c>
      <c r="F30">
        <v>0</v>
      </c>
      <c r="H30">
        <v>2</v>
      </c>
      <c r="J30">
        <v>0</v>
      </c>
    </row>
    <row r="31" spans="1:11" x14ac:dyDescent="0.2">
      <c r="A31" t="s">
        <v>48</v>
      </c>
      <c r="B31">
        <f>COUNTIF(B$4:B$25,"OUT OF MEMORY")</f>
        <v>0</v>
      </c>
      <c r="D31">
        <f>COUNTIF(D$4:D$25,"OUT OF MEMORY")</f>
        <v>0</v>
      </c>
      <c r="F31">
        <f>COUNTIF(F$4:F$25,"OUT OF MEMORY")</f>
        <v>0</v>
      </c>
      <c r="H31">
        <f>COUNTIF(H$4:H$25,"OUT OF MEMORY")</f>
        <v>0</v>
      </c>
      <c r="J31">
        <f>COUNTIF(J$4:J$25,"OUT OF MEMORY")</f>
        <v>3</v>
      </c>
    </row>
    <row r="32" spans="1:11" x14ac:dyDescent="0.2">
      <c r="A32" t="s">
        <v>49</v>
      </c>
      <c r="B32">
        <f>COUNTIF(B$4:B$25,"TIMEOUT")</f>
        <v>13</v>
      </c>
      <c r="D32">
        <f>COUNTIF(D$4:D$25,"TIMEOUT")</f>
        <v>15</v>
      </c>
      <c r="F32">
        <f>COUNTIF(F$4:F$25,"TIMEOUT")</f>
        <v>14</v>
      </c>
      <c r="H32">
        <f>COUNTIF(H$4:H$25,"TIMEOUT")</f>
        <v>15</v>
      </c>
      <c r="J32">
        <f>COUNTIF(J$4:J$25,"TIMEOUT")</f>
        <v>19</v>
      </c>
    </row>
    <row r="33" spans="1:10" x14ac:dyDescent="0.2">
      <c r="A33" t="s">
        <v>50</v>
      </c>
      <c r="B33">
        <f>22-B29-B31-B32</f>
        <v>0</v>
      </c>
      <c r="D33">
        <f>22-D29-D31-D32</f>
        <v>0</v>
      </c>
      <c r="F33">
        <f>22-F29-F31-F32</f>
        <v>0</v>
      </c>
      <c r="H33">
        <f>22-H29-H31-H32</f>
        <v>0</v>
      </c>
      <c r="J33">
        <f>22-J29-J31-J32</f>
        <v>0</v>
      </c>
    </row>
  </sheetData>
  <autoFilter ref="A1:K25" xr:uid="{7BA85B73-FD3C-5048-9A1A-966612B6D0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A565-CB29-DF41-86C0-325693778015}">
  <dimension ref="A1:M34"/>
  <sheetViews>
    <sheetView workbookViewId="0">
      <selection activeCell="O4" sqref="O4"/>
    </sheetView>
  </sheetViews>
  <sheetFormatPr baseColWidth="10" defaultRowHeight="16" x14ac:dyDescent="0.2"/>
  <cols>
    <col min="1" max="1" width="54.1640625" bestFit="1" customWidth="1"/>
    <col min="12" max="12" width="9" bestFit="1" customWidth="1"/>
    <col min="13" max="13" width="12.1640625" bestFit="1" customWidth="1"/>
  </cols>
  <sheetData>
    <row r="1" spans="1:13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52</v>
      </c>
      <c r="G1" t="s">
        <v>52</v>
      </c>
      <c r="H1" t="s">
        <v>54</v>
      </c>
      <c r="I1" t="s">
        <v>54</v>
      </c>
      <c r="J1" t="s">
        <v>42</v>
      </c>
      <c r="K1" t="s">
        <v>42</v>
      </c>
      <c r="L1" t="s">
        <v>55</v>
      </c>
      <c r="M1" t="s">
        <v>55</v>
      </c>
    </row>
    <row r="2" spans="1:13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43</v>
      </c>
      <c r="K2" t="s">
        <v>43</v>
      </c>
      <c r="L2" t="s">
        <v>33</v>
      </c>
      <c r="M2" t="s">
        <v>33</v>
      </c>
    </row>
    <row r="3" spans="1:13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</row>
    <row r="4" spans="1:13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tr">
        <f>runs!AB4</f>
        <v>sat</v>
      </c>
      <c r="G4">
        <f>runs!$C4+runs!$AC4</f>
        <v>194.01757018799998</v>
      </c>
      <c r="H4" t="str">
        <f>runs!AF4</f>
        <v>sat</v>
      </c>
      <c r="I4">
        <f>runs!AG4</f>
        <v>832.87283884299995</v>
      </c>
      <c r="J4" t="s">
        <v>36</v>
      </c>
      <c r="K4">
        <v>901.68752353000002</v>
      </c>
      <c r="L4" t="s">
        <v>34</v>
      </c>
      <c r="M4">
        <v>411.28142344299999</v>
      </c>
    </row>
    <row r="5" spans="1:13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tr">
        <f>runs!AB5</f>
        <v>unsat</v>
      </c>
      <c r="G5">
        <f>runs!$C5+runs!$AC5</f>
        <v>238.695778394</v>
      </c>
      <c r="H5" t="str">
        <f>runs!AF5</f>
        <v>TIMEOUT</v>
      </c>
      <c r="I5">
        <f>runs!AG5</f>
        <v>901.67914393599995</v>
      </c>
      <c r="J5" t="s">
        <v>36</v>
      </c>
      <c r="K5">
        <v>901.68960319099995</v>
      </c>
      <c r="L5" t="s">
        <v>36</v>
      </c>
      <c r="M5">
        <v>901.68162037000002</v>
      </c>
    </row>
    <row r="6" spans="1:13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tr">
        <f>runs!AB6</f>
        <v>sat</v>
      </c>
      <c r="G6">
        <f>runs!$C6+runs!$AC6</f>
        <v>126.838542112</v>
      </c>
      <c r="H6" t="str">
        <f>runs!AF6</f>
        <v>sat</v>
      </c>
      <c r="I6">
        <f>runs!AG6</f>
        <v>83.985577026000001</v>
      </c>
      <c r="J6" t="s">
        <v>36</v>
      </c>
      <c r="K6">
        <v>901.67721245400003</v>
      </c>
      <c r="L6" t="s">
        <v>34</v>
      </c>
      <c r="M6">
        <v>420.88149212000002</v>
      </c>
    </row>
    <row r="7" spans="1:13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tr">
        <f>runs!AB7</f>
        <v>unsat</v>
      </c>
      <c r="G7">
        <f>runs!$C7+runs!$AC7</f>
        <v>296.96361532599997</v>
      </c>
      <c r="H7" t="str">
        <f>runs!AF7</f>
        <v>TIMEOUT</v>
      </c>
      <c r="I7">
        <f>runs!AG7</f>
        <v>901.68058600100005</v>
      </c>
      <c r="J7" t="s">
        <v>36</v>
      </c>
      <c r="K7">
        <v>901.59191515400005</v>
      </c>
      <c r="L7" t="s">
        <v>36</v>
      </c>
      <c r="M7">
        <v>901.68258537099996</v>
      </c>
    </row>
    <row r="8" spans="1:13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tr">
        <f>runs!AB8</f>
        <v>TIMEOUT</v>
      </c>
      <c r="G8">
        <f>runs!$C8+runs!$AC8</f>
        <v>985.53533586399999</v>
      </c>
      <c r="H8" t="str">
        <f>runs!AF8</f>
        <v>TIMEOUT</v>
      </c>
      <c r="I8">
        <f>runs!AG8</f>
        <v>901.67710434000003</v>
      </c>
      <c r="J8" t="s">
        <v>36</v>
      </c>
      <c r="K8">
        <v>901.69223948199999</v>
      </c>
      <c r="L8" t="s">
        <v>36</v>
      </c>
      <c r="M8">
        <v>901.588919777</v>
      </c>
    </row>
    <row r="9" spans="1:13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tr">
        <f>runs!AB9</f>
        <v>unsat</v>
      </c>
      <c r="G9">
        <f>runs!$C9+runs!$AC9</f>
        <v>376.35580831100003</v>
      </c>
      <c r="H9" t="str">
        <f>runs!AF9</f>
        <v>TIMEOUT</v>
      </c>
      <c r="I9">
        <f>runs!AG9</f>
        <v>901.66101365400004</v>
      </c>
      <c r="J9" t="s">
        <v>36</v>
      </c>
      <c r="K9">
        <v>901.70783484900005</v>
      </c>
      <c r="L9" t="s">
        <v>36</v>
      </c>
      <c r="M9">
        <v>901.67113507700003</v>
      </c>
    </row>
    <row r="10" spans="1:13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tr">
        <f>runs!AB10</f>
        <v>TIMEOUT</v>
      </c>
      <c r="G10">
        <f>runs!$C10+runs!$AC10</f>
        <v>1004.1678460600001</v>
      </c>
      <c r="H10" t="str">
        <f>runs!AF10</f>
        <v>TIMEOUT</v>
      </c>
      <c r="I10">
        <f>runs!AG10</f>
        <v>901.58648225699994</v>
      </c>
      <c r="J10" t="s">
        <v>36</v>
      </c>
      <c r="K10">
        <v>901.68435881200003</v>
      </c>
      <c r="L10" t="s">
        <v>36</v>
      </c>
      <c r="M10">
        <v>901.69113702000004</v>
      </c>
    </row>
    <row r="11" spans="1:13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tr">
        <f>runs!AB11</f>
        <v>TIMEOUT</v>
      </c>
      <c r="G11">
        <f>runs!$C11+runs!$AC11</f>
        <v>985.53508001099999</v>
      </c>
      <c r="H11" t="str">
        <f>runs!AF11</f>
        <v>TIMEOUT</v>
      </c>
      <c r="I11">
        <f>runs!AG11</f>
        <v>901.67447847100004</v>
      </c>
      <c r="J11" t="s">
        <v>36</v>
      </c>
      <c r="K11">
        <v>901.72287170499999</v>
      </c>
      <c r="L11" t="s">
        <v>36</v>
      </c>
      <c r="M11">
        <v>901.68007574000001</v>
      </c>
    </row>
    <row r="12" spans="1:13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tr">
        <f>runs!AB12</f>
        <v>TIMEOUT</v>
      </c>
      <c r="G12">
        <f>runs!$C12+runs!$AC12</f>
        <v>1004.268086621</v>
      </c>
      <c r="H12" t="str">
        <f>runs!AF12</f>
        <v>TIMEOUT</v>
      </c>
      <c r="I12">
        <f>runs!AG12</f>
        <v>901.68121848700002</v>
      </c>
      <c r="J12" t="s">
        <v>36</v>
      </c>
      <c r="K12">
        <v>901.67789361099994</v>
      </c>
      <c r="L12" t="s">
        <v>36</v>
      </c>
      <c r="M12">
        <v>901.68529084700003</v>
      </c>
    </row>
    <row r="13" spans="1:13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tr">
        <f>runs!AB13</f>
        <v>unsat</v>
      </c>
      <c r="G13">
        <f>runs!$C13+runs!$AC13</f>
        <v>508.71387592799999</v>
      </c>
      <c r="H13" t="str">
        <f>runs!AF13</f>
        <v>unsat</v>
      </c>
      <c r="I13">
        <f>runs!AG13</f>
        <v>367.02703965500001</v>
      </c>
      <c r="J13" t="s">
        <v>36</v>
      </c>
      <c r="K13">
        <v>901.58992234699997</v>
      </c>
      <c r="L13" t="s">
        <v>35</v>
      </c>
      <c r="M13">
        <v>161.11702512400001</v>
      </c>
    </row>
    <row r="14" spans="1:13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tr">
        <f>runs!AB14</f>
        <v>TIMEOUT</v>
      </c>
      <c r="G14">
        <f>runs!$C14+runs!$AC14</f>
        <v>964.18756466800005</v>
      </c>
      <c r="H14" t="str">
        <f>runs!AF14</f>
        <v>TIMEOUT</v>
      </c>
      <c r="I14">
        <f>runs!AG14</f>
        <v>901.72708749100002</v>
      </c>
      <c r="J14" t="s">
        <v>44</v>
      </c>
      <c r="K14">
        <v>100.23334106199999</v>
      </c>
      <c r="L14" t="s">
        <v>36</v>
      </c>
      <c r="M14">
        <v>901.59869353199997</v>
      </c>
    </row>
    <row r="15" spans="1:13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tr">
        <f>runs!AB15</f>
        <v>sat</v>
      </c>
      <c r="G15">
        <f>runs!$C15+runs!$AC15</f>
        <v>339.85231689099999</v>
      </c>
      <c r="H15" t="str">
        <f>runs!AF15</f>
        <v>TIMEOUT</v>
      </c>
      <c r="I15">
        <f>runs!AG15</f>
        <v>901.71559969899999</v>
      </c>
      <c r="J15" t="s">
        <v>36</v>
      </c>
      <c r="K15">
        <v>901.68927400400003</v>
      </c>
      <c r="L15" t="s">
        <v>36</v>
      </c>
      <c r="M15">
        <v>901.68136535300005</v>
      </c>
    </row>
    <row r="16" spans="1:13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tr">
        <f>runs!AB16</f>
        <v>TIMEOUT</v>
      </c>
      <c r="G16">
        <f>runs!$C16+runs!$AC16</f>
        <v>982.62785593299998</v>
      </c>
      <c r="H16" t="str">
        <f>runs!AF16</f>
        <v>TIMEOUT</v>
      </c>
      <c r="I16">
        <f>runs!AG16</f>
        <v>901.58548536299998</v>
      </c>
      <c r="J16" t="s">
        <v>36</v>
      </c>
      <c r="K16">
        <v>901.68209472700005</v>
      </c>
      <c r="L16" t="s">
        <v>34</v>
      </c>
      <c r="M16">
        <v>869.65303129699998</v>
      </c>
    </row>
    <row r="17" spans="1:13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tr">
        <f>runs!AB17</f>
        <v>TIMEOUT</v>
      </c>
      <c r="G17">
        <f>runs!$C17+runs!$AC17</f>
        <v>982.691622897</v>
      </c>
      <c r="H17" t="str">
        <f>runs!AF17</f>
        <v>TIMEOUT</v>
      </c>
      <c r="I17">
        <f>runs!AG17</f>
        <v>901.67777476699996</v>
      </c>
      <c r="J17" t="s">
        <v>36</v>
      </c>
      <c r="K17">
        <v>901.69477151900003</v>
      </c>
      <c r="L17" t="s">
        <v>36</v>
      </c>
      <c r="M17">
        <v>901.68706554599999</v>
      </c>
    </row>
    <row r="18" spans="1:13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tr">
        <f>runs!AB18</f>
        <v>TIMEOUT</v>
      </c>
      <c r="G18">
        <f>runs!$C18+runs!$AC18</f>
        <v>982.73497561199997</v>
      </c>
      <c r="H18" t="str">
        <f>runs!AF18</f>
        <v>TIMEOUT</v>
      </c>
      <c r="I18">
        <f>runs!AG18</f>
        <v>901.66716214999997</v>
      </c>
      <c r="J18" t="s">
        <v>36</v>
      </c>
      <c r="K18">
        <v>901.67485828500003</v>
      </c>
      <c r="L18" t="s">
        <v>36</v>
      </c>
      <c r="M18">
        <v>901.68068892700001</v>
      </c>
    </row>
    <row r="19" spans="1:13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tr">
        <f>runs!AB19</f>
        <v>TIMEOUT</v>
      </c>
      <c r="G19">
        <f>runs!$C19+runs!$AC19</f>
        <v>982.95202926500008</v>
      </c>
      <c r="H19" t="str">
        <f>runs!AF19</f>
        <v>TIMEOUT</v>
      </c>
      <c r="I19">
        <f>runs!AG19</f>
        <v>901.67692083600002</v>
      </c>
      <c r="J19" t="s">
        <v>36</v>
      </c>
      <c r="K19">
        <v>901.58268729899999</v>
      </c>
      <c r="L19" t="s">
        <v>36</v>
      </c>
      <c r="M19">
        <v>901.68066157700002</v>
      </c>
    </row>
    <row r="20" spans="1:13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tr">
        <f>runs!AB20</f>
        <v>TIMEOUT</v>
      </c>
      <c r="G20">
        <f>runs!$C20+runs!$AC20</f>
        <v>983.10783802100002</v>
      </c>
      <c r="H20" t="str">
        <f>runs!AF20</f>
        <v>TIMEOUT</v>
      </c>
      <c r="I20">
        <f>runs!AG20</f>
        <v>901.67632928499995</v>
      </c>
      <c r="J20" t="s">
        <v>36</v>
      </c>
      <c r="K20">
        <v>901.68978389999995</v>
      </c>
      <c r="L20" t="s">
        <v>36</v>
      </c>
      <c r="M20">
        <v>901.59101434599995</v>
      </c>
    </row>
    <row r="21" spans="1:13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tr">
        <f>runs!AB21</f>
        <v>TIMEOUT</v>
      </c>
      <c r="G21">
        <f>runs!$C21+runs!$AC21</f>
        <v>983.33696026799998</v>
      </c>
      <c r="H21" t="str">
        <f>runs!AF21</f>
        <v>TIMEOUT</v>
      </c>
      <c r="I21">
        <f>runs!AG21</f>
        <v>901.66306977900001</v>
      </c>
      <c r="J21" t="s">
        <v>36</v>
      </c>
      <c r="K21">
        <v>901.68064061300004</v>
      </c>
      <c r="L21" t="s">
        <v>36</v>
      </c>
      <c r="M21">
        <v>901.68126990400003</v>
      </c>
    </row>
    <row r="22" spans="1:13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tr">
        <f>runs!AB22</f>
        <v>TIMEOUT</v>
      </c>
      <c r="G22">
        <f>runs!$C22+runs!$AC22</f>
        <v>983.44768002199999</v>
      </c>
      <c r="H22" t="str">
        <f>runs!AF22</f>
        <v>TIMEOUT</v>
      </c>
      <c r="I22">
        <f>runs!AG22</f>
        <v>901.58221170399997</v>
      </c>
      <c r="J22" t="s">
        <v>36</v>
      </c>
      <c r="K22">
        <v>901.68176643000004</v>
      </c>
      <c r="L22" t="s">
        <v>36</v>
      </c>
      <c r="M22">
        <v>901.676364412</v>
      </c>
    </row>
    <row r="23" spans="1:13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tr">
        <f>runs!AB23</f>
        <v>TIMEOUT</v>
      </c>
      <c r="G23">
        <f>runs!$C23+runs!$AC23</f>
        <v>983.64655804200004</v>
      </c>
      <c r="H23" t="str">
        <f>runs!AF23</f>
        <v>TIMEOUT</v>
      </c>
      <c r="I23">
        <f>runs!AG23</f>
        <v>901.68034021100004</v>
      </c>
      <c r="J23" t="s">
        <v>36</v>
      </c>
      <c r="K23">
        <v>901.69052446000001</v>
      </c>
      <c r="L23" t="s">
        <v>36</v>
      </c>
      <c r="M23">
        <v>901.68464145300004</v>
      </c>
    </row>
    <row r="24" spans="1:13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tr">
        <f>runs!AB24</f>
        <v>unsat</v>
      </c>
      <c r="G24">
        <f>runs!$C24+runs!$AC24</f>
        <v>281.18044609599997</v>
      </c>
      <c r="H24" t="str">
        <f>runs!AF24</f>
        <v>unsat</v>
      </c>
      <c r="I24">
        <f>runs!AG24</f>
        <v>6.8471242510000003</v>
      </c>
      <c r="J24" t="s">
        <v>44</v>
      </c>
      <c r="K24">
        <v>122.45577283</v>
      </c>
      <c r="L24" t="s">
        <v>36</v>
      </c>
      <c r="M24">
        <v>901.67459146800002</v>
      </c>
    </row>
    <row r="25" spans="1:13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tr">
        <f>runs!AB25</f>
        <v>TIMEOUT</v>
      </c>
      <c r="G25">
        <f>runs!$C25+runs!$AC25</f>
        <v>963.23613135200003</v>
      </c>
      <c r="H25" t="str">
        <f>runs!AF25</f>
        <v>TIMEOUT</v>
      </c>
      <c r="I25">
        <f>runs!AG25</f>
        <v>901.67539400099997</v>
      </c>
      <c r="J25" t="s">
        <v>44</v>
      </c>
      <c r="K25">
        <v>101.845925041</v>
      </c>
      <c r="L25" t="s">
        <v>36</v>
      </c>
      <c r="M25">
        <v>901.67836040500003</v>
      </c>
    </row>
    <row r="27" spans="1:13" x14ac:dyDescent="0.2">
      <c r="A27" t="s">
        <v>47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660.70842919099994</v>
      </c>
      <c r="H27">
        <f>COUNTIF(H$4:H$25,"sat")</f>
        <v>2</v>
      </c>
      <c r="I27">
        <f xml:space="preserve"> SUMIF(H$4:H$25, "sat",I$4:I$25)</f>
        <v>916.85841586899994</v>
      </c>
      <c r="J27">
        <f>COUNTIF(J$4:J$25,"sat")</f>
        <v>0</v>
      </c>
      <c r="K27">
        <f xml:space="preserve"> SUMIF(J$4:J$25, "sat",K$4:K$25)</f>
        <v>0</v>
      </c>
      <c r="L27">
        <f>COUNTIF(L$4:L$25,"sat")</f>
        <v>3</v>
      </c>
      <c r="M27">
        <f xml:space="preserve"> SUMIF(L$4:L$25, "sat",M$4:M$25)</f>
        <v>1701.8159468600002</v>
      </c>
    </row>
    <row r="28" spans="1:13" x14ac:dyDescent="0.2">
      <c r="A28" t="s">
        <v>46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5</v>
      </c>
      <c r="G28">
        <f xml:space="preserve"> SUMIF(F$4:F$25, "unsat",G$4:G$25)</f>
        <v>1701.909524055</v>
      </c>
      <c r="H28">
        <f>COUNTIF(H$4:H$25,"unsat")</f>
        <v>2</v>
      </c>
      <c r="I28">
        <f xml:space="preserve"> SUMIF(H$4:H$25, "unsat",I$4:I$25)</f>
        <v>373.87416390600004</v>
      </c>
      <c r="J28">
        <f>COUNTIF(J$4:J$25,"unsat")</f>
        <v>0</v>
      </c>
      <c r="K28">
        <f xml:space="preserve"> SUMIF(J$4:J$25, "unsat",K$4:K$25)</f>
        <v>0</v>
      </c>
      <c r="L28">
        <f>COUNTIF(L$4:L$25,"unsat")</f>
        <v>1</v>
      </c>
      <c r="M28">
        <f xml:space="preserve"> SUMIF(L$4:L$25, "unsat",M$4:M$25)</f>
        <v>161.11702512400001</v>
      </c>
    </row>
    <row r="29" spans="1:13" x14ac:dyDescent="0.2">
      <c r="A29" t="s">
        <v>45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8</v>
      </c>
      <c r="G29">
        <f xml:space="preserve"> SUMIF(F$4:F$25, "sat",G$4:G$25)+ SUMIF(F$4:F$25, "unsat",G$4:G$25)</f>
        <v>2362.6179532460001</v>
      </c>
      <c r="H29">
        <f>COUNTIF(H$4:H$25,"sat") + COUNTIF(H$4:H$25,"unsat")</f>
        <v>4</v>
      </c>
      <c r="I29">
        <f xml:space="preserve"> SUMIF(H$4:H$25, "sat",I$4:I$25)+ SUMIF(H$4:H$25, "unsat",I$4:I$25)</f>
        <v>1290.732579775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  <c r="L29">
        <f>COUNTIF(L$4:L$25,"sat") + COUNTIF(L$4:L$25,"unsat")</f>
        <v>4</v>
      </c>
      <c r="M29">
        <f xml:space="preserve"> SUMIF(L$4:L$25, "sat",M$4:M$25)+ SUMIF(L$4:L$25, "unsat",M$4:M$25)</f>
        <v>1862.9329719840002</v>
      </c>
    </row>
    <row r="30" spans="1:13" x14ac:dyDescent="0.2">
      <c r="A30" t="s">
        <v>57</v>
      </c>
      <c r="B30">
        <v>1</v>
      </c>
      <c r="D30">
        <v>0</v>
      </c>
      <c r="F30">
        <v>0</v>
      </c>
      <c r="H30" s="1"/>
      <c r="I30" s="1"/>
      <c r="J30">
        <v>0</v>
      </c>
      <c r="L30">
        <v>1</v>
      </c>
    </row>
    <row r="31" spans="1:13" x14ac:dyDescent="0.2">
      <c r="A31" t="s">
        <v>56</v>
      </c>
      <c r="B31">
        <v>1</v>
      </c>
      <c r="D31">
        <v>0</v>
      </c>
      <c r="F31">
        <v>0</v>
      </c>
      <c r="H31">
        <v>0</v>
      </c>
      <c r="J31">
        <v>0</v>
      </c>
      <c r="L31" s="1"/>
      <c r="M31" s="1"/>
    </row>
    <row r="32" spans="1:13" x14ac:dyDescent="0.2">
      <c r="A32" t="s">
        <v>48</v>
      </c>
      <c r="B32">
        <f>COUNTIF(B$4:B$25,"OUT OF MEMORY")</f>
        <v>0</v>
      </c>
      <c r="D32">
        <f>COUNTIF(D$4:D$25,"OUT OF MEMORY")</f>
        <v>0</v>
      </c>
      <c r="F32">
        <f>COUNTIF(F$4:F$25,"OUT OF MEMORY")</f>
        <v>0</v>
      </c>
      <c r="H32">
        <f>COUNTIF(H$4:H$25,"OUT OF MEMORY")</f>
        <v>0</v>
      </c>
      <c r="J32">
        <f>COUNTIF(J$4:J$25,"OUT OF MEMORY")</f>
        <v>3</v>
      </c>
      <c r="L32">
        <f>COUNTIF(L$4:L$25,"OUT OF MEMORY")</f>
        <v>0</v>
      </c>
    </row>
    <row r="33" spans="1:12" x14ac:dyDescent="0.2">
      <c r="A33" t="s">
        <v>49</v>
      </c>
      <c r="B33">
        <f>COUNTIF(B$4:B$25,"TIMEOUT")</f>
        <v>13</v>
      </c>
      <c r="D33">
        <f>COUNTIF(D$4:D$25,"TIMEOUT")</f>
        <v>15</v>
      </c>
      <c r="F33">
        <f>COUNTIF(F$4:F$25,"TIMEOUT")</f>
        <v>14</v>
      </c>
      <c r="H33">
        <f>COUNTIF(H$4:H$25,"TIMEOUT")</f>
        <v>18</v>
      </c>
      <c r="J33">
        <f>COUNTIF(J$4:J$25,"TIMEOUT")</f>
        <v>19</v>
      </c>
      <c r="L33">
        <f>COUNTIF(L$4:L$25,"TIMEOUT")</f>
        <v>18</v>
      </c>
    </row>
    <row r="34" spans="1:12" x14ac:dyDescent="0.2">
      <c r="A34" t="s">
        <v>50</v>
      </c>
      <c r="B34">
        <f>22-B29-B32-B33</f>
        <v>0</v>
      </c>
      <c r="D34">
        <f>22-D29-D32-D33</f>
        <v>0</v>
      </c>
      <c r="F34">
        <f>22-F29-F32-F33</f>
        <v>0</v>
      </c>
      <c r="H34">
        <f>22-H29-H32-H33</f>
        <v>0</v>
      </c>
      <c r="J34">
        <f>22-J29-J32-J33</f>
        <v>0</v>
      </c>
      <c r="L34">
        <f>22-L29-L32-L33</f>
        <v>0</v>
      </c>
    </row>
  </sheetData>
  <autoFilter ref="A1:M25" xr:uid="{AC914079-61A2-314D-856B-7A0B32EC8D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runs</vt:lpstr>
      <vt:lpstr>realtime (thesis)</vt:lpstr>
      <vt:lpstr>realtime (sat2021paper)</vt:lpstr>
      <vt:lpstr>runs!benchmark_dqbdd.2021_03_29_1755.results.tree_simpleelimination_atbeginning.SAT</vt:lpstr>
      <vt:lpstr>runs!benchmark_dqbdd.2021_04_06_0752.results.tree_simpleelimination_atbeginning.SAT</vt:lpstr>
      <vt:lpstr>runs!benchmark_hqs.2021_03_15_2006.results.SAT</vt:lpstr>
      <vt:lpstr>runs!benchmark_hqs.2021_03_18_1932.results.SAT</vt:lpstr>
      <vt:lpstr>runs!benchmark_iprover.2021_03_15_1800.results.qbf_mode_noproofreconstruction.SAT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2021-04-07T10:23:32Z</dcterms:modified>
</cp:coreProperties>
</file>