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chs" sheetId="1" r:id="rId3"/>
    <sheet state="visible" name="Weapons" sheetId="2" r:id="rId4"/>
    <sheet state="visible" name="Ballistic" sheetId="3" r:id="rId5"/>
    <sheet state="visible" name="Energy" sheetId="4" r:id="rId6"/>
    <sheet state="visible" name="Missile" sheetId="5" r:id="rId7"/>
    <sheet state="visible" name="Support" sheetId="6" r:id="rId8"/>
    <sheet state="visible" name="Equipment" sheetId="7" r:id="rId9"/>
    <sheet state="visible" name="Skills" sheetId="8" r:id="rId10"/>
    <sheet state="visible" name="MechWarriors" sheetId="9" r:id="rId11"/>
    <sheet state="visible" name="Argo" sheetId="10" r:id="rId12"/>
    <sheet state="visible" name="Vehicles" sheetId="11" r:id="rId13"/>
    <sheet state="visible" name="Environment" sheetId="12" r:id="rId14"/>
    <sheet state="visible" name="Missions" sheetId="13" r:id="rId15"/>
    <sheet state="visible" name="Planets" sheetId="14" r:id="rId16"/>
    <sheet state="visible" name="Hotkeys" sheetId="15" r:id="rId17"/>
    <sheet state="visible" name="Character" sheetId="16" r:id="rId18"/>
    <sheet state="hidden" name="max to hit" sheetId="17" r:id="rId19"/>
    <sheet state="visible" name="Links" sheetId="18" r:id="rId20"/>
    <sheet state="visible" name="#ShitGlitchSays" sheetId="19" r:id="rId21"/>
  </sheets>
  <definedNames/>
  <calcPr/>
</workbook>
</file>

<file path=xl/sharedStrings.xml><?xml version="1.0" encoding="utf-8"?>
<sst xmlns="http://schemas.openxmlformats.org/spreadsheetml/2006/main" count="2968" uniqueCount="1470">
  <si>
    <t xml:space="preserve">Sheet by </t>
  </si>
  <si>
    <t>reddit</t>
  </si>
  <si>
    <t>on Paradox/Battletech forums</t>
  </si>
  <si>
    <t xml:space="preserve"> </t>
  </si>
  <si>
    <t>feel free to PM me with questions, comments, or info I am missing that could be added.</t>
  </si>
  <si>
    <t>Blacked out Cells</t>
  </si>
  <si>
    <t>download link:</t>
  </si>
  <si>
    <t>Additional contributions by Danwolf, NoDebate123,Ortinoth and too many others to list at this point</t>
  </si>
  <si>
    <t>have spoilers Click</t>
  </si>
  <si>
    <t>Parts</t>
  </si>
  <si>
    <t>Mech</t>
  </si>
  <si>
    <t>Tons</t>
  </si>
  <si>
    <t>To</t>
  </si>
  <si>
    <t>Mle</t>
  </si>
  <si>
    <t>DFA</t>
  </si>
  <si>
    <t>Walk</t>
  </si>
  <si>
    <t>Max</t>
  </si>
  <si>
    <t>Total Hardpoints</t>
  </si>
  <si>
    <t>Head</t>
  </si>
  <si>
    <t>RA</t>
  </si>
  <si>
    <t>RT</t>
  </si>
  <si>
    <t>CT</t>
  </si>
  <si>
    <t>LT</t>
  </si>
  <si>
    <t>LA</t>
  </si>
  <si>
    <t>RL</t>
  </si>
  <si>
    <t>LL</t>
  </si>
  <si>
    <t>Max Armor by location</t>
  </si>
  <si>
    <t>on them and look</t>
  </si>
  <si>
    <t>Value (K)</t>
  </si>
  <si>
    <t>Designation</t>
  </si>
  <si>
    <t>Model</t>
  </si>
  <si>
    <t>Class</t>
  </si>
  <si>
    <t>free</t>
  </si>
  <si>
    <t>hit</t>
  </si>
  <si>
    <t>Dmg</t>
  </si>
  <si>
    <t>Dist.</t>
  </si>
  <si>
    <t>Jets</t>
  </si>
  <si>
    <t>Total</t>
  </si>
  <si>
    <t>B</t>
  </si>
  <si>
    <t>E</t>
  </si>
  <si>
    <t>M</t>
  </si>
  <si>
    <t>S</t>
  </si>
  <si>
    <t>ARM</t>
  </si>
  <si>
    <t>ST/F</t>
  </si>
  <si>
    <t>ST/R</t>
  </si>
  <si>
    <t>CT/F</t>
  </si>
  <si>
    <t>CT/R</t>
  </si>
  <si>
    <t>LEG</t>
  </si>
  <si>
    <t>HEAD</t>
  </si>
  <si>
    <t>upper left to read</t>
  </si>
  <si>
    <t>Flea</t>
  </si>
  <si>
    <t>FLE-15</t>
  </si>
  <si>
    <t>Light</t>
  </si>
  <si>
    <t>Mounts Targeting Baffles in LT+RT, Requires Heavy Metal DLC</t>
  </si>
  <si>
    <t>FLE-4</t>
  </si>
  <si>
    <t>Locust</t>
  </si>
  <si>
    <t>LCT-1E</t>
  </si>
  <si>
    <t>LCT-1M</t>
  </si>
  <si>
    <t>LCT-1S</t>
  </si>
  <si>
    <t>LCT-1V</t>
  </si>
  <si>
    <t>Campaign starting 'mech</t>
  </si>
  <si>
    <t>Commando</t>
  </si>
  <si>
    <t>COM-1B</t>
  </si>
  <si>
    <t>Career starting 'mech</t>
  </si>
  <si>
    <t>COM-2D</t>
  </si>
  <si>
    <t>Spider</t>
  </si>
  <si>
    <t>SDR-5V</t>
  </si>
  <si>
    <t>Campaign starting 'mech, Career starting 'mech</t>
  </si>
  <si>
    <t>SDR-5K</t>
  </si>
  <si>
    <t>Urbanmech</t>
  </si>
  <si>
    <t>UM-R60</t>
  </si>
  <si>
    <t>UM-R60L</t>
  </si>
  <si>
    <t>UM-R90</t>
  </si>
  <si>
    <t>Javelin</t>
  </si>
  <si>
    <t>JVN-10F</t>
  </si>
  <si>
    <t>Requires Urban Warfare DLC</t>
  </si>
  <si>
    <t>JVN-10N</t>
  </si>
  <si>
    <t>Raven</t>
  </si>
  <si>
    <t>RVN-1X</t>
  </si>
  <si>
    <t>Mounts EWE in Left Torso, Requires Urban Warfare DLC</t>
  </si>
  <si>
    <t>Firestarter</t>
  </si>
  <si>
    <t>FS9-H</t>
  </si>
  <si>
    <t>Jenner</t>
  </si>
  <si>
    <t>JR7-D</t>
  </si>
  <si>
    <t>Panther</t>
  </si>
  <si>
    <t>PNT-9R</t>
  </si>
  <si>
    <t>Assassin</t>
  </si>
  <si>
    <t>ASN-101</t>
  </si>
  <si>
    <t>Medium</t>
  </si>
  <si>
    <t>Mounts Intercept System in LT, Requires Heavy Metal DLC</t>
  </si>
  <si>
    <t>ASN-21</t>
  </si>
  <si>
    <t>Cicada</t>
  </si>
  <si>
    <t>CDA-2A</t>
  </si>
  <si>
    <t>CDA-3C</t>
  </si>
  <si>
    <t>Vulcan</t>
  </si>
  <si>
    <t>VL-2T</t>
  </si>
  <si>
    <t>Mounts CQC Suite in CT, Requires Heavy Metal DLC</t>
  </si>
  <si>
    <t>VL-5T</t>
  </si>
  <si>
    <t>Blackjack</t>
  </si>
  <si>
    <t>BJ-1</t>
  </si>
  <si>
    <t>BJ-1DB</t>
  </si>
  <si>
    <t>Vindicator</t>
  </si>
  <si>
    <t>VND-1AA</t>
  </si>
  <si>
    <t>VND-1R</t>
  </si>
  <si>
    <t>Hatchetman</t>
  </si>
  <si>
    <t>HCT-3F</t>
  </si>
  <si>
    <t>40(110)</t>
  </si>
  <si>
    <t>Mounts Hatchet in Right Arm, Requires Flashpoint DLC</t>
  </si>
  <si>
    <t>HCT-3X</t>
  </si>
  <si>
    <t>Phoenix Hawk</t>
  </si>
  <si>
    <t>PXH-1</t>
  </si>
  <si>
    <t>6(4)</t>
  </si>
  <si>
    <t>Mounts Vectored Thrust Kits in RT+LT, Requires Heavy Metal DLC</t>
  </si>
  <si>
    <t>PXH-1K</t>
  </si>
  <si>
    <t>Trebuchet</t>
  </si>
  <si>
    <t>TBT-5N</t>
  </si>
  <si>
    <t>Centurion</t>
  </si>
  <si>
    <t>CN9-A</t>
  </si>
  <si>
    <t>Awarded 1 free after Capture the Argo story mission</t>
  </si>
  <si>
    <t>CN9-AL</t>
  </si>
  <si>
    <t>Enforcer</t>
  </si>
  <si>
    <t>ENF-4R</t>
  </si>
  <si>
    <t>Hunchback</t>
  </si>
  <si>
    <t>HBK-4G</t>
  </si>
  <si>
    <t>HBK-4P</t>
  </si>
  <si>
    <t>Crab</t>
  </si>
  <si>
    <t>CRB-20</t>
  </si>
  <si>
    <t>Requires Flashpoint DLC</t>
  </si>
  <si>
    <t>CRB-27</t>
  </si>
  <si>
    <t>Big Steel Claw</t>
  </si>
  <si>
    <t>BSC-20</t>
  </si>
  <si>
    <t>Griffin</t>
  </si>
  <si>
    <t>GRF-1N</t>
  </si>
  <si>
    <t>GRF-1S</t>
  </si>
  <si>
    <t>Kintaro</t>
  </si>
  <si>
    <t>KTO-18</t>
  </si>
  <si>
    <t>Shadow Hawk</t>
  </si>
  <si>
    <t>SHD-2D</t>
  </si>
  <si>
    <t>SHD-2H</t>
  </si>
  <si>
    <t>Wolverine</t>
  </si>
  <si>
    <t>WVR-6K</t>
  </si>
  <si>
    <t>WVR-6R</t>
  </si>
  <si>
    <t>Dragon</t>
  </si>
  <si>
    <t>DRG-1N</t>
  </si>
  <si>
    <t>Heavy</t>
  </si>
  <si>
    <t>Quickdraw</t>
  </si>
  <si>
    <t>QKD-4G</t>
  </si>
  <si>
    <t>QKD-5A</t>
  </si>
  <si>
    <t>Rifleman</t>
  </si>
  <si>
    <t>RFL-3C</t>
  </si>
  <si>
    <t>Mounts Rangefinder Suite in Head, Requires Heavy Metal DLC</t>
  </si>
  <si>
    <t>RFL-3N</t>
  </si>
  <si>
    <t>Catapult</t>
  </si>
  <si>
    <t>CPLT-C1</t>
  </si>
  <si>
    <t>CPLT-C4</t>
  </si>
  <si>
    <t>CPLT-K2</t>
  </si>
  <si>
    <t>Jagermech</t>
  </si>
  <si>
    <t>JM6-A</t>
  </si>
  <si>
    <t>JM6-S</t>
  </si>
  <si>
    <t>Thunderbolt</t>
  </si>
  <si>
    <t>TDR-5S</t>
  </si>
  <si>
    <t>TDR-5SE</t>
  </si>
  <si>
    <t>TDR-5SS</t>
  </si>
  <si>
    <t>Archer</t>
  </si>
  <si>
    <t>ARC-2R</t>
  </si>
  <si>
    <t>Mounts Missilery System in RT, Requires Heavy Metal DLC</t>
  </si>
  <si>
    <t>ARC-2S</t>
  </si>
  <si>
    <t>Cataphract</t>
  </si>
  <si>
    <t>CTF-1X</t>
  </si>
  <si>
    <t>Grasshopper</t>
  </si>
  <si>
    <t>GHR-5H</t>
  </si>
  <si>
    <t>Warhammer</t>
  </si>
  <si>
    <t>WHM-6D</t>
  </si>
  <si>
    <t>Mounts Optimised Capacitors in CT</t>
  </si>
  <si>
    <t>WHM-6R</t>
  </si>
  <si>
    <t>Black Knight</t>
  </si>
  <si>
    <t>BL-6b-KNT</t>
  </si>
  <si>
    <t>BL-6-KNT</t>
  </si>
  <si>
    <t>Marauder</t>
  </si>
  <si>
    <t>MAD-3R</t>
  </si>
  <si>
    <t>Mounts Lance Command Module in LT</t>
  </si>
  <si>
    <t>MAD-3D</t>
  </si>
  <si>
    <t>Orion</t>
  </si>
  <si>
    <t>ON1-K</t>
  </si>
  <si>
    <t>ON1-V</t>
  </si>
  <si>
    <t>Awesome</t>
  </si>
  <si>
    <t>AWS-8Q</t>
  </si>
  <si>
    <t>Assault</t>
  </si>
  <si>
    <t>AWS-8T</t>
  </si>
  <si>
    <t>Victor</t>
  </si>
  <si>
    <t>VTR-9B</t>
  </si>
  <si>
    <t>VTR-9S</t>
  </si>
  <si>
    <t>Zeus</t>
  </si>
  <si>
    <t>ZEU-6S</t>
  </si>
  <si>
    <t>ZEU-6T</t>
  </si>
  <si>
    <t>Battlemaster</t>
  </si>
  <si>
    <t>BLR-1G</t>
  </si>
  <si>
    <t>Stalker</t>
  </si>
  <si>
    <t>STK-3F</t>
  </si>
  <si>
    <t>Highlander</t>
  </si>
  <si>
    <t>HGN-732B</t>
  </si>
  <si>
    <t>Awarded after Grave Robber and Escape story missions</t>
  </si>
  <si>
    <t>HGN-733</t>
  </si>
  <si>
    <t>HGN-733P</t>
  </si>
  <si>
    <t>Cyclops</t>
  </si>
  <si>
    <t>CP-10-HQ</t>
  </si>
  <si>
    <t>Mounts Battle Computer in Head, Requires Flashpoint DLC</t>
  </si>
  <si>
    <t>CP-10-Z</t>
  </si>
  <si>
    <t>Banshee</t>
  </si>
  <si>
    <t>BNC-3E</t>
  </si>
  <si>
    <t>BNC-3M</t>
  </si>
  <si>
    <t>BNC-3S</t>
  </si>
  <si>
    <t>Bull Shark</t>
  </si>
  <si>
    <t>BSK-M3</t>
  </si>
  <si>
    <t>Requires Heavy Metal DLC</t>
  </si>
  <si>
    <t>BSK-MAZ</t>
  </si>
  <si>
    <t>Mounts Thumper Mortar in RT, Requires Heavy Metal DLC</t>
  </si>
  <si>
    <t>Annihilator</t>
  </si>
  <si>
    <t>ANH-1A</t>
  </si>
  <si>
    <t>Mounts Ballistic Siege Compensators in CT, Requires Heavy Metal DLC</t>
  </si>
  <si>
    <t>King Crab</t>
  </si>
  <si>
    <t>KGC-0000</t>
  </si>
  <si>
    <t>Atlas</t>
  </si>
  <si>
    <t>AS7-D</t>
  </si>
  <si>
    <t>AS7-D-HT</t>
  </si>
  <si>
    <t>Awarded after Campaign completion</t>
  </si>
  <si>
    <t>Last updated</t>
  </si>
  <si>
    <t>feel free to PM me with questions, comments, info I am missing that could be added.</t>
  </si>
  <si>
    <t>Basic Weapons</t>
  </si>
  <si>
    <t>Type</t>
  </si>
  <si>
    <t>Tonnage</t>
  </si>
  <si>
    <t>Slots</t>
  </si>
  <si>
    <t>Value</t>
  </si>
  <si>
    <t>Shots</t>
  </si>
  <si>
    <t>Damage</t>
  </si>
  <si>
    <t>Stability</t>
  </si>
  <si>
    <t>Heat</t>
  </si>
  <si>
    <t>Range (meters)</t>
  </si>
  <si>
    <t>Rounds per</t>
  </si>
  <si>
    <t>Cost per</t>
  </si>
  <si>
    <t>Range</t>
  </si>
  <si>
    <t>Min</t>
  </si>
  <si>
    <t>Opt</t>
  </si>
  <si>
    <t>Ammo Ton</t>
  </si>
  <si>
    <t>Extras</t>
  </si>
  <si>
    <t>AC/2</t>
  </si>
  <si>
    <t>Ballistic</t>
  </si>
  <si>
    <t>Extreme</t>
  </si>
  <si>
    <t>AC/5</t>
  </si>
  <si>
    <t>Very Long</t>
  </si>
  <si>
    <t>AC/10</t>
  </si>
  <si>
    <t>Long</t>
  </si>
  <si>
    <t>Recoil +1</t>
  </si>
  <si>
    <t>AC/20</t>
  </si>
  <si>
    <t>Standard</t>
  </si>
  <si>
    <t>SRM2</t>
  </si>
  <si>
    <t>Missile</t>
  </si>
  <si>
    <t>SRM4</t>
  </si>
  <si>
    <t>SRM6</t>
  </si>
  <si>
    <t>LRM5</t>
  </si>
  <si>
    <t>Capable of indirect fire</t>
  </si>
  <si>
    <t>LRM10</t>
  </si>
  <si>
    <t>LRM15</t>
  </si>
  <si>
    <t>LRM20</t>
  </si>
  <si>
    <t>Missle</t>
  </si>
  <si>
    <t>MG</t>
  </si>
  <si>
    <t>Support</t>
  </si>
  <si>
    <t>Close</t>
  </si>
  <si>
    <t>+75% Crit</t>
  </si>
  <si>
    <t>Flamer</t>
  </si>
  <si>
    <t>n/a</t>
  </si>
  <si>
    <t>10 Heat to target, 4 shots per mission</t>
  </si>
  <si>
    <t>S Laser</t>
  </si>
  <si>
    <t>+5% to hit</t>
  </si>
  <si>
    <t>Med Laser</t>
  </si>
  <si>
    <t>Energy</t>
  </si>
  <si>
    <t>Lrg Laser</t>
  </si>
  <si>
    <t>PPC</t>
  </si>
  <si>
    <t>Recoil +2, Sensors Impaired +1</t>
  </si>
  <si>
    <t>COIL-S</t>
  </si>
  <si>
    <t>EV*15</t>
  </si>
  <si>
    <t>EV*30</t>
  </si>
  <si>
    <t>Damage/Heat based on Evasion pips</t>
  </si>
  <si>
    <t>COIL-M</t>
  </si>
  <si>
    <t>EV*25</t>
  </si>
  <si>
    <t>EV*50</t>
  </si>
  <si>
    <t>COIL-L</t>
  </si>
  <si>
    <t>EV*35</t>
  </si>
  <si>
    <t>EV*70</t>
  </si>
  <si>
    <t>Mortar</t>
  </si>
  <si>
    <t>Recoil +3, Capable of Indirect Fire, uses AC/10 ammo?</t>
  </si>
  <si>
    <t>*All stock weapons listed here for easier comparison betwen differnet types. Each weapon type has an additional tab that includes the stock stats and all variants.</t>
  </si>
  <si>
    <t>Lostech</t>
  </si>
  <si>
    <t>S Pulse</t>
  </si>
  <si>
    <t>+10% to hit</t>
  </si>
  <si>
    <t>ER S Laser</t>
  </si>
  <si>
    <t>+5% to hit, +25% crit</t>
  </si>
  <si>
    <t>M Pulse</t>
  </si>
  <si>
    <t>ER M laser</t>
  </si>
  <si>
    <t>L Pulse</t>
  </si>
  <si>
    <t>ER L Laser</t>
  </si>
  <si>
    <t>ER PPC</t>
  </si>
  <si>
    <t>Recoil +2, no Sensor Impair?</t>
  </si>
  <si>
    <t>Snub PPC</t>
  </si>
  <si>
    <t>5*15</t>
  </si>
  <si>
    <t>5*5</t>
  </si>
  <si>
    <t>Sensor Impaired +1</t>
  </si>
  <si>
    <t>TAG</t>
  </si>
  <si>
    <t>Target takes +10% dmg from Ballistic + Energy</t>
  </si>
  <si>
    <t>Inferno Rack</t>
  </si>
  <si>
    <t>5 Heat to target/shot, Applies "Burning Gel" debuff (5 Heat/turn, stacks), 8 volleys/mission</t>
  </si>
  <si>
    <t>Narc Beacon</t>
  </si>
  <si>
    <t>Target takes +25% dmg from Missiles</t>
  </si>
  <si>
    <t>Gauss Rifle</t>
  </si>
  <si>
    <t>+5% to hit, Ammo not explosive, Recoil +3</t>
  </si>
  <si>
    <t>LB 2-X</t>
  </si>
  <si>
    <t>12*4</t>
  </si>
  <si>
    <t>12*1</t>
  </si>
  <si>
    <t>12 Projectiles/shot</t>
  </si>
  <si>
    <t>LB 5-X</t>
  </si>
  <si>
    <t>10*6</t>
  </si>
  <si>
    <t>10*2</t>
  </si>
  <si>
    <t>10 Projectiles/shot</t>
  </si>
  <si>
    <t>LB 10-X</t>
  </si>
  <si>
    <t>8*10</t>
  </si>
  <si>
    <t>8*5</t>
  </si>
  <si>
    <t>Recoil +1, 8 Projectiles/shot</t>
  </si>
  <si>
    <t>LB 20-X</t>
  </si>
  <si>
    <t>6*20</t>
  </si>
  <si>
    <t>6*10</t>
  </si>
  <si>
    <t>Recoil +1, 6 Projectiles/shot</t>
  </si>
  <si>
    <t>UAC/2</t>
  </si>
  <si>
    <t>UAC/5</t>
  </si>
  <si>
    <t>Recoil +3</t>
  </si>
  <si>
    <t>Recoil +5</t>
  </si>
  <si>
    <t>UAC/20</t>
  </si>
  <si>
    <t>Recoil +7</t>
  </si>
  <si>
    <t>Brand</t>
  </si>
  <si>
    <t>Stb Dmg</t>
  </si>
  <si>
    <t>Optimal</t>
  </si>
  <si>
    <t>GM</t>
  </si>
  <si>
    <t>Sniper Autocannon</t>
  </si>
  <si>
    <t>Tactical Autocannon</t>
  </si>
  <si>
    <t>Western</t>
  </si>
  <si>
    <t>Heavy Autocannon</t>
  </si>
  <si>
    <t>UAC/10</t>
  </si>
  <si>
    <t>Federated</t>
  </si>
  <si>
    <t>Recoil</t>
  </si>
  <si>
    <t>Kali Yama</t>
  </si>
  <si>
    <t>Shredder Autocannon</t>
  </si>
  <si>
    <t>Defiance</t>
  </si>
  <si>
    <t>Long-Range Cluster Cannon</t>
  </si>
  <si>
    <t>Heavy Cluster Cannon</t>
  </si>
  <si>
    <t>10X8</t>
  </si>
  <si>
    <t>5X8</t>
  </si>
  <si>
    <t>SCI</t>
  </si>
  <si>
    <t>Magnetic Cannon</t>
  </si>
  <si>
    <t>Bonuses</t>
  </si>
  <si>
    <t>+</t>
  </si>
  <si>
    <t>+2 Accuracy</t>
  </si>
  <si>
    <t>13 tons (2 less)</t>
  </si>
  <si>
    <t>+25% Crit</t>
  </si>
  <si>
    <t>++</t>
  </si>
  <si>
    <t>13 t, 4 slots (1 less)</t>
  </si>
  <si>
    <t>+5 Damage</t>
  </si>
  <si>
    <t>Myrdron</t>
  </si>
  <si>
    <t>+10 Stability Damage</t>
  </si>
  <si>
    <t>Imperator</t>
  </si>
  <si>
    <t>+2 Acc &amp; 25% Crit</t>
  </si>
  <si>
    <t>+2 Acc &amp; 10 Stb Dmg</t>
  </si>
  <si>
    <t>+4 Accuracy</t>
  </si>
  <si>
    <t>+50% Crit</t>
  </si>
  <si>
    <t>+10 Damage</t>
  </si>
  <si>
    <t>+20 Stability Damage</t>
  </si>
  <si>
    <t>+++</t>
  </si>
  <si>
    <t>+4 Acc &amp; 50% Crit</t>
  </si>
  <si>
    <t>+4 Acc &amp; 20 Stb Dmg</t>
  </si>
  <si>
    <t>+10 Stb Dmg &amp; 25% Crit</t>
  </si>
  <si>
    <t>+10 Dmg &amp; 10 Stb Dmg</t>
  </si>
  <si>
    <t>+20 Damage</t>
  </si>
  <si>
    <t>+20 Stb Dmg &amp; 50% Crit</t>
  </si>
  <si>
    <t>+20 Dmg &amp; 20 Stb Dmg</t>
  </si>
  <si>
    <t>Hellion</t>
  </si>
  <si>
    <t>Medium Laser</t>
  </si>
  <si>
    <t>Medium Pulse Laser</t>
  </si>
  <si>
    <t>ER M Laser</t>
  </si>
  <si>
    <t>Extended-Range Medium Laser</t>
  </si>
  <si>
    <t>Krupp</t>
  </si>
  <si>
    <t>Large Laser</t>
  </si>
  <si>
    <t>Large Pulse Laser</t>
  </si>
  <si>
    <t>Extended-Range Large Laser</t>
  </si>
  <si>
    <t>Magna</t>
  </si>
  <si>
    <t>Particle Projector Cannon</t>
  </si>
  <si>
    <t>Kong Interstellar</t>
  </si>
  <si>
    <t>Extended-Range PPC</t>
  </si>
  <si>
    <t>ExoStar</t>
  </si>
  <si>
    <t>Donal</t>
  </si>
  <si>
    <t>Diverse Optics</t>
  </si>
  <si>
    <t>+1 Accuracy</t>
  </si>
  <si>
    <t>Tiegart</t>
  </si>
  <si>
    <t>Intek</t>
  </si>
  <si>
    <t>Ceres Arms</t>
  </si>
  <si>
    <t>+15 Stability Damage</t>
  </si>
  <si>
    <t>+1 Acc &amp; 25% Crit</t>
  </si>
  <si>
    <t>+1 Acc &amp; 5 Dmg</t>
  </si>
  <si>
    <t>+3 Accuracy</t>
  </si>
  <si>
    <t>+30 Stability Damage</t>
  </si>
  <si>
    <t>+3 Acc &amp; 50% Crit</t>
  </si>
  <si>
    <t>+3 Acc &amp; 10 Dmg</t>
  </si>
  <si>
    <t>ER Med Laser</t>
  </si>
  <si>
    <t>ER Lrg Laser</t>
  </si>
  <si>
    <t>Magna VI</t>
  </si>
  <si>
    <t>18 Heat (2 less)</t>
  </si>
  <si>
    <t>Blankenburg 25</t>
  </si>
  <si>
    <t>4 tons (1 less)</t>
  </si>
  <si>
    <t>6 tons (1 less)</t>
  </si>
  <si>
    <t>BrightBloom</t>
  </si>
  <si>
    <t>18 Heat, 30% crit (5 more)</t>
  </si>
  <si>
    <t>BlazeFire</t>
  </si>
  <si>
    <t>4t, 30% crit (5 more)</t>
  </si>
  <si>
    <t>5 tons (2 less)</t>
  </si>
  <si>
    <t>Med Pulse Laser</t>
  </si>
  <si>
    <t>Lrg Pulse Laser</t>
  </si>
  <si>
    <t>Raker IV</t>
  </si>
  <si>
    <t>14 Heat (2 less)</t>
  </si>
  <si>
    <t>Thunderbolt 12</t>
  </si>
  <si>
    <t>14 Heat, +15% to hit (5 more)</t>
  </si>
  <si>
    <t>6 t, +15% to hit (5 more)</t>
  </si>
  <si>
    <t>* Med Pulse has Model Magna 400P, the only weapon with a model name that differs from Stock</t>
  </si>
  <si>
    <t>Holly</t>
  </si>
  <si>
    <t>Short-Range Missile Launcher</t>
  </si>
  <si>
    <t>TharHes</t>
  </si>
  <si>
    <t>INFERNOS</t>
  </si>
  <si>
    <t>Hovertec</t>
  </si>
  <si>
    <t>Napalm Missile Launcher</t>
  </si>
  <si>
    <t>Irian</t>
  </si>
  <si>
    <t>Long_range Missile Launcher</t>
  </si>
  <si>
    <t>Jackson</t>
  </si>
  <si>
    <t>All SRMs</t>
  </si>
  <si>
    <t>+2 Damage</t>
  </si>
  <si>
    <t>Valiant</t>
  </si>
  <si>
    <t>+2 Damage &amp; 1 Stb Dmg</t>
  </si>
  <si>
    <t>+4 Damage</t>
  </si>
  <si>
    <t>+4 Damage &amp; 2 Stb Dmg</t>
  </si>
  <si>
    <t>All LRMs</t>
  </si>
  <si>
    <t>Delta</t>
  </si>
  <si>
    <t>+1 Stability Damage</t>
  </si>
  <si>
    <t>Longfire</t>
  </si>
  <si>
    <t>Telos</t>
  </si>
  <si>
    <t>+1 Damage</t>
  </si>
  <si>
    <t>+1 Stb Dmg &amp; 25% Crit</t>
  </si>
  <si>
    <t>+2 Stability Damage</t>
  </si>
  <si>
    <t>+2 Stb Dmg &amp; 50% Crit</t>
  </si>
  <si>
    <t>Skylight</t>
  </si>
  <si>
    <t>Heat Damage Flamethrower</t>
  </si>
  <si>
    <t>10 heat to target, 4 shots per mission</t>
  </si>
  <si>
    <t>Sperry Browning</t>
  </si>
  <si>
    <t>Machine Gun</t>
  </si>
  <si>
    <t>Martell</t>
  </si>
  <si>
    <t>Small Laser</t>
  </si>
  <si>
    <t>Small Pulse Laser</t>
  </si>
  <si>
    <t>Extended-Range Small Laser</t>
  </si>
  <si>
    <t>Small Pulse</t>
  </si>
  <si>
    <t>Hotshot</t>
  </si>
  <si>
    <t>+5 Dmg</t>
  </si>
  <si>
    <t>Maxell Metals</t>
  </si>
  <si>
    <t>9 Heat (1 less)</t>
  </si>
  <si>
    <t>Olympus</t>
  </si>
  <si>
    <t>+5 Heat Dmg</t>
  </si>
  <si>
    <t>Firmir</t>
  </si>
  <si>
    <t>8 Heat (2 less)</t>
  </si>
  <si>
    <t>ER Small Laser</t>
  </si>
  <si>
    <t>+1 Acc</t>
  </si>
  <si>
    <t>+25 % Crit</t>
  </si>
  <si>
    <t>9 Heat, 30% crit (5 more)</t>
  </si>
  <si>
    <t>+5  Dmg &amp; 25% Crit</t>
  </si>
  <si>
    <t>+3 Acc</t>
  </si>
  <si>
    <t>+50 % Crit</t>
  </si>
  <si>
    <t>+10 Dmg</t>
  </si>
  <si>
    <t>+10 Dmg &amp; 50 % Crit</t>
  </si>
  <si>
    <t>Manufacturer</t>
  </si>
  <si>
    <t>Arm Mod</t>
  </si>
  <si>
    <t>Equipment</t>
  </si>
  <si>
    <t>Coventry</t>
  </si>
  <si>
    <t>X55 Standard</t>
  </si>
  <si>
    <t>+5 Melee Damage, Arms only</t>
  </si>
  <si>
    <t>Arm Mod+</t>
  </si>
  <si>
    <t>X65 Standard</t>
  </si>
  <si>
    <t>+10 Melee Damage, Arms only</t>
  </si>
  <si>
    <t>Arm Mod++</t>
  </si>
  <si>
    <t>X75 Standard</t>
  </si>
  <si>
    <t>+15 Melee Damage, Arms only</t>
  </si>
  <si>
    <t>B20 Extended</t>
  </si>
  <si>
    <t>+20 Melee Damage, Arms only</t>
  </si>
  <si>
    <t>B40 Extended</t>
  </si>
  <si>
    <t>+40 Melee Damage, Arms only</t>
  </si>
  <si>
    <t>B60 Extended</t>
  </si>
  <si>
    <t>+60 Melee Damage, Arms only</t>
  </si>
  <si>
    <t>Friedhof</t>
  </si>
  <si>
    <t>Thesues</t>
  </si>
  <si>
    <t>+10 Melee Stability Damage, Arms only</t>
  </si>
  <si>
    <t>Perseus</t>
  </si>
  <si>
    <t>+20 Melee Stability Damage, Arms only</t>
  </si>
  <si>
    <t>Heracles</t>
  </si>
  <si>
    <t>+30 Melee Stability Damage, Arms only</t>
  </si>
  <si>
    <t>Behemoth</t>
  </si>
  <si>
    <t>+40 Melee Stability Damage, Arms only</t>
  </si>
  <si>
    <t>Gargantuan</t>
  </si>
  <si>
    <t>+50 Melee Stability Damage, Arms only</t>
  </si>
  <si>
    <t>Colossus</t>
  </si>
  <si>
    <t>+60 Melee Stability Damage, Arms only</t>
  </si>
  <si>
    <t>Cockpit Mod</t>
  </si>
  <si>
    <t>Ceres Metals</t>
  </si>
  <si>
    <t>Braced</t>
  </si>
  <si>
    <t>+1 injury resist, Head only</t>
  </si>
  <si>
    <t>Cockpit Mod+</t>
  </si>
  <si>
    <t>Reinforced</t>
  </si>
  <si>
    <t>+2 injury resist, Head only</t>
  </si>
  <si>
    <t>Cockpit Mod++</t>
  </si>
  <si>
    <t>Hardened</t>
  </si>
  <si>
    <t>+3 injury resist, Head only</t>
  </si>
  <si>
    <t>Rangefinder</t>
  </si>
  <si>
    <t>Majesty M M</t>
  </si>
  <si>
    <t>60KL</t>
  </si>
  <si>
    <t>+25m View Distance, Head only</t>
  </si>
  <si>
    <t>Rangefinder+</t>
  </si>
  <si>
    <t>120KL</t>
  </si>
  <si>
    <t>+50m View Distance, Head only</t>
  </si>
  <si>
    <t>Rangefinder++</t>
  </si>
  <si>
    <t>180KL</t>
  </si>
  <si>
    <t>+100m View Distance, Head only</t>
  </si>
  <si>
    <t>Comms System</t>
  </si>
  <si>
    <t>StarCorps</t>
  </si>
  <si>
    <t>Improved</t>
  </si>
  <si>
    <t>+1 Morale, Head only</t>
  </si>
  <si>
    <t>Comms System+</t>
  </si>
  <si>
    <t>Enhanced</t>
  </si>
  <si>
    <t>+2 Morale, Head only</t>
  </si>
  <si>
    <t>Comms System++</t>
  </si>
  <si>
    <t>Advanced</t>
  </si>
  <si>
    <t>+3 Morale, Head only</t>
  </si>
  <si>
    <t>Leg Mod</t>
  </si>
  <si>
    <t>Rawlings</t>
  </si>
  <si>
    <t>Epsilon</t>
  </si>
  <si>
    <t>+5 DFA Damage, legs only</t>
  </si>
  <si>
    <t>Leg Mod+</t>
  </si>
  <si>
    <t>Omicron</t>
  </si>
  <si>
    <t>+10 DFA Damage, legs only</t>
  </si>
  <si>
    <t>Leg Mod++</t>
  </si>
  <si>
    <t>Omega</t>
  </si>
  <si>
    <t>+15 DFA Damage, legs only</t>
  </si>
  <si>
    <t>Pitban</t>
  </si>
  <si>
    <t>Jackrabbit</t>
  </si>
  <si>
    <t>-10 DFA Self Damage, legs only</t>
  </si>
  <si>
    <t>Wallaby</t>
  </si>
  <si>
    <t>-20 DFA Self Damage, legs only</t>
  </si>
  <si>
    <t>Kangaroo</t>
  </si>
  <si>
    <t>-30 DFA Self Damage, legs only</t>
  </si>
  <si>
    <t>Gyro</t>
  </si>
  <si>
    <t>StabiliTrak 5</t>
  </si>
  <si>
    <t>-10% Stability Damage Taken, CT only</t>
  </si>
  <si>
    <t>Gyro+</t>
  </si>
  <si>
    <t>StabiliTrak 10</t>
  </si>
  <si>
    <t>-20% Stability Damage Taken, CT only</t>
  </si>
  <si>
    <t>Gyro++</t>
  </si>
  <si>
    <t>StabiliTrak 15</t>
  </si>
  <si>
    <t>-30% Stability Damage Taken, CT only</t>
  </si>
  <si>
    <t>Osprey</t>
  </si>
  <si>
    <t>+1 Hit Defense, CT only</t>
  </si>
  <si>
    <t>Kite</t>
  </si>
  <si>
    <t>+2 Hit Defense, CT only</t>
  </si>
  <si>
    <t>Sparrow</t>
  </si>
  <si>
    <t>+3 Hit Defense, CT only</t>
  </si>
  <si>
    <t>Mark 75</t>
  </si>
  <si>
    <t>+1 Melee Hit, CT only</t>
  </si>
  <si>
    <t>Mark 85</t>
  </si>
  <si>
    <t>+2 Melee Hit, CT only</t>
  </si>
  <si>
    <t>Mark 95</t>
  </si>
  <si>
    <t>+3 Melee Hit, CT only</t>
  </si>
  <si>
    <t>TTS</t>
  </si>
  <si>
    <t>Hartford</t>
  </si>
  <si>
    <t>F1800</t>
  </si>
  <si>
    <t>+1 Accuracy Missile Weapons</t>
  </si>
  <si>
    <t>TTS+</t>
  </si>
  <si>
    <t>F2400</t>
  </si>
  <si>
    <t>+2 Accuracy Missile Weapons</t>
  </si>
  <si>
    <t>TTS++</t>
  </si>
  <si>
    <t>F3000</t>
  </si>
  <si>
    <t>+3 Accuracy Missile Weapons</t>
  </si>
  <si>
    <t>Kallon</t>
  </si>
  <si>
    <t>A-C 1000</t>
  </si>
  <si>
    <t>+1 Accuracy Ballistic Weapons</t>
  </si>
  <si>
    <t>A-C 1500</t>
  </si>
  <si>
    <t>+2 Accuracy Ballistic Weapons</t>
  </si>
  <si>
    <t>A-C P150+</t>
  </si>
  <si>
    <t>+3 Accuracy Ballistic Weapons</t>
  </si>
  <si>
    <t>RCA</t>
  </si>
  <si>
    <t>InstaTrac VII</t>
  </si>
  <si>
    <t>+1 Accuracy Energy Weapons</t>
  </si>
  <si>
    <t>InstaTrac IX</t>
  </si>
  <si>
    <t>+2 Accuracy Energy Weapons</t>
  </si>
  <si>
    <t>InstaTrac X</t>
  </si>
  <si>
    <t>+3 Accuracy Energy Weapons</t>
  </si>
  <si>
    <t>Jump Jet (S)</t>
  </si>
  <si>
    <t>Generic</t>
  </si>
  <si>
    <t>Allows Lt &amp; Med Mechs to Jump - More jets = farther</t>
  </si>
  <si>
    <t>Jump Jet (H)</t>
  </si>
  <si>
    <t>Allows Heavy Mechs to Jump - More jets = farther</t>
  </si>
  <si>
    <t>Jump Jet (A)</t>
  </si>
  <si>
    <t>Allows Assault Mechs to Jump - More jets = farther</t>
  </si>
  <si>
    <t>Heat Sink</t>
  </si>
  <si>
    <t>-3 Heat / Turn</t>
  </si>
  <si>
    <t>Heat Sink (D)</t>
  </si>
  <si>
    <t>-6 Heat / Turn</t>
  </si>
  <si>
    <t>Heat Bank</t>
  </si>
  <si>
    <t>Standard Bank</t>
  </si>
  <si>
    <t>+10 Max Heat and +5 Overheat Threshold</t>
  </si>
  <si>
    <t>Heat Bank+</t>
  </si>
  <si>
    <t>Improved Bank</t>
  </si>
  <si>
    <t>+20 Max Heat and +10 Overheat Threshold</t>
  </si>
  <si>
    <t>Heat Bank++</t>
  </si>
  <si>
    <t>Bulk Bank</t>
  </si>
  <si>
    <t>+30 Max Heat and +15 Overheat Threshold</t>
  </si>
  <si>
    <t>Thermal Exchanger</t>
  </si>
  <si>
    <t>Thermal Exchanger I</t>
  </si>
  <si>
    <t>-10% weapon heat</t>
  </si>
  <si>
    <t>-15% weapon heat</t>
  </si>
  <si>
    <t>-20% weapon heat</t>
  </si>
  <si>
    <t>Battle Computer</t>
  </si>
  <si>
    <t>Tacticon</t>
  </si>
  <si>
    <t>B-2000</t>
  </si>
  <si>
    <t>+1 Initiative for all Lance units</t>
  </si>
  <si>
    <t>Hatchet</t>
  </si>
  <si>
    <t>Starblade</t>
  </si>
  <si>
    <t>+70 Melee Damage, Arms only</t>
  </si>
  <si>
    <t>ECM</t>
  </si>
  <si>
    <t>Gen 1 ECM</t>
  </si>
  <si>
    <t>For all friendlies in range: +4 defense against missiles, immune to indirect fire, +1 Stealth Charge/turn gained (cannot be targeted unless firing, using an active ability, or Sensor Locked, unless Enemy present within ECM field. For all Enemies in range: -1 Stealth Charge/turn.</t>
  </si>
  <si>
    <t>Active Probe</t>
  </si>
  <si>
    <t>Gen 1 Probe</t>
  </si>
  <si>
    <t>AoE Sensor Lock, has cooldown</t>
  </si>
  <si>
    <t>EWE</t>
  </si>
  <si>
    <t>Gen 1 EWE</t>
  </si>
  <si>
    <t>Combines AP/ECM functionality</t>
  </si>
  <si>
    <t>Updated</t>
  </si>
  <si>
    <t>XP</t>
  </si>
  <si>
    <t>Level</t>
  </si>
  <si>
    <t>Total XP</t>
  </si>
  <si>
    <t>Gunnery</t>
  </si>
  <si>
    <t>To hit</t>
  </si>
  <si>
    <t>Piloting</t>
  </si>
  <si>
    <t>Guts</t>
  </si>
  <si>
    <t>Tactics</t>
  </si>
  <si>
    <t>Sensor info by Tactics skill</t>
  </si>
  <si>
    <t>+2.5% ranged to hit</t>
  </si>
  <si>
    <t>+2.5% melee to hit</t>
  </si>
  <si>
    <t>-5% chance to die when incapacitated</t>
  </si>
  <si>
    <t>+5% ranged to hit</t>
  </si>
  <si>
    <t>+5% melee to hit</t>
  </si>
  <si>
    <t>-10% chance to die when incapacitated</t>
  </si>
  <si>
    <t>+7.5% ranged to hit</t>
  </si>
  <si>
    <t>+7.5% melee to hit</t>
  </si>
  <si>
    <t>-15% chance to die when incapacitated</t>
  </si>
  <si>
    <t>+10% ranged to hit</t>
  </si>
  <si>
    <r>
      <rPr>
        <rFont val="Arial"/>
        <sz val="10.0"/>
      </rPr>
      <t>+10%</t>
    </r>
    <r>
      <rPr>
        <rFont val="Arial"/>
        <b/>
        <sz val="10.0"/>
      </rPr>
      <t xml:space="preserve"> +1 unsteady threshold</t>
    </r>
  </si>
  <si>
    <r>
      <rPr>
        <rFont val="Arial"/>
        <sz val="10.0"/>
      </rPr>
      <t>-20% to die  </t>
    </r>
    <r>
      <rPr>
        <rFont val="Arial"/>
        <b/>
        <sz val="10.0"/>
      </rPr>
      <t>4 injuries</t>
    </r>
  </si>
  <si>
    <t>-1 indirect fire penalty</t>
  </si>
  <si>
    <t>Identify type(Mech,Vehicle,Turret) at extra range</t>
  </si>
  <si>
    <r>
      <rPr>
        <rFont val="Arial"/>
        <sz val="10.0"/>
      </rPr>
      <t xml:space="preserve">+12.5% </t>
    </r>
    <r>
      <rPr>
        <rFont val="Arial"/>
        <b/>
        <sz val="10.0"/>
      </rPr>
      <t>+Multi-Target</t>
    </r>
  </si>
  <si>
    <r>
      <rPr>
        <rFont val="Arial"/>
        <sz val="10.0"/>
      </rPr>
      <t>+12.5% </t>
    </r>
    <r>
      <rPr>
        <rFont val="Arial"/>
        <b/>
        <sz val="10.0"/>
      </rPr>
      <t>+Evasive Movement</t>
    </r>
  </si>
  <si>
    <r>
      <rPr>
        <rFont val="Arial"/>
        <sz val="10.0"/>
      </rPr>
      <t xml:space="preserve">-25% to die </t>
    </r>
    <r>
      <rPr>
        <rFont val="Arial"/>
        <b/>
        <sz val="10.0"/>
      </rPr>
      <t>-1 recoil +Bulwark</t>
    </r>
  </si>
  <si>
    <t>-45m min range +Sensor Lock</t>
  </si>
  <si>
    <t>+15% ranged to hit</t>
  </si>
  <si>
    <r>
      <rPr>
        <rFont val="Arial"/>
        <sz val="10.0"/>
      </rPr>
      <t>+15% </t>
    </r>
    <r>
      <rPr>
        <rFont val="Arial"/>
        <b/>
        <sz val="10.0"/>
      </rPr>
      <t>+1 max evade</t>
    </r>
  </si>
  <si>
    <r>
      <rPr>
        <rFont val="Arial"/>
        <sz val="10.0"/>
      </rPr>
      <t xml:space="preserve">-30% to die </t>
    </r>
    <r>
      <rPr>
        <rFont val="Arial"/>
        <b/>
        <sz val="10.0"/>
      </rPr>
      <t>+15 Overheat Threshold</t>
    </r>
  </si>
  <si>
    <t>Called Shot Bonus</t>
  </si>
  <si>
    <t>+17.5% ranged to hit</t>
  </si>
  <si>
    <r>
      <rPr>
        <rFont val="Arial"/>
        <sz val="10.0"/>
      </rPr>
      <t>+17.5% </t>
    </r>
    <r>
      <rPr>
        <rFont val="Arial"/>
        <b/>
        <sz val="10.0"/>
      </rPr>
      <t>+20% Sprint Distance</t>
    </r>
  </si>
  <si>
    <r>
      <rPr>
        <rFont val="Arial"/>
        <sz val="10.0"/>
      </rPr>
      <t xml:space="preserve">-35% to die  </t>
    </r>
    <r>
      <rPr>
        <rFont val="Arial"/>
        <b/>
        <sz val="10.0"/>
      </rPr>
      <t>5 injuries</t>
    </r>
  </si>
  <si>
    <t>-2 indirect fire penalty</t>
  </si>
  <si>
    <t>Identify tonnage</t>
  </si>
  <si>
    <r>
      <rPr>
        <rFont val="Arial"/>
        <sz val="10.0"/>
      </rPr>
      <t xml:space="preserve">+20% </t>
    </r>
    <r>
      <rPr>
        <rFont val="Arial"/>
        <b/>
        <sz val="10.0"/>
      </rPr>
      <t>+Breaching Shot</t>
    </r>
  </si>
  <si>
    <r>
      <rPr>
        <rFont val="Arial"/>
        <sz val="10.0"/>
      </rPr>
      <t>+20% </t>
    </r>
    <r>
      <rPr>
        <rFont val="Arial"/>
        <b/>
        <sz val="10.0"/>
      </rPr>
      <t>+Ace Pilot</t>
    </r>
  </si>
  <si>
    <r>
      <rPr>
        <rFont val="Arial"/>
        <sz val="10.0"/>
      </rPr>
      <t xml:space="preserve">-40% to die </t>
    </r>
    <r>
      <rPr>
        <rFont val="Arial"/>
        <b/>
        <sz val="10.0"/>
      </rPr>
      <t>-2 recoil +Juggernaut</t>
    </r>
  </si>
  <si>
    <t>-90m min range +Master Tactician</t>
  </si>
  <si>
    <t>+22.5% ranged to hit</t>
  </si>
  <si>
    <r>
      <rPr>
        <rFont val="Arial"/>
        <sz val="10.0"/>
      </rPr>
      <t>+22.5% </t>
    </r>
    <r>
      <rPr>
        <rFont val="Arial"/>
        <b/>
        <sz val="10.0"/>
      </rPr>
      <t>+2 unsteady threshold</t>
    </r>
  </si>
  <si>
    <r>
      <rPr>
        <rFont val="Arial"/>
        <sz val="10.0"/>
      </rPr>
      <t xml:space="preserve">-45% to die </t>
    </r>
    <r>
      <rPr>
        <rFont val="Arial"/>
        <b/>
        <sz val="10.0"/>
      </rPr>
      <t>+30 Overheat Threshold</t>
    </r>
  </si>
  <si>
    <t>Called Shot Mastery</t>
  </si>
  <si>
    <t>+25% ranged to hit</t>
  </si>
  <si>
    <r>
      <rPr>
        <rFont val="Arial"/>
        <sz val="10.0"/>
      </rPr>
      <t>+25% </t>
    </r>
    <r>
      <rPr>
        <rFont val="Arial"/>
        <b/>
        <sz val="10.0"/>
      </rPr>
      <t>+2 max evade</t>
    </r>
  </si>
  <si>
    <r>
      <rPr>
        <rFont val="Arial"/>
        <sz val="10.0"/>
      </rPr>
      <t xml:space="preserve">-50% to die  </t>
    </r>
    <r>
      <rPr>
        <rFont val="Arial"/>
        <b/>
        <sz val="10.0"/>
      </rPr>
      <t>6 injuries</t>
    </r>
  </si>
  <si>
    <t>No indirect fire penalties</t>
  </si>
  <si>
    <t>Skill</t>
  </si>
  <si>
    <t>Ability</t>
  </si>
  <si>
    <t>Description</t>
  </si>
  <si>
    <t>Multi-target</t>
  </si>
  <si>
    <t>ACTION: Fire weapons at up to three separate targets within this 'Mech's current firing arc.</t>
  </si>
  <si>
    <t>Pilot</t>
  </si>
  <si>
    <t>Sure Footing</t>
  </si>
  <si>
    <t>PASSIVE: Generate extra EVASIVE charge from movement (can exceed max). Gain ENTRENCHED if not sprint, jump, or melee charge.</t>
  </si>
  <si>
    <t>Bulwark</t>
  </si>
  <si>
    <t>PASSIVE: Doubles bonus from COVER or GUARDED. 150% bonus to damage reduction if you have both.</t>
  </si>
  <si>
    <t>Sensor Lock</t>
  </si>
  <si>
    <t>ACTION: Select target in sensor range, reveal until the end of round, remove 2 EVASIVE charges, and add +2 SENSORS IMPAIRED.</t>
  </si>
  <si>
    <t>Breaching Shot</t>
  </si>
  <si>
    <t>PASSIVE: Attacks with a single weapon ignore COVER and GUARDED on the target.</t>
  </si>
  <si>
    <t>Ace Pilot</t>
  </si>
  <si>
    <t>PASSIVE: This unit can move after shooting if it has not moved yet.</t>
  </si>
  <si>
    <t>Coolant Vent</t>
  </si>
  <si>
    <t>ACTION: Remove 50 extra heat this round. Gain 8 extra heat for the next 3 rounds. 4 round cooldown.</t>
  </si>
  <si>
    <t>Master Tactician</t>
  </si>
  <si>
    <t>PASSIVE: Mechs piloted by this MechWarrior gain +1 Initiative, and remove one bar of stability damage when Reserving.</t>
  </si>
  <si>
    <t>MechWarrior Titles</t>
  </si>
  <si>
    <t>Primay\Specialist</t>
  </si>
  <si>
    <t>None</t>
  </si>
  <si>
    <t>Recruit</t>
  </si>
  <si>
    <t>-</t>
  </si>
  <si>
    <t>Multi-Target</t>
  </si>
  <si>
    <t>Gunner</t>
  </si>
  <si>
    <t>Flanker</t>
  </si>
  <si>
    <t>Gladiator</t>
  </si>
  <si>
    <t>Striker</t>
  </si>
  <si>
    <t>Skirmisher</t>
  </si>
  <si>
    <t>Brawler</t>
  </si>
  <si>
    <t>Scout</t>
  </si>
  <si>
    <t>Defender</t>
  </si>
  <si>
    <t>Lancer</t>
  </si>
  <si>
    <t>Outrider</t>
  </si>
  <si>
    <t>Vanguard</t>
  </si>
  <si>
    <t>Tactician</t>
  </si>
  <si>
    <t>Sharpshooter</t>
  </si>
  <si>
    <t>Recon</t>
  </si>
  <si>
    <t>Sentinel</t>
  </si>
  <si>
    <t>*Vehicle pilots with the title Driver have the Sensor Lock skill.</t>
  </si>
  <si>
    <t>*Thanks NullVoid for parsing the pilot JSON files*</t>
  </si>
  <si>
    <t>Callsign</t>
  </si>
  <si>
    <t>Name</t>
  </si>
  <si>
    <t>Gender</t>
  </si>
  <si>
    <t>Title</t>
  </si>
  <si>
    <t>Skills</t>
  </si>
  <si>
    <t>Voice</t>
  </si>
  <si>
    <t>Tags</t>
  </si>
  <si>
    <t>Portrait</t>
  </si>
  <si>
    <t>Apex</t>
  </si>
  <si>
    <t>Farida Lamb</t>
  </si>
  <si>
    <t>Female</t>
  </si>
  <si>
    <t>Multi-Target, Bulwark, Breaching Shot</t>
  </si>
  <si>
    <t>f_pro01</t>
  </si>
  <si>
    <t>ronin,military,mechwarrior,athletic,lucky,periphery</t>
  </si>
  <si>
    <t>Arclight</t>
  </si>
  <si>
    <t>Nicolette McKinney</t>
  </si>
  <si>
    <t>Evasive Movement, Sensor Lock, Master Tactician</t>
  </si>
  <si>
    <t>f_bear02</t>
  </si>
  <si>
    <t>ronin,military,mechwarrior,criminal,tech,periphery</t>
  </si>
  <si>
    <t>Blockade</t>
  </si>
  <si>
    <t>Ellis Simonsen</t>
  </si>
  <si>
    <t>Male</t>
  </si>
  <si>
    <t>?</t>
  </si>
  <si>
    <t>Multi-Target, Evasive Movement</t>
  </si>
  <si>
    <t>m_bear01</t>
  </si>
  <si>
    <t>ronin,military,mechwarrior,dependable,spacer,periphery</t>
  </si>
  <si>
    <t>Buckshot</t>
  </si>
  <si>
    <t>Page Alarcon</t>
  </si>
  <si>
    <t>NonBinary</t>
  </si>
  <si>
    <t>Multi-Target, Bulwark</t>
  </si>
  <si>
    <t>f_glum01_russian</t>
  </si>
  <si>
    <t>ronin,military,mechwarrior,cautious,dependable,periphery</t>
  </si>
  <si>
    <t>Kraken</t>
  </si>
  <si>
    <t>Tane Bennett</t>
  </si>
  <si>
    <t>Multi-Target, Sensor Lock</t>
  </si>
  <si>
    <t>m_pro03_brit</t>
  </si>
  <si>
    <t>ronin,military,mechwarrior,brave,assassin,periphery</t>
  </si>
  <si>
    <t>Mockingbird</t>
  </si>
  <si>
    <t>Aadya Mehra</t>
  </si>
  <si>
    <t>Bulwark, Sensor Lock</t>
  </si>
  <si>
    <t>f_pro02_asian</t>
  </si>
  <si>
    <t>ronin,military,mechwarrior,klutz,naive,periphery</t>
  </si>
  <si>
    <t>Ozone</t>
  </si>
  <si>
    <t>Einar Aliyev</t>
  </si>
  <si>
    <t>Evasive Movement, Bulwark, Ace Pilot</t>
  </si>
  <si>
    <t>m_ermy01</t>
  </si>
  <si>
    <t>ronin,military,mechwarrior,cautious,jinxed,periphery</t>
  </si>
  <si>
    <t>Paradise</t>
  </si>
  <si>
    <t>Aleksandr Mizrahi</t>
  </si>
  <si>
    <t>Evasive Movement, Sensor Lock, Ace Pilot</t>
  </si>
  <si>
    <t>m_vizzini01</t>
  </si>
  <si>
    <t>ronin,military,mechwarrior,dishonest,tech,periphery</t>
  </si>
  <si>
    <t>Showboat</t>
  </si>
  <si>
    <t>Amanda Ahn</t>
  </si>
  <si>
    <t>Evasive Movement, Sensor Lock</t>
  </si>
  <si>
    <t>f_overload01</t>
  </si>
  <si>
    <t>ronin,military,mechwarrior,drunk,gladiator,brave,periphery</t>
  </si>
  <si>
    <t>Sumo</t>
  </si>
  <si>
    <t>Octavio Zhou</t>
  </si>
  <si>
    <t>Multi-Target, Bulwark, Juggernaut</t>
  </si>
  <si>
    <t>m_rizzo01</t>
  </si>
  <si>
    <t>ronin,military,mechwarrior,bookish,noble,periphery</t>
  </si>
  <si>
    <t>Wildfire</t>
  </si>
  <si>
    <t>Anja Bray</t>
  </si>
  <si>
    <t>f_pro02_irish</t>
  </si>
  <si>
    <t>ronin,military,mechwarrior,merchant,honest,periphery</t>
  </si>
  <si>
    <t>Witness</t>
  </si>
  <si>
    <t>Erin Sosa</t>
  </si>
  <si>
    <t>m_overload02</t>
  </si>
  <si>
    <t>ronin,military,mechwarrior,command,spacer,periphery</t>
  </si>
  <si>
    <t>Adrenaline</t>
  </si>
  <si>
    <t>Aidan Slipais</t>
  </si>
  <si>
    <t>backer,military,command,gladiator,davion</t>
  </si>
  <si>
    <t>guiTxrPort_backerSlipais_utr</t>
  </si>
  <si>
    <t>Arbiter</t>
  </si>
  <si>
    <t>James Bixby</t>
  </si>
  <si>
    <t>m_pro04_brad</t>
  </si>
  <si>
    <t>backer,military,merchant,mechwarrior,steiner</t>
  </si>
  <si>
    <t>guiTxrPort_backerBixby_utr</t>
  </si>
  <si>
    <t>Ariamaki</t>
  </si>
  <si>
    <t>Ariamaki Risenki</t>
  </si>
  <si>
    <t>m_pro06_matthew</t>
  </si>
  <si>
    <t>backer,noble,tech,spacer,lucky,gladiator,periphery</t>
  </si>
  <si>
    <t>guiTxrPort_backerReidinger_utr</t>
  </si>
  <si>
    <t>Bearclaw</t>
  </si>
  <si>
    <t>Björn Hummel</t>
  </si>
  <si>
    <t>backer,military,brave,command,mechwarrior,steiner</t>
  </si>
  <si>
    <t>guiTxrPort_backerShields_utr</t>
  </si>
  <si>
    <t>Big Sly</t>
  </si>
  <si>
    <t>Duncan Bronski</t>
  </si>
  <si>
    <t>backer,military,command,merchant,athletic,mechwarrior,marik</t>
  </si>
  <si>
    <t>guiTxrPort_backerMzik_utr</t>
  </si>
  <si>
    <t>Bootcamp</t>
  </si>
  <si>
    <t>Andaelas Alistair</t>
  </si>
  <si>
    <t>guiTxrPort_backerBrown_utr</t>
  </si>
  <si>
    <t>Bronzite</t>
  </si>
  <si>
    <t>Astraeus Veisi</t>
  </si>
  <si>
    <t>backer,tech,spacer,military,merchant,mechwarrior,marik</t>
  </si>
  <si>
    <t>guiTxrPort_backerBrewer_utr</t>
  </si>
  <si>
    <t>Brother</t>
  </si>
  <si>
    <t>Teo Navarro</t>
  </si>
  <si>
    <t>m_pro07_allan</t>
  </si>
  <si>
    <t>backer,criminal,cautious,military,command,mechwarrior,davion</t>
  </si>
  <si>
    <t>guiTxrPort_backerHurtado_utr</t>
  </si>
  <si>
    <t>Bullet Trap</t>
  </si>
  <si>
    <t>Josh Durand</t>
  </si>
  <si>
    <t>backer,tech,command,military,mechwarrior,davion</t>
  </si>
  <si>
    <t>guiTxrPort_backerDurand_utr</t>
  </si>
  <si>
    <t>Coach</t>
  </si>
  <si>
    <t>Auri Tilson</t>
  </si>
  <si>
    <t>backer,military,merchant,gladiator,periphery</t>
  </si>
  <si>
    <t>guiTxrPort_backerSwansonA_utr</t>
  </si>
  <si>
    <t>Corsair</t>
  </si>
  <si>
    <t>Cristoph Nick</t>
  </si>
  <si>
    <t>m_murdock01</t>
  </si>
  <si>
    <t>backer,military,criminal,spacer,lucky,mechwarrior,tortuga</t>
  </si>
  <si>
    <t>guiTxrPort_backerNick_utr</t>
  </si>
  <si>
    <t>Deadeye</t>
  </si>
  <si>
    <t>Chris Winzar</t>
  </si>
  <si>
    <t>backer,military,mechwarrior,gladiator,bookish,steiner</t>
  </si>
  <si>
    <t>guiTxrPort_backerMiller_utr</t>
  </si>
  <si>
    <t>Death Krusade</t>
  </si>
  <si>
    <t>Todd Ryia</t>
  </si>
  <si>
    <t>backer,military,dependable,command,gladiator,periphery</t>
  </si>
  <si>
    <t>guiTxrPort_backerRyia_utr</t>
  </si>
  <si>
    <t>Deedah</t>
  </si>
  <si>
    <t>Phaelon Halder</t>
  </si>
  <si>
    <t>m_pro05_rick</t>
  </si>
  <si>
    <t>backer,noble,military,merchant,mechwarrior,davion</t>
  </si>
  <si>
    <t>guiTxrPort_backerHollabaugh_utr</t>
  </si>
  <si>
    <t>Dragon 66</t>
  </si>
  <si>
    <t>Zin Ala</t>
  </si>
  <si>
    <t>backer,military,merchant,dependable,gladiator,davion</t>
  </si>
  <si>
    <t>guiTxrPort_backerAlaniz_utr</t>
  </si>
  <si>
    <t>Dust Raker</t>
  </si>
  <si>
    <t>Zachary Shiseo-Yen</t>
  </si>
  <si>
    <t>backer,military,brave,tech,mechwarrior,kurita</t>
  </si>
  <si>
    <t>guiTxrPort_backerHill_utr</t>
  </si>
  <si>
    <t>Eck</t>
  </si>
  <si>
    <t>Chris Eck</t>
  </si>
  <si>
    <t>backer,bookish,spacer,lucky,merchant,cautious,mechwarrior,steiner</t>
  </si>
  <si>
    <t>guiTxrPort_backerEck_utr</t>
  </si>
  <si>
    <t>El Duce</t>
  </si>
  <si>
    <t>Adam Doochin</t>
  </si>
  <si>
    <t>backer,criminal,spacer,lucky,bookish,mechwarrior,military,steiner</t>
  </si>
  <si>
    <t>guiTxrPort_backerDoochin_utr</t>
  </si>
  <si>
    <t>Exodus</t>
  </si>
  <si>
    <t>Kenrik DelVillar</t>
  </si>
  <si>
    <t>backer,criminal,military,command,mechwarrior,davion</t>
  </si>
  <si>
    <t>guiTxrPort_backerCleary_utr</t>
  </si>
  <si>
    <t>Falcon</t>
  </si>
  <si>
    <t>Peter Chang</t>
  </si>
  <si>
    <t>backer,merchant,bookish,lucky,military,mechwarrior,liao</t>
  </si>
  <si>
    <t>guiTxrPort_backerChang_utr</t>
  </si>
  <si>
    <t>Finn</t>
  </si>
  <si>
    <t>Brett Bozeman</t>
  </si>
  <si>
    <t>backer,noble,bookish,military,mechwarrior,davion</t>
  </si>
  <si>
    <t>guiTxrPort_backerBozeman_utr</t>
  </si>
  <si>
    <t>Flatline</t>
  </si>
  <si>
    <t>Lars Reichenbach</t>
  </si>
  <si>
    <t>backer,military,brave,mechwarrior,gladiator,steiner</t>
  </si>
  <si>
    <t>guiTxrPort_backerReichenbach_utr</t>
  </si>
  <si>
    <t>Gearhead</t>
  </si>
  <si>
    <t>Marcus Dubrovski</t>
  </si>
  <si>
    <t>backer,tech,military,criminal,gladiator,periphery</t>
  </si>
  <si>
    <t>guiTxrPort_backerFalkM_utr</t>
  </si>
  <si>
    <t>God</t>
  </si>
  <si>
    <t>Joshua Godfrey</t>
  </si>
  <si>
    <t>backer,noble,merchant,bookish,liao</t>
  </si>
  <si>
    <t>guiTxrPort_backerGodfrey_utr</t>
  </si>
  <si>
    <t>GV</t>
  </si>
  <si>
    <t>Griffin Voyls</t>
  </si>
  <si>
    <t>backer,tech,spacer,military,mechwarrior,marik</t>
  </si>
  <si>
    <t>guiTxrPort_backerVoyls_utr</t>
  </si>
  <si>
    <t>Hacker</t>
  </si>
  <si>
    <t>Daksis Rand</t>
  </si>
  <si>
    <t>backer,bookish,tech,military,merchant,mechwarrior,criminal,kurita</t>
  </si>
  <si>
    <t>guiTxrPort_backerThomas_utr</t>
  </si>
  <si>
    <t>Hammer</t>
  </si>
  <si>
    <t>James Adalwulf</t>
  </si>
  <si>
    <t>backer,military,spacer,command,athletic,mechwarrior,steiner</t>
  </si>
  <si>
    <t>guiTxrPort_backerEndorf_utr</t>
  </si>
  <si>
    <t>Ice Trey</t>
  </si>
  <si>
    <t>Shinsei Ohbayashi</t>
  </si>
  <si>
    <t>backer,military,mechwarrior,kurita</t>
  </si>
  <si>
    <t>guiTxrPort_backerWoods_utr</t>
  </si>
  <si>
    <t>Jester</t>
  </si>
  <si>
    <t>Jeremiah Bloodstone</t>
  </si>
  <si>
    <t>backer,military,command,merchant,mechwarrior,steiner</t>
  </si>
  <si>
    <t>guiTxrPort_backerHardie_utr</t>
  </si>
  <si>
    <t>Kingwolf</t>
  </si>
  <si>
    <t>Jason Castro</t>
  </si>
  <si>
    <t>backer,noble,military,mechwarrior,wealthy,davion</t>
  </si>
  <si>
    <t>guiTxrPort_backerLiebenow_utr</t>
  </si>
  <si>
    <t>Live Fire</t>
  </si>
  <si>
    <t>Jeffrey Scott</t>
  </si>
  <si>
    <t>backer,noble,military,gladiator,marik</t>
  </si>
  <si>
    <t>guiTxrPort_backerSampson_utr</t>
  </si>
  <si>
    <t>M4J35T1C</t>
  </si>
  <si>
    <t>Matthew Osis</t>
  </si>
  <si>
    <t>backer,criminal,gladiator,military,mechwarrior,periphery</t>
  </si>
  <si>
    <t>guiTxrPort_backerLoving_utr</t>
  </si>
  <si>
    <t>McWraith</t>
  </si>
  <si>
    <t>Aidan McRae</t>
  </si>
  <si>
    <t>backer,noble,military,mechwarrior,davion</t>
  </si>
  <si>
    <t>guiTxrPort_backerJakes_utr</t>
  </si>
  <si>
    <t>Mummy Bear</t>
  </si>
  <si>
    <t>Sandy Bodenstedt</t>
  </si>
  <si>
    <t>f_pro04_midwest</t>
  </si>
  <si>
    <t>backer,bookish,military,command,gladiator,liao</t>
  </si>
  <si>
    <t>guiTxrPort_backerEckett_utr</t>
  </si>
  <si>
    <t>Munin</t>
  </si>
  <si>
    <t>Victoria Samson</t>
  </si>
  <si>
    <t>f_pro07</t>
  </si>
  <si>
    <t>backer,noble,military,mechwarrior,criminal,kurita</t>
  </si>
  <si>
    <t>guiTxrPort_backerKeane_utr</t>
  </si>
  <si>
    <t>Lorenzo Raldoron</t>
  </si>
  <si>
    <t>backer,tech,spacer,military,merchant,mechwarrior,davion</t>
  </si>
  <si>
    <t>guiTxrPort_backerKorwes_utr</t>
  </si>
  <si>
    <t>Paladin</t>
  </si>
  <si>
    <t>Aaron Morrow</t>
  </si>
  <si>
    <t>backer,military,mechwarrior,steiner</t>
  </si>
  <si>
    <t>guiTxrPort_backerHording_utr</t>
  </si>
  <si>
    <t>Paradox</t>
  </si>
  <si>
    <t>Edward Chik</t>
  </si>
  <si>
    <t>Sensor Lock, Master Tactician</t>
  </si>
  <si>
    <t>backer,merchant,bookish,gladiator,military,mechwarrior,steiner</t>
  </si>
  <si>
    <t>guiTxrPort_backerChik_utr</t>
  </si>
  <si>
    <t>Pathfinder</t>
  </si>
  <si>
    <t>Donovan Gerhard</t>
  </si>
  <si>
    <t>backer,tech,military,merchant,criminal,spacer,lucky,mechwarrior,periphery</t>
  </si>
  <si>
    <t>guiTxrPort_backerHelterbran_utr</t>
  </si>
  <si>
    <t>Phantom</t>
  </si>
  <si>
    <t>Alioth Liadar</t>
  </si>
  <si>
    <t>Evasive Movement</t>
  </si>
  <si>
    <t>backer,noble,tech,spacer,military,command,mechwarrior,periphery</t>
  </si>
  <si>
    <t>guiTxrPort_backerFalkA_utr</t>
  </si>
  <si>
    <t>Popo</t>
  </si>
  <si>
    <t>Aaron Doukas</t>
  </si>
  <si>
    <t>backer,tech,military,merchant,mechwarrior,kurita</t>
  </si>
  <si>
    <t>guiTxrPort_backerDoukas_utr</t>
  </si>
  <si>
    <t>Ronin</t>
  </si>
  <si>
    <t>Kyone Akashi</t>
  </si>
  <si>
    <t>backer,military,lucky,gladiator,dependable,kurita</t>
  </si>
  <si>
    <t>guiTxrPort_backerReinke_utr</t>
  </si>
  <si>
    <t>Rook</t>
  </si>
  <si>
    <t>Michael Dark</t>
  </si>
  <si>
    <t>guiTxrPort_backerPiazza_utr</t>
  </si>
  <si>
    <t>Sabercat</t>
  </si>
  <si>
    <t>Thomas Hayes</t>
  </si>
  <si>
    <t>backer,merchant,bookish,mechwarrior,davion</t>
  </si>
  <si>
    <t>guiTxrPort_backerHeysek_utr</t>
  </si>
  <si>
    <t>Sabrewolf</t>
  </si>
  <si>
    <t>Zebak Koga</t>
  </si>
  <si>
    <t>backer,military,merchant,mechwarrior,periphery</t>
  </si>
  <si>
    <t>guiTxrPort_backerLemos_utr</t>
  </si>
  <si>
    <t>Scrub</t>
  </si>
  <si>
    <t>Abe Chung</t>
  </si>
  <si>
    <t>backer,noble,bookish,merchant,military,mechwarrior,liao</t>
  </si>
  <si>
    <t>guiTxrPort_backerChung_utr</t>
  </si>
  <si>
    <t>Skyros</t>
  </si>
  <si>
    <t>Garrat Dardai</t>
  </si>
  <si>
    <t>backer,criminal,cautious,military,mechwarrior,taurian</t>
  </si>
  <si>
    <t>guiTxrPort_backerOliver_utr</t>
  </si>
  <si>
    <t>Spenthia</t>
  </si>
  <si>
    <t>Karina Marsin</t>
  </si>
  <si>
    <t>backer,noble,criminal,davion</t>
  </si>
  <si>
    <t>guiTxrPort_backerSaada_utr</t>
  </si>
  <si>
    <t>Strider</t>
  </si>
  <si>
    <t>Llana Huxley</t>
  </si>
  <si>
    <t>backer,military,command,criminal,spacer,merchant,mechwarrior,liao</t>
  </si>
  <si>
    <t>guiTxrPort_backerHuxley_utr</t>
  </si>
  <si>
    <t>Succubus</t>
  </si>
  <si>
    <t>Viona Heinrici</t>
  </si>
  <si>
    <t>backer,military,gladiator,naive,steiner</t>
  </si>
  <si>
    <t>guiTxrPort_backerLeone_utr</t>
  </si>
  <si>
    <t>T-Bone</t>
  </si>
  <si>
    <t>Tony Bono</t>
  </si>
  <si>
    <t>backer,military,gladiator,mechwarrior,steiner</t>
  </si>
  <si>
    <t>guiTxrPort_backerBono_utr</t>
  </si>
  <si>
    <t>Tinker</t>
  </si>
  <si>
    <t>Lantalia Metke</t>
  </si>
  <si>
    <t>f_pro06_tough</t>
  </si>
  <si>
    <t>backer,noble,bookish,tech,spacer,mechwarrior,davion</t>
  </si>
  <si>
    <t>guiTxrPort_backerMetke_utr</t>
  </si>
  <si>
    <t>Varangian</t>
  </si>
  <si>
    <t>Soren Holmgren</t>
  </si>
  <si>
    <t>backer,tech,command,mechwarrior,kurita</t>
  </si>
  <si>
    <t>guiTxrPort_backerShvartz_utr</t>
  </si>
  <si>
    <t>VonKobra</t>
  </si>
  <si>
    <t>Reggie von Kaas</t>
  </si>
  <si>
    <t>backer,military,merchant,mechwarrior,command,comstar,periphery</t>
  </si>
  <si>
    <t>guiTxrPort_backerBemis_utr</t>
  </si>
  <si>
    <t>War Boar</t>
  </si>
  <si>
    <t>Siegfried Krauss</t>
  </si>
  <si>
    <t>backer,noble,military,mechwarrior,lucky,gladiator,steiner</t>
  </si>
  <si>
    <t>guiTxrPort_backerKaufman_utr</t>
  </si>
  <si>
    <t>WeaselCakes</t>
  </si>
  <si>
    <t>Todd Stevenson</t>
  </si>
  <si>
    <t>backer,tech,spacer,criminal,military,mechwarrior,brave,marik</t>
  </si>
  <si>
    <t>guiTxrPort_backerFielding_utr</t>
  </si>
  <si>
    <t>Whisper</t>
  </si>
  <si>
    <t>Whitney Upton</t>
  </si>
  <si>
    <t>f_pro01_brit</t>
  </si>
  <si>
    <t>backer,noble,military,mechwarrior,bookish,taurian</t>
  </si>
  <si>
    <t>guiTxrPort_backerGibbs_utr</t>
  </si>
  <si>
    <t>Image gallery of all Ronin/Backer Pilots</t>
  </si>
  <si>
    <t>https://imgur.com/a/SSc1o53</t>
  </si>
  <si>
    <t>Grouping</t>
  </si>
  <si>
    <t>Area of Operations</t>
  </si>
  <si>
    <t>Prerequisite</t>
  </si>
  <si>
    <t>Effects</t>
  </si>
  <si>
    <t>Purchase Cost (K)</t>
  </si>
  <si>
    <t>Avg. Monthly Cost</t>
  </si>
  <si>
    <t>Completion Days</t>
  </si>
  <si>
    <t>Repaired Power Conduits</t>
  </si>
  <si>
    <t>Power System</t>
  </si>
  <si>
    <t>Systems &amp; Support</t>
  </si>
  <si>
    <t>Unlocks other upgrades</t>
  </si>
  <si>
    <t>Improved Power Conduits</t>
  </si>
  <si>
    <t>High-Capacity Power Conduits</t>
  </si>
  <si>
    <t>Structural Jury-Rigging</t>
  </si>
  <si>
    <t>Structure</t>
  </si>
  <si>
    <t>Structural Repair</t>
  </si>
  <si>
    <t>Structural Reinforcement</t>
  </si>
  <si>
    <t>Drive Jury Rigging</t>
  </si>
  <si>
    <t>Drive Systems</t>
  </si>
  <si>
    <t>Drive Repairs</t>
  </si>
  <si>
    <t>Improved Power, Structure Repair</t>
  </si>
  <si>
    <t>Travel time to and from Jump Points reduced 20%</t>
  </si>
  <si>
    <t>Drive Upgrades</t>
  </si>
  <si>
    <t>Drive Repairs, High-Capacity Power, Structure Reinforce</t>
  </si>
  <si>
    <t>Travel time to and from Jump Points reduced 30%</t>
  </si>
  <si>
    <t>Alpha Pod</t>
  </si>
  <si>
    <t>Habitat Pods</t>
  </si>
  <si>
    <t>Beta Pod</t>
  </si>
  <si>
    <t>Alpha Pod, Repaired Power, Structural Repair</t>
  </si>
  <si>
    <t>16 MechWarriors</t>
  </si>
  <si>
    <t>Gamma Pod</t>
  </si>
  <si>
    <t>Beta Pod, Improved Power, Structural Reinforment</t>
  </si>
  <si>
    <t>24 MechWarriors</t>
  </si>
  <si>
    <t>Med Bay 1</t>
  </si>
  <si>
    <t>Med Bays</t>
  </si>
  <si>
    <t>Personnel &amp; Medical</t>
  </si>
  <si>
    <t>+1 Medical points</t>
  </si>
  <si>
    <t>Med Bay 2</t>
  </si>
  <si>
    <t>Med Bay 1, Beta Pod</t>
  </si>
  <si>
    <t>Med Bay 3</t>
  </si>
  <si>
    <t>Med Bay 2, Gamma Pod</t>
  </si>
  <si>
    <t>+2 Medical points</t>
  </si>
  <si>
    <t>Hospital Bay</t>
  </si>
  <si>
    <t>Med Bay 3, High-Capacity Power Conduits</t>
  </si>
  <si>
    <t>+2 Medical points, 5% less chance for MW's to die.</t>
  </si>
  <si>
    <t>Lounge</t>
  </si>
  <si>
    <t>Recreation</t>
  </si>
  <si>
    <t>+1 Morale</t>
  </si>
  <si>
    <t>Upgraded Lounge</t>
  </si>
  <si>
    <t>Lounge, Repaired Conduits</t>
  </si>
  <si>
    <t>Gymnasium</t>
  </si>
  <si>
    <t>Hydroponic Garden</t>
  </si>
  <si>
    <t>Library</t>
  </si>
  <si>
    <t>Improved Library</t>
  </si>
  <si>
    <t>Arcade</t>
  </si>
  <si>
    <t>+2 Morale</t>
  </si>
  <si>
    <t>Low-G Pool</t>
  </si>
  <si>
    <t>Mech Bay 1</t>
  </si>
  <si>
    <t>Mech Bays</t>
  </si>
  <si>
    <t>Combat &amp; Deployment</t>
  </si>
  <si>
    <t>6 BattleMechs in Mech Bay, 2 Tech Points</t>
  </si>
  <si>
    <t>Mech Bay 2</t>
  </si>
  <si>
    <t>Mech Bay 1, Repaired Power Conduits</t>
  </si>
  <si>
    <t>12 BattleMechs in Mech Bay, 3 Tech Points</t>
  </si>
  <si>
    <t>Mech Bay 3</t>
  </si>
  <si>
    <t>MB2, Improved Power Conduits, Structural Repair</t>
  </si>
  <si>
    <t>18 BattleMechs in Mech Bay, 4 tech Points</t>
  </si>
  <si>
    <t>Repair Scaffolding</t>
  </si>
  <si>
    <t>Repair &amp; Refit</t>
  </si>
  <si>
    <t>+2 Tech Points</t>
  </si>
  <si>
    <t>Automation</t>
  </si>
  <si>
    <t>Refit Harness</t>
  </si>
  <si>
    <t>Improved Automation</t>
  </si>
  <si>
    <t>MB2, Automation, Structural Repair</t>
  </si>
  <si>
    <t>+3 Tech Points</t>
  </si>
  <si>
    <t>Machine Shop</t>
  </si>
  <si>
    <t>Training Module 1</t>
  </si>
  <si>
    <t>Training Modules</t>
  </si>
  <si>
    <t>MechWarriors get 20 XP/day if under 10,000 total XP</t>
  </si>
  <si>
    <t>Training Module 2</t>
  </si>
  <si>
    <t>Training Module 1, Beta Pod</t>
  </si>
  <si>
    <t>MechWarriors get 30 XP/day if under 20,000 total XP</t>
  </si>
  <si>
    <t>Training Module 3</t>
  </si>
  <si>
    <t>Training Module 2, Gamma Pod</t>
  </si>
  <si>
    <t>MechWarriors get 50 XP/day if under 30,000 total XP</t>
  </si>
  <si>
    <t>Total Mech points: 23 (3base + 20upg)</t>
  </si>
  <si>
    <t>Total Med points: 12 (6 base + 6upg)</t>
  </si>
  <si>
    <t xml:space="preserve">  </t>
  </si>
  <si>
    <t>Armor</t>
  </si>
  <si>
    <t>Speed</t>
  </si>
  <si>
    <t>Armaments</t>
  </si>
  <si>
    <t>Front</t>
  </si>
  <si>
    <t>Sides</t>
  </si>
  <si>
    <t>Rear</t>
  </si>
  <si>
    <t>Turret</t>
  </si>
  <si>
    <t>Ammo Transport</t>
  </si>
  <si>
    <t>Wheeled</t>
  </si>
  <si>
    <t>ML</t>
  </si>
  <si>
    <t>Wheeled APC</t>
  </si>
  <si>
    <t>2 MG</t>
  </si>
  <si>
    <t>Armored Mobile HQ</t>
  </si>
  <si>
    <t>Mobile HQ</t>
  </si>
  <si>
    <t>Galleon</t>
  </si>
  <si>
    <t>Tracked</t>
  </si>
  <si>
    <t>ML, 2 SL</t>
  </si>
  <si>
    <t>Scorpion</t>
  </si>
  <si>
    <t>AC/5, MG</t>
  </si>
  <si>
    <t>Swiftwind</t>
  </si>
  <si>
    <t>none</t>
  </si>
  <si>
    <t>Armored Swiftwind</t>
  </si>
  <si>
    <t>SRM6, LRM10</t>
  </si>
  <si>
    <t>Sleipnir APC</t>
  </si>
  <si>
    <t>2 MG, 2 ML</t>
  </si>
  <si>
    <t>Bulldog</t>
  </si>
  <si>
    <t>LL, 2 SRM4</t>
  </si>
  <si>
    <t>SLDF Med Drone</t>
  </si>
  <si>
    <t>2ML, AC/5,  SRM6</t>
  </si>
  <si>
    <t>Vargar APC</t>
  </si>
  <si>
    <t>Manticore</t>
  </si>
  <si>
    <t>ML, PPC, SRM6, LRM10</t>
  </si>
  <si>
    <t>SRM Carrier</t>
  </si>
  <si>
    <t>10 SRM6</t>
  </si>
  <si>
    <t>LRM Carrier</t>
  </si>
  <si>
    <t>3 LRM20</t>
  </si>
  <si>
    <t>Demolisher</t>
  </si>
  <si>
    <t>2 AC/20</t>
  </si>
  <si>
    <t>Schrek PPC Carrier</t>
  </si>
  <si>
    <t>3 PPC</t>
  </si>
  <si>
    <t>SLDF Hvy Drone</t>
  </si>
  <si>
    <t>2 PPC, LRM10</t>
  </si>
  <si>
    <t>Light LRM Turret</t>
  </si>
  <si>
    <t>2 LRM10, 2MG</t>
  </si>
  <si>
    <t>Light Laser Turret</t>
  </si>
  <si>
    <t>2 ML, 2 MG</t>
  </si>
  <si>
    <t>Light Sniper Turret</t>
  </si>
  <si>
    <t>4 AC/2 2 MG</t>
  </si>
  <si>
    <t>Light Shredder Turret</t>
  </si>
  <si>
    <t>2 SRM6, 2 Flamer</t>
  </si>
  <si>
    <t>Light Standard Turret</t>
  </si>
  <si>
    <t>LL, 2ML, 2MG</t>
  </si>
  <si>
    <t>*The name on this one is probably a data entry error. Should probably be "Standard Laser Turret" (That's how the JSON file is named too.)</t>
  </si>
  <si>
    <t>Standard LRM Turret</t>
  </si>
  <si>
    <t>2 LRM15, 2MG</t>
  </si>
  <si>
    <t>Standard Shredder Turret</t>
  </si>
  <si>
    <t>AC/20, 2 SRM2, 3 Flamer</t>
  </si>
  <si>
    <t>Standard Sniper Turret</t>
  </si>
  <si>
    <t>2 PPC, 2 MG</t>
  </si>
  <si>
    <t>Heavy Laser Turret</t>
  </si>
  <si>
    <t>2LL, 4ML, 2MG</t>
  </si>
  <si>
    <t>Heavy LRM Turret</t>
  </si>
  <si>
    <t>2 LRM10, 2LRM15, 2MG</t>
  </si>
  <si>
    <t>Heavy Shredder Turret</t>
  </si>
  <si>
    <t>AC/20, 2 SRM6, 4 Flamer</t>
  </si>
  <si>
    <t>Heavy Sniper Turret</t>
  </si>
  <si>
    <t>2 PPC, 4 AC/2, 2 MG</t>
  </si>
  <si>
    <t>Biome</t>
  </si>
  <si>
    <t>Affects</t>
  </si>
  <si>
    <t>Heatsink Efficiency</t>
  </si>
  <si>
    <t>Polar</t>
  </si>
  <si>
    <t>Ice, snow, trees, mountainous, Pockets of Geothermal terrain.</t>
  </si>
  <si>
    <t>Tundra</t>
  </si>
  <si>
    <t>Permafrost and trees. Pockets of Geothermal terrain.</t>
  </si>
  <si>
    <t>Tropical</t>
  </si>
  <si>
    <t>Lots of water &amp; Forest, with some rough terrain and spore fields.</t>
  </si>
  <si>
    <t>Highlands</t>
  </si>
  <si>
    <t>Thick forest, rocky outcroppings, and marsh.</t>
  </si>
  <si>
    <t>Verdant</t>
  </si>
  <si>
    <t>I'm guessing lots of forests.</t>
  </si>
  <si>
    <t>Lowlands</t>
  </si>
  <si>
    <t>lots of rivers and vegetation</t>
  </si>
  <si>
    <t>Desert</t>
  </si>
  <si>
    <t>Rocky windswept terrain with little vegetation and water.</t>
  </si>
  <si>
    <t>Badlands</t>
  </si>
  <si>
    <t>Little vegetation and water. Lots of Mineral Deposit terrain.</t>
  </si>
  <si>
    <t>Martian</t>
  </si>
  <si>
    <t>Red dust everywhere. Dust storms that act as forest.</t>
  </si>
  <si>
    <t>Lunar</t>
  </si>
  <si>
    <t xml:space="preserve">Hilly terrain with no vegetation. </t>
  </si>
  <si>
    <t>Terrain</t>
  </si>
  <si>
    <t>Water</t>
  </si>
  <si>
    <t>Cooling increased by 50% (regardless if Heat Sinks are positioned in a Mech’s Legs or not), Movement reduced by 50%. Available on warm biomes with an atmosphere.</t>
  </si>
  <si>
    <t>Rough</t>
  </si>
  <si>
    <t>4 “To Hit” Melee defense bonus, 25% movement reduction, and received Stability Damage is increased by 50%. This effect persists until your next activation. The Rough debuff is also applied if you walk through Rough terrain. Rough Terrain exists in every biome.</t>
  </si>
  <si>
    <t>Forest</t>
  </si>
  <si>
    <t>25% reduced movement, 50% visibility reduced, COVER 20% damage reduction. Available in every biome but Lunar. Martian biomes have dust storms that effectively do the same thing.</t>
  </si>
  <si>
    <t>Marsh</t>
  </si>
  <si>
    <t xml:space="preserve">Reduces Stability Damage received by 50% while standing in it. Available in Verdant/Highland/Lowland biomes. </t>
  </si>
  <si>
    <t>Geo-thermal</t>
  </si>
  <si>
    <t>10% movement reduction, cooling reduced by 50% for 1 activation. Available in Tundra and Polar biomes.</t>
  </si>
  <si>
    <t>Ice</t>
  </si>
  <si>
    <t>Cooling increased by 50%, Movement reduced by 50%, Stability Damage received increased by 20%. Available in cold biomes or biomes without an atmosphere.</t>
  </si>
  <si>
    <t>Mineral Deposits</t>
  </si>
  <si>
    <t>10% movement reduction. You'll receive a 2 “To Hit” penalty when making attacks from crystals, but there's a 4 “To Hit” penalty when targeting someone inside a Mineral Field. Available in Badlands and Desert Biomes.</t>
  </si>
  <si>
    <t>Roads</t>
  </si>
  <si>
    <t>Available on every biome. 5% movement increase.</t>
  </si>
  <si>
    <t>Destroyed Building</t>
  </si>
  <si>
    <t xml:space="preserve">Movement reduced by 50%, Sight reduced. COVER 20% damage reduction. Available on any biome with buildings. Note, this is only for larger, targetable buildings. </t>
  </si>
  <si>
    <t>Radioactive Zone</t>
  </si>
  <si>
    <t>10% movement reduction, You'll receive a 4 “To Hit” penalty when targeting someone inside a Radioactive zone and you will receive +10 heat/round for 2 rounds. Available in Lunar and Martian biomes.</t>
  </si>
  <si>
    <t>Spore Fields</t>
  </si>
  <si>
    <t>Damage taken while standing in a spore field is increased by 20%. Movement is slowed. +4 Difficulty to be hit while in a spore field. Appears on Jungle Biome.</t>
  </si>
  <si>
    <t>Mission Types</t>
  </si>
  <si>
    <t>Assassinate</t>
  </si>
  <si>
    <t>Target is generally one enemy Mech. Likely to have other enemies reinforce as bonus objectives.</t>
  </si>
  <si>
    <t>Battle</t>
  </si>
  <si>
    <t>Target is generally one enemy lance of vehicles and/or Mechs.</t>
  </si>
  <si>
    <t>Escort</t>
  </si>
  <si>
    <t>Escort a convoy of vehicles (and/or Mech(s)?).</t>
  </si>
  <si>
    <t>Recovery</t>
  </si>
  <si>
    <t>Hit an enemy facility and recover something from inside.</t>
  </si>
  <si>
    <t>Ambush Convoy</t>
  </si>
  <si>
    <t>Ambush a convoy of vehicles (and likely escorts).</t>
  </si>
  <si>
    <t>Defend Base</t>
  </si>
  <si>
    <t>Defend facility from attackers. Reinforcements likely to attack from a different vector than initial assult about halfway through.</t>
  </si>
  <si>
    <t>Priority Mission</t>
  </si>
  <si>
    <t>Main Storyline mission.</t>
  </si>
  <si>
    <t>Rescue</t>
  </si>
  <si>
    <t>Capture Base</t>
  </si>
  <si>
    <t>Destroy Base</t>
  </si>
  <si>
    <t>Target Aquisition</t>
  </si>
  <si>
    <t>Paint a target for a satellite or weapon in orbit. Mission has time limits and it's best not to bring slow mechs.</t>
  </si>
  <si>
    <t>Planet Tags</t>
  </si>
  <si>
    <t>Size</t>
  </si>
  <si>
    <t>Small</t>
  </si>
  <si>
    <t>Large</t>
  </si>
  <si>
    <t>Climate</t>
  </si>
  <si>
    <t>Arcitc</t>
  </si>
  <si>
    <t>Terran</t>
  </si>
  <si>
    <t>Mars</t>
  </si>
  <si>
    <t>Rocky</t>
  </si>
  <si>
    <t>Arid</t>
  </si>
  <si>
    <t>Moon</t>
  </si>
  <si>
    <t>Jungle</t>
  </si>
  <si>
    <t>Population</t>
  </si>
  <si>
    <t>Civilization</t>
  </si>
  <si>
    <t>Primitive</t>
  </si>
  <si>
    <t>Periphery</t>
  </si>
  <si>
    <t>Inner Sphere</t>
  </si>
  <si>
    <t>Progress</t>
  </si>
  <si>
    <t>Industry</t>
  </si>
  <si>
    <t>Mining</t>
  </si>
  <si>
    <t>Agriculture</t>
  </si>
  <si>
    <t>Aquaculture</t>
  </si>
  <si>
    <t>Poor</t>
  </si>
  <si>
    <t>Rich</t>
  </si>
  <si>
    <t>Research</t>
  </si>
  <si>
    <t>Manufacturing</t>
  </si>
  <si>
    <t>Other</t>
  </si>
  <si>
    <t>Black Market</t>
  </si>
  <si>
    <t>Ruins</t>
  </si>
  <si>
    <t>Pirate</t>
  </si>
  <si>
    <t>Empty</t>
  </si>
  <si>
    <t>Gas Giant</t>
  </si>
  <si>
    <t>Volcanic</t>
  </si>
  <si>
    <t>Storms</t>
  </si>
  <si>
    <t>Plague</t>
  </si>
  <si>
    <t>Tainted Air</t>
  </si>
  <si>
    <t>Megacity</t>
  </si>
  <si>
    <t>Capital</t>
  </si>
  <si>
    <t>Megaforest</t>
  </si>
  <si>
    <t>Stoned Caribou???</t>
  </si>
  <si>
    <t>Battlefield</t>
  </si>
  <si>
    <t>Comstar</t>
  </si>
  <si>
    <t>Hub</t>
  </si>
  <si>
    <t>Star League</t>
  </si>
  <si>
    <t>Fungus</t>
  </si>
  <si>
    <t>Floating World</t>
  </si>
  <si>
    <t>Alien Vegeation</t>
  </si>
  <si>
    <t>Mudflats</t>
  </si>
  <si>
    <t>Boreholes</t>
  </si>
  <si>
    <t>New Colony</t>
  </si>
  <si>
    <t>Prison</t>
  </si>
  <si>
    <t>Key Combo</t>
  </si>
  <si>
    <t>Effect</t>
  </si>
  <si>
    <t>Ctl+Shft+I</t>
  </si>
  <si>
    <t>Free Camera</t>
  </si>
  <si>
    <t>Ctl+Shft+U</t>
  </si>
  <si>
    <t>Hide UI</t>
  </si>
  <si>
    <t>Left Ctl+Left Shft+K</t>
  </si>
  <si>
    <t>Take 4K screenshot with UI</t>
  </si>
  <si>
    <t>Shoot</t>
  </si>
  <si>
    <t>Sprint</t>
  </si>
  <si>
    <t>Jump</t>
  </si>
  <si>
    <t>1st chosen ability</t>
  </si>
  <si>
    <t>2nd chosen ability</t>
  </si>
  <si>
    <t>3rd chosen ability</t>
  </si>
  <si>
    <t>Precision Strike</t>
  </si>
  <si>
    <t>Vigilance</t>
  </si>
  <si>
    <t>minus</t>
  </si>
  <si>
    <t>Take Guard Action</t>
  </si>
  <si>
    <t>(Guard whole lance when Done button showing)</t>
  </si>
  <si>
    <t>enter</t>
  </si>
  <si>
    <t>Reserve turn</t>
  </si>
  <si>
    <t>(when reserve button showing)</t>
  </si>
  <si>
    <t>V</t>
  </si>
  <si>
    <t>cycle melee attack targets</t>
  </si>
  <si>
    <t>TAB</t>
  </si>
  <si>
    <t>cycle ranged targets</t>
  </si>
  <si>
    <t>Decades ago, your family came to the Reach from...</t>
  </si>
  <si>
    <t>Ancestry Tag</t>
  </si>
  <si>
    <t>The Draconis Combine (Kurita)</t>
  </si>
  <si>
    <t>Draconis Combine</t>
  </si>
  <si>
    <t>The Free Worlds League (Marik)</t>
  </si>
  <si>
    <t>Free Worlds League</t>
  </si>
  <si>
    <t>The Federated Suns (Davion)</t>
  </si>
  <si>
    <t>Federated Suns</t>
  </si>
  <si>
    <t>The Lyran Commonwealth (Steiner)</t>
  </si>
  <si>
    <t>Lyran Commonwealth</t>
  </si>
  <si>
    <t>The Capellan Confedration (Liao)</t>
  </si>
  <si>
    <t>Capellan Confederation</t>
  </si>
  <si>
    <t>The Magistracy of Canopis(Centrella)</t>
  </si>
  <si>
    <t>Canopian Ancestry</t>
  </si>
  <si>
    <t>The Taurian Concordat</t>
  </si>
  <si>
    <t>Taurian Ancestry</t>
  </si>
  <si>
    <t>The Rimward Periphery</t>
  </si>
  <si>
    <t>Rimward Periphery</t>
  </si>
  <si>
    <t>The Deep Periphery</t>
  </si>
  <si>
    <t>Deep Periphery</t>
  </si>
  <si>
    <t>16th birthday when...</t>
  </si>
  <si>
    <t>Family Tag</t>
  </si>
  <si>
    <t>You were exiled</t>
  </si>
  <si>
    <t>Exiled</t>
  </si>
  <si>
    <t>Gunnery Tactic</t>
  </si>
  <si>
    <t>Before these choices are applied, all scores start at level 2</t>
  </si>
  <si>
    <t>You struck it out on your own</t>
  </si>
  <si>
    <t>Loner</t>
  </si>
  <si>
    <t>Pilot Tactics</t>
  </si>
  <si>
    <t>Skill Levels you can start with:</t>
  </si>
  <si>
    <t>Your family went bankrupt</t>
  </si>
  <si>
    <t>Bankrupt</t>
  </si>
  <si>
    <t>Tactics Guts</t>
  </si>
  <si>
    <t>3,3,3,2</t>
  </si>
  <si>
    <t>1200 free XP</t>
  </si>
  <si>
    <t>Your family died in an accident</t>
  </si>
  <si>
    <t>Pilot Guts</t>
  </si>
  <si>
    <t>3,2,2,4</t>
  </si>
  <si>
    <t>1700 free XP</t>
  </si>
  <si>
    <t>seems like a more optimal choice to get a level 4 skill at start</t>
  </si>
  <si>
    <t>Your family was betrayed</t>
  </si>
  <si>
    <t>Betrayed</t>
  </si>
  <si>
    <t>Gunnery Guts</t>
  </si>
  <si>
    <t>compared Cohh and Bombadil's streams and both had 2600 XP after first set missions.</t>
  </si>
  <si>
    <t>Out on your own, you fell into the life of a...</t>
  </si>
  <si>
    <t>Origin Tag</t>
  </si>
  <si>
    <t>Aurigan Coalition Solider</t>
  </si>
  <si>
    <t>Soldier</t>
  </si>
  <si>
    <t>Frontier Pirate</t>
  </si>
  <si>
    <t>Solaris Gladiator</t>
  </si>
  <si>
    <t>Inner Sphere Mercenary</t>
  </si>
  <si>
    <t>Mercenary</t>
  </si>
  <si>
    <t>Frontier Freelancer</t>
  </si>
  <si>
    <t>Freelance Military</t>
  </si>
  <si>
    <t>Merchant Guard</t>
  </si>
  <si>
    <t>Shot modifiers cannot go into negative difficulty, so positive modifiers can only counter penalties, not add to actual chance to hit.</t>
  </si>
  <si>
    <t xml:space="preserve">So chance to hit is 70 base plus 2.5% per skill level. Display rounds up to nearest 5%. </t>
  </si>
  <si>
    <t>melee attack = pilot skill</t>
  </si>
  <si>
    <t>ranged attack = gunnery skill</t>
  </si>
  <si>
    <t>So there's an effective cap to chance to hit based on skill level.</t>
  </si>
  <si>
    <t>Skill Level</t>
  </si>
  <si>
    <t>Max Chance to hit</t>
  </si>
  <si>
    <t>Would display as</t>
  </si>
  <si>
    <t>sample image at Gunnery skill 3</t>
  </si>
  <si>
    <t>so really this is 77.5%</t>
  </si>
  <si>
    <t>Link Desciption</t>
  </si>
  <si>
    <t>Link</t>
  </si>
  <si>
    <t>BattleTech modding wiki - lots of good reference including json files</t>
  </si>
  <si>
    <t>http://btmodding.warriorsblood.com/index.php?title=Main_Page</t>
  </si>
  <si>
    <t>http://btmodding.warriorsblood.com/index.php?title=File_Formats</t>
  </si>
  <si>
    <t>Eck's Tactical Combat Guide - Great guide by HBS Dev</t>
  </si>
  <si>
    <t>https://steamcommunity.com/sharedfiles/filedetails/?id=1365402907</t>
  </si>
  <si>
    <t>Danwolf's Tips and Tricks Compiliation</t>
  </si>
  <si>
    <t>https://forum.paradoxplaza.com/forum/index.php?threads/battletech-tips-and-often-overlooked-information.1089764/</t>
  </si>
  <si>
    <t>Cyttorak's Illustrated Tutorial</t>
  </si>
  <si>
    <t>https://forum.paradoxplaza.com/forum/index.php?threads/cyttoraks-illustrated-tutorial.1090127/</t>
  </si>
  <si>
    <t>HonorKnight's Charts (our charts are similar but another option)</t>
  </si>
  <si>
    <t>https://docs.google.com/spreadsheets/d/1DlFtZXxF-62ovX0FM9n0zs4_TRAJX1GhjBIn4DZPYXY/</t>
  </si>
  <si>
    <t>CrimsonsSDWS's Charts (our charts are similar but another option)</t>
  </si>
  <si>
    <t>https://docs.google.com/spreadsheets/d/1H3V0E8NEUExbA0qanThw2uCrEaoeN3siK6NSZpGkmPA/edit?usp=sharing</t>
  </si>
  <si>
    <t>Teach me Senpai - Knotz asks for help and get tons of tips here</t>
  </si>
  <si>
    <t>https://forum.paradoxplaza.com/forum/index.php?threads/teach-me-senpai.1088446/</t>
  </si>
  <si>
    <t>SARNA - Great site for references to the BT Universe and history</t>
  </si>
  <si>
    <t>http://www.sarna.net/wiki/Main_Page</t>
  </si>
  <si>
    <t>Discords</t>
  </si>
  <si>
    <t>Danwolf's Gaming Discord Server</t>
  </si>
  <si>
    <t>https://discord.gg/ZgfU7ha</t>
  </si>
  <si>
    <t>HBS BattleTech Unofficial Server</t>
  </si>
  <si>
    <t>https://discord.gg/zRptMZD</t>
  </si>
  <si>
    <t>Skipping the tutorials</t>
  </si>
  <si>
    <t>https://www.reddit.com/r/BattleTechMods/comments/8f0fq7/if_anyones_interested_ive_figured_out_how_to_skip/</t>
  </si>
  <si>
    <t>Image gallery of all Mechs</t>
  </si>
  <si>
    <t>https://imgur.com/gallery/NEIrpXz</t>
  </si>
  <si>
    <t>When using multi-shot:</t>
  </si>
  <si>
    <t>When firing a weapon:</t>
  </si>
  <si>
    <t>'You get a headshot and YOU get a headshot!'</t>
  </si>
  <si>
    <t>'Special Delivery!'</t>
  </si>
  <si>
    <t>'No problem, I've got enough guns for everyone!'</t>
  </si>
  <si>
    <t>'Take this!'</t>
  </si>
  <si>
    <t>When missing a shot:</t>
  </si>
  <si>
    <t>After scoring a crit on target:</t>
  </si>
  <si>
    <t>'Hey, stand still when I'm attacking you!'</t>
  </si>
  <si>
    <t>'When I shoot you, you'll take it, and like it'</t>
  </si>
  <si>
    <t>'Hey, stay in the crosshairs!'</t>
  </si>
  <si>
    <t>After destroying building (completing mission objective):</t>
  </si>
  <si>
    <t>When dropping to a water planet:</t>
  </si>
  <si>
    <t>'Payday!'</t>
  </si>
  <si>
    <t>'Let's get this over with so we can go swimming!'</t>
  </si>
  <si>
    <t>When giving a move order:</t>
  </si>
  <si>
    <t>When dropping to a Polar or Tundra biome:</t>
  </si>
  <si>
    <t>'You Betcha!'</t>
  </si>
  <si>
    <t>'You think we'll see bears?'</t>
  </si>
  <si>
    <t>'I hear ya'</t>
  </si>
  <si>
    <t>'Anyone wanna build a snowman?'</t>
  </si>
  <si>
    <t>'Don't need to tell ME twice'</t>
  </si>
  <si>
    <t>When scoring a kill:</t>
  </si>
  <si>
    <t>When selecting Glitch:</t>
  </si>
  <si>
    <t>'Buh-Bye!'</t>
  </si>
  <si>
    <t>'What can I do for ya?'</t>
  </si>
  <si>
    <t>'Did you see that?! Did you see it?!'</t>
  </si>
  <si>
    <t>After shooting a vehicle:</t>
  </si>
  <si>
    <t>Battlecry when the morale meter in a mission hits(or passes) 50%:</t>
  </si>
  <si>
    <t>'I feel bad about shooting the little guys.'</t>
  </si>
  <si>
    <t>'Come on Mechwarriors... IT'S GO TIME!'</t>
  </si>
  <si>
    <t>When using jump jets:</t>
  </si>
  <si>
    <t>'I leap, I soar!'</t>
  </si>
  <si>
    <t>When dropping to a Desert biome:</t>
  </si>
  <si>
    <t>"This whole planet could use an air conditioner."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</si>
</sst>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</font>
    <font>
      <b/>
      <sz val="10.0"/>
      <color rgb="FF000000"/>
      <name val="Arial"/>
    </font>
    <font>
      <u/>
      <sz val="10.0"/>
      <color rgb="FF000080"/>
      <name val="Arial"/>
    </font>
    <font>
      <u/>
      <sz val="10.0"/>
      <color rgb="FF0000FF"/>
      <name val="Arial"/>
    </font>
    <font>
      <b/>
      <sz val="10.0"/>
      <name val="Arial"/>
    </font>
    <font>
      <sz val="10.0"/>
      <name val="Arial"/>
    </font>
    <font>
      <b/>
      <u/>
      <sz val="10.0"/>
      <color rgb="FF000000"/>
      <name val="Arial"/>
    </font>
    <font/>
    <font>
      <color rgb="FF000000"/>
    </font>
    <font>
      <b/>
      <sz val="12.0"/>
      <color rgb="FF000000"/>
      <name val="Arial"/>
    </font>
    <font>
      <color rgb="FF000000"/>
      <name val="Arial"/>
    </font>
    <font>
      <sz val="11.0"/>
      <color rgb="FFF7981D"/>
      <name val="Inconsolata"/>
    </font>
    <font>
      <sz val="10.0"/>
      <color rgb="FFFFFFFF"/>
      <name val="Arial"/>
    </font>
    <font>
      <b/>
      <color rgb="FF000000"/>
      <name val="Arial"/>
    </font>
    <font>
      <b/>
      <u/>
      <color rgb="FF000000"/>
      <name val="Arial"/>
    </font>
    <font>
      <b/>
    </font>
    <font>
      <i/>
      <sz val="10.0"/>
      <name val="Arial"/>
    </font>
    <font>
      <u/>
      <color rgb="FF0000FF"/>
    </font>
    <font>
      <b/>
      <u/>
      <color rgb="FF000000"/>
      <name val="Arial"/>
    </font>
    <font>
      <i/>
    </font>
  </fonts>
  <fills count="14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F1C232"/>
        <bgColor rgb="FFF1C232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E69138"/>
        <bgColor rgb="FFE69138"/>
      </patternFill>
    </fill>
    <fill>
      <patternFill patternType="solid">
        <fgColor rgb="FFBDBDBD"/>
        <bgColor rgb="FFBDBDBD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64">
    <border/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top style="thick">
        <color rgb="FF000000"/>
      </top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top style="thick">
        <color rgb="FF000000"/>
      </top>
      <bottom style="thin">
        <color rgb="FF000000"/>
      </bottom>
    </border>
    <border>
      <right style="medium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top style="medium">
        <color rgb="FF000000"/>
      </top>
    </border>
    <border>
      <right style="thick">
        <color rgb="FF000000"/>
      </right>
      <top style="medium">
        <color rgb="FF000000"/>
      </top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medium">
        <color rgb="FF000000"/>
      </bottom>
    </border>
    <border>
      <left style="thick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horizontal="right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4" numFmtId="0" xfId="0" applyFont="1"/>
    <xf borderId="0" fillId="0" fontId="1" numFmtId="0" xfId="0" applyAlignment="1" applyFont="1">
      <alignment horizontal="center"/>
    </xf>
    <xf borderId="0" fillId="0" fontId="1" numFmtId="14" xfId="0" applyAlignment="1" applyFont="1" applyNumberFormat="1">
      <alignment horizontal="right" readingOrder="0"/>
    </xf>
    <xf borderId="0" fillId="0" fontId="1" numFmtId="14" xfId="0" applyAlignment="1" applyFont="1" applyNumberFormat="1">
      <alignment horizontal="center" readingOrder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6" numFmtId="0" xfId="0" applyAlignment="1" applyFont="1">
      <alignment horizontal="left" readingOrder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3" fillId="0" fontId="1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center" readingOrder="0"/>
    </xf>
    <xf borderId="5" fillId="0" fontId="7" numFmtId="0" xfId="0" applyBorder="1" applyFont="1"/>
    <xf borderId="6" fillId="0" fontId="7" numFmtId="0" xfId="0" applyBorder="1" applyFont="1"/>
    <xf borderId="5" fillId="0" fontId="1" numFmtId="0" xfId="0" applyAlignment="1" applyBorder="1" applyFont="1">
      <alignment horizontal="center" readingOrder="0"/>
    </xf>
    <xf borderId="7" fillId="0" fontId="7" numFmtId="0" xfId="0" applyBorder="1" applyFont="1"/>
    <xf borderId="8" fillId="0" fontId="1" numFmtId="0" xfId="0" applyAlignment="1" applyBorder="1" applyFont="1">
      <alignment horizontal="center" readingOrder="0"/>
    </xf>
    <xf borderId="9" fillId="0" fontId="7" numFmtId="0" xfId="0" applyBorder="1" applyFont="1"/>
    <xf borderId="7" fillId="0" fontId="1" numFmtId="0" xfId="0" applyAlignment="1" applyBorder="1" applyFont="1">
      <alignment horizontal="center" readingOrder="0"/>
    </xf>
    <xf borderId="10" fillId="0" fontId="1" numFmtId="0" xfId="0" applyAlignment="1" applyBorder="1" applyFont="1">
      <alignment horizontal="center" readingOrder="0"/>
    </xf>
    <xf borderId="11" fillId="0" fontId="4" numFmtId="0" xfId="0" applyAlignment="1" applyBorder="1" applyFont="1">
      <alignment horizontal="center" readingOrder="0"/>
    </xf>
    <xf borderId="12" fillId="0" fontId="4" numFmtId="0" xfId="0" applyAlignment="1" applyBorder="1" applyFont="1">
      <alignment horizontal="center" readingOrder="0"/>
    </xf>
    <xf borderId="13" fillId="0" fontId="4" numFmtId="0" xfId="0" applyAlignment="1" applyBorder="1" applyFont="1">
      <alignment horizontal="center" readingOrder="0"/>
    </xf>
    <xf borderId="14" fillId="0" fontId="4" numFmtId="0" xfId="0" applyAlignment="1" applyBorder="1" applyFont="1">
      <alignment horizontal="center" readingOrder="0"/>
    </xf>
    <xf borderId="15" fillId="0" fontId="4" numFmtId="0" xfId="0" applyAlignment="1" applyBorder="1" applyFont="1">
      <alignment horizontal="center" readingOrder="0"/>
    </xf>
    <xf borderId="16" fillId="0" fontId="4" numFmtId="0" xfId="0" applyAlignment="1" applyBorder="1" applyFont="1">
      <alignment horizontal="center" readingOrder="0"/>
    </xf>
    <xf borderId="17" fillId="0" fontId="4" numFmtId="0" xfId="0" applyAlignment="1" applyBorder="1" applyFont="1">
      <alignment horizontal="center" readingOrder="0"/>
    </xf>
    <xf borderId="18" fillId="0" fontId="4" numFmtId="0" xfId="0" applyAlignment="1" applyBorder="1" applyFont="1">
      <alignment horizontal="center" readingOrder="0"/>
    </xf>
    <xf borderId="19" fillId="0" fontId="4" numFmtId="0" xfId="0" applyAlignment="1" applyBorder="1" applyFont="1">
      <alignment horizontal="center" readingOrder="0"/>
    </xf>
    <xf borderId="20" fillId="0" fontId="4" numFmtId="0" xfId="0" applyAlignment="1" applyBorder="1" applyFont="1">
      <alignment horizontal="center" readingOrder="0"/>
    </xf>
    <xf borderId="21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/>
    </xf>
    <xf borderId="1" fillId="0" fontId="8" numFmtId="3" xfId="0" applyAlignment="1" applyBorder="1" applyFont="1" applyNumberFormat="1">
      <alignment horizontal="center" readingOrder="0" vertical="bottom"/>
    </xf>
    <xf borderId="2" fillId="0" fontId="8" numFmtId="3" xfId="0" applyAlignment="1" applyBorder="1" applyFont="1" applyNumberFormat="1">
      <alignment horizontal="center" readingOrder="0" vertical="bottom"/>
    </xf>
    <xf borderId="1" fillId="0" fontId="8" numFmtId="0" xfId="0" applyAlignment="1" applyBorder="1" applyFont="1">
      <alignment horizontal="center" readingOrder="0" vertical="bottom"/>
    </xf>
    <xf borderId="3" fillId="0" fontId="8" numFmtId="0" xfId="0" applyAlignment="1" applyBorder="1" applyFont="1">
      <alignment horizontal="center" readingOrder="0" vertical="bottom"/>
    </xf>
    <xf borderId="3" fillId="0" fontId="7" numFmtId="0" xfId="0" applyAlignment="1" applyBorder="1" applyFont="1">
      <alignment horizontal="center" readingOrder="0" vertical="bottom"/>
    </xf>
    <xf borderId="3" fillId="2" fontId="7" numFmtId="0" xfId="0" applyAlignment="1" applyBorder="1" applyFill="1" applyFont="1">
      <alignment horizontal="center" readingOrder="0" vertical="bottom"/>
    </xf>
    <xf borderId="22" fillId="0" fontId="8" numFmtId="0" xfId="0" applyAlignment="1" applyBorder="1" applyFont="1">
      <alignment horizontal="center" readingOrder="0" vertical="bottom"/>
    </xf>
    <xf borderId="23" fillId="0" fontId="7" numFmtId="0" xfId="0" applyAlignment="1" applyBorder="1" applyFont="1">
      <alignment horizontal="center" vertical="bottom"/>
    </xf>
    <xf borderId="10" fillId="0" fontId="7" numFmtId="0" xfId="0" applyAlignment="1" applyBorder="1" applyFont="1">
      <alignment horizontal="center" vertical="bottom"/>
    </xf>
    <xf borderId="7" fillId="0" fontId="7" numFmtId="0" xfId="0" applyAlignment="1" applyBorder="1" applyFont="1">
      <alignment horizontal="center" vertical="bottom"/>
    </xf>
    <xf borderId="24" fillId="0" fontId="7" numFmtId="0" xfId="0" applyAlignment="1" applyBorder="1" applyFont="1">
      <alignment horizontal="center" vertical="bottom"/>
    </xf>
    <xf borderId="22" fillId="0" fontId="7" numFmtId="0" xfId="0" applyAlignment="1" applyBorder="1" applyFont="1">
      <alignment horizontal="center" readingOrder="0" vertical="bottom"/>
    </xf>
    <xf borderId="23" fillId="0" fontId="7" numFmtId="0" xfId="0" applyAlignment="1" applyBorder="1" applyFont="1">
      <alignment horizontal="center" readingOrder="0" vertical="bottom"/>
    </xf>
    <xf borderId="23" fillId="0" fontId="8" numFmtId="0" xfId="0" applyAlignment="1" applyBorder="1" applyFont="1">
      <alignment horizontal="center" readingOrder="0" vertical="bottom"/>
    </xf>
    <xf borderId="10" fillId="0" fontId="7" numFmtId="0" xfId="0" applyAlignment="1" applyBorder="1" applyFont="1">
      <alignment horizontal="center" readingOrder="0" vertical="bottom"/>
    </xf>
    <xf borderId="24" fillId="0" fontId="7" numFmtId="0" xfId="0" applyAlignment="1" applyBorder="1" applyFont="1">
      <alignment horizontal="center" readingOrder="0" vertical="bottom"/>
    </xf>
    <xf borderId="22" fillId="0" fontId="7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readingOrder="0" vertical="bottom"/>
    </xf>
    <xf borderId="23" fillId="0" fontId="7" numFmtId="0" xfId="0" applyAlignment="1" applyBorder="1" applyFont="1">
      <alignment horizontal="center" readingOrder="0" vertical="bottom"/>
    </xf>
    <xf borderId="25" fillId="0" fontId="7" numFmtId="0" xfId="0" applyAlignment="1" applyBorder="1" applyFont="1">
      <alignment horizontal="center" readingOrder="0" vertical="bottom"/>
    </xf>
    <xf borderId="26" fillId="0" fontId="7" numFmtId="0" xfId="0" applyAlignment="1" applyBorder="1" applyFont="1">
      <alignment horizontal="center" readingOrder="0" vertical="bottom"/>
    </xf>
    <xf borderId="0" fillId="0" fontId="5" numFmtId="0" xfId="0" applyAlignment="1" applyFont="1">
      <alignment horizontal="center"/>
    </xf>
    <xf borderId="11" fillId="0" fontId="8" numFmtId="3" xfId="0" applyAlignment="1" applyBorder="1" applyFont="1" applyNumberFormat="1">
      <alignment horizontal="center" readingOrder="0" vertical="bottom"/>
    </xf>
    <xf borderId="12" fillId="0" fontId="8" numFmtId="3" xfId="0" applyAlignment="1" applyBorder="1" applyFont="1" applyNumberFormat="1">
      <alignment horizontal="center" readingOrder="0" vertical="bottom"/>
    </xf>
    <xf borderId="11" fillId="0" fontId="8" numFmtId="0" xfId="0" applyAlignment="1" applyBorder="1" applyFon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2" fontId="7" numFmtId="0" xfId="0" applyAlignment="1" applyFont="1">
      <alignment horizontal="center" readingOrder="0" vertical="bottom"/>
    </xf>
    <xf borderId="27" fillId="0" fontId="8" numFmtId="0" xfId="0" applyAlignment="1" applyBorder="1" applyFont="1">
      <alignment horizontal="center" readingOrder="0" vertical="bottom"/>
    </xf>
    <xf borderId="28" fillId="0" fontId="7" numFmtId="0" xfId="0" applyAlignment="1" applyBorder="1" applyFont="1">
      <alignment horizontal="center" vertical="bottom"/>
    </xf>
    <xf borderId="29" fillId="0" fontId="7" numFmtId="0" xfId="0" applyAlignment="1" applyBorder="1" applyFont="1">
      <alignment horizontal="center" vertical="bottom"/>
    </xf>
    <xf borderId="30" fillId="0" fontId="7" numFmtId="0" xfId="0" applyAlignment="1" applyBorder="1" applyFont="1">
      <alignment horizontal="center" vertical="bottom"/>
    </xf>
    <xf borderId="31" fillId="0" fontId="7" numFmtId="0" xfId="0" applyAlignment="1" applyBorder="1" applyFont="1">
      <alignment horizontal="center" vertical="bottom"/>
    </xf>
    <xf borderId="32" fillId="0" fontId="7" numFmtId="0" xfId="0" applyAlignment="1" applyBorder="1" applyFont="1">
      <alignment horizontal="center" vertical="bottom"/>
    </xf>
    <xf borderId="33" fillId="0" fontId="7" numFmtId="0" xfId="0" applyAlignment="1" applyBorder="1" applyFont="1">
      <alignment horizontal="center" vertical="bottom"/>
    </xf>
    <xf borderId="31" fillId="0" fontId="7" numFmtId="0" xfId="0" applyAlignment="1" applyBorder="1" applyFont="1">
      <alignment horizontal="center" readingOrder="0" vertical="bottom"/>
    </xf>
    <xf borderId="34" fillId="0" fontId="7" numFmtId="0" xfId="0" applyAlignment="1" applyBorder="1" applyFont="1">
      <alignment horizontal="center" vertical="bottom"/>
    </xf>
    <xf borderId="32" fillId="0" fontId="7" numFmtId="0" xfId="0" applyAlignment="1" applyBorder="1" applyFont="1">
      <alignment horizontal="center" vertical="bottom"/>
    </xf>
    <xf borderId="33" fillId="0" fontId="7" numFmtId="0" xfId="0" applyAlignment="1" applyBorder="1" applyFont="1">
      <alignment horizontal="center" vertical="bottom"/>
    </xf>
    <xf borderId="31" fillId="0" fontId="8" numFmtId="0" xfId="0" applyAlignment="1" applyBorder="1" applyFont="1">
      <alignment horizontal="center" readingOrder="0" vertical="bottom"/>
    </xf>
    <xf borderId="34" fillId="0" fontId="8" numFmtId="0" xfId="0" applyAlignment="1" applyBorder="1" applyFont="1">
      <alignment horizontal="center" readingOrder="0" vertical="bottom"/>
    </xf>
    <xf borderId="31" fillId="0" fontId="7" numFmtId="0" xfId="0" applyAlignment="1" applyBorder="1" applyFont="1">
      <alignment horizontal="center" vertical="bottom"/>
    </xf>
    <xf borderId="34" fillId="0" fontId="7" numFmtId="0" xfId="0" applyAlignment="1" applyBorder="1" applyFont="1">
      <alignment horizontal="center" readingOrder="0" vertical="bottom"/>
    </xf>
    <xf borderId="34" fillId="0" fontId="7" numFmtId="0" xfId="0" applyAlignment="1" applyBorder="1" applyFont="1">
      <alignment horizontal="center" vertical="bottom"/>
    </xf>
    <xf borderId="12" fillId="0" fontId="7" numFmtId="0" xfId="0" applyAlignment="1" applyBorder="1" applyFont="1">
      <alignment horizontal="center" readingOrder="0" vertical="bottom"/>
    </xf>
    <xf borderId="35" fillId="0" fontId="7" numFmtId="0" xfId="0" applyAlignment="1" applyBorder="1" applyFont="1">
      <alignment horizontal="center" vertical="bottom"/>
    </xf>
    <xf borderId="36" fillId="0" fontId="7" numFmtId="0" xfId="0" applyAlignment="1" applyBorder="1" applyFont="1">
      <alignment horizontal="center" vertical="bottom"/>
    </xf>
    <xf borderId="27" fillId="0" fontId="7" numFmtId="0" xfId="0" applyAlignment="1" applyBorder="1" applyFont="1">
      <alignment horizontal="center" vertical="bottom"/>
    </xf>
    <xf borderId="28" fillId="0" fontId="7" numFmtId="0" xfId="0" applyAlignment="1" applyBorder="1" applyFont="1">
      <alignment horizontal="center" readingOrder="0" vertical="bottom"/>
    </xf>
    <xf borderId="28" fillId="0" fontId="8" numFmtId="0" xfId="0" applyAlignment="1" applyBorder="1" applyFont="1">
      <alignment horizontal="center" readingOrder="0" vertical="bottom"/>
    </xf>
    <xf borderId="29" fillId="0" fontId="8" numFmtId="0" xfId="0" applyAlignment="1" applyBorder="1" applyFont="1">
      <alignment horizontal="center" readingOrder="0" vertical="bottom"/>
    </xf>
    <xf borderId="35" fillId="0" fontId="7" numFmtId="0" xfId="0" applyAlignment="1" applyBorder="1" applyFont="1">
      <alignment horizontal="center" vertical="bottom"/>
    </xf>
    <xf borderId="28" fillId="0" fontId="7" numFmtId="0" xfId="0" applyAlignment="1" applyBorder="1" applyFont="1">
      <alignment horizontal="center" vertical="bottom"/>
    </xf>
    <xf borderId="36" fillId="0" fontId="7" numFmtId="0" xfId="0" applyAlignment="1" applyBorder="1" applyFont="1">
      <alignment horizontal="center" vertical="bottom"/>
    </xf>
    <xf borderId="27" fillId="0" fontId="7" numFmtId="0" xfId="0" applyAlignment="1" applyBorder="1" applyFont="1">
      <alignment horizontal="center" readingOrder="0" vertical="bottom"/>
    </xf>
    <xf borderId="29" fillId="0" fontId="7" numFmtId="0" xfId="0" applyAlignment="1" applyBorder="1" applyFont="1">
      <alignment horizontal="center" readingOrder="0" vertical="bottom"/>
    </xf>
    <xf borderId="27" fillId="0" fontId="7" numFmtId="0" xfId="0" applyAlignment="1" applyBorder="1" applyFont="1">
      <alignment horizontal="center" vertical="bottom"/>
    </xf>
    <xf borderId="29" fillId="0" fontId="7" numFmtId="0" xfId="0" applyAlignment="1" applyBorder="1" applyFont="1">
      <alignment horizontal="center" vertical="bottom"/>
    </xf>
    <xf borderId="0" fillId="3" fontId="7" numFmtId="0" xfId="0" applyAlignment="1" applyFill="1" applyFon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11" fillId="0" fontId="7" numFmtId="3" xfId="0" applyAlignment="1" applyBorder="1" applyFont="1" applyNumberFormat="1">
      <alignment horizontal="center" readingOrder="0" vertical="bottom"/>
    </xf>
    <xf borderId="12" fillId="0" fontId="7" numFmtId="3" xfId="0" applyAlignment="1" applyBorder="1" applyFont="1" applyNumberFormat="1">
      <alignment horizontal="center" readingOrder="0" vertical="bottom"/>
    </xf>
    <xf borderId="11" fillId="0" fontId="7" numFmtId="0" xfId="0" applyAlignment="1" applyBorder="1" applyFont="1">
      <alignment horizontal="center" readingOrder="0" vertical="bottom"/>
    </xf>
    <xf borderId="0" fillId="4" fontId="7" numFmtId="0" xfId="0" applyAlignment="1" applyFill="1" applyFont="1">
      <alignment horizontal="center" readingOrder="0" vertical="bottom"/>
    </xf>
    <xf borderId="36" fillId="0" fontId="7" numFmtId="0" xfId="0" applyAlignment="1" applyBorder="1" applyFont="1">
      <alignment horizontal="center" readingOrder="0" vertical="bottom"/>
    </xf>
    <xf borderId="0" fillId="5" fontId="7" numFmtId="0" xfId="0" applyAlignment="1" applyFill="1" applyFont="1">
      <alignment horizontal="center" readingOrder="0" vertical="bottom"/>
    </xf>
    <xf borderId="35" fillId="0" fontId="7" numFmtId="0" xfId="0" applyAlignment="1" applyBorder="1" applyFont="1">
      <alignment horizontal="center" readingOrder="0" vertical="bottom"/>
    </xf>
    <xf borderId="37" fillId="0" fontId="7" numFmtId="3" xfId="0" applyAlignment="1" applyBorder="1" applyFont="1" applyNumberFormat="1">
      <alignment horizontal="center" readingOrder="0" vertical="bottom"/>
    </xf>
    <xf borderId="38" fillId="0" fontId="7" numFmtId="3" xfId="0" applyAlignment="1" applyBorder="1" applyFont="1" applyNumberFormat="1">
      <alignment horizontal="center" readingOrder="0" vertical="bottom"/>
    </xf>
    <xf borderId="37" fillId="0" fontId="7" numFmtId="0" xfId="0" applyAlignment="1" applyBorder="1" applyFont="1">
      <alignment horizontal="center" readingOrder="0" vertical="bottom"/>
    </xf>
    <xf borderId="39" fillId="0" fontId="8" numFmtId="0" xfId="0" applyAlignment="1" applyBorder="1" applyFont="1">
      <alignment horizontal="center" readingOrder="0" vertical="bottom"/>
    </xf>
    <xf borderId="39" fillId="0" fontId="7" numFmtId="0" xfId="0" applyAlignment="1" applyBorder="1" applyFont="1">
      <alignment horizontal="center" readingOrder="0" vertical="bottom"/>
    </xf>
    <xf borderId="39" fillId="3" fontId="7" numFmtId="0" xfId="0" applyAlignment="1" applyBorder="1" applyFont="1">
      <alignment horizontal="center" readingOrder="0" vertical="bottom"/>
    </xf>
    <xf borderId="40" fillId="0" fontId="8" numFmtId="0" xfId="0" applyAlignment="1" applyBorder="1" applyFont="1">
      <alignment horizontal="center" readingOrder="0" vertical="bottom"/>
    </xf>
    <xf borderId="41" fillId="0" fontId="7" numFmtId="0" xfId="0" applyAlignment="1" applyBorder="1" applyFont="1">
      <alignment horizontal="center" vertical="bottom"/>
    </xf>
    <xf borderId="42" fillId="0" fontId="7" numFmtId="0" xfId="0" applyAlignment="1" applyBorder="1" applyFont="1">
      <alignment horizontal="center" vertical="bottom"/>
    </xf>
    <xf borderId="43" fillId="0" fontId="7" numFmtId="0" xfId="0" applyAlignment="1" applyBorder="1" applyFont="1">
      <alignment horizontal="center" vertical="bottom"/>
    </xf>
    <xf borderId="44" fillId="0" fontId="7" numFmtId="0" xfId="0" applyAlignment="1" applyBorder="1" applyFont="1">
      <alignment horizontal="center" vertical="bottom"/>
    </xf>
    <xf borderId="45" fillId="0" fontId="7" numFmtId="0" xfId="0" applyAlignment="1" applyBorder="1" applyFont="1">
      <alignment horizontal="center" vertical="bottom"/>
    </xf>
    <xf borderId="46" fillId="0" fontId="7" numFmtId="0" xfId="0" applyAlignment="1" applyBorder="1" applyFont="1">
      <alignment horizontal="center" vertical="bottom"/>
    </xf>
    <xf borderId="44" fillId="0" fontId="7" numFmtId="0" xfId="0" applyAlignment="1" applyBorder="1" applyFont="1">
      <alignment horizontal="center" readingOrder="0" vertical="bottom"/>
    </xf>
    <xf borderId="47" fillId="0" fontId="7" numFmtId="0" xfId="0" applyAlignment="1" applyBorder="1" applyFont="1">
      <alignment horizontal="center" vertical="bottom"/>
    </xf>
    <xf borderId="43" fillId="0" fontId="7" numFmtId="0" xfId="0" applyAlignment="1" applyBorder="1" applyFont="1">
      <alignment horizontal="center" vertical="bottom"/>
    </xf>
    <xf borderId="44" fillId="0" fontId="7" numFmtId="0" xfId="0" applyAlignment="1" applyBorder="1" applyFont="1">
      <alignment horizontal="center" vertical="bottom"/>
    </xf>
    <xf borderId="45" fillId="0" fontId="7" numFmtId="0" xfId="0" applyAlignment="1" applyBorder="1" applyFont="1">
      <alignment horizontal="center" vertical="bottom"/>
    </xf>
    <xf borderId="47" fillId="0" fontId="7" numFmtId="0" xfId="0" applyAlignment="1" applyBorder="1" applyFont="1">
      <alignment horizontal="center" vertical="bottom"/>
    </xf>
    <xf borderId="38" fillId="0" fontId="7" numFmtId="0" xfId="0" applyAlignment="1" applyBorder="1" applyFont="1">
      <alignment horizontal="center" readingOrder="0" vertical="bottom"/>
    </xf>
    <xf borderId="48" fillId="0" fontId="8" numFmtId="3" xfId="0" applyAlignment="1" applyBorder="1" applyFont="1" applyNumberFormat="1">
      <alignment horizontal="center" readingOrder="0" vertical="bottom"/>
    </xf>
    <xf borderId="26" fillId="0" fontId="8" numFmtId="3" xfId="0" applyAlignment="1" applyBorder="1" applyFont="1" applyNumberFormat="1">
      <alignment horizontal="center" readingOrder="0" vertical="bottom"/>
    </xf>
    <xf borderId="48" fillId="0" fontId="8" numFmtId="0" xfId="0" applyAlignment="1" applyBorder="1" applyFont="1">
      <alignment horizontal="center" readingOrder="0" vertical="bottom"/>
    </xf>
    <xf borderId="25" fillId="0" fontId="8" numFmtId="0" xfId="0" applyAlignment="1" applyBorder="1" applyFont="1">
      <alignment horizontal="center" readingOrder="0" vertical="bottom"/>
    </xf>
    <xf borderId="25" fillId="2" fontId="7" numFmtId="0" xfId="0" applyAlignment="1" applyBorder="1" applyFont="1">
      <alignment horizontal="center" readingOrder="0" vertical="bottom"/>
    </xf>
    <xf borderId="49" fillId="0" fontId="7" numFmtId="0" xfId="0" applyAlignment="1" applyBorder="1" applyFont="1">
      <alignment horizontal="center" vertical="bottom"/>
    </xf>
    <xf borderId="50" fillId="0" fontId="7" numFmtId="0" xfId="0" applyAlignment="1" applyBorder="1" applyFont="1">
      <alignment horizontal="center" vertical="bottom"/>
    </xf>
    <xf borderId="51" fillId="0" fontId="7" numFmtId="0" xfId="0" applyAlignment="1" applyBorder="1" applyFont="1">
      <alignment horizontal="center" readingOrder="0" vertical="bottom"/>
    </xf>
    <xf borderId="52" fillId="0" fontId="7" numFmtId="0" xfId="0" applyAlignment="1" applyBorder="1" applyFont="1">
      <alignment horizontal="center" readingOrder="0" vertical="bottom"/>
    </xf>
    <xf borderId="50" fillId="0" fontId="7" numFmtId="0" xfId="0" applyAlignment="1" applyBorder="1" applyFont="1">
      <alignment horizontal="center" readingOrder="0" vertical="bottom"/>
    </xf>
    <xf borderId="53" fillId="0" fontId="7" numFmtId="0" xfId="0" applyAlignment="1" applyBorder="1" applyFont="1">
      <alignment horizontal="center" vertical="bottom"/>
    </xf>
    <xf borderId="52" fillId="0" fontId="7" numFmtId="0" xfId="0" applyAlignment="1" applyBorder="1" applyFont="1">
      <alignment horizontal="center" vertical="bottom"/>
    </xf>
    <xf borderId="30" fillId="0" fontId="7" numFmtId="0" xfId="0" applyAlignment="1" applyBorder="1" applyFont="1">
      <alignment horizontal="center" vertical="bottom"/>
    </xf>
    <xf borderId="33" fillId="0" fontId="7" numFmtId="0" xfId="0" applyAlignment="1" applyBorder="1" applyFont="1">
      <alignment horizontal="center" readingOrder="0" vertical="bottom"/>
    </xf>
    <xf borderId="32" fillId="0" fontId="7" numFmtId="0" xfId="0" applyAlignment="1" applyBorder="1" applyFont="1">
      <alignment horizontal="center" readingOrder="0" vertical="bottom"/>
    </xf>
    <xf borderId="0" fillId="6" fontId="7" numFmtId="0" xfId="0" applyAlignment="1" applyFill="1" applyFont="1">
      <alignment horizontal="center" readingOrder="0" vertical="bottom"/>
    </xf>
    <xf borderId="0" fillId="7" fontId="7" numFmtId="0" xfId="0" applyAlignment="1" applyFill="1" applyFont="1">
      <alignment horizontal="center" readingOrder="0" vertical="bottom"/>
    </xf>
    <xf borderId="0" fillId="8" fontId="5" numFmtId="0" xfId="0" applyAlignment="1" applyFill="1" applyFont="1">
      <alignment readingOrder="0"/>
    </xf>
    <xf borderId="37" fillId="0" fontId="8" numFmtId="3" xfId="0" applyAlignment="1" applyBorder="1" applyFont="1" applyNumberFormat="1">
      <alignment horizontal="center" readingOrder="0" vertical="bottom"/>
    </xf>
    <xf borderId="38" fillId="0" fontId="8" numFmtId="3" xfId="0" applyAlignment="1" applyBorder="1" applyFont="1" applyNumberFormat="1">
      <alignment horizontal="center" readingOrder="0" vertical="bottom"/>
    </xf>
    <xf borderId="37" fillId="0" fontId="8" numFmtId="0" xfId="0" applyAlignment="1" applyBorder="1" applyFont="1">
      <alignment horizontal="center" readingOrder="0" vertical="bottom"/>
    </xf>
    <xf borderId="39" fillId="4" fontId="7" numFmtId="0" xfId="0" applyAlignment="1" applyBorder="1" applyFont="1">
      <alignment horizontal="center" readingOrder="0" vertical="bottom"/>
    </xf>
    <xf borderId="45" fillId="0" fontId="7" numFmtId="0" xfId="0" applyAlignment="1" applyBorder="1" applyFont="1">
      <alignment horizontal="center" readingOrder="0" vertical="bottom"/>
    </xf>
    <xf borderId="46" fillId="0" fontId="7" numFmtId="0" xfId="0" applyAlignment="1" applyBorder="1" applyFont="1">
      <alignment horizontal="center" readingOrder="0" vertical="bottom"/>
    </xf>
    <xf borderId="48" fillId="0" fontId="7" numFmtId="3" xfId="0" applyAlignment="1" applyBorder="1" applyFont="1" applyNumberFormat="1">
      <alignment horizontal="center" readingOrder="0" vertical="bottom"/>
    </xf>
    <xf borderId="26" fillId="0" fontId="7" numFmtId="3" xfId="0" applyAlignment="1" applyBorder="1" applyFont="1" applyNumberFormat="1">
      <alignment horizontal="center" readingOrder="0" vertical="bottom"/>
    </xf>
    <xf borderId="48" fillId="0" fontId="7" numFmtId="0" xfId="0" applyAlignment="1" applyBorder="1" applyFont="1">
      <alignment horizontal="center" readingOrder="0" vertical="bottom"/>
    </xf>
    <xf borderId="25" fillId="3" fontId="7" numFmtId="0" xfId="0" applyAlignment="1" applyBorder="1" applyFont="1">
      <alignment horizontal="center" readingOrder="0" vertical="bottom"/>
    </xf>
    <xf borderId="33" fillId="0" fontId="8" numFmtId="0" xfId="0" applyAlignment="1" applyBorder="1" applyFont="1">
      <alignment horizontal="center" readingOrder="0" vertical="bottom"/>
    </xf>
    <xf borderId="51" fillId="0" fontId="7" numFmtId="0" xfId="0" applyAlignment="1" applyBorder="1" applyFont="1">
      <alignment horizontal="center" vertical="bottom"/>
    </xf>
    <xf borderId="53" fillId="0" fontId="7" numFmtId="0" xfId="0" applyAlignment="1" applyBorder="1" applyFont="1">
      <alignment horizontal="center" readingOrder="0" vertical="bottom"/>
    </xf>
    <xf borderId="0" fillId="9" fontId="7" numFmtId="0" xfId="0" applyAlignment="1" applyFill="1" applyFont="1">
      <alignment horizontal="center" readingOrder="0" vertical="bottom"/>
    </xf>
    <xf borderId="13" fillId="0" fontId="8" numFmtId="0" xfId="0" applyAlignment="1" applyBorder="1" applyFont="1">
      <alignment horizontal="center" readingOrder="0" vertical="bottom"/>
    </xf>
    <xf borderId="14" fillId="0" fontId="7" numFmtId="0" xfId="0" applyAlignment="1" applyBorder="1" applyFont="1">
      <alignment horizontal="center" vertical="bottom"/>
    </xf>
    <xf borderId="15" fillId="0" fontId="7" numFmtId="0" xfId="0" applyAlignment="1" applyBorder="1" applyFont="1">
      <alignment horizontal="center" vertical="bottom"/>
    </xf>
    <xf borderId="43" fillId="0" fontId="7" numFmtId="0" xfId="0" applyAlignment="1" applyBorder="1" applyFont="1">
      <alignment horizontal="center" readingOrder="0" vertical="bottom"/>
    </xf>
    <xf borderId="46" fillId="0" fontId="7" numFmtId="0" xfId="0" applyAlignment="1" applyBorder="1" applyFont="1">
      <alignment horizontal="center" vertical="bottom"/>
    </xf>
    <xf borderId="11" fillId="0" fontId="7" numFmtId="3" xfId="0" applyAlignment="1" applyBorder="1" applyFont="1" applyNumberFormat="1">
      <alignment horizontal="center" readingOrder="0" vertical="bottom"/>
    </xf>
    <xf borderId="12" fillId="0" fontId="7" numFmtId="3" xfId="0" applyAlignment="1" applyBorder="1" applyFont="1" applyNumberFormat="1">
      <alignment horizontal="center" readingOrder="0" vertical="bottom"/>
    </xf>
    <xf borderId="54" fillId="0" fontId="7" numFmtId="3" xfId="0" applyAlignment="1" applyBorder="1" applyFont="1" applyNumberFormat="1">
      <alignment horizontal="center" readingOrder="0" vertical="bottom"/>
    </xf>
    <xf borderId="55" fillId="0" fontId="7" numFmtId="3" xfId="0" applyAlignment="1" applyBorder="1" applyFont="1" applyNumberFormat="1">
      <alignment horizontal="center" readingOrder="0" vertical="bottom"/>
    </xf>
    <xf borderId="54" fillId="0" fontId="7" numFmtId="0" xfId="0" applyAlignment="1" applyBorder="1" applyFont="1">
      <alignment horizontal="center" readingOrder="0" vertical="bottom"/>
    </xf>
    <xf borderId="56" fillId="0" fontId="7" numFmtId="0" xfId="0" applyAlignment="1" applyBorder="1" applyFont="1">
      <alignment horizontal="center" readingOrder="0" vertical="bottom"/>
    </xf>
    <xf borderId="56" fillId="3" fontId="7" numFmtId="0" xfId="0" applyAlignment="1" applyBorder="1" applyFont="1">
      <alignment horizontal="center" readingOrder="0" vertical="bottom"/>
    </xf>
    <xf borderId="57" fillId="0" fontId="7" numFmtId="0" xfId="0" applyAlignment="1" applyBorder="1" applyFont="1">
      <alignment horizontal="center" vertical="bottom"/>
    </xf>
    <xf borderId="58" fillId="0" fontId="7" numFmtId="0" xfId="0" applyAlignment="1" applyBorder="1" applyFont="1">
      <alignment horizontal="center" vertical="bottom"/>
    </xf>
    <xf borderId="40" fillId="0" fontId="7" numFmtId="0" xfId="0" applyAlignment="1" applyBorder="1" applyFont="1">
      <alignment horizontal="center" vertical="bottom"/>
    </xf>
    <xf borderId="41" fillId="0" fontId="7" numFmtId="0" xfId="0" applyAlignment="1" applyBorder="1" applyFont="1">
      <alignment horizontal="center" readingOrder="0" vertical="bottom"/>
    </xf>
    <xf borderId="42" fillId="0" fontId="7" numFmtId="0" xfId="0" applyAlignment="1" applyBorder="1" applyFont="1">
      <alignment horizontal="center" readingOrder="0" vertical="bottom"/>
    </xf>
    <xf borderId="57" fillId="0" fontId="7" numFmtId="0" xfId="0" applyAlignment="1" applyBorder="1" applyFont="1">
      <alignment horizontal="center" readingOrder="0" vertical="bottom"/>
    </xf>
    <xf borderId="55" fillId="0" fontId="7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/>
    </xf>
    <xf borderId="0" fillId="0" fontId="5" numFmtId="0" xfId="0" applyAlignment="1" applyFont="1">
      <alignment horizontal="center" readingOrder="0"/>
    </xf>
    <xf borderId="0" fillId="0" fontId="1" numFmtId="0" xfId="0" applyAlignment="1" applyFont="1">
      <alignment horizontal="center" shrinkToFit="0" wrapText="1"/>
    </xf>
    <xf borderId="0" fillId="10" fontId="9" numFmtId="0" xfId="0" applyAlignment="1" applyFill="1" applyFont="1">
      <alignment horizontal="center" readingOrder="0"/>
    </xf>
    <xf borderId="0" fillId="11" fontId="1" numFmtId="0" xfId="0" applyAlignment="1" applyFill="1" applyFont="1">
      <alignment readingOrder="0"/>
    </xf>
    <xf borderId="0" fillId="11" fontId="1" numFmtId="0" xfId="0" applyAlignment="1" applyFont="1">
      <alignment horizontal="center"/>
    </xf>
    <xf borderId="0" fillId="11" fontId="1" numFmtId="0" xfId="0" applyAlignment="1" applyFont="1">
      <alignment horizontal="center" readingOrder="0" shrinkToFit="0" wrapText="1"/>
    </xf>
    <xf borderId="0" fillId="11" fontId="4" numFmtId="0" xfId="0" applyAlignment="1" applyFont="1">
      <alignment horizontal="center" readingOrder="0"/>
    </xf>
    <xf borderId="0" fillId="11" fontId="5" numFmtId="0" xfId="0" applyFont="1"/>
    <xf borderId="0" fillId="11" fontId="1" numFmtId="0" xfId="0" applyAlignment="1" applyFont="1">
      <alignment horizontal="center" readingOrder="0"/>
    </xf>
    <xf borderId="28" fillId="12" fontId="0" numFmtId="0" xfId="0" applyAlignment="1" applyBorder="1" applyFill="1" applyFont="1">
      <alignment horizontal="center"/>
    </xf>
    <xf borderId="28" fillId="12" fontId="0" numFmtId="0" xfId="0" applyAlignment="1" applyBorder="1" applyFont="1">
      <alignment horizontal="center" readingOrder="0"/>
    </xf>
    <xf borderId="28" fillId="12" fontId="0" numFmtId="3" xfId="0" applyAlignment="1" applyBorder="1" applyFont="1" applyNumberFormat="1">
      <alignment horizontal="center"/>
    </xf>
    <xf borderId="28" fillId="12" fontId="5" numFmtId="0" xfId="0" applyAlignment="1" applyBorder="1" applyFont="1">
      <alignment readingOrder="0"/>
    </xf>
    <xf borderId="28" fillId="13" fontId="0" numFmtId="0" xfId="0" applyAlignment="1" applyBorder="1" applyFill="1" applyFont="1">
      <alignment horizontal="center"/>
    </xf>
    <xf borderId="28" fillId="13" fontId="0" numFmtId="0" xfId="0" applyAlignment="1" applyBorder="1" applyFont="1">
      <alignment horizontal="center" readingOrder="0"/>
    </xf>
    <xf borderId="28" fillId="13" fontId="0" numFmtId="3" xfId="0" applyAlignment="1" applyBorder="1" applyFont="1" applyNumberFormat="1">
      <alignment horizontal="center"/>
    </xf>
    <xf borderId="28" fillId="13" fontId="5" numFmtId="0" xfId="0" applyAlignment="1" applyBorder="1" applyFont="1">
      <alignment readingOrder="0"/>
    </xf>
    <xf borderId="28" fillId="13" fontId="5" numFmtId="0" xfId="0" applyAlignment="1" applyBorder="1" applyFont="1">
      <alignment horizontal="center"/>
    </xf>
    <xf borderId="28" fillId="13" fontId="5" numFmtId="0" xfId="0" applyAlignment="1" applyBorder="1" applyFont="1">
      <alignment horizontal="center" readingOrder="0"/>
    </xf>
    <xf borderId="28" fillId="13" fontId="5" numFmtId="3" xfId="0" applyAlignment="1" applyBorder="1" applyFont="1" applyNumberFormat="1">
      <alignment horizontal="center"/>
    </xf>
    <xf borderId="28" fillId="12" fontId="5" numFmtId="0" xfId="0" applyAlignment="1" applyBorder="1" applyFont="1">
      <alignment horizontal="center"/>
    </xf>
    <xf borderId="28" fillId="12" fontId="5" numFmtId="3" xfId="0" applyAlignment="1" applyBorder="1" applyFont="1" applyNumberFormat="1">
      <alignment horizontal="center"/>
    </xf>
    <xf borderId="28" fillId="12" fontId="5" numFmtId="0" xfId="0" applyAlignment="1" applyBorder="1" applyFont="1">
      <alignment horizontal="center" readingOrder="0"/>
    </xf>
    <xf borderId="28" fillId="12" fontId="5" numFmtId="0" xfId="0" applyBorder="1" applyFont="1"/>
    <xf borderId="28" fillId="12" fontId="0" numFmtId="3" xfId="0" applyAlignment="1" applyBorder="1" applyFont="1" applyNumberFormat="1">
      <alignment horizontal="center" readingOrder="0"/>
    </xf>
    <xf quotePrefix="1" borderId="28" fillId="13" fontId="5" numFmtId="0" xfId="0" applyAlignment="1" applyBorder="1" applyFont="1">
      <alignment readingOrder="0"/>
    </xf>
    <xf quotePrefix="1" borderId="28" fillId="12" fontId="5" numFmtId="0" xfId="0" applyAlignment="1" applyBorder="1" applyFont="1">
      <alignment readingOrder="0"/>
    </xf>
    <xf borderId="28" fillId="12" fontId="7" numFmtId="0" xfId="0" applyAlignment="1" applyBorder="1" applyFont="1">
      <alignment horizontal="center" readingOrder="0"/>
    </xf>
    <xf borderId="28" fillId="13" fontId="5" numFmtId="3" xfId="0" applyAlignment="1" applyBorder="1" applyFont="1" applyNumberFormat="1">
      <alignment horizontal="center" readingOrder="0"/>
    </xf>
    <xf borderId="28" fillId="12" fontId="5" numFmtId="3" xfId="0" applyAlignment="1" applyBorder="1" applyFont="1" applyNumberFormat="1">
      <alignment horizontal="center" readingOrder="0"/>
    </xf>
    <xf borderId="0" fillId="0" fontId="0" numFmtId="0" xfId="0" applyAlignment="1" applyFont="1">
      <alignment horizontal="center" readingOrder="0"/>
    </xf>
    <xf borderId="0" fillId="0" fontId="0" numFmtId="3" xfId="0" applyAlignment="1" applyFont="1" applyNumberFormat="1">
      <alignment horizontal="center" readingOrder="0"/>
    </xf>
    <xf borderId="28" fillId="13" fontId="0" numFmtId="3" xfId="0" applyAlignment="1" applyBorder="1" applyFont="1" applyNumberFormat="1">
      <alignment horizontal="center" readingOrder="0"/>
    </xf>
    <xf borderId="28" fillId="13" fontId="7" numFmtId="0" xfId="0" applyAlignment="1" applyBorder="1" applyFont="1">
      <alignment horizontal="center" readingOrder="0"/>
    </xf>
    <xf borderId="0" fillId="12" fontId="10" numFmtId="0" xfId="0" applyAlignment="1" applyFont="1">
      <alignment horizontal="left" readingOrder="0"/>
    </xf>
    <xf borderId="0" fillId="12" fontId="11" numFmtId="0" xfId="0" applyFont="1"/>
    <xf borderId="0" fillId="0" fontId="1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center" shrinkToFit="0" wrapText="1"/>
    </xf>
    <xf borderId="0" fillId="0" fontId="5" numFmtId="0" xfId="0" applyAlignment="1" applyFont="1">
      <alignment horizontal="center" readingOrder="0" shrinkToFit="0" wrapText="1"/>
    </xf>
    <xf borderId="0" fillId="0" fontId="0" numFmtId="0" xfId="0" applyAlignment="1" applyFont="1">
      <alignment horizontal="center"/>
    </xf>
    <xf borderId="0" fillId="0" fontId="0" numFmtId="3" xfId="0" applyAlignment="1" applyFont="1" applyNumberFormat="1">
      <alignment horizontal="center"/>
    </xf>
    <xf borderId="0" fillId="0" fontId="5" numFmtId="3" xfId="0" applyAlignment="1" applyFont="1" applyNumberFormat="1">
      <alignment horizontal="center" readingOrder="0"/>
    </xf>
    <xf borderId="0" fillId="0" fontId="5" numFmtId="3" xfId="0" applyAlignment="1" applyFont="1" applyNumberFormat="1">
      <alignment horizontal="center"/>
    </xf>
    <xf quotePrefix="1" borderId="0" fillId="0" fontId="5" numFmtId="0" xfId="0" applyAlignment="1" applyFont="1">
      <alignment readingOrder="0"/>
    </xf>
    <xf borderId="0" fillId="0" fontId="4" numFmtId="0" xfId="0" applyAlignment="1" applyFont="1">
      <alignment horizontal="left" readingOrder="0"/>
    </xf>
    <xf quotePrefix="1" borderId="0" fillId="0" fontId="7" numFmtId="0" xfId="0" applyAlignment="1" applyFont="1">
      <alignment horizontal="center" readingOrder="0"/>
    </xf>
    <xf quotePrefix="1" borderId="0" fillId="0" fontId="0" numFmtId="0" xfId="0" applyAlignment="1" applyFont="1">
      <alignment horizontal="left" readingOrder="0"/>
    </xf>
    <xf quotePrefix="1" borderId="0" fillId="0" fontId="0" numFmtId="0" xfId="0" applyAlignment="1" applyFont="1">
      <alignment horizontal="center" readingOrder="0"/>
    </xf>
    <xf borderId="0" fillId="0" fontId="0" numFmtId="3" xfId="0" applyAlignment="1" applyFont="1" applyNumberFormat="1">
      <alignment horizontal="left" readingOrder="0"/>
    </xf>
    <xf quotePrefix="1" borderId="0" fillId="0" fontId="5" numFmtId="0" xfId="0" applyAlignment="1" applyFont="1">
      <alignment horizontal="left" readingOrder="0"/>
    </xf>
    <xf borderId="0" fillId="0" fontId="7" numFmtId="0" xfId="0" applyAlignment="1" applyFont="1">
      <alignment horizontal="center" readingOrder="0"/>
    </xf>
    <xf quotePrefix="1" borderId="0" fillId="0" fontId="7" numFmtId="0" xfId="0" applyAlignment="1" applyFont="1">
      <alignment horizontal="left" readingOrder="0"/>
    </xf>
    <xf borderId="0" fillId="0" fontId="0" numFmtId="0" xfId="0" applyAlignment="1" applyFont="1">
      <alignment horizontal="left" readingOrder="0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left" readingOrder="0"/>
    </xf>
    <xf borderId="0" fillId="0" fontId="7" numFmtId="0" xfId="0" applyAlignment="1" applyFont="1">
      <alignment readingOrder="0"/>
    </xf>
    <xf borderId="0" fillId="0" fontId="5" numFmtId="0" xfId="0" applyAlignment="1" applyFont="1">
      <alignment horizontal="left" readingOrder="0"/>
    </xf>
    <xf borderId="0" fillId="0" fontId="7" numFmtId="0" xfId="0" applyAlignment="1" applyFont="1">
      <alignment horizontal="left" readingOrder="0"/>
    </xf>
    <xf borderId="0" fillId="0" fontId="1" numFmtId="3" xfId="0" applyAlignment="1" applyFont="1" applyNumberFormat="1">
      <alignment horizontal="left" readingOrder="0"/>
    </xf>
    <xf borderId="0" fillId="0" fontId="5" numFmtId="3" xfId="0" applyFont="1" applyNumberFormat="1"/>
    <xf borderId="0" fillId="0" fontId="1" numFmtId="3" xfId="0" applyAlignment="1" applyFont="1" applyNumberFormat="1">
      <alignment horizontal="center" readingOrder="0" shrinkToFit="0" wrapText="1"/>
    </xf>
    <xf borderId="0" fillId="0" fontId="0" numFmtId="3" xfId="0" applyAlignment="1" applyFont="1" applyNumberFormat="1">
      <alignment horizontal="center"/>
    </xf>
    <xf borderId="0" fillId="0" fontId="0" numFmtId="3" xfId="0" applyAlignment="1" applyFont="1" applyNumberFormat="1">
      <alignment horizontal="center" readingOrder="0"/>
    </xf>
    <xf borderId="0" fillId="0" fontId="5" numFmtId="3" xfId="0" applyAlignment="1" applyFont="1" applyNumberFormat="1">
      <alignment horizontal="center" readingOrder="0"/>
    </xf>
    <xf quotePrefix="1" borderId="0" fillId="0" fontId="0" numFmtId="0" xfId="0" applyAlignment="1" applyFont="1">
      <alignment horizontal="left"/>
    </xf>
    <xf borderId="0" fillId="12" fontId="0" numFmtId="0" xfId="0" applyAlignment="1" applyFont="1">
      <alignment horizontal="left" readingOrder="0"/>
    </xf>
    <xf borderId="0" fillId="0" fontId="5" numFmtId="3" xfId="0" applyAlignment="1" applyFont="1" applyNumberFormat="1">
      <alignment horizontal="center"/>
    </xf>
    <xf borderId="0" fillId="0" fontId="12" numFmtId="14" xfId="0" applyAlignment="1" applyFont="1" applyNumberFormat="1">
      <alignment readingOrder="0"/>
    </xf>
    <xf borderId="0" fillId="0" fontId="13" numFmtId="0" xfId="0" applyAlignment="1" applyFont="1">
      <alignment horizontal="right" shrinkToFit="0" vertical="bottom" wrapText="0"/>
    </xf>
    <xf borderId="0" fillId="0" fontId="14" numFmtId="0" xfId="0" applyAlignment="1" applyFont="1">
      <alignment vertical="bottom"/>
    </xf>
    <xf borderId="28" fillId="0" fontId="4" numFmtId="0" xfId="0" applyAlignment="1" applyBorder="1" applyFont="1">
      <alignment horizontal="center" readingOrder="0"/>
    </xf>
    <xf borderId="59" fillId="0" fontId="4" numFmtId="0" xfId="0" applyAlignment="1" applyBorder="1" applyFont="1">
      <alignment horizontal="center" readingOrder="0"/>
    </xf>
    <xf borderId="36" fillId="0" fontId="4" numFmtId="0" xfId="0" applyAlignment="1" applyBorder="1" applyFont="1">
      <alignment horizontal="center" readingOrder="0"/>
    </xf>
    <xf borderId="35" fillId="0" fontId="7" numFmtId="0" xfId="0" applyBorder="1" applyFont="1"/>
    <xf borderId="28" fillId="0" fontId="5" numFmtId="3" xfId="0" applyAlignment="1" applyBorder="1" applyFont="1" applyNumberFormat="1">
      <alignment horizontal="center" readingOrder="0"/>
    </xf>
    <xf quotePrefix="1" borderId="60" fillId="0" fontId="5" numFmtId="49" xfId="0" applyAlignment="1" applyBorder="1" applyFont="1" applyNumberFormat="1">
      <alignment horizontal="left" readingOrder="0"/>
    </xf>
    <xf borderId="60" fillId="0" fontId="5" numFmtId="0" xfId="0" applyAlignment="1" applyBorder="1" applyFont="1">
      <alignment horizontal="center" readingOrder="0"/>
    </xf>
    <xf borderId="17" fillId="0" fontId="5" numFmtId="0" xfId="0" applyBorder="1" applyFont="1"/>
    <xf borderId="16" fillId="0" fontId="7" numFmtId="0" xfId="0" applyBorder="1" applyFont="1"/>
    <xf quotePrefix="1" borderId="0" fillId="0" fontId="5" numFmtId="49" xfId="0" applyAlignment="1" applyFont="1" applyNumberFormat="1">
      <alignment horizontal="left" readingOrder="0"/>
    </xf>
    <xf borderId="61" fillId="0" fontId="5" numFmtId="0" xfId="0" applyBorder="1" applyFont="1"/>
    <xf borderId="62" fillId="0" fontId="7" numFmtId="0" xfId="0" applyBorder="1" applyFont="1"/>
    <xf quotePrefix="1" borderId="60" fillId="0" fontId="5" numFmtId="0" xfId="0" applyAlignment="1" applyBorder="1" applyFont="1">
      <alignment horizontal="left" readingOrder="0"/>
    </xf>
    <xf borderId="60" fillId="0" fontId="4" numFmtId="0" xfId="0" applyAlignment="1" applyBorder="1" applyFont="1">
      <alignment horizontal="left" readingOrder="0"/>
    </xf>
    <xf borderId="61" fillId="0" fontId="5" numFmtId="0" xfId="0" applyAlignment="1" applyBorder="1" applyFont="1">
      <alignment readingOrder="0"/>
    </xf>
    <xf quotePrefix="1" borderId="63" fillId="0" fontId="5" numFmtId="0" xfId="0" applyAlignment="1" applyBorder="1" applyFont="1">
      <alignment horizontal="left" readingOrder="0"/>
    </xf>
    <xf borderId="63" fillId="0" fontId="5" numFmtId="0" xfId="0" applyAlignment="1" applyBorder="1" applyFont="1">
      <alignment horizontal="center" readingOrder="0"/>
    </xf>
    <xf quotePrefix="1" borderId="31" fillId="0" fontId="5" numFmtId="0" xfId="0" applyAlignment="1" applyBorder="1" applyFont="1">
      <alignment horizontal="left" readingOrder="0"/>
    </xf>
    <xf borderId="63" fillId="0" fontId="5" numFmtId="0" xfId="0" applyAlignment="1" applyBorder="1" applyFont="1">
      <alignment horizontal="left" readingOrder="0"/>
    </xf>
    <xf borderId="31" fillId="0" fontId="4" numFmtId="0" xfId="0" applyAlignment="1" applyBorder="1" applyFont="1">
      <alignment horizontal="left" readingOrder="0"/>
    </xf>
    <xf borderId="32" fillId="0" fontId="5" numFmtId="0" xfId="0" applyBorder="1" applyFont="1"/>
    <xf borderId="30" fillId="0" fontId="7" numFmtId="0" xfId="0" applyBorder="1" applyFont="1"/>
    <xf borderId="28" fillId="0" fontId="1" numFmtId="0" xfId="0" applyAlignment="1" applyBorder="1" applyFont="1">
      <alignment horizontal="center" vertical="bottom"/>
    </xf>
    <xf borderId="28" fillId="0" fontId="1" numFmtId="0" xfId="0" applyAlignment="1" applyBorder="1" applyFont="1">
      <alignment horizontal="center"/>
    </xf>
    <xf borderId="59" fillId="0" fontId="1" numFmtId="0" xfId="0" applyAlignment="1" applyBorder="1" applyFont="1">
      <alignment vertical="bottom"/>
    </xf>
    <xf borderId="59" fillId="0" fontId="5" numFmtId="0" xfId="0" applyBorder="1" applyFont="1"/>
    <xf borderId="35" fillId="0" fontId="5" numFmtId="0" xfId="0" applyBorder="1" applyFont="1"/>
    <xf borderId="14" fillId="0" fontId="0" numFmtId="0" xfId="0" applyAlignment="1" applyBorder="1" applyFont="1">
      <alignment horizontal="center" vertical="bottom"/>
    </xf>
    <xf borderId="60" fillId="0" fontId="0" numFmtId="0" xfId="0" applyAlignment="1" applyBorder="1" applyFont="1">
      <alignment horizontal="center"/>
    </xf>
    <xf borderId="20" fillId="0" fontId="0" numFmtId="0" xfId="0" applyAlignment="1" applyBorder="1" applyFont="1">
      <alignment vertical="bottom"/>
    </xf>
    <xf borderId="20" fillId="0" fontId="5" numFmtId="0" xfId="0" applyBorder="1" applyFont="1"/>
    <xf borderId="16" fillId="0" fontId="5" numFmtId="0" xfId="0" applyBorder="1" applyFont="1"/>
    <xf borderId="60" fillId="0" fontId="0" numFmtId="0" xfId="0" applyAlignment="1" applyBorder="1" applyFont="1">
      <alignment horizontal="center" vertical="bottom"/>
    </xf>
    <xf borderId="60" fillId="0" fontId="0" numFmtId="0" xfId="0" applyAlignment="1" applyBorder="1" applyFont="1">
      <alignment horizontal="center" readingOrder="0" vertical="bottom"/>
    </xf>
    <xf borderId="0" fillId="0" fontId="0" numFmtId="0" xfId="0" applyAlignment="1" applyFont="1">
      <alignment readingOrder="0" vertical="bottom"/>
    </xf>
    <xf borderId="62" fillId="0" fontId="5" numFmtId="0" xfId="0" applyBorder="1" applyFont="1"/>
    <xf borderId="31" fillId="0" fontId="0" numFmtId="0" xfId="0" applyAlignment="1" applyBorder="1" applyFont="1">
      <alignment horizontal="center" vertical="bottom"/>
    </xf>
    <xf borderId="31" fillId="0" fontId="0" numFmtId="0" xfId="0" applyAlignment="1" applyBorder="1" applyFont="1">
      <alignment horizontal="center"/>
    </xf>
    <xf borderId="63" fillId="0" fontId="0" numFmtId="0" xfId="0" applyAlignment="1" applyBorder="1" applyFont="1">
      <alignment readingOrder="0" vertical="bottom"/>
    </xf>
    <xf borderId="63" fillId="0" fontId="5" numFmtId="0" xfId="0" applyBorder="1" applyFont="1"/>
    <xf borderId="30" fillId="0" fontId="5" numFmtId="0" xfId="0" applyBorder="1" applyFont="1"/>
    <xf borderId="0" fillId="0" fontId="0" numFmtId="0" xfId="0" applyAlignment="1" applyFont="1">
      <alignment horizontal="center" vertical="bottom"/>
    </xf>
    <xf borderId="0" fillId="0" fontId="0" numFmtId="0" xfId="0" applyAlignment="1" applyFont="1">
      <alignment vertical="bottom"/>
    </xf>
    <xf borderId="14" fillId="0" fontId="0" numFmtId="0" xfId="0" applyAlignment="1" applyBorder="1" applyFont="1">
      <alignment horizontal="center"/>
    </xf>
    <xf borderId="63" fillId="0" fontId="0" numFmtId="0" xfId="0" applyAlignment="1" applyBorder="1" applyFont="1">
      <alignment vertical="bottom"/>
    </xf>
    <xf borderId="0" fillId="0" fontId="15" numFmtId="0" xfId="0" applyAlignment="1" applyFont="1">
      <alignment horizontal="center" readingOrder="0"/>
    </xf>
    <xf borderId="28" fillId="0" fontId="15" numFmtId="0" xfId="0" applyAlignment="1" applyBorder="1" applyFont="1">
      <alignment horizontal="center" readingOrder="0"/>
    </xf>
    <xf borderId="28" fillId="0" fontId="7" numFmtId="0" xfId="0" applyAlignment="1" applyBorder="1" applyFont="1">
      <alignment horizontal="center" readingOrder="0"/>
    </xf>
    <xf borderId="28" fillId="0" fontId="5" numFmtId="0" xfId="0" applyAlignment="1" applyBorder="1" applyFont="1">
      <alignment horizontal="center" readingOrder="0"/>
    </xf>
    <xf borderId="60" fillId="0" fontId="1" numFmtId="0" xfId="0" applyAlignment="1" applyBorder="1" applyFont="1">
      <alignment horizontal="center" readingOrder="0" vertical="bottom"/>
    </xf>
    <xf borderId="0" fillId="0" fontId="13" numFmtId="0" xfId="0" applyAlignment="1" applyFont="1">
      <alignment shrinkToFit="0" vertical="bottom" wrapText="0"/>
    </xf>
    <xf borderId="0" fillId="0" fontId="16" numFmtId="0" xfId="0" applyAlignment="1" applyFont="1">
      <alignment readingOrder="0"/>
    </xf>
    <xf borderId="63" fillId="0" fontId="7" numFmtId="0" xfId="0" applyAlignment="1" applyBorder="1" applyFont="1">
      <alignment readingOrder="0"/>
    </xf>
    <xf borderId="63" fillId="0" fontId="7" numFmtId="0" xfId="0" applyAlignment="1" applyBorder="1" applyFont="1">
      <alignment horizontal="center" readingOrder="0"/>
    </xf>
    <xf borderId="63" fillId="0" fontId="5" numFmtId="0" xfId="0" applyAlignment="1" applyBorder="1" applyFont="1">
      <alignment readingOrder="0"/>
    </xf>
    <xf borderId="0" fillId="0" fontId="7" numFmtId="0" xfId="0" applyFont="1"/>
    <xf borderId="0" fillId="0" fontId="7" numFmtId="0" xfId="0" applyAlignment="1" applyFont="1">
      <alignment horizontal="right" readingOrder="0"/>
    </xf>
    <xf borderId="0" fillId="0" fontId="17" numFmtId="0" xfId="0" applyAlignment="1" applyFont="1">
      <alignment readingOrder="0"/>
    </xf>
    <xf borderId="0" fillId="0" fontId="4" numFmtId="3" xfId="0" applyAlignment="1" applyFont="1" applyNumberFormat="1">
      <alignment horizontal="center" readingOrder="0" shrinkToFit="0" wrapText="1"/>
    </xf>
    <xf borderId="0" fillId="0" fontId="5" numFmtId="3" xfId="0" applyAlignment="1" applyFont="1" applyNumberFormat="1">
      <alignment horizontal="left" readingOrder="0"/>
    </xf>
    <xf borderId="0" fillId="0" fontId="5" numFmtId="3" xfId="0" applyAlignment="1" applyFont="1" applyNumberFormat="1">
      <alignment horizontal="left"/>
    </xf>
    <xf borderId="0" fillId="0" fontId="5" numFmtId="0" xfId="0" applyAlignment="1" applyFont="1">
      <alignment horizontal="left"/>
    </xf>
    <xf borderId="0" fillId="0" fontId="5" numFmtId="3" xfId="0" applyAlignment="1" applyFont="1" applyNumberFormat="1">
      <alignment readingOrder="0"/>
    </xf>
    <xf borderId="0" fillId="0" fontId="5" numFmtId="3" xfId="0" applyFont="1" applyNumberFormat="1"/>
    <xf borderId="0" fillId="0" fontId="0" numFmtId="0" xfId="0" applyAlignment="1" applyFont="1">
      <alignment horizontal="center" readingOrder="0" vertical="bottom"/>
    </xf>
    <xf borderId="0" fillId="0" fontId="15" numFmtId="0" xfId="0" applyAlignment="1" applyFont="1">
      <alignment readingOrder="0"/>
    </xf>
    <xf borderId="0" fillId="0" fontId="7" numFmtId="9" xfId="0" applyAlignment="1" applyFont="1" applyNumberFormat="1">
      <alignment readingOrder="0"/>
    </xf>
    <xf borderId="0" fillId="12" fontId="10" numFmtId="9" xfId="0" applyAlignment="1" applyFont="1" applyNumberFormat="1">
      <alignment horizontal="right" readingOrder="0"/>
    </xf>
    <xf borderId="0" fillId="0" fontId="13" numFmtId="0" xfId="0" applyAlignment="1" applyFont="1">
      <alignment horizontal="right" vertical="bottom"/>
    </xf>
    <xf borderId="0" fillId="0" fontId="18" numFmtId="0" xfId="0" applyAlignment="1" applyFont="1">
      <alignment vertical="bottom"/>
    </xf>
    <xf borderId="0" fillId="0" fontId="13" numFmtId="0" xfId="0" applyAlignment="1" applyFont="1">
      <alignment horizontal="right" vertical="bottom"/>
    </xf>
    <xf borderId="0" fillId="0" fontId="15" numFmtId="0" xfId="0" applyAlignment="1" applyFont="1">
      <alignment horizontal="center"/>
    </xf>
    <xf borderId="0" fillId="0" fontId="7" numFmtId="14" xfId="0" applyAlignment="1" applyFont="1" applyNumberFormat="1">
      <alignment readingOrder="0"/>
    </xf>
    <xf borderId="28" fillId="0" fontId="7" numFmtId="0" xfId="0" applyAlignment="1" applyBorder="1" applyFont="1">
      <alignment horizontal="center"/>
    </xf>
    <xf borderId="0" fillId="0" fontId="15" numFmtId="0" xfId="0" applyFont="1"/>
    <xf borderId="0" fillId="0" fontId="19" numFmtId="0" xfId="0" applyAlignment="1" applyFont="1">
      <alignment readingOrder="0"/>
    </xf>
    <xf quotePrefix="1" borderId="0" fillId="0" fontId="7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">
    <tableStyle count="2" pivot="0" name="Mechs-style">
      <tableStyleElement dxfId="1" type="firstRowStripe"/>
      <tableStyleElement dxfId="2" type="secondRowStripe"/>
    </tableStyle>
    <tableStyle count="2" pivot="0" name="Mechs-style 2">
      <tableStyleElement dxfId="1" type="firstRowStripe"/>
      <tableStyleElement dxfId="2" type="secondRowStripe"/>
    </tableStyle>
    <tableStyle count="2" pivot="0" name="Mechs-style 3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3705225" cy="34099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0</xdr:row>
      <xdr:rowOff>161925</xdr:rowOff>
    </xdr:from>
    <xdr:ext cx="4419600" cy="15335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6:B101" displayName="Table_1" name="Table_1" id="1">
  <tableColumns count="2">
    <tableColumn name="Column1" id="1"/>
    <tableColumn name="Column2" id="2"/>
  </tableColumns>
  <tableStyleInfo name="Mechs-style" showColumnStripes="0" showFirstColumn="1" showLastColumn="1" showRowStripes="1"/>
</table>
</file>

<file path=xl/tables/table2.xml><?xml version="1.0" encoding="utf-8"?>
<table xmlns="http://schemas.openxmlformats.org/spreadsheetml/2006/main" headerRowCount="0" ref="C6:H101" displayName="Table_2" name="Table_2" id="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Mechs-style 2" showColumnStripes="0" showFirstColumn="1" showLastColumn="1" showRowStripes="1"/>
</table>
</file>

<file path=xl/tables/table3.xml><?xml version="1.0" encoding="utf-8"?>
<table xmlns="http://schemas.openxmlformats.org/spreadsheetml/2006/main" headerRowCount="0" ref="J6:AX101" displayName="Table_3" name="Table_3" id="3">
  <tableColumns count="4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</tableColumns>
  <tableStyleInfo name="Mechs-style 3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imgur.com/a/SSc1o53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1" Type="http://schemas.openxmlformats.org/officeDocument/2006/relationships/hyperlink" Target="https://discord.gg/zRptMZD" TargetMode="External"/><Relationship Id="rId10" Type="http://schemas.openxmlformats.org/officeDocument/2006/relationships/hyperlink" Target="https://discord.gg/ZgfU7ha" TargetMode="External"/><Relationship Id="rId13" Type="http://schemas.openxmlformats.org/officeDocument/2006/relationships/hyperlink" Target="https://imgur.com/gallery/NEIrpXz" TargetMode="External"/><Relationship Id="rId12" Type="http://schemas.openxmlformats.org/officeDocument/2006/relationships/hyperlink" Target="https://www.reddit.com/r/BattleTechMods/comments/8f0fq7/if_anyones_interested_ive_figured_out_how_to_skip/" TargetMode="External"/><Relationship Id="rId1" Type="http://schemas.openxmlformats.org/officeDocument/2006/relationships/hyperlink" Target="http://btmodding.warriorsblood.com/index.php?title=Main_Page" TargetMode="External"/><Relationship Id="rId2" Type="http://schemas.openxmlformats.org/officeDocument/2006/relationships/hyperlink" Target="http://btmodding.warriorsblood.com/index.php?title=File_Formats" TargetMode="External"/><Relationship Id="rId3" Type="http://schemas.openxmlformats.org/officeDocument/2006/relationships/hyperlink" Target="https://steamcommunity.com/sharedfiles/filedetails/?id=1365402907" TargetMode="External"/><Relationship Id="rId4" Type="http://schemas.openxmlformats.org/officeDocument/2006/relationships/hyperlink" Target="https://forum.paradoxplaza.com/forum/index.php?threads/battletech-tips-and-often-overlooked-information.1089764/" TargetMode="External"/><Relationship Id="rId9" Type="http://schemas.openxmlformats.org/officeDocument/2006/relationships/hyperlink" Target="http://www.sarna.net/wiki/Main_Page" TargetMode="External"/><Relationship Id="rId15" Type="http://schemas.openxmlformats.org/officeDocument/2006/relationships/drawing" Target="../drawings/drawing18.xml"/><Relationship Id="rId14" Type="http://schemas.openxmlformats.org/officeDocument/2006/relationships/hyperlink" Target="https://imgur.com/a/SSc1o53" TargetMode="External"/><Relationship Id="rId5" Type="http://schemas.openxmlformats.org/officeDocument/2006/relationships/hyperlink" Target="https://forum.paradoxplaza.com/forum/index.php?threads/cyttoraks-illustrated-tutorial.1090127/" TargetMode="External"/><Relationship Id="rId6" Type="http://schemas.openxmlformats.org/officeDocument/2006/relationships/hyperlink" Target="https://docs.google.com/spreadsheets/d/1DlFtZXxF-62ovX0FM9n0zs4_TRAJX1GhjBIn4DZPYXY/" TargetMode="External"/><Relationship Id="rId7" Type="http://schemas.openxmlformats.org/officeDocument/2006/relationships/hyperlink" Target="https://docs.google.com/spreadsheets/d/1H3V0E8NEUExbA0qanThw2uCrEaoeN3siK6NSZpGkmPA/edit?usp=sharing" TargetMode="External"/><Relationship Id="rId8" Type="http://schemas.openxmlformats.org/officeDocument/2006/relationships/hyperlink" Target="https://forum.paradoxplaza.com/forum/index.php?threads/teach-me-senpai.1088446/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8.25"/>
    <col customWidth="1" min="2" max="2" width="8.88"/>
    <col customWidth="1" min="3" max="3" width="11.5"/>
    <col customWidth="1" min="4" max="4" width="10.5"/>
    <col customWidth="1" min="5" max="5" width="6.75"/>
    <col customWidth="1" min="6" max="6" width="4.75"/>
    <col customWidth="1" min="7" max="7" width="4.88"/>
    <col customWidth="1" min="8" max="8" width="3.0"/>
    <col customWidth="1" min="9" max="9" width="6.5"/>
    <col customWidth="1" min="10" max="10" width="4.63"/>
    <col customWidth="1" min="11" max="11" width="5.25"/>
    <col customWidth="1" min="12" max="12" width="4.25"/>
    <col customWidth="1" min="13" max="13" width="4.63"/>
    <col customWidth="1" min="14" max="17" width="3.38"/>
    <col customWidth="1" min="18" max="43" width="2.5"/>
    <col customWidth="1" min="44" max="50" width="5.0"/>
    <col customWidth="1" min="51" max="51" width="41.5"/>
    <col customWidth="1" min="53" max="53" width="13.5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K1" s="5"/>
      <c r="AV1" s="6"/>
      <c r="AW1" s="6"/>
      <c r="AX1" s="6"/>
      <c r="AY1" s="7"/>
      <c r="AZ1" s="7"/>
      <c r="BA1" s="8"/>
      <c r="BB1" s="8"/>
      <c r="BC1" s="8"/>
      <c r="BD1" s="8"/>
      <c r="BE1" s="8"/>
      <c r="BF1" s="8"/>
      <c r="BG1" s="8"/>
      <c r="BH1" s="8"/>
    </row>
    <row r="2">
      <c r="A2" s="9"/>
      <c r="B2" s="10">
        <v>45640.38892046297</v>
      </c>
      <c r="C2" s="11" t="s">
        <v>3</v>
      </c>
      <c r="D2" s="5" t="s">
        <v>4</v>
      </c>
      <c r="E2" s="12"/>
      <c r="F2" s="6"/>
      <c r="G2" s="6"/>
      <c r="H2" s="6"/>
      <c r="I2" s="6"/>
      <c r="J2" s="8"/>
      <c r="K2" s="8"/>
      <c r="L2" s="6"/>
      <c r="M2" s="13"/>
      <c r="N2" s="13"/>
      <c r="O2" s="13"/>
      <c r="P2" s="13"/>
      <c r="Q2" s="13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14" t="s">
        <v>5</v>
      </c>
      <c r="AZ2" s="7"/>
      <c r="BA2" s="8"/>
      <c r="BB2" s="8"/>
      <c r="BC2" s="8"/>
      <c r="BD2" s="8"/>
      <c r="BE2" s="8"/>
      <c r="BF2" s="8"/>
      <c r="BG2" s="8"/>
      <c r="BH2" s="8"/>
    </row>
    <row r="3">
      <c r="A3" s="6"/>
      <c r="B3" s="1" t="s">
        <v>6</v>
      </c>
      <c r="C3" s="15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  <c r="E3" s="6"/>
      <c r="F3" s="6"/>
      <c r="G3" s="6"/>
      <c r="H3" s="6"/>
      <c r="I3" s="6"/>
      <c r="J3" s="8"/>
      <c r="K3" s="8"/>
      <c r="L3" s="6"/>
      <c r="M3" s="13"/>
      <c r="N3" s="13"/>
      <c r="O3" s="13"/>
      <c r="P3" s="13"/>
      <c r="Q3" s="13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14" t="s">
        <v>8</v>
      </c>
      <c r="AZ3" s="7"/>
      <c r="BA3" s="8"/>
      <c r="BB3" s="8"/>
      <c r="BC3" s="8"/>
      <c r="BD3" s="8"/>
      <c r="BE3" s="8"/>
      <c r="BF3" s="8"/>
      <c r="BG3" s="8"/>
      <c r="BH3" s="8"/>
    </row>
    <row r="4">
      <c r="A4" s="16" t="s">
        <v>9</v>
      </c>
      <c r="B4" s="17" t="s">
        <v>10</v>
      </c>
      <c r="C4" s="16" t="s">
        <v>3</v>
      </c>
      <c r="D4" s="18"/>
      <c r="E4" s="18"/>
      <c r="F4" s="18"/>
      <c r="G4" s="18" t="s">
        <v>11</v>
      </c>
      <c r="H4" s="18" t="s">
        <v>12</v>
      </c>
      <c r="I4" s="18" t="s">
        <v>13</v>
      </c>
      <c r="J4" s="18" t="s">
        <v>14</v>
      </c>
      <c r="K4" s="18" t="s">
        <v>15</v>
      </c>
      <c r="L4" s="18" t="s">
        <v>16</v>
      </c>
      <c r="M4" s="19" t="s">
        <v>17</v>
      </c>
      <c r="N4" s="20"/>
      <c r="O4" s="20"/>
      <c r="P4" s="20"/>
      <c r="Q4" s="21"/>
      <c r="R4" s="22" t="s">
        <v>18</v>
      </c>
      <c r="S4" s="20"/>
      <c r="T4" s="20"/>
      <c r="U4" s="23"/>
      <c r="V4" s="24" t="s">
        <v>19</v>
      </c>
      <c r="W4" s="20"/>
      <c r="X4" s="20"/>
      <c r="Y4" s="25"/>
      <c r="Z4" s="22" t="s">
        <v>20</v>
      </c>
      <c r="AA4" s="20"/>
      <c r="AB4" s="20"/>
      <c r="AC4" s="23"/>
      <c r="AD4" s="24" t="s">
        <v>21</v>
      </c>
      <c r="AE4" s="20"/>
      <c r="AF4" s="20"/>
      <c r="AG4" s="25"/>
      <c r="AH4" s="22" t="s">
        <v>22</v>
      </c>
      <c r="AI4" s="20"/>
      <c r="AJ4" s="20"/>
      <c r="AK4" s="23"/>
      <c r="AL4" s="24" t="s">
        <v>23</v>
      </c>
      <c r="AM4" s="20"/>
      <c r="AN4" s="20"/>
      <c r="AO4" s="25"/>
      <c r="AP4" s="26" t="s">
        <v>24</v>
      </c>
      <c r="AQ4" s="27" t="s">
        <v>25</v>
      </c>
      <c r="AR4" s="22" t="s">
        <v>26</v>
      </c>
      <c r="AS4" s="20"/>
      <c r="AT4" s="20"/>
      <c r="AU4" s="20"/>
      <c r="AV4" s="20"/>
      <c r="AW4" s="20"/>
      <c r="AX4" s="21"/>
      <c r="AY4" s="14" t="s">
        <v>27</v>
      </c>
      <c r="AZ4" s="7"/>
      <c r="BA4" s="8"/>
      <c r="BB4" s="8"/>
      <c r="BC4" s="8"/>
      <c r="BD4" s="8"/>
      <c r="BE4" s="8"/>
      <c r="BF4" s="8"/>
      <c r="BG4" s="8"/>
      <c r="BH4" s="8"/>
    </row>
    <row r="5">
      <c r="A5" s="28" t="s">
        <v>28</v>
      </c>
      <c r="B5" s="29" t="s">
        <v>28</v>
      </c>
      <c r="C5" s="28" t="s">
        <v>29</v>
      </c>
      <c r="D5" s="13" t="s">
        <v>30</v>
      </c>
      <c r="E5" s="13" t="s">
        <v>31</v>
      </c>
      <c r="F5" s="13" t="s">
        <v>11</v>
      </c>
      <c r="G5" s="13" t="s">
        <v>32</v>
      </c>
      <c r="H5" s="13" t="s">
        <v>33</v>
      </c>
      <c r="I5" s="13" t="s">
        <v>34</v>
      </c>
      <c r="J5" s="13" t="s">
        <v>34</v>
      </c>
      <c r="K5" s="13" t="s">
        <v>35</v>
      </c>
      <c r="L5" s="13" t="s">
        <v>36</v>
      </c>
      <c r="M5" s="30" t="s">
        <v>37</v>
      </c>
      <c r="N5" s="31" t="s">
        <v>38</v>
      </c>
      <c r="O5" s="31" t="s">
        <v>39</v>
      </c>
      <c r="P5" s="31" t="s">
        <v>40</v>
      </c>
      <c r="Q5" s="32" t="s">
        <v>41</v>
      </c>
      <c r="R5" s="33" t="s">
        <v>38</v>
      </c>
      <c r="S5" s="31" t="s">
        <v>39</v>
      </c>
      <c r="T5" s="31" t="s">
        <v>40</v>
      </c>
      <c r="U5" s="34" t="s">
        <v>41</v>
      </c>
      <c r="V5" s="35" t="s">
        <v>38</v>
      </c>
      <c r="W5" s="31" t="s">
        <v>39</v>
      </c>
      <c r="X5" s="31" t="s">
        <v>40</v>
      </c>
      <c r="Y5" s="36" t="s">
        <v>41</v>
      </c>
      <c r="Z5" s="33" t="s">
        <v>38</v>
      </c>
      <c r="AA5" s="31" t="s">
        <v>39</v>
      </c>
      <c r="AB5" s="31" t="s">
        <v>40</v>
      </c>
      <c r="AC5" s="34" t="s">
        <v>41</v>
      </c>
      <c r="AD5" s="35" t="s">
        <v>38</v>
      </c>
      <c r="AE5" s="31" t="s">
        <v>39</v>
      </c>
      <c r="AF5" s="31" t="s">
        <v>40</v>
      </c>
      <c r="AG5" s="36" t="s">
        <v>41</v>
      </c>
      <c r="AH5" s="33" t="s">
        <v>38</v>
      </c>
      <c r="AI5" s="31" t="s">
        <v>39</v>
      </c>
      <c r="AJ5" s="31" t="s">
        <v>40</v>
      </c>
      <c r="AK5" s="34" t="s">
        <v>41</v>
      </c>
      <c r="AL5" s="35" t="s">
        <v>38</v>
      </c>
      <c r="AM5" s="31" t="s">
        <v>39</v>
      </c>
      <c r="AN5" s="31" t="s">
        <v>40</v>
      </c>
      <c r="AO5" s="36" t="s">
        <v>41</v>
      </c>
      <c r="AP5" s="33" t="s">
        <v>41</v>
      </c>
      <c r="AQ5" s="32" t="s">
        <v>41</v>
      </c>
      <c r="AR5" s="37" t="s">
        <v>42</v>
      </c>
      <c r="AS5" s="37" t="s">
        <v>43</v>
      </c>
      <c r="AT5" s="37" t="s">
        <v>44</v>
      </c>
      <c r="AU5" s="37" t="s">
        <v>45</v>
      </c>
      <c r="AV5" s="37" t="s">
        <v>46</v>
      </c>
      <c r="AW5" s="37" t="s">
        <v>47</v>
      </c>
      <c r="AX5" s="38" t="s">
        <v>48</v>
      </c>
      <c r="AY5" s="14" t="s">
        <v>49</v>
      </c>
      <c r="AZ5" s="11"/>
      <c r="BA5" s="39"/>
      <c r="BB5" s="39"/>
      <c r="BC5" s="39"/>
      <c r="BD5" s="39"/>
      <c r="BE5" s="39"/>
      <c r="BF5" s="39"/>
      <c r="BG5" s="39"/>
      <c r="BH5" s="39"/>
    </row>
    <row r="6">
      <c r="A6" s="40">
        <v>150.0</v>
      </c>
      <c r="B6" s="41">
        <v>1500.0</v>
      </c>
      <c r="C6" s="42" t="s">
        <v>50</v>
      </c>
      <c r="D6" s="43" t="s">
        <v>51</v>
      </c>
      <c r="E6" s="43" t="s">
        <v>52</v>
      </c>
      <c r="F6" s="43">
        <v>20.0</v>
      </c>
      <c r="G6" s="44">
        <v>9.0</v>
      </c>
      <c r="H6" s="44">
        <v>-3.0</v>
      </c>
      <c r="I6" s="45">
        <v>15.0</v>
      </c>
      <c r="J6" s="44">
        <v>50.0</v>
      </c>
      <c r="K6" s="44">
        <v>165.0</v>
      </c>
      <c r="L6" s="44">
        <v>6.0</v>
      </c>
      <c r="M6" s="46">
        <f t="shared" ref="M6:M101" si="2">sum(N6:Q6)</f>
        <v>9</v>
      </c>
      <c r="N6" s="47">
        <f t="shared" ref="N6:P6" si="1">if(sum(R6,V6,Z6,AD6,AH6,AL6)=0,"",sum(R6,V6,Z6,AD6,AH6,AL6))</f>
        <v>2</v>
      </c>
      <c r="O6" s="47">
        <f t="shared" si="1"/>
        <v>2</v>
      </c>
      <c r="P6" s="47" t="str">
        <f t="shared" si="1"/>
        <v/>
      </c>
      <c r="Q6" s="48">
        <f t="shared" ref="Q6:Q101" si="4">if(sum(U6,Y6,AC6,AG6,AK6,AO6)+AP6+AQ6=0,"",sum(U6,Y6,AC6,AG6,AK6,AO6)+AP6+AQ6)</f>
        <v>5</v>
      </c>
      <c r="R6" s="49"/>
      <c r="S6" s="47"/>
      <c r="T6" s="47"/>
      <c r="U6" s="50"/>
      <c r="V6" s="51">
        <v>1.0</v>
      </c>
      <c r="W6" s="52">
        <v>1.0</v>
      </c>
      <c r="X6" s="53"/>
      <c r="Y6" s="54">
        <v>1.0</v>
      </c>
      <c r="Z6" s="49"/>
      <c r="AA6" s="47"/>
      <c r="AB6" s="47"/>
      <c r="AC6" s="55">
        <v>1.0</v>
      </c>
      <c r="AD6" s="56"/>
      <c r="AE6" s="53"/>
      <c r="AF6" s="47"/>
      <c r="AG6" s="57">
        <v>1.0</v>
      </c>
      <c r="AH6" s="49"/>
      <c r="AI6" s="47"/>
      <c r="AJ6" s="47"/>
      <c r="AK6" s="55">
        <v>1.0</v>
      </c>
      <c r="AL6" s="51">
        <v>1.0</v>
      </c>
      <c r="AM6" s="52">
        <v>1.0</v>
      </c>
      <c r="AN6" s="58"/>
      <c r="AO6" s="54">
        <v>1.0</v>
      </c>
      <c r="AP6" s="49"/>
      <c r="AQ6" s="48"/>
      <c r="AR6" s="59">
        <v>30.0</v>
      </c>
      <c r="AS6" s="59">
        <v>50.0</v>
      </c>
      <c r="AT6" s="59">
        <v>25.0</v>
      </c>
      <c r="AU6" s="59">
        <v>60.0</v>
      </c>
      <c r="AV6" s="59">
        <v>30.0</v>
      </c>
      <c r="AW6" s="59">
        <v>40.0</v>
      </c>
      <c r="AX6" s="60">
        <v>45.0</v>
      </c>
      <c r="AY6" s="11" t="s">
        <v>53</v>
      </c>
      <c r="AZ6" s="12"/>
      <c r="BA6" s="61"/>
      <c r="BB6" s="61"/>
      <c r="BC6" s="61"/>
      <c r="BD6" s="61"/>
      <c r="BE6" s="61"/>
      <c r="BF6" s="61"/>
      <c r="BG6" s="61"/>
      <c r="BH6" s="61"/>
    </row>
    <row r="7">
      <c r="A7" s="62">
        <v>140.0</v>
      </c>
      <c r="B7" s="63">
        <v>1400.0</v>
      </c>
      <c r="C7" s="64" t="s">
        <v>50</v>
      </c>
      <c r="D7" s="65" t="s">
        <v>54</v>
      </c>
      <c r="E7" s="65" t="s">
        <v>52</v>
      </c>
      <c r="F7" s="65">
        <v>20.0</v>
      </c>
      <c r="G7" s="66">
        <v>9.0</v>
      </c>
      <c r="H7" s="66">
        <v>-3.0</v>
      </c>
      <c r="I7" s="67">
        <v>15.0</v>
      </c>
      <c r="J7" s="66">
        <v>50.0</v>
      </c>
      <c r="K7" s="66">
        <v>165.0</v>
      </c>
      <c r="L7" s="66">
        <v>6.0</v>
      </c>
      <c r="M7" s="68">
        <f t="shared" si="2"/>
        <v>5</v>
      </c>
      <c r="N7" s="69" t="str">
        <f t="shared" ref="N7:P7" si="3">if(sum(R7,V7,Z7,AD7,AH7,AL7)=0,"",sum(R7,V7,Z7,AD7,AH7,AL7))</f>
        <v/>
      </c>
      <c r="O7" s="69">
        <f t="shared" si="3"/>
        <v>2</v>
      </c>
      <c r="P7" s="69" t="str">
        <f t="shared" si="3"/>
        <v/>
      </c>
      <c r="Q7" s="70">
        <f t="shared" si="4"/>
        <v>3</v>
      </c>
      <c r="R7" s="71"/>
      <c r="S7" s="72"/>
      <c r="T7" s="72"/>
      <c r="U7" s="73"/>
      <c r="V7" s="74"/>
      <c r="W7" s="75">
        <v>2.0</v>
      </c>
      <c r="X7" s="75"/>
      <c r="Y7" s="76"/>
      <c r="Z7" s="71"/>
      <c r="AA7" s="72"/>
      <c r="AB7" s="72"/>
      <c r="AC7" s="77"/>
      <c r="AD7" s="78"/>
      <c r="AE7" s="79"/>
      <c r="AF7" s="72"/>
      <c r="AG7" s="80">
        <v>1.0</v>
      </c>
      <c r="AH7" s="71"/>
      <c r="AI7" s="72"/>
      <c r="AJ7" s="72"/>
      <c r="AK7" s="77"/>
      <c r="AL7" s="74"/>
      <c r="AM7" s="81"/>
      <c r="AN7" s="75"/>
      <c r="AO7" s="82">
        <v>2.0</v>
      </c>
      <c r="AP7" s="71"/>
      <c r="AQ7" s="83"/>
      <c r="AR7" s="66">
        <v>30.0</v>
      </c>
      <c r="AS7" s="66">
        <v>50.0</v>
      </c>
      <c r="AT7" s="66">
        <v>25.0</v>
      </c>
      <c r="AU7" s="66">
        <v>60.0</v>
      </c>
      <c r="AV7" s="66">
        <v>30.0</v>
      </c>
      <c r="AW7" s="66">
        <v>40.0</v>
      </c>
      <c r="AX7" s="84">
        <v>45.0</v>
      </c>
      <c r="AY7" s="11" t="s">
        <v>53</v>
      </c>
      <c r="AZ7" s="12"/>
      <c r="BA7" s="61"/>
      <c r="BB7" s="61"/>
      <c r="BC7" s="61"/>
      <c r="BD7" s="61"/>
      <c r="BE7" s="61"/>
      <c r="BF7" s="61"/>
      <c r="BG7" s="61"/>
      <c r="BH7" s="61"/>
    </row>
    <row r="8">
      <c r="A8" s="62">
        <v>180.0</v>
      </c>
      <c r="B8" s="63">
        <v>1800.0</v>
      </c>
      <c r="C8" s="64" t="s">
        <v>55</v>
      </c>
      <c r="D8" s="65" t="s">
        <v>56</v>
      </c>
      <c r="E8" s="65" t="s">
        <v>52</v>
      </c>
      <c r="F8" s="65">
        <v>20.0</v>
      </c>
      <c r="G8" s="66">
        <v>7.0</v>
      </c>
      <c r="H8" s="66">
        <v>-3.0</v>
      </c>
      <c r="I8" s="67">
        <v>15.0</v>
      </c>
      <c r="J8" s="66">
        <v>50.0</v>
      </c>
      <c r="K8" s="66">
        <v>210.0</v>
      </c>
      <c r="L8" s="66">
        <v>8.0</v>
      </c>
      <c r="M8" s="68">
        <f t="shared" si="2"/>
        <v>6</v>
      </c>
      <c r="N8" s="69" t="str">
        <f t="shared" ref="N8:P8" si="5">if(sum(R8,V8,Z8,AD8,AH8,AL8)=0,"",sum(R8,V8,Z8,AD8,AH8,AL8))</f>
        <v/>
      </c>
      <c r="O8" s="69">
        <f t="shared" si="5"/>
        <v>4</v>
      </c>
      <c r="P8" s="69" t="str">
        <f t="shared" si="5"/>
        <v/>
      </c>
      <c r="Q8" s="70">
        <f t="shared" si="4"/>
        <v>2</v>
      </c>
      <c r="R8" s="71"/>
      <c r="S8" s="72"/>
      <c r="T8" s="72"/>
      <c r="U8" s="73"/>
      <c r="V8" s="78"/>
      <c r="W8" s="75">
        <v>2.0</v>
      </c>
      <c r="X8" s="75"/>
      <c r="Y8" s="82">
        <v>1.0</v>
      </c>
      <c r="Z8" s="71"/>
      <c r="AA8" s="72"/>
      <c r="AB8" s="72"/>
      <c r="AC8" s="73"/>
      <c r="AD8" s="78"/>
      <c r="AE8" s="79"/>
      <c r="AF8" s="72"/>
      <c r="AG8" s="80"/>
      <c r="AH8" s="71"/>
      <c r="AI8" s="72"/>
      <c r="AJ8" s="72"/>
      <c r="AK8" s="73"/>
      <c r="AL8" s="78"/>
      <c r="AM8" s="75">
        <v>2.0</v>
      </c>
      <c r="AN8" s="75"/>
      <c r="AO8" s="82">
        <v>1.0</v>
      </c>
      <c r="AP8" s="71"/>
      <c r="AQ8" s="83"/>
      <c r="AR8" s="66">
        <v>30.0</v>
      </c>
      <c r="AS8" s="66">
        <v>50.0</v>
      </c>
      <c r="AT8" s="66">
        <v>25.0</v>
      </c>
      <c r="AU8" s="66">
        <v>60.0</v>
      </c>
      <c r="AV8" s="66">
        <v>30.0</v>
      </c>
      <c r="AW8" s="66">
        <v>40.0</v>
      </c>
      <c r="AX8" s="84">
        <v>45.0</v>
      </c>
      <c r="AY8" s="12"/>
      <c r="AZ8" s="12"/>
      <c r="BA8" s="61"/>
      <c r="BB8" s="61"/>
      <c r="BC8" s="61"/>
      <c r="BD8" s="61"/>
      <c r="BE8" s="61"/>
      <c r="BF8" s="61"/>
      <c r="BG8" s="61"/>
      <c r="BH8" s="61"/>
    </row>
    <row r="9">
      <c r="A9" s="62">
        <v>200.0</v>
      </c>
      <c r="B9" s="63">
        <v>1990.0</v>
      </c>
      <c r="C9" s="64" t="s">
        <v>55</v>
      </c>
      <c r="D9" s="65" t="s">
        <v>57</v>
      </c>
      <c r="E9" s="65" t="s">
        <v>52</v>
      </c>
      <c r="F9" s="65">
        <v>20.0</v>
      </c>
      <c r="G9" s="66">
        <v>7.0</v>
      </c>
      <c r="H9" s="66">
        <v>-3.0</v>
      </c>
      <c r="I9" s="67">
        <v>15.0</v>
      </c>
      <c r="J9" s="66">
        <v>50.0</v>
      </c>
      <c r="K9" s="66">
        <v>210.0</v>
      </c>
      <c r="L9" s="66">
        <v>8.0</v>
      </c>
      <c r="M9" s="68">
        <f t="shared" si="2"/>
        <v>6</v>
      </c>
      <c r="N9" s="69" t="str">
        <f t="shared" ref="N9:P9" si="6">if(sum(R9,V9,Z9,AD9,AH9,AL9)=0,"",sum(R9,V9,Z9,AD9,AH9,AL9))</f>
        <v/>
      </c>
      <c r="O9" s="69">
        <f t="shared" si="6"/>
        <v>2</v>
      </c>
      <c r="P9" s="69">
        <f t="shared" si="6"/>
        <v>2</v>
      </c>
      <c r="Q9" s="70">
        <f t="shared" si="4"/>
        <v>2</v>
      </c>
      <c r="R9" s="71"/>
      <c r="S9" s="72"/>
      <c r="T9" s="72"/>
      <c r="U9" s="73"/>
      <c r="V9" s="78"/>
      <c r="W9" s="81"/>
      <c r="X9" s="75">
        <v>1.0</v>
      </c>
      <c r="Y9" s="76"/>
      <c r="Z9" s="71"/>
      <c r="AA9" s="72"/>
      <c r="AB9" s="72"/>
      <c r="AC9" s="73"/>
      <c r="AD9" s="78"/>
      <c r="AE9" s="79">
        <v>2.0</v>
      </c>
      <c r="AF9" s="72"/>
      <c r="AG9" s="80">
        <v>2.0</v>
      </c>
      <c r="AH9" s="71"/>
      <c r="AI9" s="72"/>
      <c r="AJ9" s="72"/>
      <c r="AK9" s="73"/>
      <c r="AL9" s="78"/>
      <c r="AM9" s="81"/>
      <c r="AN9" s="75">
        <v>1.0</v>
      </c>
      <c r="AO9" s="76"/>
      <c r="AP9" s="71"/>
      <c r="AQ9" s="83"/>
      <c r="AR9" s="66">
        <v>30.0</v>
      </c>
      <c r="AS9" s="66">
        <v>50.0</v>
      </c>
      <c r="AT9" s="66">
        <v>25.0</v>
      </c>
      <c r="AU9" s="66">
        <v>60.0</v>
      </c>
      <c r="AV9" s="66">
        <v>30.0</v>
      </c>
      <c r="AW9" s="66">
        <v>40.0</v>
      </c>
      <c r="AX9" s="84">
        <v>45.0</v>
      </c>
      <c r="AY9" s="12"/>
      <c r="AZ9" s="12"/>
      <c r="BA9" s="61"/>
      <c r="BB9" s="61"/>
      <c r="BC9" s="61"/>
      <c r="BD9" s="61"/>
      <c r="BE9" s="61"/>
      <c r="BF9" s="61"/>
      <c r="BG9" s="61"/>
      <c r="BH9" s="61"/>
    </row>
    <row r="10">
      <c r="A10" s="62">
        <v>210.0</v>
      </c>
      <c r="B10" s="63">
        <v>2060.0</v>
      </c>
      <c r="C10" s="64" t="s">
        <v>55</v>
      </c>
      <c r="D10" s="65" t="s">
        <v>58</v>
      </c>
      <c r="E10" s="65" t="s">
        <v>52</v>
      </c>
      <c r="F10" s="65">
        <v>20.0</v>
      </c>
      <c r="G10" s="66">
        <v>7.0</v>
      </c>
      <c r="H10" s="66">
        <v>-3.0</v>
      </c>
      <c r="I10" s="67">
        <v>15.0</v>
      </c>
      <c r="J10" s="66">
        <v>50.0</v>
      </c>
      <c r="K10" s="66">
        <v>210.0</v>
      </c>
      <c r="L10" s="66">
        <v>8.0</v>
      </c>
      <c r="M10" s="68">
        <f t="shared" si="2"/>
        <v>6</v>
      </c>
      <c r="N10" s="69" t="str">
        <f t="shared" ref="N10:P10" si="7">if(sum(R10,V10,Z10,AD10,AH10,AL10)=0,"",sum(R10,V10,Z10,AD10,AH10,AL10))</f>
        <v/>
      </c>
      <c r="O10" s="69">
        <f t="shared" si="7"/>
        <v>1</v>
      </c>
      <c r="P10" s="69">
        <f t="shared" si="7"/>
        <v>4</v>
      </c>
      <c r="Q10" s="70">
        <f t="shared" si="4"/>
        <v>1</v>
      </c>
      <c r="R10" s="85"/>
      <c r="S10" s="69"/>
      <c r="T10" s="69"/>
      <c r="U10" s="86"/>
      <c r="V10" s="87"/>
      <c r="W10" s="69"/>
      <c r="X10" s="88">
        <v>2.0</v>
      </c>
      <c r="Y10" s="70"/>
      <c r="Z10" s="85"/>
      <c r="AA10" s="69"/>
      <c r="AB10" s="69"/>
      <c r="AC10" s="86"/>
      <c r="AD10" s="87"/>
      <c r="AE10" s="89">
        <v>1.0</v>
      </c>
      <c r="AF10" s="69"/>
      <c r="AG10" s="90">
        <v>1.0</v>
      </c>
      <c r="AH10" s="85"/>
      <c r="AI10" s="69"/>
      <c r="AJ10" s="69"/>
      <c r="AK10" s="86"/>
      <c r="AL10" s="87"/>
      <c r="AM10" s="69"/>
      <c r="AN10" s="88">
        <v>2.0</v>
      </c>
      <c r="AO10" s="70"/>
      <c r="AP10" s="85"/>
      <c r="AQ10" s="70"/>
      <c r="AR10" s="66">
        <v>30.0</v>
      </c>
      <c r="AS10" s="66">
        <v>50.0</v>
      </c>
      <c r="AT10" s="66">
        <v>25.0</v>
      </c>
      <c r="AU10" s="66">
        <v>60.0</v>
      </c>
      <c r="AV10" s="66">
        <v>30.0</v>
      </c>
      <c r="AW10" s="66">
        <v>40.0</v>
      </c>
      <c r="AX10" s="84">
        <v>45.0</v>
      </c>
      <c r="AY10" s="12"/>
      <c r="AZ10" s="12"/>
      <c r="BA10" s="61"/>
      <c r="BB10" s="61"/>
      <c r="BC10" s="61"/>
      <c r="BD10" s="61"/>
      <c r="BE10" s="61"/>
      <c r="BF10" s="61"/>
      <c r="BG10" s="61"/>
      <c r="BH10" s="61"/>
    </row>
    <row r="11">
      <c r="A11" s="62">
        <v>190.0</v>
      </c>
      <c r="B11" s="63">
        <v>1890.0</v>
      </c>
      <c r="C11" s="64" t="s">
        <v>55</v>
      </c>
      <c r="D11" s="65" t="s">
        <v>59</v>
      </c>
      <c r="E11" s="65" t="s">
        <v>52</v>
      </c>
      <c r="F11" s="65">
        <v>20.0</v>
      </c>
      <c r="G11" s="66">
        <v>7.0</v>
      </c>
      <c r="H11" s="66">
        <v>-3.0</v>
      </c>
      <c r="I11" s="67">
        <v>15.0</v>
      </c>
      <c r="J11" s="66">
        <v>50.0</v>
      </c>
      <c r="K11" s="66">
        <v>210.0</v>
      </c>
      <c r="L11" s="66">
        <v>8.0</v>
      </c>
      <c r="M11" s="68">
        <f t="shared" si="2"/>
        <v>6</v>
      </c>
      <c r="N11" s="69">
        <f t="shared" ref="N11:P11" si="8">if(sum(R11,V11,Z11,AD11,AH11,AL11)=0,"",sum(R11,V11,Z11,AD11,AH11,AL11))</f>
        <v>2</v>
      </c>
      <c r="O11" s="69">
        <f t="shared" si="8"/>
        <v>1</v>
      </c>
      <c r="P11" s="69" t="str">
        <f t="shared" si="8"/>
        <v/>
      </c>
      <c r="Q11" s="70">
        <f t="shared" si="4"/>
        <v>3</v>
      </c>
      <c r="R11" s="91"/>
      <c r="S11" s="92"/>
      <c r="T11" s="92"/>
      <c r="U11" s="93"/>
      <c r="V11" s="94">
        <v>1.0</v>
      </c>
      <c r="W11" s="92"/>
      <c r="X11" s="92"/>
      <c r="Y11" s="95">
        <v>1.0</v>
      </c>
      <c r="Z11" s="91"/>
      <c r="AA11" s="92"/>
      <c r="AB11" s="92"/>
      <c r="AC11" s="93"/>
      <c r="AD11" s="96"/>
      <c r="AE11" s="88">
        <v>1.0</v>
      </c>
      <c r="AF11" s="92"/>
      <c r="AG11" s="95">
        <v>1.0</v>
      </c>
      <c r="AH11" s="91"/>
      <c r="AI11" s="92"/>
      <c r="AJ11" s="92"/>
      <c r="AK11" s="93"/>
      <c r="AL11" s="94">
        <v>1.0</v>
      </c>
      <c r="AM11" s="92"/>
      <c r="AN11" s="92"/>
      <c r="AO11" s="95">
        <v>1.0</v>
      </c>
      <c r="AP11" s="91"/>
      <c r="AQ11" s="97"/>
      <c r="AR11" s="66">
        <v>30.0</v>
      </c>
      <c r="AS11" s="66">
        <v>50.0</v>
      </c>
      <c r="AT11" s="66">
        <v>25.0</v>
      </c>
      <c r="AU11" s="66">
        <v>60.0</v>
      </c>
      <c r="AV11" s="66">
        <v>30.0</v>
      </c>
      <c r="AW11" s="66">
        <v>40.0</v>
      </c>
      <c r="AX11" s="84">
        <v>45.0</v>
      </c>
      <c r="AY11" s="11" t="s">
        <v>60</v>
      </c>
      <c r="AZ11" s="12"/>
      <c r="BA11" s="61"/>
      <c r="BB11" s="61"/>
      <c r="BC11" s="61"/>
      <c r="BD11" s="61"/>
      <c r="BE11" s="61"/>
      <c r="BF11" s="61"/>
      <c r="BG11" s="61"/>
      <c r="BH11" s="61"/>
    </row>
    <row r="12">
      <c r="A12" s="62">
        <v>250.0</v>
      </c>
      <c r="B12" s="63">
        <v>2530.0</v>
      </c>
      <c r="C12" s="64" t="s">
        <v>61</v>
      </c>
      <c r="D12" s="65" t="s">
        <v>62</v>
      </c>
      <c r="E12" s="65" t="s">
        <v>52</v>
      </c>
      <c r="F12" s="65">
        <v>25.0</v>
      </c>
      <c r="G12" s="66">
        <v>12.0</v>
      </c>
      <c r="H12" s="66">
        <v>-3.0</v>
      </c>
      <c r="I12" s="98">
        <v>35.0</v>
      </c>
      <c r="J12" s="66">
        <v>60.0</v>
      </c>
      <c r="K12" s="66">
        <v>165.0</v>
      </c>
      <c r="L12" s="66">
        <v>6.0</v>
      </c>
      <c r="M12" s="68">
        <f t="shared" si="2"/>
        <v>6</v>
      </c>
      <c r="N12" s="69" t="str">
        <f t="shared" ref="N12:P12" si="9">if(sum(R12,V12,Z12,AD12,AH12,AL12)=0,"",sum(R12,V12,Z12,AD12,AH12,AL12))</f>
        <v/>
      </c>
      <c r="O12" s="69">
        <f t="shared" si="9"/>
        <v>3</v>
      </c>
      <c r="P12" s="69">
        <f t="shared" si="9"/>
        <v>1</v>
      </c>
      <c r="Q12" s="70">
        <f t="shared" si="4"/>
        <v>2</v>
      </c>
      <c r="R12" s="85"/>
      <c r="S12" s="69"/>
      <c r="T12" s="69"/>
      <c r="U12" s="86"/>
      <c r="V12" s="87"/>
      <c r="W12" s="89">
        <v>2.0</v>
      </c>
      <c r="X12" s="69"/>
      <c r="Y12" s="90">
        <v>1.0</v>
      </c>
      <c r="Z12" s="85"/>
      <c r="AA12" s="69"/>
      <c r="AB12" s="69"/>
      <c r="AC12" s="86"/>
      <c r="AD12" s="87"/>
      <c r="AE12" s="69"/>
      <c r="AF12" s="89">
        <v>1.0</v>
      </c>
      <c r="AG12" s="70"/>
      <c r="AH12" s="85"/>
      <c r="AI12" s="69"/>
      <c r="AJ12" s="69"/>
      <c r="AK12" s="86"/>
      <c r="AL12" s="87"/>
      <c r="AM12" s="89">
        <v>1.0</v>
      </c>
      <c r="AN12" s="69"/>
      <c r="AO12" s="90">
        <v>1.0</v>
      </c>
      <c r="AP12" s="85"/>
      <c r="AQ12" s="70"/>
      <c r="AR12" s="66">
        <v>40.0</v>
      </c>
      <c r="AS12" s="66">
        <v>60.0</v>
      </c>
      <c r="AT12" s="66">
        <v>30.0</v>
      </c>
      <c r="AU12" s="66">
        <v>80.0</v>
      </c>
      <c r="AV12" s="66">
        <v>40.0</v>
      </c>
      <c r="AW12" s="66">
        <v>60.0</v>
      </c>
      <c r="AX12" s="84">
        <v>30.0</v>
      </c>
      <c r="AY12" s="11" t="s">
        <v>63</v>
      </c>
      <c r="AZ12" s="12"/>
      <c r="BA12" s="61"/>
      <c r="BB12" s="61"/>
      <c r="BC12" s="61"/>
      <c r="BD12" s="61"/>
      <c r="BE12" s="61"/>
      <c r="BF12" s="61"/>
      <c r="BG12" s="61"/>
      <c r="BH12" s="61"/>
    </row>
    <row r="13">
      <c r="A13" s="62">
        <v>250.0</v>
      </c>
      <c r="B13" s="63">
        <v>2530.0</v>
      </c>
      <c r="C13" s="64" t="s">
        <v>61</v>
      </c>
      <c r="D13" s="65" t="s">
        <v>64</v>
      </c>
      <c r="E13" s="65" t="s">
        <v>52</v>
      </c>
      <c r="F13" s="65">
        <v>25.0</v>
      </c>
      <c r="G13" s="66">
        <v>12.0</v>
      </c>
      <c r="H13" s="66">
        <v>-3.0</v>
      </c>
      <c r="I13" s="98">
        <v>35.0</v>
      </c>
      <c r="J13" s="66">
        <v>60.0</v>
      </c>
      <c r="K13" s="66">
        <v>165.0</v>
      </c>
      <c r="L13" s="66">
        <v>6.0</v>
      </c>
      <c r="M13" s="68">
        <f t="shared" si="2"/>
        <v>5</v>
      </c>
      <c r="N13" s="69" t="str">
        <f t="shared" ref="N13:P13" si="10">if(sum(R13,V13,Z13,AD13,AH13,AL13)=0,"",sum(R13,V13,Z13,AD13,AH13,AL13))</f>
        <v/>
      </c>
      <c r="O13" s="69">
        <f t="shared" si="10"/>
        <v>1</v>
      </c>
      <c r="P13" s="69">
        <f t="shared" si="10"/>
        <v>3</v>
      </c>
      <c r="Q13" s="70">
        <f t="shared" si="4"/>
        <v>1</v>
      </c>
      <c r="R13" s="91"/>
      <c r="S13" s="92"/>
      <c r="T13" s="92"/>
      <c r="U13" s="93"/>
      <c r="V13" s="96"/>
      <c r="W13" s="92"/>
      <c r="X13" s="89">
        <v>2.0</v>
      </c>
      <c r="Y13" s="97"/>
      <c r="Z13" s="91"/>
      <c r="AA13" s="92"/>
      <c r="AB13" s="92"/>
      <c r="AC13" s="93"/>
      <c r="AD13" s="96"/>
      <c r="AE13" s="92"/>
      <c r="AF13" s="89">
        <v>1.0</v>
      </c>
      <c r="AG13" s="97"/>
      <c r="AH13" s="91"/>
      <c r="AI13" s="92"/>
      <c r="AJ13" s="92"/>
      <c r="AK13" s="93"/>
      <c r="AL13" s="96"/>
      <c r="AM13" s="89">
        <v>1.0</v>
      </c>
      <c r="AN13" s="92"/>
      <c r="AO13" s="90">
        <v>1.0</v>
      </c>
      <c r="AP13" s="91"/>
      <c r="AQ13" s="97"/>
      <c r="AR13" s="66">
        <v>40.0</v>
      </c>
      <c r="AS13" s="66">
        <v>60.0</v>
      </c>
      <c r="AT13" s="66">
        <v>30.0</v>
      </c>
      <c r="AU13" s="66">
        <v>80.0</v>
      </c>
      <c r="AV13" s="66">
        <v>40.0</v>
      </c>
      <c r="AW13" s="66">
        <v>60.0</v>
      </c>
      <c r="AX13" s="84">
        <v>30.0</v>
      </c>
      <c r="AY13" s="12"/>
      <c r="AZ13" s="12"/>
      <c r="BA13" s="61"/>
      <c r="BB13" s="61"/>
      <c r="BC13" s="61"/>
      <c r="BD13" s="61"/>
      <c r="BE13" s="61"/>
      <c r="BF13" s="61"/>
      <c r="BG13" s="61"/>
      <c r="BH13" s="61"/>
    </row>
    <row r="14">
      <c r="A14" s="62">
        <v>310.0</v>
      </c>
      <c r="B14" s="63">
        <v>3140.0</v>
      </c>
      <c r="C14" s="64" t="s">
        <v>65</v>
      </c>
      <c r="D14" s="65" t="s">
        <v>66</v>
      </c>
      <c r="E14" s="65" t="s">
        <v>52</v>
      </c>
      <c r="F14" s="65">
        <v>30.0</v>
      </c>
      <c r="G14" s="66">
        <v>9.5</v>
      </c>
      <c r="H14" s="66">
        <v>-3.0</v>
      </c>
      <c r="I14" s="99">
        <v>30.0</v>
      </c>
      <c r="J14" s="66">
        <v>80.0</v>
      </c>
      <c r="K14" s="66">
        <v>210.0</v>
      </c>
      <c r="L14" s="66">
        <v>8.0</v>
      </c>
      <c r="M14" s="68">
        <f t="shared" si="2"/>
        <v>4</v>
      </c>
      <c r="N14" s="69" t="str">
        <f t="shared" ref="N14:P14" si="11">if(sum(R14,V14,Z14,AD14,AH14,AL14)=0,"",sum(R14,V14,Z14,AD14,AH14,AL14))</f>
        <v/>
      </c>
      <c r="O14" s="69">
        <f t="shared" si="11"/>
        <v>2</v>
      </c>
      <c r="P14" s="69" t="str">
        <f t="shared" si="11"/>
        <v/>
      </c>
      <c r="Q14" s="70">
        <f t="shared" si="4"/>
        <v>2</v>
      </c>
      <c r="R14" s="91"/>
      <c r="S14" s="92"/>
      <c r="T14" s="92"/>
      <c r="U14" s="93"/>
      <c r="V14" s="96"/>
      <c r="W14" s="92"/>
      <c r="X14" s="92"/>
      <c r="Y14" s="97"/>
      <c r="Z14" s="91"/>
      <c r="AA14" s="92"/>
      <c r="AB14" s="92"/>
      <c r="AC14" s="93"/>
      <c r="AD14" s="96"/>
      <c r="AE14" s="88">
        <v>2.0</v>
      </c>
      <c r="AF14" s="92"/>
      <c r="AG14" s="95">
        <v>2.0</v>
      </c>
      <c r="AH14" s="91"/>
      <c r="AI14" s="92"/>
      <c r="AJ14" s="92"/>
      <c r="AK14" s="93"/>
      <c r="AL14" s="96"/>
      <c r="AM14" s="92"/>
      <c r="AN14" s="92"/>
      <c r="AO14" s="97"/>
      <c r="AP14" s="91"/>
      <c r="AQ14" s="97"/>
      <c r="AR14" s="66">
        <v>50.0</v>
      </c>
      <c r="AS14" s="66">
        <v>70.0</v>
      </c>
      <c r="AT14" s="66">
        <v>35.0</v>
      </c>
      <c r="AU14" s="66">
        <v>100.0</v>
      </c>
      <c r="AV14" s="66">
        <v>50.0</v>
      </c>
      <c r="AW14" s="66">
        <v>70.0</v>
      </c>
      <c r="AX14" s="84">
        <v>30.0</v>
      </c>
      <c r="AY14" s="11" t="s">
        <v>67</v>
      </c>
      <c r="AZ14" s="12"/>
      <c r="BA14" s="61"/>
      <c r="BB14" s="61"/>
      <c r="BC14" s="61"/>
      <c r="BD14" s="61"/>
      <c r="BE14" s="61"/>
      <c r="BF14" s="61"/>
      <c r="BG14" s="61"/>
      <c r="BH14" s="61"/>
    </row>
    <row r="15">
      <c r="A15" s="100">
        <v>260.0</v>
      </c>
      <c r="B15" s="101">
        <v>2600.0</v>
      </c>
      <c r="C15" s="102" t="s">
        <v>65</v>
      </c>
      <c r="D15" s="66" t="s">
        <v>68</v>
      </c>
      <c r="E15" s="65" t="s">
        <v>52</v>
      </c>
      <c r="F15" s="66">
        <v>30.0</v>
      </c>
      <c r="G15" s="66">
        <v>9.5</v>
      </c>
      <c r="H15" s="66">
        <v>-3.0</v>
      </c>
      <c r="I15" s="99">
        <v>30.0</v>
      </c>
      <c r="J15" s="66">
        <v>80.0</v>
      </c>
      <c r="K15" s="66">
        <v>210.0</v>
      </c>
      <c r="L15" s="66">
        <v>8.0</v>
      </c>
      <c r="M15" s="68">
        <f t="shared" si="2"/>
        <v>6</v>
      </c>
      <c r="N15" s="69">
        <f t="shared" ref="N15:P15" si="12">if(sum(R15,V15,Z15,AD15,AH15,AL15)=0,"",sum(R15,V15,Z15,AD15,AH15,AL15))</f>
        <v>2</v>
      </c>
      <c r="O15" s="69">
        <f t="shared" si="12"/>
        <v>1</v>
      </c>
      <c r="P15" s="69" t="str">
        <f t="shared" si="12"/>
        <v/>
      </c>
      <c r="Q15" s="70">
        <f t="shared" si="4"/>
        <v>3</v>
      </c>
      <c r="R15" s="85"/>
      <c r="S15" s="69"/>
      <c r="T15" s="69"/>
      <c r="U15" s="86"/>
      <c r="V15" s="94">
        <v>1.0</v>
      </c>
      <c r="W15" s="69"/>
      <c r="X15" s="69"/>
      <c r="Y15" s="95">
        <v>2.0</v>
      </c>
      <c r="Z15" s="91"/>
      <c r="AA15" s="69"/>
      <c r="AB15" s="69"/>
      <c r="AC15" s="86"/>
      <c r="AD15" s="87"/>
      <c r="AE15" s="88">
        <v>1.0</v>
      </c>
      <c r="AF15" s="69"/>
      <c r="AG15" s="70"/>
      <c r="AH15" s="85"/>
      <c r="AI15" s="69"/>
      <c r="AJ15" s="69"/>
      <c r="AK15" s="86"/>
      <c r="AL15" s="94">
        <v>1.0</v>
      </c>
      <c r="AM15" s="88"/>
      <c r="AN15" s="69"/>
      <c r="AO15" s="95">
        <v>1.0</v>
      </c>
      <c r="AP15" s="85"/>
      <c r="AQ15" s="70"/>
      <c r="AR15" s="66">
        <v>50.0</v>
      </c>
      <c r="AS15" s="66">
        <v>70.0</v>
      </c>
      <c r="AT15" s="66">
        <v>35.0</v>
      </c>
      <c r="AU15" s="66">
        <v>100.0</v>
      </c>
      <c r="AV15" s="66">
        <v>50.0</v>
      </c>
      <c r="AW15" s="66">
        <v>70.0</v>
      </c>
      <c r="AX15" s="84">
        <v>30.0</v>
      </c>
      <c r="AY15" s="12"/>
      <c r="AZ15" s="12"/>
      <c r="BA15" s="61"/>
      <c r="BB15" s="61"/>
      <c r="BC15" s="61"/>
      <c r="BD15" s="61"/>
      <c r="BE15" s="61"/>
      <c r="BF15" s="61"/>
      <c r="BG15" s="61"/>
      <c r="BH15" s="61"/>
    </row>
    <row r="16">
      <c r="A16" s="100">
        <v>250.0</v>
      </c>
      <c r="B16" s="101">
        <v>2480.0</v>
      </c>
      <c r="C16" s="102" t="s">
        <v>69</v>
      </c>
      <c r="D16" s="66" t="s">
        <v>70</v>
      </c>
      <c r="E16" s="65" t="s">
        <v>52</v>
      </c>
      <c r="F16" s="66">
        <v>30.0</v>
      </c>
      <c r="G16" s="66">
        <v>21.5</v>
      </c>
      <c r="H16" s="66">
        <v>-3.0</v>
      </c>
      <c r="I16" s="103">
        <v>40.0</v>
      </c>
      <c r="J16" s="66">
        <v>80.0</v>
      </c>
      <c r="K16" s="66">
        <v>95.0</v>
      </c>
      <c r="L16" s="66">
        <v>4.0</v>
      </c>
      <c r="M16" s="68">
        <f t="shared" si="2"/>
        <v>8</v>
      </c>
      <c r="N16" s="69">
        <f t="shared" ref="N16:P16" si="13">if(sum(R16,V16,Z16,AD16,AH16,AL16)=0,"",sum(R16,V16,Z16,AD16,AH16,AL16))</f>
        <v>4</v>
      </c>
      <c r="O16" s="69">
        <f t="shared" si="13"/>
        <v>2</v>
      </c>
      <c r="P16" s="69" t="str">
        <f t="shared" si="13"/>
        <v/>
      </c>
      <c r="Q16" s="70">
        <f t="shared" si="4"/>
        <v>2</v>
      </c>
      <c r="R16" s="85"/>
      <c r="S16" s="69"/>
      <c r="T16" s="69"/>
      <c r="U16" s="86"/>
      <c r="V16" s="94">
        <v>4.0</v>
      </c>
      <c r="W16" s="69"/>
      <c r="X16" s="69"/>
      <c r="Y16" s="70"/>
      <c r="Z16" s="91"/>
      <c r="AA16" s="69"/>
      <c r="AB16" s="69"/>
      <c r="AC16" s="86"/>
      <c r="AD16" s="87"/>
      <c r="AE16" s="69"/>
      <c r="AF16" s="69"/>
      <c r="AG16" s="70"/>
      <c r="AH16" s="85"/>
      <c r="AI16" s="69"/>
      <c r="AJ16" s="69"/>
      <c r="AK16" s="86"/>
      <c r="AL16" s="87"/>
      <c r="AM16" s="88">
        <v>2.0</v>
      </c>
      <c r="AN16" s="69"/>
      <c r="AO16" s="95">
        <v>2.0</v>
      </c>
      <c r="AP16" s="85"/>
      <c r="AQ16" s="70"/>
      <c r="AR16" s="66">
        <v>50.0</v>
      </c>
      <c r="AS16" s="66">
        <v>70.0</v>
      </c>
      <c r="AT16" s="66">
        <v>35.0</v>
      </c>
      <c r="AU16" s="66">
        <v>100.0</v>
      </c>
      <c r="AV16" s="66">
        <v>50.0</v>
      </c>
      <c r="AW16" s="66">
        <v>70.0</v>
      </c>
      <c r="AX16" s="84">
        <v>45.0</v>
      </c>
      <c r="AY16" s="12"/>
      <c r="AZ16" s="12"/>
      <c r="BA16" s="61"/>
      <c r="BB16" s="61"/>
      <c r="BC16" s="61"/>
      <c r="BD16" s="61"/>
      <c r="BE16" s="61"/>
      <c r="BF16" s="61"/>
      <c r="BG16" s="61"/>
      <c r="BH16" s="61"/>
    </row>
    <row r="17">
      <c r="A17" s="100">
        <v>250.0</v>
      </c>
      <c r="B17" s="101">
        <v>2480.0</v>
      </c>
      <c r="C17" s="102" t="s">
        <v>69</v>
      </c>
      <c r="D17" s="66" t="s">
        <v>71</v>
      </c>
      <c r="E17" s="65" t="s">
        <v>52</v>
      </c>
      <c r="F17" s="66">
        <v>30.0</v>
      </c>
      <c r="G17" s="66">
        <v>21.5</v>
      </c>
      <c r="H17" s="66">
        <v>-3.0</v>
      </c>
      <c r="I17" s="103">
        <v>40.0</v>
      </c>
      <c r="J17" s="66">
        <v>80.0</v>
      </c>
      <c r="K17" s="66">
        <v>95.0</v>
      </c>
      <c r="L17" s="66">
        <v>4.0</v>
      </c>
      <c r="M17" s="68">
        <f t="shared" si="2"/>
        <v>8</v>
      </c>
      <c r="N17" s="69">
        <f t="shared" ref="N17:P17" si="14">if(sum(R17,V17,Z17,AD17,AH17,AL17)=0,"",sum(R17,V17,Z17,AD17,AH17,AL17))</f>
        <v>2</v>
      </c>
      <c r="O17" s="69">
        <f t="shared" si="14"/>
        <v>4</v>
      </c>
      <c r="P17" s="69" t="str">
        <f t="shared" si="14"/>
        <v/>
      </c>
      <c r="Q17" s="70">
        <f t="shared" si="4"/>
        <v>2</v>
      </c>
      <c r="R17" s="91"/>
      <c r="S17" s="92"/>
      <c r="T17" s="92"/>
      <c r="U17" s="93"/>
      <c r="V17" s="94">
        <v>2.0</v>
      </c>
      <c r="W17" s="92"/>
      <c r="X17" s="92"/>
      <c r="Y17" s="95">
        <v>1.0</v>
      </c>
      <c r="Z17" s="91"/>
      <c r="AA17" s="92"/>
      <c r="AB17" s="92"/>
      <c r="AC17" s="93"/>
      <c r="AD17" s="96"/>
      <c r="AE17" s="92"/>
      <c r="AF17" s="92"/>
      <c r="AG17" s="97"/>
      <c r="AH17" s="91"/>
      <c r="AI17" s="92"/>
      <c r="AJ17" s="92"/>
      <c r="AK17" s="93"/>
      <c r="AL17" s="96"/>
      <c r="AM17" s="88">
        <v>4.0</v>
      </c>
      <c r="AN17" s="92"/>
      <c r="AO17" s="95">
        <v>1.0</v>
      </c>
      <c r="AP17" s="91"/>
      <c r="AQ17" s="97"/>
      <c r="AR17" s="66">
        <v>50.0</v>
      </c>
      <c r="AS17" s="66">
        <v>70.0</v>
      </c>
      <c r="AT17" s="66">
        <v>35.0</v>
      </c>
      <c r="AU17" s="66">
        <v>100.0</v>
      </c>
      <c r="AV17" s="66">
        <v>50.0</v>
      </c>
      <c r="AW17" s="66">
        <v>70.0</v>
      </c>
      <c r="AX17" s="84">
        <v>45.0</v>
      </c>
      <c r="AY17" s="12"/>
      <c r="AZ17" s="12"/>
      <c r="BA17" s="61"/>
      <c r="BB17" s="61"/>
      <c r="BC17" s="61"/>
      <c r="BD17" s="61"/>
      <c r="BE17" s="61"/>
      <c r="BF17" s="61"/>
      <c r="BG17" s="61"/>
      <c r="BH17" s="61"/>
    </row>
    <row r="18">
      <c r="A18" s="100">
        <v>270.0</v>
      </c>
      <c r="B18" s="101">
        <v>2680.0</v>
      </c>
      <c r="C18" s="102" t="s">
        <v>69</v>
      </c>
      <c r="D18" s="66" t="s">
        <v>72</v>
      </c>
      <c r="E18" s="65" t="s">
        <v>52</v>
      </c>
      <c r="F18" s="66">
        <v>30.0</v>
      </c>
      <c r="G18" s="66">
        <v>20.0</v>
      </c>
      <c r="H18" s="66">
        <v>-3.0</v>
      </c>
      <c r="I18" s="103">
        <v>40.0</v>
      </c>
      <c r="J18" s="66">
        <v>80.0</v>
      </c>
      <c r="K18" s="66">
        <v>95.0</v>
      </c>
      <c r="L18" s="66">
        <v>4.0</v>
      </c>
      <c r="M18" s="68">
        <f t="shared" si="2"/>
        <v>7</v>
      </c>
      <c r="N18" s="69" t="str">
        <f t="shared" ref="N18:P18" si="15">if(sum(R18,V18,Z18,AD18,AH18,AL18)=0,"",sum(R18,V18,Z18,AD18,AH18,AL18))</f>
        <v/>
      </c>
      <c r="O18" s="69">
        <f t="shared" si="15"/>
        <v>4</v>
      </c>
      <c r="P18" s="69" t="str">
        <f t="shared" si="15"/>
        <v/>
      </c>
      <c r="Q18" s="70">
        <f t="shared" si="4"/>
        <v>3</v>
      </c>
      <c r="R18" s="91"/>
      <c r="S18" s="92"/>
      <c r="T18" s="92"/>
      <c r="U18" s="93"/>
      <c r="V18" s="96"/>
      <c r="W18" s="88">
        <v>2.0</v>
      </c>
      <c r="X18" s="92"/>
      <c r="Y18" s="95">
        <v>1.0</v>
      </c>
      <c r="Z18" s="91"/>
      <c r="AA18" s="88">
        <v>1.0</v>
      </c>
      <c r="AB18" s="92"/>
      <c r="AC18" s="93"/>
      <c r="AD18" s="96"/>
      <c r="AE18" s="92"/>
      <c r="AF18" s="92"/>
      <c r="AG18" s="97"/>
      <c r="AH18" s="91"/>
      <c r="AI18" s="88">
        <v>1.0</v>
      </c>
      <c r="AJ18" s="92"/>
      <c r="AK18" s="93"/>
      <c r="AL18" s="96"/>
      <c r="AM18" s="92"/>
      <c r="AN18" s="92"/>
      <c r="AO18" s="95">
        <v>2.0</v>
      </c>
      <c r="AP18" s="91"/>
      <c r="AQ18" s="97"/>
      <c r="AR18" s="66">
        <v>50.0</v>
      </c>
      <c r="AS18" s="66">
        <v>70.0</v>
      </c>
      <c r="AT18" s="66">
        <v>35.0</v>
      </c>
      <c r="AU18" s="66">
        <v>100.0</v>
      </c>
      <c r="AV18" s="66">
        <v>50.0</v>
      </c>
      <c r="AW18" s="66">
        <v>70.0</v>
      </c>
      <c r="AX18" s="84">
        <v>45.0</v>
      </c>
      <c r="AY18" s="12"/>
      <c r="AZ18" s="12"/>
      <c r="BA18" s="61"/>
      <c r="BB18" s="61"/>
      <c r="BC18" s="61"/>
      <c r="BD18" s="61"/>
      <c r="BE18" s="61"/>
      <c r="BF18" s="61"/>
      <c r="BG18" s="61"/>
      <c r="BH18" s="61"/>
    </row>
    <row r="19">
      <c r="A19" s="62">
        <v>248.0</v>
      </c>
      <c r="B19" s="63">
        <v>2480.0</v>
      </c>
      <c r="C19" s="64" t="s">
        <v>73</v>
      </c>
      <c r="D19" s="65" t="s">
        <v>74</v>
      </c>
      <c r="E19" s="65" t="s">
        <v>52</v>
      </c>
      <c r="F19" s="66">
        <v>30.0</v>
      </c>
      <c r="G19" s="66">
        <v>15.0</v>
      </c>
      <c r="H19" s="66">
        <v>-3.0</v>
      </c>
      <c r="I19" s="103">
        <v>40.0</v>
      </c>
      <c r="J19" s="66">
        <v>80.0</v>
      </c>
      <c r="K19" s="66">
        <v>165.0</v>
      </c>
      <c r="L19" s="66">
        <v>6.0</v>
      </c>
      <c r="M19" s="68">
        <f t="shared" si="2"/>
        <v>6</v>
      </c>
      <c r="N19" s="69" t="str">
        <f t="shared" ref="N19:P19" si="16">if(sum(R19,V19,Z19,AD19,AH19,AL19)=0,"",sum(R19,V19,Z19,AD19,AH19,AL19))</f>
        <v/>
      </c>
      <c r="O19" s="69">
        <f t="shared" si="16"/>
        <v>4</v>
      </c>
      <c r="P19" s="69" t="str">
        <f t="shared" si="16"/>
        <v/>
      </c>
      <c r="Q19" s="70">
        <f t="shared" si="4"/>
        <v>2</v>
      </c>
      <c r="R19" s="91"/>
      <c r="S19" s="92"/>
      <c r="T19" s="92"/>
      <c r="U19" s="93"/>
      <c r="V19" s="96"/>
      <c r="W19" s="92"/>
      <c r="X19" s="92"/>
      <c r="Y19" s="97"/>
      <c r="Z19" s="91"/>
      <c r="AA19" s="88">
        <v>2.0</v>
      </c>
      <c r="AB19" s="92"/>
      <c r="AC19" s="104">
        <v>1.0</v>
      </c>
      <c r="AD19" s="96"/>
      <c r="AE19" s="92"/>
      <c r="AF19" s="92"/>
      <c r="AG19" s="97"/>
      <c r="AH19" s="91"/>
      <c r="AI19" s="88">
        <v>2.0</v>
      </c>
      <c r="AJ19" s="92"/>
      <c r="AK19" s="104">
        <v>1.0</v>
      </c>
      <c r="AL19" s="96"/>
      <c r="AM19" s="92"/>
      <c r="AN19" s="92"/>
      <c r="AO19" s="97"/>
      <c r="AP19" s="91"/>
      <c r="AQ19" s="97"/>
      <c r="AR19" s="66">
        <v>50.0</v>
      </c>
      <c r="AS19" s="66">
        <v>70.0</v>
      </c>
      <c r="AT19" s="66">
        <v>35.0</v>
      </c>
      <c r="AU19" s="66">
        <v>100.0</v>
      </c>
      <c r="AV19" s="66">
        <v>50.0</v>
      </c>
      <c r="AW19" s="66">
        <v>70.0</v>
      </c>
      <c r="AX19" s="84">
        <v>45.0</v>
      </c>
      <c r="AY19" s="11" t="s">
        <v>75</v>
      </c>
      <c r="AZ19" s="12"/>
      <c r="BA19" s="61"/>
      <c r="BB19" s="61"/>
      <c r="BC19" s="61"/>
      <c r="BD19" s="61"/>
      <c r="BE19" s="61"/>
      <c r="BF19" s="61"/>
      <c r="BG19" s="61"/>
      <c r="BH19" s="61"/>
    </row>
    <row r="20">
      <c r="A20" s="62">
        <v>310.0</v>
      </c>
      <c r="B20" s="63">
        <v>2480.0</v>
      </c>
      <c r="C20" s="64" t="s">
        <v>73</v>
      </c>
      <c r="D20" s="65" t="s">
        <v>76</v>
      </c>
      <c r="E20" s="65" t="s">
        <v>52</v>
      </c>
      <c r="F20" s="66">
        <v>30.0</v>
      </c>
      <c r="G20" s="66">
        <v>15.0</v>
      </c>
      <c r="H20" s="66">
        <v>-3.0</v>
      </c>
      <c r="I20" s="103">
        <v>40.0</v>
      </c>
      <c r="J20" s="66">
        <v>80.0</v>
      </c>
      <c r="K20" s="66">
        <v>165.0</v>
      </c>
      <c r="L20" s="66">
        <v>6.0</v>
      </c>
      <c r="M20" s="68">
        <f t="shared" si="2"/>
        <v>6</v>
      </c>
      <c r="N20" s="69" t="str">
        <f t="shared" ref="N20:P20" si="17">if(sum(R20,V20,Z20,AD20,AH20,AL20)=0,"",sum(R20,V20,Z20,AD20,AH20,AL20))</f>
        <v/>
      </c>
      <c r="O20" s="69" t="str">
        <f t="shared" si="17"/>
        <v/>
      </c>
      <c r="P20" s="69">
        <f t="shared" si="17"/>
        <v>4</v>
      </c>
      <c r="Q20" s="70">
        <f t="shared" si="4"/>
        <v>2</v>
      </c>
      <c r="R20" s="91"/>
      <c r="S20" s="92"/>
      <c r="T20" s="92"/>
      <c r="U20" s="93"/>
      <c r="V20" s="96"/>
      <c r="W20" s="92"/>
      <c r="X20" s="92"/>
      <c r="Y20" s="97"/>
      <c r="Z20" s="91"/>
      <c r="AA20" s="92"/>
      <c r="AB20" s="88">
        <v>2.0</v>
      </c>
      <c r="AC20" s="104">
        <v>1.0</v>
      </c>
      <c r="AD20" s="96"/>
      <c r="AE20" s="92"/>
      <c r="AF20" s="92"/>
      <c r="AG20" s="97"/>
      <c r="AH20" s="91"/>
      <c r="AI20" s="92"/>
      <c r="AJ20" s="88">
        <v>2.0</v>
      </c>
      <c r="AK20" s="104">
        <v>1.0</v>
      </c>
      <c r="AL20" s="96"/>
      <c r="AM20" s="92"/>
      <c r="AN20" s="92"/>
      <c r="AO20" s="97"/>
      <c r="AP20" s="91"/>
      <c r="AQ20" s="97"/>
      <c r="AR20" s="66">
        <v>50.0</v>
      </c>
      <c r="AS20" s="66">
        <v>70.0</v>
      </c>
      <c r="AT20" s="66">
        <v>35.0</v>
      </c>
      <c r="AU20" s="66">
        <v>100.0</v>
      </c>
      <c r="AV20" s="66">
        <v>50.0</v>
      </c>
      <c r="AW20" s="66">
        <v>70.0</v>
      </c>
      <c r="AX20" s="84">
        <v>45.0</v>
      </c>
      <c r="AY20" s="11" t="s">
        <v>75</v>
      </c>
      <c r="AZ20" s="12"/>
      <c r="BA20" s="61"/>
      <c r="BB20" s="61"/>
      <c r="BC20" s="61"/>
      <c r="BD20" s="61"/>
      <c r="BE20" s="61"/>
      <c r="BF20" s="61"/>
      <c r="BG20" s="61"/>
      <c r="BH20" s="61"/>
    </row>
    <row r="21">
      <c r="A21" s="62">
        <v>500.0</v>
      </c>
      <c r="B21" s="63">
        <v>4960.0</v>
      </c>
      <c r="C21" s="64" t="s">
        <v>77</v>
      </c>
      <c r="D21" s="65" t="s">
        <v>78</v>
      </c>
      <c r="E21" s="65" t="s">
        <v>52</v>
      </c>
      <c r="F21" s="65">
        <v>35.0</v>
      </c>
      <c r="G21" s="66">
        <v>19.5</v>
      </c>
      <c r="H21" s="66">
        <v>-3.0</v>
      </c>
      <c r="I21" s="105">
        <v>25.0</v>
      </c>
      <c r="J21" s="66">
        <v>90.0</v>
      </c>
      <c r="K21" s="66">
        <v>140.0</v>
      </c>
      <c r="L21" s="66">
        <v>5.0</v>
      </c>
      <c r="M21" s="68">
        <f t="shared" si="2"/>
        <v>9</v>
      </c>
      <c r="N21" s="69" t="str">
        <f t="shared" ref="N21:P21" si="18">if(sum(R21,V21,Z21,AD21,AH21,AL21)=0,"",sum(R21,V21,Z21,AD21,AH21,AL21))</f>
        <v/>
      </c>
      <c r="O21" s="69">
        <f t="shared" si="18"/>
        <v>4</v>
      </c>
      <c r="P21" s="69">
        <f t="shared" si="18"/>
        <v>1</v>
      </c>
      <c r="Q21" s="70">
        <f t="shared" si="4"/>
        <v>4</v>
      </c>
      <c r="R21" s="91"/>
      <c r="S21" s="92"/>
      <c r="T21" s="92"/>
      <c r="U21" s="93"/>
      <c r="V21" s="96"/>
      <c r="W21" s="88">
        <v>2.0</v>
      </c>
      <c r="X21" s="92"/>
      <c r="Y21" s="95">
        <v>2.0</v>
      </c>
      <c r="Z21" s="91"/>
      <c r="AA21" s="92"/>
      <c r="AB21" s="88">
        <v>1.0</v>
      </c>
      <c r="AC21" s="93"/>
      <c r="AD21" s="96"/>
      <c r="AE21" s="92"/>
      <c r="AF21" s="92"/>
      <c r="AG21" s="97"/>
      <c r="AH21" s="91"/>
      <c r="AI21" s="88">
        <v>2.0</v>
      </c>
      <c r="AJ21" s="92"/>
      <c r="AK21" s="104">
        <v>2.0</v>
      </c>
      <c r="AL21" s="96"/>
      <c r="AM21" s="92"/>
      <c r="AN21" s="92"/>
      <c r="AO21" s="97"/>
      <c r="AP21" s="91"/>
      <c r="AQ21" s="97"/>
      <c r="AR21" s="66">
        <v>60.0</v>
      </c>
      <c r="AS21" s="66">
        <v>80.0</v>
      </c>
      <c r="AT21" s="66">
        <v>40.0</v>
      </c>
      <c r="AU21" s="66">
        <v>110.0</v>
      </c>
      <c r="AV21" s="66">
        <v>55.0</v>
      </c>
      <c r="AW21" s="66">
        <v>80.0</v>
      </c>
      <c r="AX21" s="84">
        <v>45.0</v>
      </c>
      <c r="AY21" s="11" t="s">
        <v>79</v>
      </c>
      <c r="AZ21" s="12"/>
      <c r="BA21" s="61"/>
      <c r="BB21" s="61"/>
      <c r="BC21" s="61"/>
      <c r="BD21" s="61"/>
      <c r="BE21" s="61"/>
      <c r="BF21" s="61"/>
      <c r="BG21" s="61"/>
      <c r="BH21" s="61"/>
    </row>
    <row r="22">
      <c r="A22" s="62">
        <v>410.0</v>
      </c>
      <c r="B22" s="63">
        <v>4090.0</v>
      </c>
      <c r="C22" s="64" t="s">
        <v>80</v>
      </c>
      <c r="D22" s="65" t="s">
        <v>81</v>
      </c>
      <c r="E22" s="65" t="s">
        <v>52</v>
      </c>
      <c r="F22" s="65">
        <v>35.0</v>
      </c>
      <c r="G22" s="66">
        <v>16.5</v>
      </c>
      <c r="H22" s="66">
        <v>-3.0</v>
      </c>
      <c r="I22" s="103">
        <v>45.0</v>
      </c>
      <c r="J22" s="66">
        <v>90.0</v>
      </c>
      <c r="K22" s="66">
        <v>165.0</v>
      </c>
      <c r="L22" s="66">
        <v>6.0</v>
      </c>
      <c r="M22" s="68">
        <f t="shared" si="2"/>
        <v>14</v>
      </c>
      <c r="N22" s="69">
        <f t="shared" ref="N22:P22" si="19">if(sum(R22,V22,Z22,AD22,AH22,AL22)=0,"",sum(R22,V22,Z22,AD22,AH22,AL22))</f>
        <v>2</v>
      </c>
      <c r="O22" s="69">
        <f t="shared" si="19"/>
        <v>6</v>
      </c>
      <c r="P22" s="69" t="str">
        <f t="shared" si="19"/>
        <v/>
      </c>
      <c r="Q22" s="70">
        <f t="shared" si="4"/>
        <v>6</v>
      </c>
      <c r="R22" s="91"/>
      <c r="S22" s="92"/>
      <c r="T22" s="92"/>
      <c r="U22" s="93"/>
      <c r="V22" s="96"/>
      <c r="W22" s="88">
        <v>2.0</v>
      </c>
      <c r="X22" s="92"/>
      <c r="Y22" s="95">
        <v>1.0</v>
      </c>
      <c r="Z22" s="106">
        <v>1.0</v>
      </c>
      <c r="AA22" s="92"/>
      <c r="AB22" s="92"/>
      <c r="AC22" s="104">
        <v>1.0</v>
      </c>
      <c r="AD22" s="96"/>
      <c r="AE22" s="88">
        <v>2.0</v>
      </c>
      <c r="AF22" s="92"/>
      <c r="AG22" s="95">
        <v>2.0</v>
      </c>
      <c r="AH22" s="106">
        <v>1.0</v>
      </c>
      <c r="AI22" s="92"/>
      <c r="AJ22" s="92"/>
      <c r="AK22" s="104">
        <v>1.0</v>
      </c>
      <c r="AL22" s="96"/>
      <c r="AM22" s="88">
        <v>2.0</v>
      </c>
      <c r="AN22" s="92"/>
      <c r="AO22" s="95">
        <v>1.0</v>
      </c>
      <c r="AP22" s="91"/>
      <c r="AQ22" s="97"/>
      <c r="AR22" s="66">
        <v>60.0</v>
      </c>
      <c r="AS22" s="66">
        <v>80.0</v>
      </c>
      <c r="AT22" s="66">
        <v>40.0</v>
      </c>
      <c r="AU22" s="66">
        <v>110.0</v>
      </c>
      <c r="AV22" s="66">
        <v>55.0</v>
      </c>
      <c r="AW22" s="66">
        <v>80.0</v>
      </c>
      <c r="AX22" s="84">
        <v>45.0</v>
      </c>
      <c r="AY22" s="11" t="s">
        <v>63</v>
      </c>
      <c r="AZ22" s="12"/>
      <c r="BA22" s="61"/>
      <c r="BB22" s="61"/>
      <c r="BC22" s="61"/>
      <c r="BD22" s="61"/>
      <c r="BE22" s="61"/>
      <c r="BF22" s="61"/>
      <c r="BG22" s="61"/>
      <c r="BH22" s="61"/>
    </row>
    <row r="23">
      <c r="A23" s="62">
        <v>400.0</v>
      </c>
      <c r="B23" s="63">
        <v>3960.0</v>
      </c>
      <c r="C23" s="64" t="s">
        <v>82</v>
      </c>
      <c r="D23" s="65" t="s">
        <v>83</v>
      </c>
      <c r="E23" s="65" t="s">
        <v>52</v>
      </c>
      <c r="F23" s="65">
        <v>35.0</v>
      </c>
      <c r="G23" s="66">
        <v>13.5</v>
      </c>
      <c r="H23" s="66">
        <v>-3.0</v>
      </c>
      <c r="I23" s="99">
        <v>35.0</v>
      </c>
      <c r="J23" s="66">
        <v>90.0</v>
      </c>
      <c r="K23" s="66">
        <v>190.0</v>
      </c>
      <c r="L23" s="66">
        <v>7.0</v>
      </c>
      <c r="M23" s="68">
        <f t="shared" si="2"/>
        <v>6</v>
      </c>
      <c r="N23" s="69" t="str">
        <f t="shared" ref="N23:P23" si="20">if(sum(R23,V23,Z23,AD23,AH23,AL23)=0,"",sum(R23,V23,Z23,AD23,AH23,AL23))</f>
        <v/>
      </c>
      <c r="O23" s="69">
        <f t="shared" si="20"/>
        <v>4</v>
      </c>
      <c r="P23" s="69">
        <f t="shared" si="20"/>
        <v>2</v>
      </c>
      <c r="Q23" s="70" t="str">
        <f t="shared" si="4"/>
        <v/>
      </c>
      <c r="R23" s="85"/>
      <c r="S23" s="69"/>
      <c r="T23" s="69"/>
      <c r="U23" s="86"/>
      <c r="V23" s="87"/>
      <c r="W23" s="88">
        <v>2.0</v>
      </c>
      <c r="X23" s="69"/>
      <c r="Y23" s="70"/>
      <c r="Z23" s="85"/>
      <c r="AA23" s="92"/>
      <c r="AB23" s="69"/>
      <c r="AC23" s="86"/>
      <c r="AD23" s="87"/>
      <c r="AE23" s="92"/>
      <c r="AF23" s="88">
        <v>2.0</v>
      </c>
      <c r="AG23" s="97"/>
      <c r="AH23" s="85"/>
      <c r="AI23" s="92"/>
      <c r="AJ23" s="69"/>
      <c r="AK23" s="86"/>
      <c r="AL23" s="87"/>
      <c r="AM23" s="88">
        <v>2.0</v>
      </c>
      <c r="AN23" s="69"/>
      <c r="AO23" s="70"/>
      <c r="AP23" s="85"/>
      <c r="AQ23" s="70"/>
      <c r="AR23" s="66">
        <v>60.0</v>
      </c>
      <c r="AS23" s="66">
        <v>80.0</v>
      </c>
      <c r="AT23" s="66">
        <v>40.0</v>
      </c>
      <c r="AU23" s="66">
        <v>110.0</v>
      </c>
      <c r="AV23" s="66">
        <v>55.0</v>
      </c>
      <c r="AW23" s="66">
        <v>80.0</v>
      </c>
      <c r="AX23" s="84">
        <v>45.0</v>
      </c>
      <c r="AY23" s="12"/>
      <c r="AZ23" s="12"/>
      <c r="BA23" s="61"/>
      <c r="BB23" s="61"/>
      <c r="BC23" s="61"/>
      <c r="BD23" s="61"/>
      <c r="BE23" s="61"/>
      <c r="BF23" s="61"/>
      <c r="BG23" s="61"/>
      <c r="BH23" s="61"/>
    </row>
    <row r="24">
      <c r="A24" s="107">
        <v>360.0</v>
      </c>
      <c r="B24" s="108">
        <v>3590.0</v>
      </c>
      <c r="C24" s="109" t="s">
        <v>84</v>
      </c>
      <c r="D24" s="110" t="s">
        <v>85</v>
      </c>
      <c r="E24" s="110" t="s">
        <v>52</v>
      </c>
      <c r="F24" s="111">
        <v>35.0</v>
      </c>
      <c r="G24" s="111">
        <v>21.5</v>
      </c>
      <c r="H24" s="111">
        <v>-3.0</v>
      </c>
      <c r="I24" s="112">
        <v>50.0</v>
      </c>
      <c r="J24" s="111">
        <v>90.0</v>
      </c>
      <c r="K24" s="111">
        <v>120.0</v>
      </c>
      <c r="L24" s="111">
        <v>4.0</v>
      </c>
      <c r="M24" s="113">
        <f t="shared" si="2"/>
        <v>5</v>
      </c>
      <c r="N24" s="114" t="str">
        <f t="shared" ref="N24:P24" si="21">if(sum(R24,V24,Z24,AD24,AH24,AL24)=0,"",sum(R24,V24,Z24,AD24,AH24,AL24))</f>
        <v/>
      </c>
      <c r="O24" s="114">
        <f t="shared" si="21"/>
        <v>4</v>
      </c>
      <c r="P24" s="114">
        <f t="shared" si="21"/>
        <v>1</v>
      </c>
      <c r="Q24" s="115" t="str">
        <f t="shared" si="4"/>
        <v/>
      </c>
      <c r="R24" s="116"/>
      <c r="S24" s="117"/>
      <c r="T24" s="117"/>
      <c r="U24" s="118"/>
      <c r="V24" s="119"/>
      <c r="W24" s="120">
        <v>4.0</v>
      </c>
      <c r="X24" s="117"/>
      <c r="Y24" s="121"/>
      <c r="Z24" s="122"/>
      <c r="AA24" s="123"/>
      <c r="AB24" s="117"/>
      <c r="AC24" s="124"/>
      <c r="AD24" s="119"/>
      <c r="AE24" s="117"/>
      <c r="AF24" s="120">
        <v>1.0</v>
      </c>
      <c r="AG24" s="121"/>
      <c r="AH24" s="122"/>
      <c r="AI24" s="117"/>
      <c r="AJ24" s="117"/>
      <c r="AK24" s="124"/>
      <c r="AL24" s="119"/>
      <c r="AM24" s="117"/>
      <c r="AN24" s="117"/>
      <c r="AO24" s="121"/>
      <c r="AP24" s="122"/>
      <c r="AQ24" s="125"/>
      <c r="AR24" s="111">
        <v>60.0</v>
      </c>
      <c r="AS24" s="111">
        <v>80.0</v>
      </c>
      <c r="AT24" s="111">
        <v>40.0</v>
      </c>
      <c r="AU24" s="111">
        <v>110.0</v>
      </c>
      <c r="AV24" s="111">
        <v>55.0</v>
      </c>
      <c r="AW24" s="111">
        <v>80.0</v>
      </c>
      <c r="AX24" s="126">
        <v>45.0</v>
      </c>
      <c r="AY24" s="11" t="s">
        <v>63</v>
      </c>
      <c r="AZ24" s="12"/>
      <c r="BA24" s="61"/>
      <c r="BB24" s="61"/>
      <c r="BC24" s="61"/>
      <c r="BD24" s="61"/>
      <c r="BE24" s="61"/>
      <c r="BF24" s="61"/>
      <c r="BG24" s="61"/>
      <c r="BH24" s="61"/>
    </row>
    <row r="25">
      <c r="A25" s="127">
        <v>360.0</v>
      </c>
      <c r="B25" s="128">
        <v>3600.0</v>
      </c>
      <c r="C25" s="129" t="s">
        <v>86</v>
      </c>
      <c r="D25" s="130" t="s">
        <v>87</v>
      </c>
      <c r="E25" s="130" t="s">
        <v>88</v>
      </c>
      <c r="F25" s="130">
        <v>40.0</v>
      </c>
      <c r="G25" s="59">
        <v>14.0</v>
      </c>
      <c r="H25" s="59">
        <v>-1.0</v>
      </c>
      <c r="I25" s="131">
        <v>50.0</v>
      </c>
      <c r="J25" s="59">
        <v>100.0</v>
      </c>
      <c r="K25" s="59">
        <v>190.0</v>
      </c>
      <c r="L25" s="59">
        <v>7.0</v>
      </c>
      <c r="M25" s="46">
        <f t="shared" si="2"/>
        <v>6</v>
      </c>
      <c r="N25" s="47" t="str">
        <f t="shared" ref="N25:P25" si="22">if(sum(R25,V25,Z25,AD25,AH25,AL25)=0,"",sum(R25,V25,Z25,AD25,AH25,AL25))</f>
        <v/>
      </c>
      <c r="O25" s="47">
        <f t="shared" si="22"/>
        <v>1</v>
      </c>
      <c r="P25" s="47">
        <f t="shared" si="22"/>
        <v>2</v>
      </c>
      <c r="Q25" s="48">
        <f t="shared" si="4"/>
        <v>3</v>
      </c>
      <c r="R25" s="132"/>
      <c r="S25" s="133"/>
      <c r="T25" s="133"/>
      <c r="U25" s="134">
        <v>1.0</v>
      </c>
      <c r="V25" s="135"/>
      <c r="W25" s="136">
        <v>1.0</v>
      </c>
      <c r="X25" s="133"/>
      <c r="Y25" s="137"/>
      <c r="Z25" s="132"/>
      <c r="AA25" s="136"/>
      <c r="AB25" s="136">
        <v>1.0</v>
      </c>
      <c r="AC25" s="134">
        <v>1.0</v>
      </c>
      <c r="AD25" s="138"/>
      <c r="AE25" s="133"/>
      <c r="AF25" s="133"/>
      <c r="AG25" s="137"/>
      <c r="AH25" s="132"/>
      <c r="AI25" s="136"/>
      <c r="AJ25" s="136">
        <v>1.0</v>
      </c>
      <c r="AK25" s="134">
        <v>1.0</v>
      </c>
      <c r="AL25" s="135"/>
      <c r="AM25" s="136"/>
      <c r="AN25" s="133"/>
      <c r="AO25" s="137"/>
      <c r="AP25" s="132"/>
      <c r="AQ25" s="137"/>
      <c r="AR25" s="59">
        <v>60.0</v>
      </c>
      <c r="AS25" s="59">
        <v>100.0</v>
      </c>
      <c r="AT25" s="59">
        <v>50.0</v>
      </c>
      <c r="AU25" s="59">
        <v>120.0</v>
      </c>
      <c r="AV25" s="59">
        <v>60.0</v>
      </c>
      <c r="AW25" s="59">
        <v>100.0</v>
      </c>
      <c r="AX25" s="60">
        <v>45.0</v>
      </c>
      <c r="AY25" s="11" t="s">
        <v>89</v>
      </c>
      <c r="AZ25" s="12"/>
      <c r="BA25" s="61"/>
      <c r="BB25" s="61"/>
      <c r="BC25" s="61"/>
      <c r="BD25" s="61"/>
      <c r="BE25" s="61"/>
      <c r="BF25" s="61"/>
      <c r="BG25" s="61"/>
      <c r="BH25" s="61"/>
    </row>
    <row r="26">
      <c r="A26" s="62">
        <v>380.0</v>
      </c>
      <c r="B26" s="63">
        <v>3800.0</v>
      </c>
      <c r="C26" s="64" t="s">
        <v>86</v>
      </c>
      <c r="D26" s="65" t="s">
        <v>90</v>
      </c>
      <c r="E26" s="65" t="s">
        <v>88</v>
      </c>
      <c r="F26" s="65">
        <v>40.0</v>
      </c>
      <c r="G26" s="66">
        <v>14.0</v>
      </c>
      <c r="H26" s="66">
        <v>-1.0</v>
      </c>
      <c r="I26" s="67">
        <v>50.0</v>
      </c>
      <c r="J26" s="66">
        <v>100.0</v>
      </c>
      <c r="K26" s="66">
        <v>190.0</v>
      </c>
      <c r="L26" s="66">
        <v>7.0</v>
      </c>
      <c r="M26" s="68">
        <f t="shared" si="2"/>
        <v>6</v>
      </c>
      <c r="N26" s="69" t="str">
        <f t="shared" ref="N26:P26" si="23">if(sum(R26,V26,Z26,AD26,AH26,AL26)=0,"",sum(R26,V26,Z26,AD26,AH26,AL26))</f>
        <v/>
      </c>
      <c r="O26" s="69">
        <f t="shared" si="23"/>
        <v>1</v>
      </c>
      <c r="P26" s="69">
        <f t="shared" si="23"/>
        <v>4</v>
      </c>
      <c r="Q26" s="70">
        <f t="shared" si="4"/>
        <v>1</v>
      </c>
      <c r="R26" s="139"/>
      <c r="S26" s="81"/>
      <c r="T26" s="81"/>
      <c r="U26" s="77"/>
      <c r="V26" s="140"/>
      <c r="W26" s="75">
        <v>1.0</v>
      </c>
      <c r="X26" s="81"/>
      <c r="Y26" s="82">
        <v>1.0</v>
      </c>
      <c r="Z26" s="139"/>
      <c r="AA26" s="75"/>
      <c r="AB26" s="75">
        <v>2.0</v>
      </c>
      <c r="AC26" s="141"/>
      <c r="AD26" s="74"/>
      <c r="AE26" s="81"/>
      <c r="AF26" s="81"/>
      <c r="AG26" s="76"/>
      <c r="AH26" s="139"/>
      <c r="AI26" s="75"/>
      <c r="AJ26" s="75">
        <v>2.0</v>
      </c>
      <c r="AK26" s="141"/>
      <c r="AL26" s="140"/>
      <c r="AM26" s="75"/>
      <c r="AN26" s="81"/>
      <c r="AO26" s="76"/>
      <c r="AP26" s="139"/>
      <c r="AQ26" s="76"/>
      <c r="AR26" s="66">
        <v>60.0</v>
      </c>
      <c r="AS26" s="66">
        <v>100.0</v>
      </c>
      <c r="AT26" s="66">
        <v>50.0</v>
      </c>
      <c r="AU26" s="66">
        <v>120.0</v>
      </c>
      <c r="AV26" s="66">
        <v>60.0</v>
      </c>
      <c r="AW26" s="66">
        <v>100.0</v>
      </c>
      <c r="AX26" s="84">
        <v>45.0</v>
      </c>
      <c r="AY26" s="11" t="s">
        <v>89</v>
      </c>
      <c r="AZ26" s="12"/>
      <c r="BA26" s="61"/>
      <c r="BB26" s="61"/>
      <c r="BC26" s="61"/>
      <c r="BD26" s="61"/>
      <c r="BE26" s="61"/>
      <c r="BF26" s="61"/>
      <c r="BG26" s="61"/>
      <c r="BH26" s="61"/>
    </row>
    <row r="27">
      <c r="A27" s="62">
        <v>330.0</v>
      </c>
      <c r="B27" s="63">
        <v>3340.0</v>
      </c>
      <c r="C27" s="64" t="s">
        <v>91</v>
      </c>
      <c r="D27" s="65" t="s">
        <v>92</v>
      </c>
      <c r="E27" s="65" t="s">
        <v>88</v>
      </c>
      <c r="F27" s="65">
        <v>40.0</v>
      </c>
      <c r="G27" s="66">
        <v>6.5</v>
      </c>
      <c r="H27" s="66">
        <v>-1.0</v>
      </c>
      <c r="I27" s="67">
        <v>25.0</v>
      </c>
      <c r="J27" s="66">
        <v>100.0</v>
      </c>
      <c r="K27" s="66">
        <v>210.0</v>
      </c>
      <c r="L27" s="66">
        <v>8.0</v>
      </c>
      <c r="M27" s="68">
        <f t="shared" si="2"/>
        <v>8</v>
      </c>
      <c r="N27" s="69" t="str">
        <f t="shared" ref="N27:P27" si="24">if(sum(R27,V27,Z27,AD27,AH27,AL27)=0,"",sum(R27,V27,Z27,AD27,AH27,AL27))</f>
        <v/>
      </c>
      <c r="O27" s="69">
        <f t="shared" si="24"/>
        <v>6</v>
      </c>
      <c r="P27" s="69" t="str">
        <f t="shared" si="24"/>
        <v/>
      </c>
      <c r="Q27" s="70">
        <f t="shared" si="4"/>
        <v>2</v>
      </c>
      <c r="R27" s="139"/>
      <c r="S27" s="81"/>
      <c r="T27" s="81"/>
      <c r="U27" s="77"/>
      <c r="V27" s="74"/>
      <c r="W27" s="81"/>
      <c r="X27" s="81"/>
      <c r="Y27" s="76"/>
      <c r="Z27" s="139"/>
      <c r="AA27" s="75">
        <v>2.0</v>
      </c>
      <c r="AB27" s="81"/>
      <c r="AC27" s="77"/>
      <c r="AD27" s="74"/>
      <c r="AE27" s="75">
        <v>2.0</v>
      </c>
      <c r="AF27" s="81"/>
      <c r="AG27" s="82">
        <v>2.0</v>
      </c>
      <c r="AH27" s="139"/>
      <c r="AI27" s="75">
        <v>2.0</v>
      </c>
      <c r="AJ27" s="81"/>
      <c r="AK27" s="77"/>
      <c r="AL27" s="74"/>
      <c r="AM27" s="81"/>
      <c r="AN27" s="81"/>
      <c r="AO27" s="76"/>
      <c r="AP27" s="139"/>
      <c r="AQ27" s="76"/>
      <c r="AR27" s="66">
        <v>60.0</v>
      </c>
      <c r="AS27" s="66">
        <v>100.0</v>
      </c>
      <c r="AT27" s="66">
        <v>50.0</v>
      </c>
      <c r="AU27" s="66">
        <v>120.0</v>
      </c>
      <c r="AV27" s="66">
        <v>60.0</v>
      </c>
      <c r="AW27" s="66">
        <v>100.0</v>
      </c>
      <c r="AX27" s="84">
        <v>45.0</v>
      </c>
      <c r="AY27" s="11"/>
      <c r="AZ27" s="12"/>
      <c r="BA27" s="61"/>
      <c r="BB27" s="61"/>
      <c r="BC27" s="61"/>
      <c r="BD27" s="61"/>
      <c r="BE27" s="61"/>
      <c r="BF27" s="61"/>
      <c r="BG27" s="61"/>
      <c r="BH27" s="61"/>
    </row>
    <row r="28">
      <c r="A28" s="62">
        <v>380.0</v>
      </c>
      <c r="B28" s="63">
        <v>3840.0</v>
      </c>
      <c r="C28" s="64" t="s">
        <v>91</v>
      </c>
      <c r="D28" s="65" t="s">
        <v>93</v>
      </c>
      <c r="E28" s="65" t="s">
        <v>88</v>
      </c>
      <c r="F28" s="65">
        <v>40.0</v>
      </c>
      <c r="G28" s="66">
        <v>14.0</v>
      </c>
      <c r="H28" s="66">
        <v>-1.0</v>
      </c>
      <c r="I28" s="67">
        <v>25.0</v>
      </c>
      <c r="J28" s="66">
        <v>100.0</v>
      </c>
      <c r="K28" s="66">
        <v>190.0</v>
      </c>
      <c r="L28" s="66">
        <v>7.0</v>
      </c>
      <c r="M28" s="68">
        <f t="shared" si="2"/>
        <v>9</v>
      </c>
      <c r="N28" s="69">
        <f t="shared" ref="N28:P28" si="25">if(sum(R28,V28,Z28,AD28,AH28,AL28)=0,"",sum(R28,V28,Z28,AD28,AH28,AL28))</f>
        <v>4</v>
      </c>
      <c r="O28" s="69">
        <f t="shared" si="25"/>
        <v>1</v>
      </c>
      <c r="P28" s="69" t="str">
        <f t="shared" si="25"/>
        <v/>
      </c>
      <c r="Q28" s="70">
        <f t="shared" si="4"/>
        <v>4</v>
      </c>
      <c r="R28" s="91"/>
      <c r="S28" s="92"/>
      <c r="T28" s="92"/>
      <c r="U28" s="93"/>
      <c r="V28" s="96"/>
      <c r="W28" s="92"/>
      <c r="X28" s="92"/>
      <c r="Y28" s="97"/>
      <c r="Z28" s="106">
        <v>2.0</v>
      </c>
      <c r="AA28" s="88">
        <v>1.0</v>
      </c>
      <c r="AB28" s="92"/>
      <c r="AC28" s="104">
        <v>1.0</v>
      </c>
      <c r="AD28" s="96"/>
      <c r="AE28" s="92"/>
      <c r="AF28" s="92"/>
      <c r="AG28" s="97"/>
      <c r="AH28" s="106">
        <v>2.0</v>
      </c>
      <c r="AI28" s="92"/>
      <c r="AJ28" s="92"/>
      <c r="AK28" s="104">
        <v>1.0</v>
      </c>
      <c r="AL28" s="96"/>
      <c r="AM28" s="92"/>
      <c r="AN28" s="92"/>
      <c r="AO28" s="97"/>
      <c r="AP28" s="106">
        <v>1.0</v>
      </c>
      <c r="AQ28" s="95">
        <v>1.0</v>
      </c>
      <c r="AR28" s="66">
        <v>60.0</v>
      </c>
      <c r="AS28" s="66">
        <v>100.0</v>
      </c>
      <c r="AT28" s="66">
        <v>50.0</v>
      </c>
      <c r="AU28" s="66">
        <v>120.0</v>
      </c>
      <c r="AV28" s="66">
        <v>60.0</v>
      </c>
      <c r="AW28" s="66">
        <v>100.0</v>
      </c>
      <c r="AX28" s="84">
        <v>45.0</v>
      </c>
      <c r="AY28" s="11"/>
      <c r="AZ28" s="12"/>
      <c r="BA28" s="61"/>
      <c r="BB28" s="61"/>
      <c r="BC28" s="61"/>
      <c r="BD28" s="61"/>
      <c r="BE28" s="61"/>
      <c r="BF28" s="61"/>
      <c r="BG28" s="61"/>
      <c r="BH28" s="61"/>
    </row>
    <row r="29" ht="15.0" customHeight="1">
      <c r="A29" s="62">
        <v>330.0</v>
      </c>
      <c r="B29" s="63">
        <v>3300.0</v>
      </c>
      <c r="C29" s="64" t="s">
        <v>94</v>
      </c>
      <c r="D29" s="65" t="s">
        <v>95</v>
      </c>
      <c r="E29" s="65" t="s">
        <v>88</v>
      </c>
      <c r="F29" s="65">
        <v>40.0</v>
      </c>
      <c r="G29" s="66">
        <v>18.5</v>
      </c>
      <c r="H29" s="66">
        <v>-1.0</v>
      </c>
      <c r="I29" s="103">
        <v>50.0</v>
      </c>
      <c r="J29" s="66">
        <v>100.0</v>
      </c>
      <c r="K29" s="66">
        <v>165.0</v>
      </c>
      <c r="L29" s="66">
        <v>6.0</v>
      </c>
      <c r="M29" s="68">
        <f t="shared" si="2"/>
        <v>6</v>
      </c>
      <c r="N29" s="69">
        <f t="shared" ref="N29:P29" si="26">if(sum(R29,V29,Z29,AD29,AH29,AL29)=0,"",sum(R29,V29,Z29,AD29,AH29,AL29))</f>
        <v>1</v>
      </c>
      <c r="O29" s="69">
        <f t="shared" si="26"/>
        <v>1</v>
      </c>
      <c r="P29" s="69" t="str">
        <f t="shared" si="26"/>
        <v/>
      </c>
      <c r="Q29" s="70">
        <f t="shared" si="4"/>
        <v>4</v>
      </c>
      <c r="R29" s="91"/>
      <c r="S29" s="92"/>
      <c r="T29" s="92"/>
      <c r="U29" s="93"/>
      <c r="V29" s="94"/>
      <c r="W29" s="88"/>
      <c r="X29" s="92"/>
      <c r="Y29" s="95">
        <v>1.0</v>
      </c>
      <c r="Z29" s="106">
        <v>1.0</v>
      </c>
      <c r="AA29" s="88"/>
      <c r="AB29" s="92"/>
      <c r="AC29" s="104">
        <v>1.0</v>
      </c>
      <c r="AD29" s="96"/>
      <c r="AE29" s="92"/>
      <c r="AF29" s="92"/>
      <c r="AG29" s="97"/>
      <c r="AH29" s="91"/>
      <c r="AI29" s="88">
        <v>1.0</v>
      </c>
      <c r="AJ29" s="92"/>
      <c r="AK29" s="104">
        <v>1.0</v>
      </c>
      <c r="AL29" s="94"/>
      <c r="AM29" s="88"/>
      <c r="AN29" s="92"/>
      <c r="AO29" s="95">
        <v>1.0</v>
      </c>
      <c r="AP29" s="91"/>
      <c r="AQ29" s="97"/>
      <c r="AR29" s="66">
        <v>60.0</v>
      </c>
      <c r="AS29" s="66">
        <v>100.0</v>
      </c>
      <c r="AT29" s="66">
        <v>50.0</v>
      </c>
      <c r="AU29" s="66">
        <v>120.0</v>
      </c>
      <c r="AV29" s="66">
        <v>60.0</v>
      </c>
      <c r="AW29" s="66">
        <v>100.0</v>
      </c>
      <c r="AX29" s="84">
        <v>45.0</v>
      </c>
      <c r="AY29" s="11" t="s">
        <v>96</v>
      </c>
      <c r="AZ29" s="12"/>
      <c r="BA29" s="61"/>
      <c r="BB29" s="61"/>
      <c r="BC29" s="61"/>
      <c r="BD29" s="61"/>
      <c r="BE29" s="61"/>
      <c r="BF29" s="61"/>
      <c r="BG29" s="61"/>
      <c r="BH29" s="61"/>
    </row>
    <row r="30" ht="15.0" customHeight="1">
      <c r="A30" s="62">
        <v>360.0</v>
      </c>
      <c r="B30" s="63">
        <v>3600.0</v>
      </c>
      <c r="C30" s="64" t="s">
        <v>94</v>
      </c>
      <c r="D30" s="65" t="s">
        <v>97</v>
      </c>
      <c r="E30" s="65" t="s">
        <v>88</v>
      </c>
      <c r="F30" s="65">
        <v>40.0</v>
      </c>
      <c r="G30" s="66">
        <v>18.5</v>
      </c>
      <c r="H30" s="66">
        <v>-1.0</v>
      </c>
      <c r="I30" s="103">
        <v>50.0</v>
      </c>
      <c r="J30" s="66">
        <v>100.0</v>
      </c>
      <c r="K30" s="66">
        <v>165.0</v>
      </c>
      <c r="L30" s="66">
        <v>6.0</v>
      </c>
      <c r="M30" s="68">
        <f t="shared" si="2"/>
        <v>6</v>
      </c>
      <c r="N30" s="69" t="str">
        <f t="shared" ref="N30:P30" si="27">if(sum(R30,V30,Z30,AD30,AH30,AL30)=0,"",sum(R30,V30,Z30,AD30,AH30,AL30))</f>
        <v/>
      </c>
      <c r="O30" s="69">
        <f t="shared" si="27"/>
        <v>4</v>
      </c>
      <c r="P30" s="69" t="str">
        <f t="shared" si="27"/>
        <v/>
      </c>
      <c r="Q30" s="70">
        <f t="shared" si="4"/>
        <v>2</v>
      </c>
      <c r="R30" s="91"/>
      <c r="S30" s="92"/>
      <c r="T30" s="92"/>
      <c r="U30" s="93"/>
      <c r="V30" s="94"/>
      <c r="W30" s="88"/>
      <c r="X30" s="92"/>
      <c r="Y30" s="95">
        <v>1.0</v>
      </c>
      <c r="Z30" s="91"/>
      <c r="AA30" s="88">
        <v>3.0</v>
      </c>
      <c r="AB30" s="92"/>
      <c r="AC30" s="104"/>
      <c r="AD30" s="96"/>
      <c r="AE30" s="92"/>
      <c r="AF30" s="92"/>
      <c r="AG30" s="97"/>
      <c r="AH30" s="91"/>
      <c r="AI30" s="88">
        <v>1.0</v>
      </c>
      <c r="AJ30" s="92"/>
      <c r="AK30" s="104"/>
      <c r="AL30" s="94"/>
      <c r="AM30" s="88"/>
      <c r="AN30" s="92"/>
      <c r="AO30" s="95">
        <v>1.0</v>
      </c>
      <c r="AP30" s="91"/>
      <c r="AQ30" s="97"/>
      <c r="AR30" s="66">
        <v>60.0</v>
      </c>
      <c r="AS30" s="66">
        <v>100.0</v>
      </c>
      <c r="AT30" s="66">
        <v>50.0</v>
      </c>
      <c r="AU30" s="66">
        <v>120.0</v>
      </c>
      <c r="AV30" s="66">
        <v>60.0</v>
      </c>
      <c r="AW30" s="66">
        <v>100.0</v>
      </c>
      <c r="AX30" s="84">
        <v>45.0</v>
      </c>
      <c r="AY30" s="11" t="s">
        <v>96</v>
      </c>
      <c r="AZ30" s="12"/>
      <c r="BA30" s="61"/>
      <c r="BB30" s="61"/>
      <c r="BC30" s="61"/>
      <c r="BD30" s="61"/>
      <c r="BE30" s="61"/>
      <c r="BF30" s="61"/>
      <c r="BG30" s="61"/>
      <c r="BH30" s="61"/>
    </row>
    <row r="31" ht="15.0" customHeight="1">
      <c r="A31" s="62">
        <v>440.0</v>
      </c>
      <c r="B31" s="63">
        <v>4430.0</v>
      </c>
      <c r="C31" s="64" t="s">
        <v>98</v>
      </c>
      <c r="D31" s="65" t="s">
        <v>99</v>
      </c>
      <c r="E31" s="65" t="s">
        <v>88</v>
      </c>
      <c r="F31" s="65">
        <v>45.0</v>
      </c>
      <c r="G31" s="66">
        <v>28.5</v>
      </c>
      <c r="H31" s="66">
        <v>-1.0</v>
      </c>
      <c r="I31" s="105">
        <v>40.0</v>
      </c>
      <c r="J31" s="66">
        <v>110.0</v>
      </c>
      <c r="K31" s="66">
        <v>120.0</v>
      </c>
      <c r="L31" s="66">
        <v>4.0</v>
      </c>
      <c r="M31" s="68">
        <f t="shared" si="2"/>
        <v>8</v>
      </c>
      <c r="N31" s="69">
        <f t="shared" ref="N31:P31" si="28">if(sum(R31,V31,Z31,AD31,AH31,AL31)=0,"",sum(R31,V31,Z31,AD31,AH31,AL31))</f>
        <v>2</v>
      </c>
      <c r="O31" s="69">
        <f t="shared" si="28"/>
        <v>4</v>
      </c>
      <c r="P31" s="69" t="str">
        <f t="shared" si="28"/>
        <v/>
      </c>
      <c r="Q31" s="70">
        <f t="shared" si="4"/>
        <v>2</v>
      </c>
      <c r="R31" s="91"/>
      <c r="S31" s="92"/>
      <c r="T31" s="92"/>
      <c r="U31" s="93"/>
      <c r="V31" s="94">
        <v>1.0</v>
      </c>
      <c r="W31" s="88">
        <v>1.0</v>
      </c>
      <c r="X31" s="92"/>
      <c r="Y31" s="97"/>
      <c r="Z31" s="91"/>
      <c r="AA31" s="88">
        <v>1.0</v>
      </c>
      <c r="AB31" s="92"/>
      <c r="AC31" s="104">
        <v>1.0</v>
      </c>
      <c r="AD31" s="96"/>
      <c r="AE31" s="92"/>
      <c r="AF31" s="92"/>
      <c r="AG31" s="97"/>
      <c r="AH31" s="91"/>
      <c r="AI31" s="88">
        <v>1.0</v>
      </c>
      <c r="AJ31" s="92"/>
      <c r="AK31" s="104">
        <v>1.0</v>
      </c>
      <c r="AL31" s="94">
        <v>1.0</v>
      </c>
      <c r="AM31" s="88">
        <v>1.0</v>
      </c>
      <c r="AN31" s="92"/>
      <c r="AO31" s="97"/>
      <c r="AP31" s="91"/>
      <c r="AQ31" s="97"/>
      <c r="AR31" s="66">
        <v>70.0</v>
      </c>
      <c r="AS31" s="66">
        <v>110.0</v>
      </c>
      <c r="AT31" s="66">
        <v>55.0</v>
      </c>
      <c r="AU31" s="66">
        <v>140.0</v>
      </c>
      <c r="AV31" s="66">
        <v>70.0</v>
      </c>
      <c r="AW31" s="66">
        <v>110.0</v>
      </c>
      <c r="AX31" s="84">
        <v>45.0</v>
      </c>
      <c r="AY31" s="11" t="s">
        <v>60</v>
      </c>
      <c r="AZ31" s="12"/>
      <c r="BA31" s="61"/>
      <c r="BB31" s="61"/>
      <c r="BC31" s="61"/>
      <c r="BD31" s="61"/>
      <c r="BE31" s="61"/>
      <c r="BF31" s="61"/>
      <c r="BG31" s="61"/>
      <c r="BH31" s="61"/>
    </row>
    <row r="32">
      <c r="A32" s="62">
        <v>430.0</v>
      </c>
      <c r="B32" s="63">
        <v>4310.0</v>
      </c>
      <c r="C32" s="64" t="s">
        <v>98</v>
      </c>
      <c r="D32" s="65" t="s">
        <v>100</v>
      </c>
      <c r="E32" s="65" t="s">
        <v>88</v>
      </c>
      <c r="F32" s="65">
        <v>45.0</v>
      </c>
      <c r="G32" s="66">
        <v>28.5</v>
      </c>
      <c r="H32" s="66">
        <v>-1.0</v>
      </c>
      <c r="I32" s="105">
        <v>40.0</v>
      </c>
      <c r="J32" s="66">
        <v>110.0</v>
      </c>
      <c r="K32" s="66">
        <v>120.0</v>
      </c>
      <c r="L32" s="66">
        <v>4.0</v>
      </c>
      <c r="M32" s="68">
        <f t="shared" si="2"/>
        <v>8</v>
      </c>
      <c r="N32" s="69" t="str">
        <f t="shared" ref="N32:P32" si="29">if(sum(R32,V32,Z32,AD32,AH32,AL32)=0,"",sum(R32,V32,Z32,AD32,AH32,AL32))</f>
        <v/>
      </c>
      <c r="O32" s="69">
        <f t="shared" si="29"/>
        <v>6</v>
      </c>
      <c r="P32" s="69" t="str">
        <f t="shared" si="29"/>
        <v/>
      </c>
      <c r="Q32" s="70">
        <f t="shared" si="4"/>
        <v>2</v>
      </c>
      <c r="R32" s="91"/>
      <c r="S32" s="92"/>
      <c r="T32" s="92"/>
      <c r="U32" s="93"/>
      <c r="V32" s="96"/>
      <c r="W32" s="88">
        <v>2.0</v>
      </c>
      <c r="X32" s="92"/>
      <c r="Y32" s="97"/>
      <c r="Z32" s="91"/>
      <c r="AA32" s="88">
        <v>1.0</v>
      </c>
      <c r="AB32" s="92"/>
      <c r="AC32" s="104">
        <v>1.0</v>
      </c>
      <c r="AD32" s="96"/>
      <c r="AE32" s="92"/>
      <c r="AF32" s="92"/>
      <c r="AG32" s="97"/>
      <c r="AH32" s="91"/>
      <c r="AI32" s="88">
        <v>1.0</v>
      </c>
      <c r="AJ32" s="92"/>
      <c r="AK32" s="104">
        <v>1.0</v>
      </c>
      <c r="AL32" s="96"/>
      <c r="AM32" s="88">
        <v>2.0</v>
      </c>
      <c r="AN32" s="92"/>
      <c r="AO32" s="97"/>
      <c r="AP32" s="91"/>
      <c r="AQ32" s="97"/>
      <c r="AR32" s="66">
        <v>70.0</v>
      </c>
      <c r="AS32" s="66">
        <v>110.0</v>
      </c>
      <c r="AT32" s="66">
        <v>55.0</v>
      </c>
      <c r="AU32" s="66">
        <v>140.0</v>
      </c>
      <c r="AV32" s="66">
        <v>70.0</v>
      </c>
      <c r="AW32" s="66">
        <v>110.0</v>
      </c>
      <c r="AX32" s="84">
        <v>45.0</v>
      </c>
      <c r="AY32" s="12"/>
      <c r="AZ32" s="12"/>
      <c r="BA32" s="61"/>
      <c r="BB32" s="61"/>
      <c r="BC32" s="61"/>
      <c r="BD32" s="61"/>
      <c r="BE32" s="61"/>
      <c r="BF32" s="61"/>
      <c r="BG32" s="61"/>
      <c r="BH32" s="61"/>
    </row>
    <row r="33">
      <c r="A33" s="62">
        <v>460.0</v>
      </c>
      <c r="B33" s="63">
        <v>4460.0</v>
      </c>
      <c r="C33" s="64" t="s">
        <v>101</v>
      </c>
      <c r="D33" s="65" t="s">
        <v>102</v>
      </c>
      <c r="E33" s="65" t="s">
        <v>88</v>
      </c>
      <c r="F33" s="65">
        <v>45.0</v>
      </c>
      <c r="G33" s="66">
        <v>24.5</v>
      </c>
      <c r="H33" s="66">
        <v>-1.0</v>
      </c>
      <c r="I33" s="142">
        <v>55.0</v>
      </c>
      <c r="J33" s="66">
        <v>110.0</v>
      </c>
      <c r="K33" s="66">
        <v>140.0</v>
      </c>
      <c r="L33" s="66">
        <v>5.0</v>
      </c>
      <c r="M33" s="68">
        <f t="shared" si="2"/>
        <v>7</v>
      </c>
      <c r="N33" s="69" t="str">
        <f t="shared" ref="N33:P33" si="30">if(sum(R33,V33,Z33,AD33,AH33,AL33)=0,"",sum(R33,V33,Z33,AD33,AH33,AL33))</f>
        <v/>
      </c>
      <c r="O33" s="69">
        <f t="shared" si="30"/>
        <v>4</v>
      </c>
      <c r="P33" s="69">
        <f t="shared" si="30"/>
        <v>1</v>
      </c>
      <c r="Q33" s="70">
        <f t="shared" si="4"/>
        <v>2</v>
      </c>
      <c r="R33" s="91"/>
      <c r="S33" s="88">
        <v>1.0</v>
      </c>
      <c r="T33" s="92"/>
      <c r="U33" s="104">
        <v>1.0</v>
      </c>
      <c r="V33" s="96"/>
      <c r="W33" s="88">
        <v>2.0</v>
      </c>
      <c r="X33" s="92"/>
      <c r="Y33" s="97"/>
      <c r="Z33" s="91"/>
      <c r="AA33" s="92"/>
      <c r="AB33" s="92"/>
      <c r="AC33" s="93"/>
      <c r="AD33" s="96"/>
      <c r="AE33" s="92"/>
      <c r="AF33" s="92"/>
      <c r="AG33" s="97"/>
      <c r="AH33" s="91"/>
      <c r="AI33" s="92"/>
      <c r="AJ33" s="88">
        <v>1.0</v>
      </c>
      <c r="AK33" s="93"/>
      <c r="AL33" s="96"/>
      <c r="AM33" s="88">
        <v>1.0</v>
      </c>
      <c r="AN33" s="92"/>
      <c r="AO33" s="95">
        <v>1.0</v>
      </c>
      <c r="AP33" s="91"/>
      <c r="AQ33" s="97"/>
      <c r="AR33" s="66">
        <v>70.0</v>
      </c>
      <c r="AS33" s="66">
        <v>110.0</v>
      </c>
      <c r="AT33" s="66">
        <v>55.0</v>
      </c>
      <c r="AU33" s="66">
        <v>140.0</v>
      </c>
      <c r="AV33" s="66">
        <v>70.0</v>
      </c>
      <c r="AW33" s="66">
        <v>110.0</v>
      </c>
      <c r="AX33" s="84">
        <v>45.0</v>
      </c>
      <c r="AZ33" s="12"/>
      <c r="BA33" s="61"/>
      <c r="BB33" s="61"/>
      <c r="BC33" s="61"/>
      <c r="BD33" s="61"/>
      <c r="BE33" s="61"/>
      <c r="BF33" s="61"/>
      <c r="BG33" s="61"/>
      <c r="BH33" s="61"/>
    </row>
    <row r="34">
      <c r="A34" s="62">
        <v>490.0</v>
      </c>
      <c r="B34" s="63">
        <v>4910.0</v>
      </c>
      <c r="C34" s="64" t="s">
        <v>101</v>
      </c>
      <c r="D34" s="65" t="s">
        <v>103</v>
      </c>
      <c r="E34" s="65" t="s">
        <v>88</v>
      </c>
      <c r="F34" s="65">
        <v>45.0</v>
      </c>
      <c r="G34" s="66">
        <v>28.5</v>
      </c>
      <c r="H34" s="66">
        <v>-1.0</v>
      </c>
      <c r="I34" s="142">
        <v>55.0</v>
      </c>
      <c r="J34" s="66">
        <v>110.0</v>
      </c>
      <c r="K34" s="66">
        <v>120.0</v>
      </c>
      <c r="L34" s="66">
        <v>4.0</v>
      </c>
      <c r="M34" s="68">
        <f t="shared" si="2"/>
        <v>7</v>
      </c>
      <c r="N34" s="69" t="str">
        <f t="shared" ref="N34:P34" si="31">if(sum(R34,V34,Z34,AD34,AH34,AL34)=0,"",sum(R34,V34,Z34,AD34,AH34,AL34))</f>
        <v/>
      </c>
      <c r="O34" s="69">
        <f t="shared" si="31"/>
        <v>4</v>
      </c>
      <c r="P34" s="69">
        <f t="shared" si="31"/>
        <v>1</v>
      </c>
      <c r="Q34" s="70">
        <f t="shared" si="4"/>
        <v>2</v>
      </c>
      <c r="R34" s="91"/>
      <c r="S34" s="88">
        <v>1.0</v>
      </c>
      <c r="T34" s="92"/>
      <c r="U34" s="104">
        <v>1.0</v>
      </c>
      <c r="V34" s="96"/>
      <c r="W34" s="88">
        <v>2.0</v>
      </c>
      <c r="X34" s="92"/>
      <c r="Y34" s="97"/>
      <c r="Z34" s="91"/>
      <c r="AA34" s="92"/>
      <c r="AB34" s="92"/>
      <c r="AC34" s="93"/>
      <c r="AD34" s="96"/>
      <c r="AE34" s="92"/>
      <c r="AF34" s="92"/>
      <c r="AG34" s="97"/>
      <c r="AH34" s="91"/>
      <c r="AI34" s="92"/>
      <c r="AJ34" s="88">
        <v>1.0</v>
      </c>
      <c r="AK34" s="93"/>
      <c r="AL34" s="96"/>
      <c r="AM34" s="88">
        <v>1.0</v>
      </c>
      <c r="AN34" s="92"/>
      <c r="AO34" s="95">
        <v>1.0</v>
      </c>
      <c r="AP34" s="91"/>
      <c r="AQ34" s="97"/>
      <c r="AR34" s="66">
        <v>70.0</v>
      </c>
      <c r="AS34" s="66">
        <v>110.0</v>
      </c>
      <c r="AT34" s="66">
        <v>55.0</v>
      </c>
      <c r="AU34" s="66">
        <v>140.0</v>
      </c>
      <c r="AV34" s="66">
        <v>70.0</v>
      </c>
      <c r="AW34" s="66">
        <v>110.0</v>
      </c>
      <c r="AX34" s="84">
        <v>45.0</v>
      </c>
      <c r="AY34" s="11" t="s">
        <v>67</v>
      </c>
      <c r="AZ34" s="12"/>
      <c r="BA34" s="61"/>
      <c r="BB34" s="61"/>
      <c r="BC34" s="61"/>
      <c r="BD34" s="61"/>
      <c r="BE34" s="61"/>
      <c r="BF34" s="61"/>
      <c r="BG34" s="61"/>
      <c r="BH34" s="61"/>
    </row>
    <row r="35">
      <c r="A35" s="100">
        <v>440.0</v>
      </c>
      <c r="B35" s="101">
        <v>4300.0</v>
      </c>
      <c r="C35" s="102" t="s">
        <v>104</v>
      </c>
      <c r="D35" s="66" t="s">
        <v>105</v>
      </c>
      <c r="E35" s="65" t="s">
        <v>88</v>
      </c>
      <c r="F35" s="66">
        <v>45.0</v>
      </c>
      <c r="G35" s="66">
        <v>25.5</v>
      </c>
      <c r="H35" s="66">
        <v>-1.0</v>
      </c>
      <c r="I35" s="143" t="s">
        <v>106</v>
      </c>
      <c r="J35" s="66">
        <v>110.0</v>
      </c>
      <c r="K35" s="66">
        <v>120.0</v>
      </c>
      <c r="L35" s="66">
        <v>4.0</v>
      </c>
      <c r="M35" s="68">
        <f t="shared" si="2"/>
        <v>3</v>
      </c>
      <c r="N35" s="69">
        <f t="shared" ref="N35:P35" si="32">if(sum(R35,V35,Z35,AD35,AH35,AL35)=0,"",sum(R35,V35,Z35,AD35,AH35,AL35))</f>
        <v>1</v>
      </c>
      <c r="O35" s="69">
        <f t="shared" si="32"/>
        <v>2</v>
      </c>
      <c r="P35" s="69" t="str">
        <f t="shared" si="32"/>
        <v/>
      </c>
      <c r="Q35" s="70" t="str">
        <f t="shared" si="4"/>
        <v/>
      </c>
      <c r="R35" s="91"/>
      <c r="S35" s="92"/>
      <c r="T35" s="92"/>
      <c r="U35" s="93"/>
      <c r="V35" s="96"/>
      <c r="W35" s="88">
        <v>1.0</v>
      </c>
      <c r="X35" s="92"/>
      <c r="Y35" s="97"/>
      <c r="Z35" s="106">
        <v>1.0</v>
      </c>
      <c r="AA35" s="92"/>
      <c r="AB35" s="92"/>
      <c r="AC35" s="93"/>
      <c r="AD35" s="96"/>
      <c r="AE35" s="92"/>
      <c r="AF35" s="92"/>
      <c r="AG35" s="97"/>
      <c r="AH35" s="91"/>
      <c r="AI35" s="92"/>
      <c r="AJ35" s="92"/>
      <c r="AK35" s="93"/>
      <c r="AL35" s="96"/>
      <c r="AM35" s="88">
        <v>1.0</v>
      </c>
      <c r="AN35" s="92"/>
      <c r="AO35" s="97"/>
      <c r="AP35" s="91"/>
      <c r="AQ35" s="97"/>
      <c r="AR35" s="66">
        <v>70.0</v>
      </c>
      <c r="AS35" s="66">
        <v>110.0</v>
      </c>
      <c r="AT35" s="66">
        <v>55.0</v>
      </c>
      <c r="AU35" s="66">
        <v>140.0</v>
      </c>
      <c r="AV35" s="66">
        <v>70.0</v>
      </c>
      <c r="AW35" s="66">
        <v>110.0</v>
      </c>
      <c r="AX35" s="84">
        <v>45.0</v>
      </c>
      <c r="AY35" s="11" t="s">
        <v>107</v>
      </c>
      <c r="AZ35" s="12"/>
      <c r="BA35" s="61"/>
      <c r="BB35" s="61"/>
      <c r="BC35" s="61"/>
      <c r="BD35" s="61"/>
      <c r="BE35" s="61"/>
      <c r="BF35" s="61"/>
      <c r="BG35" s="61"/>
      <c r="BH35" s="61"/>
    </row>
    <row r="36">
      <c r="A36" s="100">
        <v>460.0</v>
      </c>
      <c r="B36" s="101">
        <v>4600.0</v>
      </c>
      <c r="C36" s="102" t="s">
        <v>104</v>
      </c>
      <c r="D36" s="66" t="s">
        <v>108</v>
      </c>
      <c r="E36" s="65" t="s">
        <v>88</v>
      </c>
      <c r="F36" s="66">
        <v>45.0</v>
      </c>
      <c r="G36" s="66">
        <v>28.5</v>
      </c>
      <c r="H36" s="66">
        <v>-1.0</v>
      </c>
      <c r="I36" s="143" t="s">
        <v>106</v>
      </c>
      <c r="J36" s="66">
        <v>110.0</v>
      </c>
      <c r="K36" s="66">
        <v>120.0</v>
      </c>
      <c r="L36" s="66">
        <v>4.0</v>
      </c>
      <c r="M36" s="68">
        <f t="shared" si="2"/>
        <v>8</v>
      </c>
      <c r="N36" s="69" t="str">
        <f t="shared" ref="N36:P36" si="33">if(sum(R36,V36,Z36,AD36,AH36,AL36)=0,"",sum(R36,V36,Z36,AD36,AH36,AL36))</f>
        <v/>
      </c>
      <c r="O36" s="69">
        <f t="shared" si="33"/>
        <v>2</v>
      </c>
      <c r="P36" s="69">
        <f t="shared" si="33"/>
        <v>2</v>
      </c>
      <c r="Q36" s="70">
        <f t="shared" si="4"/>
        <v>4</v>
      </c>
      <c r="R36" s="91"/>
      <c r="S36" s="92"/>
      <c r="T36" s="92"/>
      <c r="U36" s="93"/>
      <c r="V36" s="96"/>
      <c r="W36" s="88">
        <v>1.0</v>
      </c>
      <c r="X36" s="92"/>
      <c r="Y36" s="97"/>
      <c r="Z36" s="91"/>
      <c r="AA36" s="92"/>
      <c r="AB36" s="92"/>
      <c r="AC36" s="104">
        <v>2.0</v>
      </c>
      <c r="AD36" s="96"/>
      <c r="AE36" s="92"/>
      <c r="AF36" s="92"/>
      <c r="AG36" s="97"/>
      <c r="AH36" s="91"/>
      <c r="AI36" s="92"/>
      <c r="AJ36" s="88">
        <v>2.0</v>
      </c>
      <c r="AK36" s="104">
        <v>2.0</v>
      </c>
      <c r="AL36" s="96"/>
      <c r="AM36" s="88">
        <v>1.0</v>
      </c>
      <c r="AN36" s="92"/>
      <c r="AO36" s="97"/>
      <c r="AP36" s="91"/>
      <c r="AQ36" s="97"/>
      <c r="AR36" s="66">
        <v>70.0</v>
      </c>
      <c r="AS36" s="66">
        <v>110.0</v>
      </c>
      <c r="AT36" s="66">
        <v>55.0</v>
      </c>
      <c r="AU36" s="66">
        <v>140.0</v>
      </c>
      <c r="AV36" s="66">
        <v>70.0</v>
      </c>
      <c r="AW36" s="66">
        <v>110.0</v>
      </c>
      <c r="AX36" s="84">
        <v>45.0</v>
      </c>
      <c r="AY36" s="11" t="s">
        <v>107</v>
      </c>
      <c r="AZ36" s="12"/>
      <c r="BA36" s="61"/>
      <c r="BB36" s="61"/>
      <c r="BC36" s="61"/>
      <c r="BD36" s="61"/>
      <c r="BE36" s="61"/>
      <c r="BF36" s="61"/>
      <c r="BG36" s="61"/>
      <c r="BH36" s="61"/>
    </row>
    <row r="37">
      <c r="A37" s="100">
        <v>410.0</v>
      </c>
      <c r="B37" s="101">
        <v>4100.0</v>
      </c>
      <c r="C37" s="102" t="s">
        <v>109</v>
      </c>
      <c r="D37" s="66" t="s">
        <v>110</v>
      </c>
      <c r="E37" s="65" t="s">
        <v>88</v>
      </c>
      <c r="F37" s="66">
        <v>45.0</v>
      </c>
      <c r="G37" s="66">
        <v>15.0</v>
      </c>
      <c r="H37" s="66">
        <v>-1.0</v>
      </c>
      <c r="I37" s="103">
        <v>55.0</v>
      </c>
      <c r="J37" s="66">
        <v>110.0</v>
      </c>
      <c r="K37" s="66">
        <v>165.0</v>
      </c>
      <c r="L37" s="66" t="s">
        <v>111</v>
      </c>
      <c r="M37" s="68">
        <f t="shared" si="2"/>
        <v>6</v>
      </c>
      <c r="N37" s="69">
        <f t="shared" ref="N37:P37" si="34">if(sum(R37,V37,Z37,AD37,AH37,AL37)=0,"",sum(R37,V37,Z37,AD37,AH37,AL37))</f>
        <v>1</v>
      </c>
      <c r="O37" s="69">
        <f t="shared" si="34"/>
        <v>3</v>
      </c>
      <c r="P37" s="69" t="str">
        <f t="shared" si="34"/>
        <v/>
      </c>
      <c r="Q37" s="70">
        <f t="shared" si="4"/>
        <v>2</v>
      </c>
      <c r="R37" s="91"/>
      <c r="S37" s="92"/>
      <c r="T37" s="92"/>
      <c r="U37" s="93"/>
      <c r="V37" s="96"/>
      <c r="W37" s="88">
        <v>2.0</v>
      </c>
      <c r="X37" s="92"/>
      <c r="Y37" s="95">
        <v>1.0</v>
      </c>
      <c r="Z37" s="91"/>
      <c r="AA37" s="92"/>
      <c r="AB37" s="88"/>
      <c r="AC37" s="93"/>
      <c r="AD37" s="96"/>
      <c r="AE37" s="92"/>
      <c r="AF37" s="92"/>
      <c r="AG37" s="97"/>
      <c r="AH37" s="91"/>
      <c r="AI37" s="92"/>
      <c r="AJ37" s="92"/>
      <c r="AK37" s="93"/>
      <c r="AL37" s="94">
        <v>1.0</v>
      </c>
      <c r="AM37" s="88">
        <v>1.0</v>
      </c>
      <c r="AN37" s="88"/>
      <c r="AO37" s="95">
        <v>1.0</v>
      </c>
      <c r="AP37" s="91"/>
      <c r="AQ37" s="97"/>
      <c r="AR37" s="66">
        <v>70.0</v>
      </c>
      <c r="AS37" s="66">
        <v>110.0</v>
      </c>
      <c r="AT37" s="66">
        <v>55.0</v>
      </c>
      <c r="AU37" s="66">
        <v>140.0</v>
      </c>
      <c r="AV37" s="66">
        <v>70.0</v>
      </c>
      <c r="AW37" s="66">
        <v>110.0</v>
      </c>
      <c r="AX37" s="84">
        <v>45.0</v>
      </c>
      <c r="AY37" s="11" t="s">
        <v>112</v>
      </c>
      <c r="AZ37" s="12"/>
      <c r="BA37" s="61"/>
      <c r="BB37" s="61"/>
      <c r="BC37" s="61"/>
      <c r="BD37" s="61"/>
      <c r="BE37" s="61"/>
      <c r="BF37" s="61"/>
      <c r="BG37" s="61"/>
      <c r="BH37" s="61"/>
    </row>
    <row r="38">
      <c r="A38" s="100">
        <v>420.0</v>
      </c>
      <c r="B38" s="101">
        <v>4200.0</v>
      </c>
      <c r="C38" s="102" t="s">
        <v>109</v>
      </c>
      <c r="D38" s="66" t="s">
        <v>113</v>
      </c>
      <c r="E38" s="65" t="s">
        <v>88</v>
      </c>
      <c r="F38" s="66">
        <v>45.0</v>
      </c>
      <c r="G38" s="66">
        <v>15.0</v>
      </c>
      <c r="H38" s="66">
        <v>-1.0</v>
      </c>
      <c r="I38" s="103">
        <v>55.0</v>
      </c>
      <c r="J38" s="66">
        <v>110.0</v>
      </c>
      <c r="K38" s="66">
        <v>165.0</v>
      </c>
      <c r="L38" s="66" t="s">
        <v>111</v>
      </c>
      <c r="M38" s="68">
        <f t="shared" si="2"/>
        <v>7</v>
      </c>
      <c r="N38" s="69" t="str">
        <f t="shared" ref="N38:P38" si="35">if(sum(R38,V38,Z38,AD38,AH38,AL38)=0,"",sum(R38,V38,Z38,AD38,AH38,AL38))</f>
        <v/>
      </c>
      <c r="O38" s="69">
        <f t="shared" si="35"/>
        <v>5</v>
      </c>
      <c r="P38" s="69" t="str">
        <f t="shared" si="35"/>
        <v/>
      </c>
      <c r="Q38" s="70">
        <f t="shared" si="4"/>
        <v>2</v>
      </c>
      <c r="R38" s="91"/>
      <c r="S38" s="92"/>
      <c r="T38" s="92"/>
      <c r="U38" s="93"/>
      <c r="V38" s="96"/>
      <c r="W38" s="88">
        <v>3.0</v>
      </c>
      <c r="X38" s="92"/>
      <c r="Y38" s="97"/>
      <c r="Z38" s="91"/>
      <c r="AA38" s="92"/>
      <c r="AB38" s="88"/>
      <c r="AC38" s="93"/>
      <c r="AD38" s="96"/>
      <c r="AE38" s="92"/>
      <c r="AF38" s="92"/>
      <c r="AG38" s="95">
        <v>2.0</v>
      </c>
      <c r="AH38" s="91"/>
      <c r="AI38" s="92"/>
      <c r="AJ38" s="92"/>
      <c r="AK38" s="93"/>
      <c r="AL38" s="96"/>
      <c r="AM38" s="88">
        <v>2.0</v>
      </c>
      <c r="AN38" s="88"/>
      <c r="AO38" s="97"/>
      <c r="AP38" s="91"/>
      <c r="AQ38" s="97"/>
      <c r="AR38" s="66">
        <v>70.0</v>
      </c>
      <c r="AS38" s="66">
        <v>110.0</v>
      </c>
      <c r="AT38" s="66">
        <v>55.0</v>
      </c>
      <c r="AU38" s="66">
        <v>140.0</v>
      </c>
      <c r="AV38" s="66">
        <v>70.0</v>
      </c>
      <c r="AW38" s="66">
        <v>110.0</v>
      </c>
      <c r="AX38" s="84">
        <v>45.0</v>
      </c>
      <c r="AY38" s="11" t="s">
        <v>112</v>
      </c>
      <c r="AZ38" s="12"/>
      <c r="BA38" s="61"/>
      <c r="BB38" s="61"/>
      <c r="BC38" s="61"/>
      <c r="BD38" s="61"/>
      <c r="BE38" s="61"/>
      <c r="BF38" s="61"/>
      <c r="BG38" s="61"/>
      <c r="BH38" s="61"/>
    </row>
    <row r="39">
      <c r="A39" s="100">
        <v>560.0</v>
      </c>
      <c r="B39" s="101">
        <v>5640.0</v>
      </c>
      <c r="C39" s="102" t="s">
        <v>114</v>
      </c>
      <c r="D39" s="66" t="s">
        <v>115</v>
      </c>
      <c r="E39" s="65" t="s">
        <v>88</v>
      </c>
      <c r="F39" s="66">
        <v>50.0</v>
      </c>
      <c r="G39" s="66">
        <v>26.5</v>
      </c>
      <c r="H39" s="66">
        <v>-1.0</v>
      </c>
      <c r="I39" s="103">
        <v>65.0</v>
      </c>
      <c r="J39" s="66">
        <v>130.0</v>
      </c>
      <c r="K39" s="66">
        <v>140.0</v>
      </c>
      <c r="L39" s="66">
        <v>5.0</v>
      </c>
      <c r="M39" s="68">
        <f t="shared" si="2"/>
        <v>6</v>
      </c>
      <c r="N39" s="69" t="str">
        <f t="shared" ref="N39:P39" si="36">if(sum(R39,V39,Z39,AD39,AH39,AL39)=0,"",sum(R39,V39,Z39,AD39,AH39,AL39))</f>
        <v/>
      </c>
      <c r="O39" s="69">
        <f t="shared" si="36"/>
        <v>4</v>
      </c>
      <c r="P39" s="69">
        <f t="shared" si="36"/>
        <v>2</v>
      </c>
      <c r="Q39" s="70" t="str">
        <f t="shared" si="4"/>
        <v/>
      </c>
      <c r="R39" s="91"/>
      <c r="S39" s="92"/>
      <c r="T39" s="92"/>
      <c r="U39" s="93"/>
      <c r="V39" s="96"/>
      <c r="W39" s="88">
        <v>3.0</v>
      </c>
      <c r="X39" s="92"/>
      <c r="Y39" s="97"/>
      <c r="Z39" s="91"/>
      <c r="AA39" s="92"/>
      <c r="AB39" s="88">
        <v>1.0</v>
      </c>
      <c r="AC39" s="93"/>
      <c r="AD39" s="96"/>
      <c r="AE39" s="92"/>
      <c r="AF39" s="92"/>
      <c r="AG39" s="97"/>
      <c r="AH39" s="91"/>
      <c r="AI39" s="92"/>
      <c r="AJ39" s="92"/>
      <c r="AK39" s="93"/>
      <c r="AL39" s="96"/>
      <c r="AM39" s="88">
        <v>1.0</v>
      </c>
      <c r="AN39" s="88">
        <v>1.0</v>
      </c>
      <c r="AO39" s="97"/>
      <c r="AP39" s="91"/>
      <c r="AQ39" s="97"/>
      <c r="AR39" s="66">
        <v>80.0</v>
      </c>
      <c r="AS39" s="66">
        <v>120.0</v>
      </c>
      <c r="AT39" s="66">
        <v>60.0</v>
      </c>
      <c r="AU39" s="66">
        <v>160.0</v>
      </c>
      <c r="AV39" s="66">
        <v>80.0</v>
      </c>
      <c r="AW39" s="66">
        <v>120.0</v>
      </c>
      <c r="AX39" s="84">
        <v>45.0</v>
      </c>
      <c r="AY39" s="12"/>
      <c r="AZ39" s="12"/>
      <c r="BA39" s="61"/>
      <c r="BB39" s="61"/>
      <c r="BC39" s="61"/>
      <c r="BD39" s="61"/>
      <c r="BE39" s="61"/>
      <c r="BF39" s="61"/>
      <c r="BG39" s="61"/>
      <c r="BH39" s="61"/>
    </row>
    <row r="40">
      <c r="A40" s="62">
        <v>510.0</v>
      </c>
      <c r="B40" s="63">
        <v>5140.0</v>
      </c>
      <c r="C40" s="64" t="s">
        <v>116</v>
      </c>
      <c r="D40" s="65" t="s">
        <v>117</v>
      </c>
      <c r="E40" s="65" t="s">
        <v>88</v>
      </c>
      <c r="F40" s="65">
        <v>50.0</v>
      </c>
      <c r="G40" s="66">
        <v>31.5</v>
      </c>
      <c r="H40" s="66">
        <v>-1.0</v>
      </c>
      <c r="I40" s="98">
        <v>70.0</v>
      </c>
      <c r="J40" s="66">
        <v>130.0</v>
      </c>
      <c r="K40" s="66">
        <v>120.0</v>
      </c>
      <c r="L40" s="66">
        <v>4.0</v>
      </c>
      <c r="M40" s="68">
        <f t="shared" si="2"/>
        <v>7</v>
      </c>
      <c r="N40" s="69">
        <f t="shared" ref="N40:P40" si="37">if(sum(R40,V40,Z40,AD40,AH40,AL40)=0,"",sum(R40,V40,Z40,AD40,AH40,AL40))</f>
        <v>1</v>
      </c>
      <c r="O40" s="69">
        <f t="shared" si="37"/>
        <v>2</v>
      </c>
      <c r="P40" s="69">
        <f t="shared" si="37"/>
        <v>3</v>
      </c>
      <c r="Q40" s="70">
        <f t="shared" si="4"/>
        <v>1</v>
      </c>
      <c r="R40" s="91"/>
      <c r="S40" s="92"/>
      <c r="T40" s="92"/>
      <c r="U40" s="93"/>
      <c r="V40" s="94">
        <v>1.0</v>
      </c>
      <c r="W40" s="92"/>
      <c r="X40" s="92"/>
      <c r="Y40" s="95">
        <v>1.0</v>
      </c>
      <c r="Z40" s="91"/>
      <c r="AA40" s="92"/>
      <c r="AB40" s="92"/>
      <c r="AC40" s="93"/>
      <c r="AD40" s="96"/>
      <c r="AE40" s="88">
        <v>2.0</v>
      </c>
      <c r="AF40" s="92"/>
      <c r="AG40" s="97"/>
      <c r="AH40" s="91"/>
      <c r="AI40" s="92"/>
      <c r="AJ40" s="88">
        <v>3.0</v>
      </c>
      <c r="AK40" s="93"/>
      <c r="AL40" s="96"/>
      <c r="AM40" s="92"/>
      <c r="AN40" s="92"/>
      <c r="AO40" s="97"/>
      <c r="AP40" s="91"/>
      <c r="AQ40" s="97"/>
      <c r="AR40" s="66">
        <v>80.0</v>
      </c>
      <c r="AS40" s="66">
        <v>120.0</v>
      </c>
      <c r="AT40" s="66">
        <v>60.0</v>
      </c>
      <c r="AU40" s="66">
        <v>160.0</v>
      </c>
      <c r="AV40" s="66">
        <v>80.0</v>
      </c>
      <c r="AW40" s="66">
        <v>120.0</v>
      </c>
      <c r="AX40" s="84">
        <v>45.0</v>
      </c>
      <c r="AY40" s="144" t="s">
        <v>118</v>
      </c>
      <c r="AZ40" s="12"/>
      <c r="BA40" s="61"/>
      <c r="BB40" s="61"/>
      <c r="BC40" s="61"/>
      <c r="BD40" s="61"/>
      <c r="BE40" s="61"/>
      <c r="BF40" s="61"/>
      <c r="BG40" s="61"/>
      <c r="BH40" s="61"/>
    </row>
    <row r="41">
      <c r="A41" s="62">
        <v>550.0</v>
      </c>
      <c r="B41" s="63">
        <v>5500.0</v>
      </c>
      <c r="C41" s="64" t="s">
        <v>116</v>
      </c>
      <c r="D41" s="65" t="s">
        <v>119</v>
      </c>
      <c r="E41" s="65" t="s">
        <v>88</v>
      </c>
      <c r="F41" s="65">
        <v>50.0</v>
      </c>
      <c r="G41" s="66">
        <v>31.5</v>
      </c>
      <c r="H41" s="66">
        <v>-1.0</v>
      </c>
      <c r="I41" s="98">
        <v>70.0</v>
      </c>
      <c r="J41" s="66">
        <v>130.0</v>
      </c>
      <c r="K41" s="66">
        <v>120.0</v>
      </c>
      <c r="L41" s="66">
        <v>4.0</v>
      </c>
      <c r="M41" s="68">
        <f t="shared" si="2"/>
        <v>9</v>
      </c>
      <c r="N41" s="69" t="str">
        <f t="shared" ref="N41:P41" si="38">if(sum(R41,V41,Z41,AD41,AH41,AL41)=0,"",sum(R41,V41,Z41,AD41,AH41,AL41))</f>
        <v/>
      </c>
      <c r="O41" s="69">
        <f t="shared" si="38"/>
        <v>4</v>
      </c>
      <c r="P41" s="69">
        <f t="shared" si="38"/>
        <v>2</v>
      </c>
      <c r="Q41" s="70">
        <f t="shared" si="4"/>
        <v>3</v>
      </c>
      <c r="R41" s="91"/>
      <c r="S41" s="92"/>
      <c r="T41" s="92"/>
      <c r="U41" s="93"/>
      <c r="V41" s="96"/>
      <c r="W41" s="88">
        <v>2.0</v>
      </c>
      <c r="X41" s="92"/>
      <c r="Y41" s="95">
        <v>1.0</v>
      </c>
      <c r="Z41" s="91"/>
      <c r="AA41" s="92"/>
      <c r="AB41" s="92"/>
      <c r="AC41" s="93"/>
      <c r="AD41" s="96"/>
      <c r="AE41" s="88">
        <v>2.0</v>
      </c>
      <c r="AF41" s="92"/>
      <c r="AG41" s="95">
        <v>2.0</v>
      </c>
      <c r="AH41" s="91"/>
      <c r="AI41" s="92"/>
      <c r="AJ41" s="88">
        <v>2.0</v>
      </c>
      <c r="AK41" s="93"/>
      <c r="AL41" s="96"/>
      <c r="AM41" s="92"/>
      <c r="AN41" s="92"/>
      <c r="AO41" s="97"/>
      <c r="AP41" s="91"/>
      <c r="AQ41" s="97"/>
      <c r="AR41" s="66">
        <v>80.0</v>
      </c>
      <c r="AS41" s="66">
        <v>120.0</v>
      </c>
      <c r="AT41" s="66">
        <v>60.0</v>
      </c>
      <c r="AU41" s="66">
        <v>160.0</v>
      </c>
      <c r="AV41" s="66">
        <v>80.0</v>
      </c>
      <c r="AW41" s="66">
        <v>120.0</v>
      </c>
      <c r="AX41" s="84">
        <v>45.0</v>
      </c>
      <c r="AY41" s="12"/>
      <c r="AZ41" s="12"/>
      <c r="BA41" s="61"/>
      <c r="BB41" s="61"/>
      <c r="BC41" s="61"/>
      <c r="BD41" s="61"/>
      <c r="BE41" s="61"/>
      <c r="BF41" s="61"/>
      <c r="BG41" s="61"/>
      <c r="BH41" s="61"/>
    </row>
    <row r="42">
      <c r="A42" s="62">
        <v>520.0</v>
      </c>
      <c r="B42" s="63">
        <v>5160.0</v>
      </c>
      <c r="C42" s="64" t="s">
        <v>120</v>
      </c>
      <c r="D42" s="65" t="s">
        <v>121</v>
      </c>
      <c r="E42" s="65" t="s">
        <v>88</v>
      </c>
      <c r="F42" s="65">
        <v>50.0</v>
      </c>
      <c r="G42" s="66">
        <v>31.5</v>
      </c>
      <c r="H42" s="66">
        <v>-1.0</v>
      </c>
      <c r="I42" s="103">
        <v>65.0</v>
      </c>
      <c r="J42" s="66">
        <v>130.0</v>
      </c>
      <c r="K42" s="66">
        <v>120.0</v>
      </c>
      <c r="L42" s="66">
        <v>4.0</v>
      </c>
      <c r="M42" s="68">
        <f t="shared" si="2"/>
        <v>7</v>
      </c>
      <c r="N42" s="69">
        <f t="shared" ref="N42:P42" si="39">if(sum(R42,V42,Z42,AD42,AH42,AL42)=0,"",sum(R42,V42,Z42,AD42,AH42,AL42))</f>
        <v>1</v>
      </c>
      <c r="O42" s="69">
        <f t="shared" si="39"/>
        <v>5</v>
      </c>
      <c r="P42" s="69" t="str">
        <f t="shared" si="39"/>
        <v/>
      </c>
      <c r="Q42" s="70">
        <f t="shared" si="4"/>
        <v>1</v>
      </c>
      <c r="R42" s="91"/>
      <c r="S42" s="92"/>
      <c r="T42" s="92"/>
      <c r="U42" s="93"/>
      <c r="V42" s="94">
        <v>1.0</v>
      </c>
      <c r="W42" s="92"/>
      <c r="X42" s="92"/>
      <c r="Y42" s="97"/>
      <c r="Z42" s="91"/>
      <c r="AA42" s="92"/>
      <c r="AB42" s="92"/>
      <c r="AC42" s="93"/>
      <c r="AD42" s="96"/>
      <c r="AE42" s="92"/>
      <c r="AF42" s="92"/>
      <c r="AG42" s="97"/>
      <c r="AH42" s="91"/>
      <c r="AI42" s="88">
        <v>2.0</v>
      </c>
      <c r="AJ42" s="92"/>
      <c r="AK42" s="104">
        <v>1.0</v>
      </c>
      <c r="AL42" s="96"/>
      <c r="AM42" s="88">
        <v>3.0</v>
      </c>
      <c r="AN42" s="92"/>
      <c r="AO42" s="97"/>
      <c r="AP42" s="91"/>
      <c r="AQ42" s="97"/>
      <c r="AR42" s="66">
        <v>80.0</v>
      </c>
      <c r="AS42" s="66">
        <v>120.0</v>
      </c>
      <c r="AT42" s="66">
        <v>60.0</v>
      </c>
      <c r="AU42" s="66">
        <v>160.0</v>
      </c>
      <c r="AV42" s="66">
        <v>80.0</v>
      </c>
      <c r="AW42" s="66">
        <v>120.0</v>
      </c>
      <c r="AX42" s="84">
        <v>45.0</v>
      </c>
      <c r="AY42" s="12"/>
      <c r="AZ42" s="12"/>
      <c r="BA42" s="61"/>
      <c r="BB42" s="61"/>
      <c r="BC42" s="61"/>
      <c r="BD42" s="61"/>
      <c r="BE42" s="61"/>
      <c r="BF42" s="61"/>
      <c r="BG42" s="61"/>
      <c r="BH42" s="61"/>
    </row>
    <row r="43">
      <c r="A43" s="62">
        <v>510.0</v>
      </c>
      <c r="B43" s="63">
        <v>5090.0</v>
      </c>
      <c r="C43" s="64" t="s">
        <v>122</v>
      </c>
      <c r="D43" s="65" t="s">
        <v>123</v>
      </c>
      <c r="E43" s="65" t="s">
        <v>88</v>
      </c>
      <c r="F43" s="65">
        <v>50.0</v>
      </c>
      <c r="G43" s="66">
        <v>31.5</v>
      </c>
      <c r="H43" s="66">
        <v>-1.0</v>
      </c>
      <c r="I43" s="98">
        <v>80.0</v>
      </c>
      <c r="J43" s="66">
        <v>130.0</v>
      </c>
      <c r="K43" s="66">
        <v>120.0</v>
      </c>
      <c r="L43" s="66">
        <v>4.0</v>
      </c>
      <c r="M43" s="68">
        <f t="shared" si="2"/>
        <v>6</v>
      </c>
      <c r="N43" s="69">
        <f t="shared" ref="N43:P43" si="40">if(sum(R43,V43,Z43,AD43,AH43,AL43)=0,"",sum(R43,V43,Z43,AD43,AH43,AL43))</f>
        <v>3</v>
      </c>
      <c r="O43" s="69">
        <f t="shared" si="40"/>
        <v>2</v>
      </c>
      <c r="P43" s="69" t="str">
        <f t="shared" si="40"/>
        <v/>
      </c>
      <c r="Q43" s="70">
        <f t="shared" si="4"/>
        <v>1</v>
      </c>
      <c r="R43" s="91"/>
      <c r="S43" s="92"/>
      <c r="T43" s="92"/>
      <c r="U43" s="104">
        <v>1.0</v>
      </c>
      <c r="V43" s="96"/>
      <c r="W43" s="88">
        <v>1.0</v>
      </c>
      <c r="X43" s="92"/>
      <c r="Y43" s="97"/>
      <c r="Z43" s="106">
        <v>3.0</v>
      </c>
      <c r="AA43" s="92"/>
      <c r="AB43" s="92"/>
      <c r="AC43" s="93"/>
      <c r="AD43" s="96"/>
      <c r="AE43" s="92"/>
      <c r="AF43" s="92"/>
      <c r="AG43" s="97"/>
      <c r="AH43" s="91"/>
      <c r="AI43" s="92"/>
      <c r="AJ43" s="92"/>
      <c r="AK43" s="93"/>
      <c r="AL43" s="96"/>
      <c r="AM43" s="88">
        <v>1.0</v>
      </c>
      <c r="AN43" s="92"/>
      <c r="AO43" s="97"/>
      <c r="AP43" s="91"/>
      <c r="AQ43" s="97"/>
      <c r="AR43" s="66">
        <v>80.0</v>
      </c>
      <c r="AS43" s="66">
        <v>120.0</v>
      </c>
      <c r="AT43" s="66">
        <v>60.0</v>
      </c>
      <c r="AU43" s="66">
        <v>160.0</v>
      </c>
      <c r="AV43" s="66">
        <v>80.0</v>
      </c>
      <c r="AW43" s="66">
        <v>120.0</v>
      </c>
      <c r="AX43" s="84">
        <v>45.0</v>
      </c>
      <c r="AY43" s="12"/>
      <c r="AZ43" s="12"/>
      <c r="BA43" s="61"/>
      <c r="BB43" s="61"/>
      <c r="BC43" s="61"/>
      <c r="BD43" s="61"/>
      <c r="BE43" s="61"/>
      <c r="BF43" s="61"/>
      <c r="BG43" s="61"/>
      <c r="BH43" s="61"/>
    </row>
    <row r="44">
      <c r="A44" s="62">
        <v>610.0</v>
      </c>
      <c r="B44" s="63">
        <v>6090.0</v>
      </c>
      <c r="C44" s="64" t="s">
        <v>122</v>
      </c>
      <c r="D44" s="65" t="s">
        <v>124</v>
      </c>
      <c r="E44" s="65" t="s">
        <v>88</v>
      </c>
      <c r="F44" s="65">
        <v>50.0</v>
      </c>
      <c r="G44" s="66">
        <v>31.5</v>
      </c>
      <c r="H44" s="66">
        <v>-1.0</v>
      </c>
      <c r="I44" s="98">
        <v>80.0</v>
      </c>
      <c r="J44" s="66">
        <v>130.0</v>
      </c>
      <c r="K44" s="66">
        <v>120.0</v>
      </c>
      <c r="L44" s="66">
        <v>4.0</v>
      </c>
      <c r="M44" s="68">
        <f t="shared" si="2"/>
        <v>11</v>
      </c>
      <c r="N44" s="69" t="str">
        <f t="shared" ref="N44:P44" si="41">if(sum(R44,V44,Z44,AD44,AH44,AL44)=0,"",sum(R44,V44,Z44,AD44,AH44,AL44))</f>
        <v/>
      </c>
      <c r="O44" s="69">
        <f t="shared" si="41"/>
        <v>8</v>
      </c>
      <c r="P44" s="69" t="str">
        <f t="shared" si="41"/>
        <v/>
      </c>
      <c r="Q44" s="70">
        <f t="shared" si="4"/>
        <v>3</v>
      </c>
      <c r="R44" s="91"/>
      <c r="S44" s="92"/>
      <c r="T44" s="92"/>
      <c r="U44" s="104">
        <v>1.0</v>
      </c>
      <c r="V44" s="96"/>
      <c r="W44" s="88">
        <v>1.0</v>
      </c>
      <c r="X44" s="92"/>
      <c r="Y44" s="95">
        <v>1.0</v>
      </c>
      <c r="Z44" s="91"/>
      <c r="AA44" s="88">
        <v>6.0</v>
      </c>
      <c r="AB44" s="92"/>
      <c r="AC44" s="93"/>
      <c r="AD44" s="96"/>
      <c r="AE44" s="92"/>
      <c r="AF44" s="92"/>
      <c r="AG44" s="97"/>
      <c r="AH44" s="91"/>
      <c r="AI44" s="92"/>
      <c r="AJ44" s="92"/>
      <c r="AK44" s="93"/>
      <c r="AL44" s="96"/>
      <c r="AM44" s="88">
        <v>1.0</v>
      </c>
      <c r="AN44" s="92"/>
      <c r="AO44" s="95">
        <v>1.0</v>
      </c>
      <c r="AP44" s="91"/>
      <c r="AQ44" s="97"/>
      <c r="AR44" s="66">
        <v>80.0</v>
      </c>
      <c r="AS44" s="66">
        <v>120.0</v>
      </c>
      <c r="AT44" s="66">
        <v>60.0</v>
      </c>
      <c r="AU44" s="66">
        <v>160.0</v>
      </c>
      <c r="AV44" s="66">
        <v>80.0</v>
      </c>
      <c r="AW44" s="66">
        <v>120.0</v>
      </c>
      <c r="AX44" s="84">
        <v>45.0</v>
      </c>
      <c r="AY44" s="11"/>
      <c r="AZ44" s="12"/>
      <c r="BA44" s="61"/>
      <c r="BB44" s="61"/>
      <c r="BC44" s="61"/>
      <c r="BD44" s="61"/>
      <c r="BE44" s="61"/>
      <c r="BF44" s="61"/>
      <c r="BG44" s="61"/>
      <c r="BH44" s="61"/>
    </row>
    <row r="45">
      <c r="A45" s="62"/>
      <c r="B45" s="63"/>
      <c r="C45" s="64" t="s">
        <v>125</v>
      </c>
      <c r="D45" s="65" t="s">
        <v>126</v>
      </c>
      <c r="E45" s="65" t="s">
        <v>88</v>
      </c>
      <c r="F45" s="65">
        <v>50.0</v>
      </c>
      <c r="G45" s="66">
        <v>26.5</v>
      </c>
      <c r="H45" s="66">
        <v>-1.0</v>
      </c>
      <c r="I45" s="105">
        <v>50.0</v>
      </c>
      <c r="J45" s="66">
        <v>130.0</v>
      </c>
      <c r="K45" s="66">
        <v>120.0</v>
      </c>
      <c r="L45" s="66">
        <v>5.0</v>
      </c>
      <c r="M45" s="68">
        <f t="shared" si="2"/>
        <v>7</v>
      </c>
      <c r="N45" s="69" t="str">
        <f t="shared" ref="N45:P45" si="42">if(sum(R45,V45,Z45,AD45,AH45,AL45)=0,"",sum(R45,V45,Z45,AD45,AH45,AL45))</f>
        <v/>
      </c>
      <c r="O45" s="69">
        <f t="shared" si="42"/>
        <v>5</v>
      </c>
      <c r="P45" s="69" t="str">
        <f t="shared" si="42"/>
        <v/>
      </c>
      <c r="Q45" s="70">
        <f t="shared" si="4"/>
        <v>2</v>
      </c>
      <c r="R45" s="91"/>
      <c r="S45" s="88">
        <v>1.0</v>
      </c>
      <c r="T45" s="92"/>
      <c r="U45" s="104">
        <v>1.0</v>
      </c>
      <c r="V45" s="96"/>
      <c r="W45" s="88">
        <v>1.0</v>
      </c>
      <c r="X45" s="92"/>
      <c r="Y45" s="95">
        <v>1.0</v>
      </c>
      <c r="Z45" s="91"/>
      <c r="AA45" s="92"/>
      <c r="AB45" s="92"/>
      <c r="AC45" s="93"/>
      <c r="AD45" s="96"/>
      <c r="AE45" s="88">
        <v>2.0</v>
      </c>
      <c r="AF45" s="92"/>
      <c r="AG45" s="95"/>
      <c r="AH45" s="91"/>
      <c r="AI45" s="92"/>
      <c r="AJ45" s="92"/>
      <c r="AK45" s="93"/>
      <c r="AL45" s="96"/>
      <c r="AM45" s="88">
        <v>1.0</v>
      </c>
      <c r="AN45" s="92"/>
      <c r="AO45" s="97"/>
      <c r="AP45" s="91"/>
      <c r="AQ45" s="97"/>
      <c r="AR45" s="66">
        <v>80.0</v>
      </c>
      <c r="AS45" s="66">
        <v>120.0</v>
      </c>
      <c r="AT45" s="66">
        <v>60.0</v>
      </c>
      <c r="AU45" s="66">
        <v>160.0</v>
      </c>
      <c r="AV45" s="66">
        <v>80.0</v>
      </c>
      <c r="AW45" s="66">
        <v>120.0</v>
      </c>
      <c r="AX45" s="84">
        <v>45.0</v>
      </c>
      <c r="AY45" s="11" t="s">
        <v>127</v>
      </c>
      <c r="AZ45" s="12"/>
      <c r="BA45" s="61"/>
      <c r="BB45" s="61"/>
      <c r="BC45" s="61"/>
      <c r="BD45" s="61"/>
      <c r="BE45" s="61"/>
      <c r="BF45" s="61"/>
      <c r="BG45" s="61"/>
      <c r="BH45" s="61"/>
    </row>
    <row r="46">
      <c r="A46" s="62">
        <v>510.0</v>
      </c>
      <c r="B46" s="63">
        <v>5390.0</v>
      </c>
      <c r="C46" s="64" t="s">
        <v>125</v>
      </c>
      <c r="D46" s="65" t="s">
        <v>128</v>
      </c>
      <c r="E46" s="65" t="s">
        <v>88</v>
      </c>
      <c r="F46" s="65">
        <v>50.0</v>
      </c>
      <c r="G46" s="66">
        <v>26.5</v>
      </c>
      <c r="H46" s="66">
        <v>-1.0</v>
      </c>
      <c r="I46" s="105">
        <v>50.0</v>
      </c>
      <c r="J46" s="66">
        <v>130.0</v>
      </c>
      <c r="K46" s="66">
        <v>120.0</v>
      </c>
      <c r="L46" s="66">
        <v>5.0</v>
      </c>
      <c r="M46" s="68">
        <f t="shared" si="2"/>
        <v>7</v>
      </c>
      <c r="N46" s="69" t="str">
        <f t="shared" ref="N46:P46" si="43">if(sum(R46,V46,Z46,AD46,AH46,AL46)=0,"",sum(R46,V46,Z46,AD46,AH46,AL46))</f>
        <v/>
      </c>
      <c r="O46" s="69">
        <f t="shared" si="43"/>
        <v>5</v>
      </c>
      <c r="P46" s="69" t="str">
        <f t="shared" si="43"/>
        <v/>
      </c>
      <c r="Q46" s="70">
        <f t="shared" si="4"/>
        <v>2</v>
      </c>
      <c r="R46" s="91"/>
      <c r="S46" s="88">
        <v>1.0</v>
      </c>
      <c r="T46" s="92"/>
      <c r="U46" s="104">
        <v>1.0</v>
      </c>
      <c r="V46" s="96"/>
      <c r="W46" s="88">
        <v>1.0</v>
      </c>
      <c r="X46" s="92"/>
      <c r="Y46" s="97"/>
      <c r="Z46" s="91"/>
      <c r="AA46" s="92"/>
      <c r="AB46" s="92"/>
      <c r="AC46" s="93"/>
      <c r="AD46" s="96"/>
      <c r="AE46" s="88">
        <v>2.0</v>
      </c>
      <c r="AF46" s="92"/>
      <c r="AG46" s="95">
        <v>1.0</v>
      </c>
      <c r="AH46" s="91"/>
      <c r="AI46" s="92"/>
      <c r="AJ46" s="92"/>
      <c r="AK46" s="93"/>
      <c r="AL46" s="96"/>
      <c r="AM46" s="88">
        <v>1.0</v>
      </c>
      <c r="AN46" s="92"/>
      <c r="AO46" s="97"/>
      <c r="AP46" s="91"/>
      <c r="AQ46" s="97"/>
      <c r="AR46" s="66">
        <v>80.0</v>
      </c>
      <c r="AS46" s="66">
        <v>120.0</v>
      </c>
      <c r="AT46" s="66">
        <v>60.0</v>
      </c>
      <c r="AU46" s="66">
        <v>160.0</v>
      </c>
      <c r="AV46" s="66">
        <v>80.0</v>
      </c>
      <c r="AW46" s="66">
        <v>120.0</v>
      </c>
      <c r="AX46" s="84">
        <v>45.0</v>
      </c>
      <c r="AY46" s="11" t="s">
        <v>127</v>
      </c>
      <c r="AZ46" s="12"/>
      <c r="BA46" s="61"/>
      <c r="BB46" s="61"/>
      <c r="BC46" s="61"/>
      <c r="BD46" s="61"/>
      <c r="BE46" s="61"/>
      <c r="BF46" s="61"/>
      <c r="BG46" s="61"/>
      <c r="BH46" s="61"/>
    </row>
    <row r="47">
      <c r="A47" s="62"/>
      <c r="B47" s="63"/>
      <c r="C47" s="64" t="s">
        <v>129</v>
      </c>
      <c r="D47" s="65" t="s">
        <v>130</v>
      </c>
      <c r="E47" s="65" t="s">
        <v>88</v>
      </c>
      <c r="F47" s="65">
        <v>50.0</v>
      </c>
      <c r="G47" s="66">
        <v>26.5</v>
      </c>
      <c r="H47" s="66">
        <v>-1.0</v>
      </c>
      <c r="I47" s="105">
        <v>50.0</v>
      </c>
      <c r="J47" s="66">
        <v>130.0</v>
      </c>
      <c r="K47" s="66">
        <v>120.0</v>
      </c>
      <c r="L47" s="66">
        <v>5.0</v>
      </c>
      <c r="M47" s="68">
        <f t="shared" si="2"/>
        <v>6</v>
      </c>
      <c r="N47" s="69">
        <f t="shared" ref="N47:P47" si="44">if(sum(R47,V47,Z47,AD47,AH47,AL47)=0,"",sum(R47,V47,Z47,AD47,AH47,AL47))</f>
        <v>1</v>
      </c>
      <c r="O47" s="69">
        <f t="shared" si="44"/>
        <v>3</v>
      </c>
      <c r="P47" s="69" t="str">
        <f t="shared" si="44"/>
        <v/>
      </c>
      <c r="Q47" s="70">
        <f t="shared" si="4"/>
        <v>2</v>
      </c>
      <c r="R47" s="91"/>
      <c r="S47" s="88">
        <v>1.0</v>
      </c>
      <c r="T47" s="92"/>
      <c r="U47" s="93"/>
      <c r="V47" s="94">
        <v>1.0</v>
      </c>
      <c r="W47" s="88"/>
      <c r="X47" s="92"/>
      <c r="Y47" s="95"/>
      <c r="Z47" s="91"/>
      <c r="AA47" s="92"/>
      <c r="AB47" s="88"/>
      <c r="AC47" s="93"/>
      <c r="AD47" s="96"/>
      <c r="AE47" s="92"/>
      <c r="AF47" s="92"/>
      <c r="AG47" s="97"/>
      <c r="AH47" s="91"/>
      <c r="AI47" s="92"/>
      <c r="AJ47" s="92"/>
      <c r="AK47" s="104">
        <v>2.0</v>
      </c>
      <c r="AL47" s="96"/>
      <c r="AM47" s="88">
        <v>2.0</v>
      </c>
      <c r="AN47" s="92"/>
      <c r="AO47" s="97"/>
      <c r="AP47" s="91"/>
      <c r="AQ47" s="97"/>
      <c r="AR47" s="66">
        <v>80.0</v>
      </c>
      <c r="AS47" s="66">
        <v>120.0</v>
      </c>
      <c r="AT47" s="66">
        <v>60.0</v>
      </c>
      <c r="AU47" s="66">
        <v>160.0</v>
      </c>
      <c r="AV47" s="66">
        <v>80.0</v>
      </c>
      <c r="AW47" s="66">
        <v>120.0</v>
      </c>
      <c r="AX47" s="84">
        <v>45.0</v>
      </c>
      <c r="AY47" s="11" t="s">
        <v>127</v>
      </c>
      <c r="AZ47" s="12"/>
      <c r="BA47" s="61"/>
      <c r="BB47" s="61"/>
      <c r="BC47" s="61"/>
      <c r="BD47" s="61"/>
      <c r="BE47" s="61"/>
      <c r="BF47" s="61"/>
      <c r="BG47" s="61"/>
      <c r="BH47" s="61"/>
    </row>
    <row r="48">
      <c r="A48" s="62">
        <v>630.0</v>
      </c>
      <c r="B48" s="63">
        <v>6260.0</v>
      </c>
      <c r="C48" s="64" t="s">
        <v>131</v>
      </c>
      <c r="D48" s="65" t="s">
        <v>132</v>
      </c>
      <c r="E48" s="65" t="s">
        <v>88</v>
      </c>
      <c r="F48" s="65">
        <v>55.0</v>
      </c>
      <c r="G48" s="66">
        <v>28.0</v>
      </c>
      <c r="H48" s="66">
        <v>-1.0</v>
      </c>
      <c r="I48" s="103">
        <v>70.0</v>
      </c>
      <c r="J48" s="66">
        <v>140.0</v>
      </c>
      <c r="K48" s="66">
        <v>140.0</v>
      </c>
      <c r="L48" s="66">
        <v>5.0</v>
      </c>
      <c r="M48" s="68">
        <f t="shared" si="2"/>
        <v>7</v>
      </c>
      <c r="N48" s="69" t="str">
        <f t="shared" ref="N48:P48" si="45">if(sum(R48,V48,Z48,AD48,AH48,AL48)=0,"",sum(R48,V48,Z48,AD48,AH48,AL48))</f>
        <v/>
      </c>
      <c r="O48" s="69">
        <f t="shared" si="45"/>
        <v>3</v>
      </c>
      <c r="P48" s="69">
        <f t="shared" si="45"/>
        <v>3</v>
      </c>
      <c r="Q48" s="70">
        <f t="shared" si="4"/>
        <v>1</v>
      </c>
      <c r="R48" s="91"/>
      <c r="S48" s="92"/>
      <c r="T48" s="92"/>
      <c r="U48" s="93"/>
      <c r="V48" s="96"/>
      <c r="W48" s="88">
        <v>3.0</v>
      </c>
      <c r="X48" s="92"/>
      <c r="Y48" s="95">
        <v>1.0</v>
      </c>
      <c r="Z48" s="91"/>
      <c r="AA48" s="92"/>
      <c r="AB48" s="88">
        <v>3.0</v>
      </c>
      <c r="AC48" s="93"/>
      <c r="AD48" s="96"/>
      <c r="AE48" s="92"/>
      <c r="AF48" s="92"/>
      <c r="AG48" s="97"/>
      <c r="AH48" s="91"/>
      <c r="AI48" s="92"/>
      <c r="AJ48" s="92"/>
      <c r="AK48" s="93"/>
      <c r="AL48" s="96"/>
      <c r="AM48" s="92"/>
      <c r="AN48" s="92"/>
      <c r="AO48" s="97"/>
      <c r="AP48" s="91"/>
      <c r="AQ48" s="97"/>
      <c r="AR48" s="66">
        <v>90.0</v>
      </c>
      <c r="AS48" s="66">
        <v>130.0</v>
      </c>
      <c r="AT48" s="66">
        <v>65.0</v>
      </c>
      <c r="AU48" s="66">
        <v>180.0</v>
      </c>
      <c r="AV48" s="66">
        <v>90.0</v>
      </c>
      <c r="AW48" s="66">
        <v>130.0</v>
      </c>
      <c r="AX48" s="84">
        <v>45.0</v>
      </c>
      <c r="AY48" s="12"/>
      <c r="AZ48" s="12"/>
      <c r="BA48" s="61"/>
      <c r="BB48" s="61"/>
      <c r="BC48" s="61"/>
      <c r="BD48" s="61"/>
      <c r="BE48" s="61"/>
      <c r="BF48" s="61"/>
      <c r="BG48" s="61"/>
      <c r="BH48" s="61"/>
    </row>
    <row r="49">
      <c r="A49" s="62">
        <v>640.0</v>
      </c>
      <c r="B49" s="63">
        <v>6370.0</v>
      </c>
      <c r="C49" s="64" t="s">
        <v>131</v>
      </c>
      <c r="D49" s="65" t="s">
        <v>133</v>
      </c>
      <c r="E49" s="65" t="s">
        <v>88</v>
      </c>
      <c r="F49" s="65">
        <v>55.0</v>
      </c>
      <c r="G49" s="66">
        <v>28.0</v>
      </c>
      <c r="H49" s="66">
        <v>-1.0</v>
      </c>
      <c r="I49" s="103">
        <v>70.0</v>
      </c>
      <c r="J49" s="66">
        <v>140.0</v>
      </c>
      <c r="K49" s="66">
        <v>140.0</v>
      </c>
      <c r="L49" s="66">
        <v>5.0</v>
      </c>
      <c r="M49" s="68">
        <f t="shared" si="2"/>
        <v>8</v>
      </c>
      <c r="N49" s="69" t="str">
        <f t="shared" ref="N49:P49" si="46">if(sum(R49,V49,Z49,AD49,AH49,AL49)=0,"",sum(R49,V49,Z49,AD49,AH49,AL49))</f>
        <v/>
      </c>
      <c r="O49" s="69">
        <f t="shared" si="46"/>
        <v>4</v>
      </c>
      <c r="P49" s="69">
        <f t="shared" si="46"/>
        <v>2</v>
      </c>
      <c r="Q49" s="70">
        <f t="shared" si="4"/>
        <v>2</v>
      </c>
      <c r="R49" s="91"/>
      <c r="S49" s="92"/>
      <c r="T49" s="92"/>
      <c r="U49" s="93"/>
      <c r="V49" s="96"/>
      <c r="W49" s="88">
        <v>4.0</v>
      </c>
      <c r="X49" s="92"/>
      <c r="Y49" s="95">
        <v>2.0</v>
      </c>
      <c r="Z49" s="91"/>
      <c r="AA49" s="92"/>
      <c r="AB49" s="92"/>
      <c r="AC49" s="93"/>
      <c r="AD49" s="96"/>
      <c r="AE49" s="92"/>
      <c r="AF49" s="92"/>
      <c r="AG49" s="97"/>
      <c r="AH49" s="91"/>
      <c r="AI49" s="92"/>
      <c r="AJ49" s="88">
        <v>2.0</v>
      </c>
      <c r="AK49" s="93"/>
      <c r="AL49" s="96"/>
      <c r="AM49" s="92"/>
      <c r="AN49" s="92"/>
      <c r="AO49" s="97"/>
      <c r="AP49" s="91"/>
      <c r="AQ49" s="97"/>
      <c r="AR49" s="66">
        <v>90.0</v>
      </c>
      <c r="AS49" s="66">
        <v>130.0</v>
      </c>
      <c r="AT49" s="66">
        <v>65.0</v>
      </c>
      <c r="AU49" s="66">
        <v>180.0</v>
      </c>
      <c r="AV49" s="66">
        <v>90.0</v>
      </c>
      <c r="AW49" s="66">
        <v>130.0</v>
      </c>
      <c r="AX49" s="84">
        <v>45.0</v>
      </c>
      <c r="AY49" s="12"/>
      <c r="AZ49" s="12"/>
      <c r="BA49" s="61"/>
      <c r="BB49" s="61"/>
      <c r="BC49" s="61"/>
      <c r="BD49" s="61"/>
      <c r="BE49" s="61"/>
      <c r="BF49" s="61"/>
      <c r="BG49" s="61"/>
      <c r="BH49" s="61"/>
    </row>
    <row r="50">
      <c r="A50" s="62">
        <v>630.0</v>
      </c>
      <c r="B50" s="63">
        <v>6270.0</v>
      </c>
      <c r="C50" s="64" t="s">
        <v>134</v>
      </c>
      <c r="D50" s="65" t="s">
        <v>135</v>
      </c>
      <c r="E50" s="65" t="s">
        <v>88</v>
      </c>
      <c r="F50" s="65">
        <v>55.0</v>
      </c>
      <c r="G50" s="66">
        <v>28.0</v>
      </c>
      <c r="H50" s="66">
        <v>-1.0</v>
      </c>
      <c r="I50" s="103">
        <v>70.0</v>
      </c>
      <c r="J50" s="66">
        <v>140.0</v>
      </c>
      <c r="K50" s="66">
        <v>140.0</v>
      </c>
      <c r="L50" s="66">
        <v>5.0</v>
      </c>
      <c r="M50" s="68">
        <f t="shared" si="2"/>
        <v>7</v>
      </c>
      <c r="N50" s="69" t="str">
        <f t="shared" ref="N50:P50" si="47">if(sum(R50,V50,Z50,AD50,AH50,AL50)=0,"",sum(R50,V50,Z50,AD50,AH50,AL50))</f>
        <v/>
      </c>
      <c r="O50" s="69">
        <f t="shared" si="47"/>
        <v>2</v>
      </c>
      <c r="P50" s="69">
        <f t="shared" si="47"/>
        <v>5</v>
      </c>
      <c r="Q50" s="70" t="str">
        <f t="shared" si="4"/>
        <v/>
      </c>
      <c r="R50" s="91"/>
      <c r="S50" s="92"/>
      <c r="T50" s="92"/>
      <c r="U50" s="93"/>
      <c r="V50" s="96"/>
      <c r="W50" s="88">
        <v>1.0</v>
      </c>
      <c r="X50" s="92"/>
      <c r="Y50" s="97"/>
      <c r="Z50" s="91"/>
      <c r="AA50" s="92"/>
      <c r="AB50" s="88">
        <v>2.0</v>
      </c>
      <c r="AC50" s="93"/>
      <c r="AD50" s="96"/>
      <c r="AE50" s="92"/>
      <c r="AF50" s="88">
        <v>1.0</v>
      </c>
      <c r="AG50" s="97"/>
      <c r="AH50" s="91"/>
      <c r="AI50" s="92"/>
      <c r="AJ50" s="92"/>
      <c r="AK50" s="93"/>
      <c r="AL50" s="96"/>
      <c r="AM50" s="88">
        <v>1.0</v>
      </c>
      <c r="AN50" s="88">
        <v>2.0</v>
      </c>
      <c r="AO50" s="97"/>
      <c r="AP50" s="91"/>
      <c r="AQ50" s="97"/>
      <c r="AR50" s="66">
        <v>90.0</v>
      </c>
      <c r="AS50" s="66">
        <v>130.0</v>
      </c>
      <c r="AT50" s="66">
        <v>65.0</v>
      </c>
      <c r="AU50" s="66">
        <v>180.0</v>
      </c>
      <c r="AV50" s="66">
        <v>90.0</v>
      </c>
      <c r="AW50" s="66">
        <v>130.0</v>
      </c>
      <c r="AX50" s="84">
        <v>45.0</v>
      </c>
      <c r="AY50" s="12"/>
      <c r="AZ50" s="12"/>
      <c r="BA50" s="61"/>
      <c r="BB50" s="61"/>
      <c r="BC50" s="61"/>
      <c r="BD50" s="61"/>
      <c r="BE50" s="61"/>
      <c r="BF50" s="61"/>
      <c r="BG50" s="61"/>
      <c r="BH50" s="61"/>
    </row>
    <row r="51">
      <c r="A51" s="62">
        <v>620.0</v>
      </c>
      <c r="B51" s="63">
        <v>6240.0</v>
      </c>
      <c r="C51" s="64" t="s">
        <v>136</v>
      </c>
      <c r="D51" s="65" t="s">
        <v>137</v>
      </c>
      <c r="E51" s="65" t="s">
        <v>88</v>
      </c>
      <c r="F51" s="65">
        <v>55.0</v>
      </c>
      <c r="G51" s="66">
        <v>28.0</v>
      </c>
      <c r="H51" s="66">
        <v>-1.0</v>
      </c>
      <c r="I51" s="98">
        <v>85.0</v>
      </c>
      <c r="J51" s="66">
        <v>140.0</v>
      </c>
      <c r="K51" s="66">
        <v>140.0</v>
      </c>
      <c r="L51" s="66">
        <v>5.0</v>
      </c>
      <c r="M51" s="68">
        <f t="shared" si="2"/>
        <v>9</v>
      </c>
      <c r="N51" s="69">
        <f t="shared" ref="N51:P51" si="48">if(sum(R51,V51,Z51,AD51,AH51,AL51)=0,"",sum(R51,V51,Z51,AD51,AH51,AL51))</f>
        <v>1</v>
      </c>
      <c r="O51" s="69">
        <f t="shared" si="48"/>
        <v>3</v>
      </c>
      <c r="P51" s="69">
        <f t="shared" si="48"/>
        <v>3</v>
      </c>
      <c r="Q51" s="70">
        <f t="shared" si="4"/>
        <v>2</v>
      </c>
      <c r="R51" s="91"/>
      <c r="S51" s="92"/>
      <c r="T51" s="88">
        <v>1.0</v>
      </c>
      <c r="U51" s="93"/>
      <c r="V51" s="96"/>
      <c r="W51" s="88">
        <v>1.0</v>
      </c>
      <c r="X51" s="92"/>
      <c r="Y51" s="95">
        <v>1.0</v>
      </c>
      <c r="Z51" s="91"/>
      <c r="AA51" s="92"/>
      <c r="AB51" s="88">
        <v>1.0</v>
      </c>
      <c r="AC51" s="93"/>
      <c r="AD51" s="96"/>
      <c r="AE51" s="92"/>
      <c r="AF51" s="88">
        <v>1.0</v>
      </c>
      <c r="AG51" s="97"/>
      <c r="AH51" s="106">
        <v>1.0</v>
      </c>
      <c r="AI51" s="92"/>
      <c r="AJ51" s="92"/>
      <c r="AK51" s="93"/>
      <c r="AL51" s="96"/>
      <c r="AM51" s="88">
        <v>2.0</v>
      </c>
      <c r="AN51" s="92"/>
      <c r="AO51" s="95">
        <v>1.0</v>
      </c>
      <c r="AP51" s="91"/>
      <c r="AQ51" s="97"/>
      <c r="AR51" s="66">
        <v>90.0</v>
      </c>
      <c r="AS51" s="66">
        <v>130.0</v>
      </c>
      <c r="AT51" s="66">
        <v>65.0</v>
      </c>
      <c r="AU51" s="66">
        <v>180.0</v>
      </c>
      <c r="AV51" s="66">
        <v>90.0</v>
      </c>
      <c r="AW51" s="66">
        <v>130.0</v>
      </c>
      <c r="AX51" s="84">
        <v>45.0</v>
      </c>
      <c r="AY51" s="12"/>
      <c r="AZ51" s="12"/>
      <c r="BA51" s="61"/>
      <c r="BB51" s="61"/>
      <c r="BC51" s="61"/>
      <c r="BD51" s="61"/>
      <c r="BE51" s="61"/>
      <c r="BF51" s="61"/>
      <c r="BG51" s="61"/>
      <c r="BH51" s="61"/>
    </row>
    <row r="52">
      <c r="A52" s="62">
        <v>610.0</v>
      </c>
      <c r="B52" s="63">
        <v>6140.0</v>
      </c>
      <c r="C52" s="64" t="s">
        <v>136</v>
      </c>
      <c r="D52" s="65" t="s">
        <v>138</v>
      </c>
      <c r="E52" s="65" t="s">
        <v>88</v>
      </c>
      <c r="F52" s="65">
        <v>55.0</v>
      </c>
      <c r="G52" s="66">
        <v>28.0</v>
      </c>
      <c r="H52" s="66">
        <v>-1.0</v>
      </c>
      <c r="I52" s="98">
        <v>85.0</v>
      </c>
      <c r="J52" s="66">
        <v>140.0</v>
      </c>
      <c r="K52" s="66">
        <v>140.0</v>
      </c>
      <c r="L52" s="66">
        <v>5.0</v>
      </c>
      <c r="M52" s="68">
        <f t="shared" si="2"/>
        <v>8</v>
      </c>
      <c r="N52" s="69">
        <f t="shared" ref="N52:P52" si="49">if(sum(R52,V52,Z52,AD52,AH52,AL52)=0,"",sum(R52,V52,Z52,AD52,AH52,AL52))</f>
        <v>3</v>
      </c>
      <c r="O52" s="69">
        <f t="shared" si="49"/>
        <v>1</v>
      </c>
      <c r="P52" s="69">
        <f t="shared" si="49"/>
        <v>3</v>
      </c>
      <c r="Q52" s="70">
        <f t="shared" si="4"/>
        <v>1</v>
      </c>
      <c r="R52" s="91"/>
      <c r="S52" s="92"/>
      <c r="T52" s="88">
        <v>1.0</v>
      </c>
      <c r="U52" s="93"/>
      <c r="V52" s="96"/>
      <c r="W52" s="88">
        <v>1.0</v>
      </c>
      <c r="X52" s="92"/>
      <c r="Y52" s="95">
        <v>1.0</v>
      </c>
      <c r="Z52" s="91"/>
      <c r="AA52" s="92"/>
      <c r="AB52" s="88">
        <v>2.0</v>
      </c>
      <c r="AC52" s="93"/>
      <c r="AD52" s="96"/>
      <c r="AE52" s="92"/>
      <c r="AF52" s="92"/>
      <c r="AG52" s="97"/>
      <c r="AH52" s="106">
        <v>3.0</v>
      </c>
      <c r="AI52" s="92"/>
      <c r="AJ52" s="92"/>
      <c r="AK52" s="93"/>
      <c r="AL52" s="96"/>
      <c r="AM52" s="92"/>
      <c r="AN52" s="92"/>
      <c r="AO52" s="97"/>
      <c r="AP52" s="91"/>
      <c r="AQ52" s="97"/>
      <c r="AR52" s="66">
        <v>90.0</v>
      </c>
      <c r="AS52" s="66">
        <v>130.0</v>
      </c>
      <c r="AT52" s="66">
        <v>65.0</v>
      </c>
      <c r="AU52" s="66">
        <v>180.0</v>
      </c>
      <c r="AV52" s="66">
        <v>90.0</v>
      </c>
      <c r="AW52" s="66">
        <v>130.0</v>
      </c>
      <c r="AX52" s="84">
        <v>45.0</v>
      </c>
      <c r="AY52" s="11" t="s">
        <v>60</v>
      </c>
      <c r="AZ52" s="12"/>
      <c r="BA52" s="61"/>
      <c r="BB52" s="61"/>
      <c r="BC52" s="61"/>
      <c r="BD52" s="61"/>
      <c r="BE52" s="61"/>
      <c r="BF52" s="61"/>
      <c r="BG52" s="61"/>
      <c r="BH52" s="61"/>
    </row>
    <row r="53">
      <c r="A53" s="62">
        <v>630.0</v>
      </c>
      <c r="B53" s="63">
        <v>6290.0</v>
      </c>
      <c r="C53" s="64" t="s">
        <v>139</v>
      </c>
      <c r="D53" s="65" t="s">
        <v>140</v>
      </c>
      <c r="E53" s="65" t="s">
        <v>88</v>
      </c>
      <c r="F53" s="65">
        <v>55.0</v>
      </c>
      <c r="G53" s="66">
        <v>28.0</v>
      </c>
      <c r="H53" s="66">
        <v>-1.0</v>
      </c>
      <c r="I53" s="103">
        <v>70.0</v>
      </c>
      <c r="J53" s="66">
        <v>140.0</v>
      </c>
      <c r="K53" s="66">
        <v>140.0</v>
      </c>
      <c r="L53" s="66">
        <v>5.0</v>
      </c>
      <c r="M53" s="68">
        <f t="shared" si="2"/>
        <v>8</v>
      </c>
      <c r="N53" s="69" t="str">
        <f t="shared" ref="N53:P53" si="50">if(sum(R53,V53,Z53,AD53,AH53,AL53)=0,"",sum(R53,V53,Z53,AD53,AH53,AL53))</f>
        <v/>
      </c>
      <c r="O53" s="69">
        <f t="shared" si="50"/>
        <v>5</v>
      </c>
      <c r="P53" s="69">
        <f t="shared" si="50"/>
        <v>1</v>
      </c>
      <c r="Q53" s="70">
        <f t="shared" si="4"/>
        <v>2</v>
      </c>
      <c r="R53" s="91"/>
      <c r="S53" s="88">
        <v>1.0</v>
      </c>
      <c r="T53" s="92"/>
      <c r="U53" s="104">
        <v>1.0</v>
      </c>
      <c r="V53" s="96"/>
      <c r="W53" s="88">
        <v>4.0</v>
      </c>
      <c r="X53" s="92"/>
      <c r="Y53" s="95">
        <v>1.0</v>
      </c>
      <c r="Z53" s="91"/>
      <c r="AA53" s="92"/>
      <c r="AB53" s="92"/>
      <c r="AC53" s="93"/>
      <c r="AD53" s="96"/>
      <c r="AE53" s="92"/>
      <c r="AF53" s="92"/>
      <c r="AG53" s="97"/>
      <c r="AH53" s="91"/>
      <c r="AI53" s="92"/>
      <c r="AJ53" s="88">
        <v>1.0</v>
      </c>
      <c r="AK53" s="93"/>
      <c r="AL53" s="96"/>
      <c r="AM53" s="92"/>
      <c r="AN53" s="92"/>
      <c r="AO53" s="97"/>
      <c r="AP53" s="91"/>
      <c r="AQ53" s="97"/>
      <c r="AR53" s="66">
        <v>90.0</v>
      </c>
      <c r="AS53" s="66">
        <v>130.0</v>
      </c>
      <c r="AT53" s="66">
        <v>65.0</v>
      </c>
      <c r="AU53" s="66">
        <v>180.0</v>
      </c>
      <c r="AV53" s="66">
        <v>90.0</v>
      </c>
      <c r="AW53" s="66">
        <v>130.0</v>
      </c>
      <c r="AX53" s="84">
        <v>45.0</v>
      </c>
      <c r="AY53" s="12"/>
      <c r="AZ53" s="12"/>
      <c r="BA53" s="61"/>
      <c r="BB53" s="61"/>
      <c r="BC53" s="61"/>
      <c r="BD53" s="61"/>
      <c r="BE53" s="61"/>
      <c r="BF53" s="61"/>
      <c r="BG53" s="61"/>
      <c r="BH53" s="61"/>
    </row>
    <row r="54">
      <c r="A54" s="145">
        <v>600.0</v>
      </c>
      <c r="B54" s="146">
        <v>5970.0</v>
      </c>
      <c r="C54" s="147" t="s">
        <v>139</v>
      </c>
      <c r="D54" s="110" t="s">
        <v>141</v>
      </c>
      <c r="E54" s="110" t="s">
        <v>88</v>
      </c>
      <c r="F54" s="110">
        <v>55.0</v>
      </c>
      <c r="G54" s="111">
        <v>28.0</v>
      </c>
      <c r="H54" s="111">
        <v>-1.0</v>
      </c>
      <c r="I54" s="148">
        <v>70.0</v>
      </c>
      <c r="J54" s="111">
        <v>140.0</v>
      </c>
      <c r="K54" s="111">
        <v>140.0</v>
      </c>
      <c r="L54" s="111">
        <v>5.0</v>
      </c>
      <c r="M54" s="113">
        <f t="shared" si="2"/>
        <v>7</v>
      </c>
      <c r="N54" s="114">
        <f t="shared" ref="N54:P54" si="51">if(sum(R54,V54,Z54,AD54,AH54,AL54)=0,"",sum(R54,V54,Z54,AD54,AH54,AL54))</f>
        <v>2</v>
      </c>
      <c r="O54" s="114">
        <f t="shared" si="51"/>
        <v>1</v>
      </c>
      <c r="P54" s="114">
        <f t="shared" si="51"/>
        <v>3</v>
      </c>
      <c r="Q54" s="115">
        <f t="shared" si="4"/>
        <v>1</v>
      </c>
      <c r="R54" s="116"/>
      <c r="S54" s="120">
        <v>1.0</v>
      </c>
      <c r="T54" s="117"/>
      <c r="U54" s="149">
        <v>1.0</v>
      </c>
      <c r="V54" s="150">
        <v>2.0</v>
      </c>
      <c r="W54" s="123"/>
      <c r="X54" s="117"/>
      <c r="Y54" s="121"/>
      <c r="Z54" s="122"/>
      <c r="AA54" s="123"/>
      <c r="AB54" s="117"/>
      <c r="AC54" s="124"/>
      <c r="AD54" s="119"/>
      <c r="AE54" s="117"/>
      <c r="AF54" s="117"/>
      <c r="AG54" s="121"/>
      <c r="AH54" s="122"/>
      <c r="AI54" s="123"/>
      <c r="AJ54" s="120">
        <v>3.0</v>
      </c>
      <c r="AK54" s="124"/>
      <c r="AL54" s="119"/>
      <c r="AM54" s="123"/>
      <c r="AN54" s="117"/>
      <c r="AO54" s="121"/>
      <c r="AP54" s="116"/>
      <c r="AQ54" s="121"/>
      <c r="AR54" s="111">
        <v>90.0</v>
      </c>
      <c r="AS54" s="111">
        <v>130.0</v>
      </c>
      <c r="AT54" s="111">
        <v>65.0</v>
      </c>
      <c r="AU54" s="111">
        <v>180.0</v>
      </c>
      <c r="AV54" s="111">
        <v>90.0</v>
      </c>
      <c r="AW54" s="111">
        <v>130.0</v>
      </c>
      <c r="AX54" s="126">
        <v>45.0</v>
      </c>
      <c r="AY54" s="12"/>
      <c r="AZ54" s="12"/>
      <c r="BA54" s="12"/>
      <c r="BB54" s="12"/>
      <c r="BC54" s="12"/>
      <c r="BD54" s="12"/>
      <c r="BE54" s="12"/>
      <c r="BF54" s="12"/>
      <c r="BG54" s="12"/>
      <c r="BH54" s="12"/>
    </row>
    <row r="55">
      <c r="A55" s="151">
        <v>690.0</v>
      </c>
      <c r="B55" s="152">
        <v>6850.0</v>
      </c>
      <c r="C55" s="153" t="s">
        <v>142</v>
      </c>
      <c r="D55" s="59" t="s">
        <v>143</v>
      </c>
      <c r="E55" s="59" t="s">
        <v>144</v>
      </c>
      <c r="F55" s="59">
        <v>60.0</v>
      </c>
      <c r="G55" s="59">
        <v>29.0</v>
      </c>
      <c r="H55" s="59">
        <v>0.0</v>
      </c>
      <c r="I55" s="154">
        <v>90.0</v>
      </c>
      <c r="J55" s="59">
        <v>150.0</v>
      </c>
      <c r="K55" s="59">
        <v>140.0</v>
      </c>
      <c r="L55" s="59">
        <v>5.0</v>
      </c>
      <c r="M55" s="155">
        <f t="shared" si="2"/>
        <v>8</v>
      </c>
      <c r="N55" s="72">
        <f t="shared" ref="N55:P55" si="52">if(sum(R55,V55,Z55,AD55,AH55,AL55)=0,"",sum(R55,V55,Z55,AD55,AH55,AL55))</f>
        <v>2</v>
      </c>
      <c r="O55" s="72">
        <f t="shared" si="52"/>
        <v>2</v>
      </c>
      <c r="P55" s="72">
        <f t="shared" si="52"/>
        <v>2</v>
      </c>
      <c r="Q55" s="83">
        <f t="shared" si="4"/>
        <v>2</v>
      </c>
      <c r="R55" s="132"/>
      <c r="S55" s="133"/>
      <c r="T55" s="133"/>
      <c r="U55" s="156"/>
      <c r="V55" s="135">
        <v>2.0</v>
      </c>
      <c r="W55" s="133"/>
      <c r="X55" s="133"/>
      <c r="Y55" s="137"/>
      <c r="Z55" s="132"/>
      <c r="AA55" s="133"/>
      <c r="AB55" s="133"/>
      <c r="AC55" s="156"/>
      <c r="AD55" s="138"/>
      <c r="AE55" s="133"/>
      <c r="AF55" s="136">
        <v>2.0</v>
      </c>
      <c r="AG55" s="137"/>
      <c r="AH55" s="132"/>
      <c r="AI55" s="136">
        <v>1.0</v>
      </c>
      <c r="AJ55" s="133"/>
      <c r="AK55" s="134">
        <v>1.0</v>
      </c>
      <c r="AL55" s="138"/>
      <c r="AM55" s="136">
        <v>1.0</v>
      </c>
      <c r="AN55" s="133"/>
      <c r="AO55" s="157">
        <v>1.0</v>
      </c>
      <c r="AP55" s="132"/>
      <c r="AQ55" s="137"/>
      <c r="AR55" s="59">
        <v>100.0</v>
      </c>
      <c r="AS55" s="59">
        <v>140.0</v>
      </c>
      <c r="AT55" s="59">
        <v>70.0</v>
      </c>
      <c r="AU55" s="59">
        <v>200.0</v>
      </c>
      <c r="AV55" s="59">
        <v>100.0</v>
      </c>
      <c r="AW55" s="59">
        <v>140.0</v>
      </c>
      <c r="AX55" s="60">
        <v>45.0</v>
      </c>
      <c r="AY55" s="12"/>
      <c r="AZ55" s="12"/>
      <c r="BA55" s="12"/>
      <c r="BB55" s="12"/>
      <c r="BC55" s="12"/>
      <c r="BD55" s="12"/>
      <c r="BE55" s="12"/>
      <c r="BF55" s="12"/>
      <c r="BG55" s="12"/>
      <c r="BH55" s="12"/>
    </row>
    <row r="56">
      <c r="A56" s="62">
        <v>700.0</v>
      </c>
      <c r="B56" s="63">
        <v>6970.0</v>
      </c>
      <c r="C56" s="64" t="s">
        <v>145</v>
      </c>
      <c r="D56" s="65" t="s">
        <v>146</v>
      </c>
      <c r="E56" s="65" t="s">
        <v>144</v>
      </c>
      <c r="F56" s="65">
        <v>60.0</v>
      </c>
      <c r="G56" s="66">
        <v>29.0</v>
      </c>
      <c r="H56" s="66">
        <v>0.0</v>
      </c>
      <c r="I56" s="158">
        <v>55.0</v>
      </c>
      <c r="J56" s="66">
        <v>150.0</v>
      </c>
      <c r="K56" s="66">
        <v>140.0</v>
      </c>
      <c r="L56" s="66">
        <v>5.0</v>
      </c>
      <c r="M56" s="68">
        <f t="shared" si="2"/>
        <v>6</v>
      </c>
      <c r="N56" s="69" t="str">
        <f t="shared" ref="N56:P56" si="53">if(sum(R56,V56,Z56,AD56,AH56,AL56)=0,"",sum(R56,V56,Z56,AD56,AH56,AL56))</f>
        <v/>
      </c>
      <c r="O56" s="69">
        <f t="shared" si="53"/>
        <v>4</v>
      </c>
      <c r="P56" s="69">
        <f t="shared" si="53"/>
        <v>2</v>
      </c>
      <c r="Q56" s="70" t="str">
        <f t="shared" si="4"/>
        <v/>
      </c>
      <c r="R56" s="91"/>
      <c r="S56" s="92"/>
      <c r="T56" s="92"/>
      <c r="U56" s="93"/>
      <c r="V56" s="96"/>
      <c r="W56" s="88">
        <v>1.0</v>
      </c>
      <c r="X56" s="92"/>
      <c r="Y56" s="97"/>
      <c r="Z56" s="91"/>
      <c r="AA56" s="88">
        <v>2.0</v>
      </c>
      <c r="AB56" s="92"/>
      <c r="AC56" s="93"/>
      <c r="AD56" s="96"/>
      <c r="AE56" s="92"/>
      <c r="AF56" s="88">
        <v>1.0</v>
      </c>
      <c r="AG56" s="97"/>
      <c r="AH56" s="91"/>
      <c r="AI56" s="92"/>
      <c r="AJ56" s="88">
        <v>1.0</v>
      </c>
      <c r="AK56" s="93"/>
      <c r="AL56" s="96"/>
      <c r="AM56" s="88">
        <v>1.0</v>
      </c>
      <c r="AN56" s="92"/>
      <c r="AO56" s="97"/>
      <c r="AP56" s="91"/>
      <c r="AQ56" s="97"/>
      <c r="AR56" s="66">
        <v>100.0</v>
      </c>
      <c r="AS56" s="66">
        <v>140.0</v>
      </c>
      <c r="AT56" s="66">
        <v>70.0</v>
      </c>
      <c r="AU56" s="66">
        <v>200.0</v>
      </c>
      <c r="AV56" s="66">
        <v>100.0</v>
      </c>
      <c r="AW56" s="66">
        <v>140.0</v>
      </c>
      <c r="AX56" s="84">
        <v>45.0</v>
      </c>
      <c r="AY56" s="12"/>
      <c r="AZ56" s="12"/>
      <c r="BA56" s="61"/>
      <c r="BB56" s="61"/>
      <c r="BC56" s="61"/>
      <c r="BD56" s="61"/>
      <c r="BE56" s="61"/>
      <c r="BF56" s="61"/>
      <c r="BG56" s="61"/>
      <c r="BH56" s="61"/>
    </row>
    <row r="57">
      <c r="A57" s="62">
        <v>710.0</v>
      </c>
      <c r="B57" s="63">
        <v>7140.0</v>
      </c>
      <c r="C57" s="64" t="s">
        <v>145</v>
      </c>
      <c r="D57" s="65" t="s">
        <v>147</v>
      </c>
      <c r="E57" s="65" t="s">
        <v>144</v>
      </c>
      <c r="F57" s="65">
        <v>60.0</v>
      </c>
      <c r="G57" s="66">
        <v>29.0</v>
      </c>
      <c r="H57" s="66">
        <v>0.0</v>
      </c>
      <c r="I57" s="158">
        <v>55.0</v>
      </c>
      <c r="J57" s="66">
        <v>150.0</v>
      </c>
      <c r="K57" s="66">
        <v>140.0</v>
      </c>
      <c r="L57" s="66">
        <v>5.0</v>
      </c>
      <c r="M57" s="68">
        <f t="shared" si="2"/>
        <v>9</v>
      </c>
      <c r="N57" s="69" t="str">
        <f t="shared" ref="N57:P57" si="54">if(sum(R57,V57,Z57,AD57,AH57,AL57)=0,"",sum(R57,V57,Z57,AD57,AH57,AL57))</f>
        <v/>
      </c>
      <c r="O57" s="69">
        <f t="shared" si="54"/>
        <v>6</v>
      </c>
      <c r="P57" s="69">
        <f t="shared" si="54"/>
        <v>1</v>
      </c>
      <c r="Q57" s="70">
        <f t="shared" si="4"/>
        <v>2</v>
      </c>
      <c r="R57" s="91"/>
      <c r="S57" s="92"/>
      <c r="T57" s="92"/>
      <c r="U57" s="93"/>
      <c r="V57" s="96"/>
      <c r="W57" s="88">
        <v>1.0</v>
      </c>
      <c r="X57" s="92"/>
      <c r="Y57" s="97"/>
      <c r="Z57" s="91"/>
      <c r="AA57" s="88">
        <v>2.0</v>
      </c>
      <c r="AB57" s="92"/>
      <c r="AC57" s="93"/>
      <c r="AD57" s="96"/>
      <c r="AE57" s="92"/>
      <c r="AF57" s="92"/>
      <c r="AG57" s="95">
        <v>2.0</v>
      </c>
      <c r="AH57" s="91"/>
      <c r="AI57" s="88">
        <v>2.0</v>
      </c>
      <c r="AJ57" s="88">
        <v>1.0</v>
      </c>
      <c r="AK57" s="93"/>
      <c r="AL57" s="96"/>
      <c r="AM57" s="88">
        <v>1.0</v>
      </c>
      <c r="AN57" s="92"/>
      <c r="AO57" s="97"/>
      <c r="AP57" s="91"/>
      <c r="AQ57" s="97"/>
      <c r="AR57" s="66">
        <v>100.0</v>
      </c>
      <c r="AS57" s="66">
        <v>140.0</v>
      </c>
      <c r="AT57" s="66">
        <v>70.0</v>
      </c>
      <c r="AU57" s="66">
        <v>200.0</v>
      </c>
      <c r="AV57" s="66">
        <v>100.0</v>
      </c>
      <c r="AW57" s="66">
        <v>140.0</v>
      </c>
      <c r="AX57" s="84">
        <v>45.0</v>
      </c>
      <c r="AY57" s="12"/>
      <c r="AZ57" s="12"/>
      <c r="BA57" s="61"/>
      <c r="BB57" s="61"/>
      <c r="BC57" s="61"/>
      <c r="BD57" s="61"/>
      <c r="BE57" s="61"/>
      <c r="BF57" s="61"/>
      <c r="BG57" s="61"/>
      <c r="BH57" s="61"/>
    </row>
    <row r="58">
      <c r="A58" s="100">
        <v>520.0</v>
      </c>
      <c r="B58" s="101">
        <v>5200.0</v>
      </c>
      <c r="C58" s="102" t="s">
        <v>148</v>
      </c>
      <c r="D58" s="66" t="s">
        <v>149</v>
      </c>
      <c r="E58" s="65" t="s">
        <v>144</v>
      </c>
      <c r="F58" s="66">
        <v>60.0</v>
      </c>
      <c r="G58" s="66">
        <v>36.5</v>
      </c>
      <c r="H58" s="66">
        <v>0.0</v>
      </c>
      <c r="I58" s="158">
        <v>55.0</v>
      </c>
      <c r="J58" s="66">
        <v>150.0</v>
      </c>
      <c r="K58" s="66">
        <v>120.0</v>
      </c>
      <c r="L58" s="66">
        <v>4.0</v>
      </c>
      <c r="M58" s="68">
        <f t="shared" si="2"/>
        <v>8</v>
      </c>
      <c r="N58" s="69">
        <f t="shared" ref="N58:P58" si="55">if(sum(R58,V58,Z58,AD58,AH58,AL58)=0,"",sum(R58,V58,Z58,AD58,AH58,AL58))</f>
        <v>4</v>
      </c>
      <c r="O58" s="69">
        <f t="shared" si="55"/>
        <v>4</v>
      </c>
      <c r="P58" s="69" t="str">
        <f t="shared" si="55"/>
        <v/>
      </c>
      <c r="Q58" s="70" t="str">
        <f t="shared" si="4"/>
        <v/>
      </c>
      <c r="R58" s="91"/>
      <c r="S58" s="92"/>
      <c r="T58" s="92"/>
      <c r="U58" s="93"/>
      <c r="V58" s="94">
        <v>2.0</v>
      </c>
      <c r="W58" s="88"/>
      <c r="X58" s="88"/>
      <c r="Y58" s="97"/>
      <c r="Z58" s="91"/>
      <c r="AA58" s="88">
        <v>2.0</v>
      </c>
      <c r="AB58" s="92"/>
      <c r="AC58" s="104"/>
      <c r="AD58" s="96"/>
      <c r="AE58" s="88"/>
      <c r="AF58" s="92"/>
      <c r="AG58" s="97"/>
      <c r="AH58" s="91"/>
      <c r="AI58" s="88">
        <v>2.0</v>
      </c>
      <c r="AJ58" s="92"/>
      <c r="AK58" s="104"/>
      <c r="AL58" s="94">
        <v>2.0</v>
      </c>
      <c r="AM58" s="88"/>
      <c r="AN58" s="88"/>
      <c r="AO58" s="97"/>
      <c r="AP58" s="91"/>
      <c r="AQ58" s="97"/>
      <c r="AR58" s="66">
        <v>100.0</v>
      </c>
      <c r="AS58" s="66">
        <v>140.0</v>
      </c>
      <c r="AT58" s="66">
        <v>70.0</v>
      </c>
      <c r="AU58" s="66">
        <v>200.0</v>
      </c>
      <c r="AV58" s="66">
        <v>100.0</v>
      </c>
      <c r="AW58" s="66">
        <v>140.0</v>
      </c>
      <c r="AX58" s="84">
        <v>45.0</v>
      </c>
      <c r="AY58" s="11" t="s">
        <v>150</v>
      </c>
      <c r="AZ58" s="12"/>
      <c r="BA58" s="61"/>
      <c r="BB58" s="61"/>
      <c r="BC58" s="61"/>
      <c r="BD58" s="61"/>
      <c r="BE58" s="61"/>
      <c r="BF58" s="61"/>
      <c r="BG58" s="61"/>
      <c r="BH58" s="61"/>
    </row>
    <row r="59">
      <c r="A59" s="100">
        <v>510.0</v>
      </c>
      <c r="B59" s="101">
        <v>5100.0</v>
      </c>
      <c r="C59" s="102" t="s">
        <v>148</v>
      </c>
      <c r="D59" s="66" t="s">
        <v>151</v>
      </c>
      <c r="E59" s="65" t="s">
        <v>144</v>
      </c>
      <c r="F59" s="66">
        <v>60.0</v>
      </c>
      <c r="G59" s="66">
        <v>36.5</v>
      </c>
      <c r="H59" s="66">
        <v>0.0</v>
      </c>
      <c r="I59" s="158">
        <v>55.0</v>
      </c>
      <c r="J59" s="66">
        <v>150.0</v>
      </c>
      <c r="K59" s="66">
        <v>120.0</v>
      </c>
      <c r="L59" s="66">
        <v>4.0</v>
      </c>
      <c r="M59" s="68">
        <f t="shared" si="2"/>
        <v>8</v>
      </c>
      <c r="N59" s="69">
        <f t="shared" ref="N59:P59" si="56">if(sum(R59,V59,Z59,AD59,AH59,AL59)=0,"",sum(R59,V59,Z59,AD59,AH59,AL59))</f>
        <v>2</v>
      </c>
      <c r="O59" s="69">
        <f t="shared" si="56"/>
        <v>4</v>
      </c>
      <c r="P59" s="69" t="str">
        <f t="shared" si="56"/>
        <v/>
      </c>
      <c r="Q59" s="70">
        <f t="shared" si="4"/>
        <v>2</v>
      </c>
      <c r="R59" s="91"/>
      <c r="S59" s="92"/>
      <c r="T59" s="92"/>
      <c r="U59" s="93"/>
      <c r="V59" s="94">
        <v>1.0</v>
      </c>
      <c r="W59" s="88">
        <v>1.0</v>
      </c>
      <c r="X59" s="88"/>
      <c r="Y59" s="97"/>
      <c r="Z59" s="91"/>
      <c r="AA59" s="88">
        <v>1.0</v>
      </c>
      <c r="AB59" s="92"/>
      <c r="AC59" s="104">
        <v>1.0</v>
      </c>
      <c r="AD59" s="96"/>
      <c r="AE59" s="88"/>
      <c r="AF59" s="92"/>
      <c r="AG59" s="97"/>
      <c r="AH59" s="91"/>
      <c r="AI59" s="88">
        <v>1.0</v>
      </c>
      <c r="AJ59" s="92"/>
      <c r="AK59" s="104">
        <v>1.0</v>
      </c>
      <c r="AL59" s="94">
        <v>1.0</v>
      </c>
      <c r="AM59" s="88">
        <v>1.0</v>
      </c>
      <c r="AN59" s="88"/>
      <c r="AO59" s="97"/>
      <c r="AP59" s="91"/>
      <c r="AQ59" s="97"/>
      <c r="AR59" s="66">
        <v>100.0</v>
      </c>
      <c r="AS59" s="66">
        <v>140.0</v>
      </c>
      <c r="AT59" s="66">
        <v>70.0</v>
      </c>
      <c r="AU59" s="66">
        <v>200.0</v>
      </c>
      <c r="AV59" s="66">
        <v>100.0</v>
      </c>
      <c r="AW59" s="66">
        <v>140.0</v>
      </c>
      <c r="AX59" s="84">
        <v>45.0</v>
      </c>
      <c r="AY59" s="11" t="s">
        <v>150</v>
      </c>
      <c r="AZ59" s="12"/>
      <c r="BA59" s="61"/>
      <c r="BB59" s="61"/>
      <c r="BC59" s="61"/>
      <c r="BD59" s="61"/>
      <c r="BE59" s="61"/>
      <c r="BF59" s="61"/>
      <c r="BG59" s="61"/>
      <c r="BH59" s="61"/>
    </row>
    <row r="60">
      <c r="A60" s="100">
        <v>740.0</v>
      </c>
      <c r="B60" s="101">
        <v>7410.0</v>
      </c>
      <c r="C60" s="102" t="s">
        <v>152</v>
      </c>
      <c r="D60" s="66" t="s">
        <v>153</v>
      </c>
      <c r="E60" s="65" t="s">
        <v>144</v>
      </c>
      <c r="F60" s="66">
        <v>65.0</v>
      </c>
      <c r="G60" s="66">
        <v>39.0</v>
      </c>
      <c r="H60" s="66">
        <v>0.0</v>
      </c>
      <c r="I60" s="158">
        <v>60.0</v>
      </c>
      <c r="J60" s="66">
        <v>160.0</v>
      </c>
      <c r="K60" s="66">
        <v>120.0</v>
      </c>
      <c r="L60" s="66">
        <v>4.0</v>
      </c>
      <c r="M60" s="68">
        <f t="shared" si="2"/>
        <v>8</v>
      </c>
      <c r="N60" s="69" t="str">
        <f t="shared" ref="N60:P60" si="57">if(sum(R60,V60,Z60,AD60,AH60,AL60)=0,"",sum(R60,V60,Z60,AD60,AH60,AL60))</f>
        <v/>
      </c>
      <c r="O60" s="69">
        <f t="shared" si="57"/>
        <v>4</v>
      </c>
      <c r="P60" s="69">
        <f t="shared" si="57"/>
        <v>2</v>
      </c>
      <c r="Q60" s="70">
        <f t="shared" si="4"/>
        <v>2</v>
      </c>
      <c r="R60" s="91"/>
      <c r="S60" s="92"/>
      <c r="T60" s="92"/>
      <c r="U60" s="93"/>
      <c r="V60" s="96"/>
      <c r="W60" s="92"/>
      <c r="X60" s="88">
        <v>1.0</v>
      </c>
      <c r="Y60" s="97"/>
      <c r="Z60" s="91"/>
      <c r="AA60" s="88">
        <v>1.0</v>
      </c>
      <c r="AB60" s="92"/>
      <c r="AC60" s="104">
        <v>1.0</v>
      </c>
      <c r="AD60" s="96"/>
      <c r="AE60" s="88">
        <v>2.0</v>
      </c>
      <c r="AF60" s="92"/>
      <c r="AG60" s="97"/>
      <c r="AH60" s="91"/>
      <c r="AI60" s="88">
        <v>1.0</v>
      </c>
      <c r="AJ60" s="92"/>
      <c r="AK60" s="104">
        <v>1.0</v>
      </c>
      <c r="AL60" s="96"/>
      <c r="AM60" s="92"/>
      <c r="AN60" s="88">
        <v>1.0</v>
      </c>
      <c r="AO60" s="97"/>
      <c r="AP60" s="91"/>
      <c r="AQ60" s="97"/>
      <c r="AR60" s="66">
        <v>100.0</v>
      </c>
      <c r="AS60" s="66">
        <v>150.0</v>
      </c>
      <c r="AT60" s="66">
        <v>75.0</v>
      </c>
      <c r="AU60" s="66">
        <v>210.0</v>
      </c>
      <c r="AV60" s="66">
        <v>105.0</v>
      </c>
      <c r="AW60" s="66">
        <v>150.0</v>
      </c>
      <c r="AX60" s="84">
        <v>45.0</v>
      </c>
      <c r="AY60" s="12"/>
      <c r="AZ60" s="12"/>
      <c r="BA60" s="61"/>
      <c r="BB60" s="61"/>
      <c r="BC60" s="61"/>
      <c r="BD60" s="61"/>
      <c r="BE60" s="61"/>
      <c r="BF60" s="61"/>
      <c r="BG60" s="61"/>
      <c r="BH60" s="61"/>
    </row>
    <row r="61">
      <c r="A61" s="100">
        <v>650.0</v>
      </c>
      <c r="B61" s="101">
        <v>6540.0</v>
      </c>
      <c r="C61" s="102" t="s">
        <v>152</v>
      </c>
      <c r="D61" s="66" t="s">
        <v>154</v>
      </c>
      <c r="E61" s="65" t="s">
        <v>144</v>
      </c>
      <c r="F61" s="66">
        <v>65.0</v>
      </c>
      <c r="G61" s="66">
        <v>39.0</v>
      </c>
      <c r="H61" s="66">
        <v>0.0</v>
      </c>
      <c r="I61" s="158">
        <v>60.0</v>
      </c>
      <c r="J61" s="66">
        <v>160.0</v>
      </c>
      <c r="K61" s="66">
        <v>120.0</v>
      </c>
      <c r="L61" s="66">
        <v>4.0</v>
      </c>
      <c r="M61" s="68">
        <f t="shared" si="2"/>
        <v>8</v>
      </c>
      <c r="N61" s="69" t="str">
        <f t="shared" ref="N61:P61" si="58">if(sum(R61,V61,Z61,AD61,AH61,AL61)=0,"",sum(R61,V61,Z61,AD61,AH61,AL61))</f>
        <v/>
      </c>
      <c r="O61" s="69">
        <f t="shared" si="58"/>
        <v>2</v>
      </c>
      <c r="P61" s="69">
        <f t="shared" si="58"/>
        <v>4</v>
      </c>
      <c r="Q61" s="70">
        <f t="shared" si="4"/>
        <v>2</v>
      </c>
      <c r="R61" s="85"/>
      <c r="S61" s="69"/>
      <c r="T61" s="69"/>
      <c r="U61" s="86"/>
      <c r="V61" s="87"/>
      <c r="W61" s="92"/>
      <c r="X61" s="88">
        <v>2.0</v>
      </c>
      <c r="Y61" s="70"/>
      <c r="Z61" s="85"/>
      <c r="AA61" s="92"/>
      <c r="AB61" s="69"/>
      <c r="AC61" s="93"/>
      <c r="AD61" s="87"/>
      <c r="AE61" s="88">
        <v>2.0</v>
      </c>
      <c r="AF61" s="69"/>
      <c r="AG61" s="95">
        <v>2.0</v>
      </c>
      <c r="AH61" s="85"/>
      <c r="AI61" s="92"/>
      <c r="AJ61" s="92"/>
      <c r="AK61" s="93"/>
      <c r="AL61" s="87"/>
      <c r="AM61" s="69"/>
      <c r="AN61" s="88">
        <v>2.0</v>
      </c>
      <c r="AO61" s="70"/>
      <c r="AP61" s="85"/>
      <c r="AQ61" s="70"/>
      <c r="AR61" s="66">
        <v>100.0</v>
      </c>
      <c r="AS61" s="66">
        <v>150.0</v>
      </c>
      <c r="AT61" s="66">
        <v>75.0</v>
      </c>
      <c r="AU61" s="66">
        <v>210.0</v>
      </c>
      <c r="AV61" s="66">
        <v>105.0</v>
      </c>
      <c r="AW61" s="66">
        <v>150.0</v>
      </c>
      <c r="AX61" s="84">
        <v>45.0</v>
      </c>
      <c r="AY61" s="12"/>
      <c r="AZ61" s="12"/>
      <c r="BA61" s="61"/>
      <c r="BB61" s="61"/>
      <c r="BC61" s="61"/>
      <c r="BD61" s="61"/>
      <c r="BE61" s="61"/>
      <c r="BF61" s="61"/>
      <c r="BG61" s="61"/>
      <c r="BH61" s="61"/>
    </row>
    <row r="62">
      <c r="A62" s="100">
        <v>720.0</v>
      </c>
      <c r="B62" s="101">
        <v>7160.0</v>
      </c>
      <c r="C62" s="102" t="s">
        <v>152</v>
      </c>
      <c r="D62" s="66" t="s">
        <v>155</v>
      </c>
      <c r="E62" s="65" t="s">
        <v>144</v>
      </c>
      <c r="F62" s="66">
        <v>65.0</v>
      </c>
      <c r="G62" s="66">
        <v>39.0</v>
      </c>
      <c r="H62" s="66">
        <v>0.0</v>
      </c>
      <c r="I62" s="158">
        <v>60.0</v>
      </c>
      <c r="J62" s="66">
        <v>160.0</v>
      </c>
      <c r="K62" s="66">
        <v>120.0</v>
      </c>
      <c r="L62" s="66">
        <v>4.0</v>
      </c>
      <c r="M62" s="68">
        <f t="shared" si="2"/>
        <v>10</v>
      </c>
      <c r="N62" s="69">
        <f t="shared" ref="N62:P62" si="59">if(sum(R62,V62,Z62,AD62,AH62,AL62)=0,"",sum(R62,V62,Z62,AD62,AH62,AL62))</f>
        <v>2</v>
      </c>
      <c r="O62" s="69">
        <f t="shared" si="59"/>
        <v>4</v>
      </c>
      <c r="P62" s="69" t="str">
        <f t="shared" si="59"/>
        <v/>
      </c>
      <c r="Q62" s="70">
        <f t="shared" si="4"/>
        <v>4</v>
      </c>
      <c r="R62" s="85"/>
      <c r="S62" s="69"/>
      <c r="T62" s="69"/>
      <c r="U62" s="86"/>
      <c r="V62" s="87"/>
      <c r="W62" s="88">
        <v>1.0</v>
      </c>
      <c r="X62" s="69"/>
      <c r="Y62" s="70"/>
      <c r="Z62" s="106">
        <v>1.0</v>
      </c>
      <c r="AA62" s="88">
        <v>1.0</v>
      </c>
      <c r="AB62" s="69"/>
      <c r="AC62" s="104">
        <v>2.0</v>
      </c>
      <c r="AD62" s="96"/>
      <c r="AE62" s="92"/>
      <c r="AF62" s="69"/>
      <c r="AG62" s="70"/>
      <c r="AH62" s="106">
        <v>1.0</v>
      </c>
      <c r="AI62" s="88">
        <v>1.0</v>
      </c>
      <c r="AJ62" s="69"/>
      <c r="AK62" s="104">
        <v>2.0</v>
      </c>
      <c r="AL62" s="87"/>
      <c r="AM62" s="88">
        <v>1.0</v>
      </c>
      <c r="AN62" s="69"/>
      <c r="AO62" s="97"/>
      <c r="AP62" s="85"/>
      <c r="AQ62" s="70"/>
      <c r="AR62" s="66">
        <v>100.0</v>
      </c>
      <c r="AS62" s="66">
        <v>150.0</v>
      </c>
      <c r="AT62" s="66">
        <v>75.0</v>
      </c>
      <c r="AU62" s="66">
        <v>210.0</v>
      </c>
      <c r="AV62" s="66">
        <v>105.0</v>
      </c>
      <c r="AW62" s="66">
        <v>150.0</v>
      </c>
      <c r="AX62" s="84">
        <v>45.0</v>
      </c>
      <c r="AY62" s="12"/>
      <c r="AZ62" s="12"/>
      <c r="BA62" s="61"/>
      <c r="BB62" s="61"/>
      <c r="BC62" s="61"/>
      <c r="BD62" s="61"/>
      <c r="BE62" s="61"/>
      <c r="BF62" s="61"/>
      <c r="BG62" s="61"/>
      <c r="BH62" s="61"/>
    </row>
    <row r="63">
      <c r="A63" s="62">
        <v>700.0</v>
      </c>
      <c r="B63" s="63">
        <v>7010.0</v>
      </c>
      <c r="C63" s="64" t="s">
        <v>156</v>
      </c>
      <c r="D63" s="65" t="s">
        <v>157</v>
      </c>
      <c r="E63" s="65" t="s">
        <v>144</v>
      </c>
      <c r="F63" s="65">
        <v>65.0</v>
      </c>
      <c r="G63" s="66">
        <v>39.0</v>
      </c>
      <c r="H63" s="66">
        <v>0.0</v>
      </c>
      <c r="I63" s="158">
        <v>60.0</v>
      </c>
      <c r="J63" s="66">
        <v>160.0</v>
      </c>
      <c r="K63" s="66">
        <v>120.0</v>
      </c>
      <c r="L63" s="66">
        <v>4.0</v>
      </c>
      <c r="M63" s="68">
        <f t="shared" si="2"/>
        <v>10</v>
      </c>
      <c r="N63" s="69">
        <f t="shared" ref="N63:P63" si="60">if(sum(R63,V63,Z63,AD63,AH63,AL63)=0,"",sum(R63,V63,Z63,AD63,AH63,AL63))</f>
        <v>2</v>
      </c>
      <c r="O63" s="69">
        <f t="shared" si="60"/>
        <v>2</v>
      </c>
      <c r="P63" s="69">
        <f t="shared" si="60"/>
        <v>4</v>
      </c>
      <c r="Q63" s="70">
        <f t="shared" si="4"/>
        <v>2</v>
      </c>
      <c r="R63" s="91"/>
      <c r="S63" s="92"/>
      <c r="T63" s="92"/>
      <c r="U63" s="93"/>
      <c r="V63" s="94">
        <v>1.0</v>
      </c>
      <c r="W63" s="92"/>
      <c r="X63" s="88">
        <v>2.0</v>
      </c>
      <c r="Y63" s="97"/>
      <c r="Z63" s="91"/>
      <c r="AA63" s="88">
        <v>1.0</v>
      </c>
      <c r="AB63" s="92"/>
      <c r="AC63" s="104">
        <v>1.0</v>
      </c>
      <c r="AD63" s="96"/>
      <c r="AE63" s="92"/>
      <c r="AF63" s="92"/>
      <c r="AG63" s="97"/>
      <c r="AH63" s="91"/>
      <c r="AI63" s="88">
        <v>1.0</v>
      </c>
      <c r="AJ63" s="92"/>
      <c r="AK63" s="104">
        <v>1.0</v>
      </c>
      <c r="AL63" s="94">
        <v>1.0</v>
      </c>
      <c r="AM63" s="92"/>
      <c r="AN63" s="88">
        <v>2.0</v>
      </c>
      <c r="AO63" s="97"/>
      <c r="AP63" s="91"/>
      <c r="AQ63" s="97"/>
      <c r="AR63" s="66">
        <v>100.0</v>
      </c>
      <c r="AS63" s="66">
        <v>150.0</v>
      </c>
      <c r="AT63" s="66">
        <v>75.0</v>
      </c>
      <c r="AU63" s="66">
        <v>210.0</v>
      </c>
      <c r="AV63" s="66">
        <v>105.0</v>
      </c>
      <c r="AW63" s="66">
        <v>150.0</v>
      </c>
      <c r="AX63" s="84">
        <v>45.0</v>
      </c>
      <c r="AY63" s="12"/>
      <c r="AZ63" s="12"/>
      <c r="BA63" s="61"/>
      <c r="BB63" s="61"/>
      <c r="BC63" s="61"/>
      <c r="BD63" s="61"/>
      <c r="BE63" s="61"/>
      <c r="BF63" s="61"/>
      <c r="BG63" s="61"/>
      <c r="BH63" s="61"/>
    </row>
    <row r="64">
      <c r="A64" s="62">
        <v>670.0</v>
      </c>
      <c r="B64" s="63">
        <v>6670.0</v>
      </c>
      <c r="C64" s="64" t="s">
        <v>156</v>
      </c>
      <c r="D64" s="65" t="s">
        <v>158</v>
      </c>
      <c r="E64" s="65" t="s">
        <v>144</v>
      </c>
      <c r="F64" s="65">
        <v>65.0</v>
      </c>
      <c r="G64" s="66">
        <v>39.0</v>
      </c>
      <c r="H64" s="66">
        <v>0.0</v>
      </c>
      <c r="I64" s="158">
        <v>60.0</v>
      </c>
      <c r="J64" s="66">
        <v>160.0</v>
      </c>
      <c r="K64" s="66">
        <v>120.0</v>
      </c>
      <c r="L64" s="66">
        <v>4.0</v>
      </c>
      <c r="M64" s="68">
        <f t="shared" si="2"/>
        <v>12</v>
      </c>
      <c r="N64" s="69">
        <f t="shared" ref="N64:P64" si="61">if(sum(R64,V64,Z64,AD64,AH64,AL64)=0,"",sum(R64,V64,Z64,AD64,AH64,AL64))</f>
        <v>4</v>
      </c>
      <c r="O64" s="69">
        <f t="shared" si="61"/>
        <v>4</v>
      </c>
      <c r="P64" s="69" t="str">
        <f t="shared" si="61"/>
        <v/>
      </c>
      <c r="Q64" s="70">
        <f t="shared" si="4"/>
        <v>4</v>
      </c>
      <c r="R64" s="91"/>
      <c r="S64" s="92"/>
      <c r="T64" s="92"/>
      <c r="U64" s="93"/>
      <c r="V64" s="94">
        <v>2.0</v>
      </c>
      <c r="W64" s="92"/>
      <c r="X64" s="92"/>
      <c r="Y64" s="97"/>
      <c r="Z64" s="91"/>
      <c r="AA64" s="88">
        <v>2.0</v>
      </c>
      <c r="AB64" s="92"/>
      <c r="AC64" s="104">
        <v>2.0</v>
      </c>
      <c r="AD64" s="96"/>
      <c r="AE64" s="92"/>
      <c r="AF64" s="92"/>
      <c r="AG64" s="97"/>
      <c r="AH64" s="91"/>
      <c r="AI64" s="88">
        <v>2.0</v>
      </c>
      <c r="AJ64" s="92"/>
      <c r="AK64" s="104">
        <v>2.0</v>
      </c>
      <c r="AL64" s="94">
        <v>2.0</v>
      </c>
      <c r="AM64" s="92"/>
      <c r="AN64" s="92"/>
      <c r="AO64" s="97"/>
      <c r="AP64" s="91"/>
      <c r="AQ64" s="97"/>
      <c r="AR64" s="66">
        <v>100.0</v>
      </c>
      <c r="AS64" s="66">
        <v>150.0</v>
      </c>
      <c r="AT64" s="66">
        <v>75.0</v>
      </c>
      <c r="AU64" s="66">
        <v>210.0</v>
      </c>
      <c r="AV64" s="66">
        <v>105.0</v>
      </c>
      <c r="AW64" s="66">
        <v>150.0</v>
      </c>
      <c r="AX64" s="84">
        <v>45.0</v>
      </c>
      <c r="AY64" s="12"/>
      <c r="AZ64" s="12"/>
      <c r="BA64" s="61"/>
      <c r="BB64" s="61"/>
      <c r="BC64" s="61"/>
      <c r="BD64" s="61"/>
      <c r="BE64" s="61"/>
      <c r="BF64" s="61"/>
      <c r="BG64" s="61"/>
      <c r="BH64" s="61"/>
    </row>
    <row r="65">
      <c r="A65" s="100">
        <v>760.0</v>
      </c>
      <c r="B65" s="101">
        <v>7640.0</v>
      </c>
      <c r="C65" s="102" t="s">
        <v>159</v>
      </c>
      <c r="D65" s="66" t="s">
        <v>160</v>
      </c>
      <c r="E65" s="65" t="s">
        <v>144</v>
      </c>
      <c r="F65" s="66">
        <v>65.0</v>
      </c>
      <c r="G65" s="66">
        <v>39.0</v>
      </c>
      <c r="H65" s="66">
        <v>0.0</v>
      </c>
      <c r="I65" s="103">
        <v>80.0</v>
      </c>
      <c r="J65" s="66">
        <v>160.0</v>
      </c>
      <c r="K65" s="66">
        <v>120.0</v>
      </c>
      <c r="L65" s="66">
        <v>4.0</v>
      </c>
      <c r="M65" s="68">
        <f t="shared" si="2"/>
        <v>10</v>
      </c>
      <c r="N65" s="69">
        <f t="shared" ref="N65:P65" si="62">if(sum(R65,V65,Z65,AD65,AH65,AL65)=0,"",sum(R65,V65,Z65,AD65,AH65,AL65))</f>
        <v>2</v>
      </c>
      <c r="O65" s="69">
        <f t="shared" si="62"/>
        <v>4</v>
      </c>
      <c r="P65" s="69">
        <f t="shared" si="62"/>
        <v>2</v>
      </c>
      <c r="Q65" s="70">
        <f t="shared" si="4"/>
        <v>2</v>
      </c>
      <c r="R65" s="91"/>
      <c r="S65" s="92"/>
      <c r="T65" s="92"/>
      <c r="U65" s="93"/>
      <c r="V65" s="96"/>
      <c r="W65" s="88">
        <v>1.0</v>
      </c>
      <c r="X65" s="92"/>
      <c r="Y65" s="97"/>
      <c r="Z65" s="91"/>
      <c r="AA65" s="92"/>
      <c r="AB65" s="88">
        <v>2.0</v>
      </c>
      <c r="AC65" s="93"/>
      <c r="AD65" s="96"/>
      <c r="AE65" s="92"/>
      <c r="AF65" s="92"/>
      <c r="AG65" s="97"/>
      <c r="AH65" s="91"/>
      <c r="AI65" s="88">
        <v>3.0</v>
      </c>
      <c r="AJ65" s="92"/>
      <c r="AK65" s="93"/>
      <c r="AL65" s="94">
        <v>2.0</v>
      </c>
      <c r="AM65" s="92"/>
      <c r="AN65" s="92"/>
      <c r="AO65" s="95">
        <v>2.0</v>
      </c>
      <c r="AP65" s="91"/>
      <c r="AQ65" s="97"/>
      <c r="AR65" s="66">
        <v>100.0</v>
      </c>
      <c r="AS65" s="66">
        <v>150.0</v>
      </c>
      <c r="AT65" s="66">
        <v>75.0</v>
      </c>
      <c r="AU65" s="66">
        <v>210.0</v>
      </c>
      <c r="AV65" s="66">
        <v>105.0</v>
      </c>
      <c r="AW65" s="66">
        <v>150.0</v>
      </c>
      <c r="AX65" s="84">
        <v>45.0</v>
      </c>
      <c r="AY65" s="12"/>
      <c r="AZ65" s="12"/>
      <c r="BA65" s="61"/>
      <c r="BB65" s="61"/>
      <c r="BC65" s="61"/>
      <c r="BD65" s="61"/>
      <c r="BE65" s="61"/>
      <c r="BF65" s="61"/>
      <c r="BG65" s="61"/>
      <c r="BH65" s="61"/>
    </row>
    <row r="66">
      <c r="A66" s="100">
        <v>780.0</v>
      </c>
      <c r="B66" s="101">
        <v>7810.0</v>
      </c>
      <c r="C66" s="102" t="s">
        <v>159</v>
      </c>
      <c r="D66" s="66" t="s">
        <v>161</v>
      </c>
      <c r="E66" s="65" t="s">
        <v>144</v>
      </c>
      <c r="F66" s="66">
        <v>65.0</v>
      </c>
      <c r="G66" s="66">
        <v>39.0</v>
      </c>
      <c r="H66" s="66">
        <v>0.0</v>
      </c>
      <c r="I66" s="103">
        <v>80.0</v>
      </c>
      <c r="J66" s="66">
        <v>160.0</v>
      </c>
      <c r="K66" s="66">
        <v>120.0</v>
      </c>
      <c r="L66" s="66">
        <v>4.0</v>
      </c>
      <c r="M66" s="68">
        <f t="shared" si="2"/>
        <v>10</v>
      </c>
      <c r="N66" s="69" t="str">
        <f t="shared" ref="N66:P66" si="63">if(sum(R66,V66,Z66,AD66,AH66,AL66)=0,"",sum(R66,V66,Z66,AD66,AH66,AL66))</f>
        <v/>
      </c>
      <c r="O66" s="69">
        <f t="shared" si="63"/>
        <v>5</v>
      </c>
      <c r="P66" s="69">
        <f t="shared" si="63"/>
        <v>2</v>
      </c>
      <c r="Q66" s="70">
        <f t="shared" si="4"/>
        <v>3</v>
      </c>
      <c r="R66" s="91"/>
      <c r="S66" s="92"/>
      <c r="T66" s="92"/>
      <c r="U66" s="93"/>
      <c r="V66" s="96"/>
      <c r="W66" s="88">
        <v>2.0</v>
      </c>
      <c r="X66" s="92"/>
      <c r="Y66" s="97"/>
      <c r="Z66" s="91"/>
      <c r="AA66" s="92"/>
      <c r="AB66" s="92"/>
      <c r="AC66" s="93"/>
      <c r="AD66" s="96"/>
      <c r="AE66" s="92"/>
      <c r="AF66" s="92"/>
      <c r="AG66" s="97"/>
      <c r="AH66" s="91"/>
      <c r="AI66" s="88">
        <v>3.0</v>
      </c>
      <c r="AJ66" s="88">
        <v>2.0</v>
      </c>
      <c r="AK66" s="104">
        <v>3.0</v>
      </c>
      <c r="AL66" s="96"/>
      <c r="AM66" s="92"/>
      <c r="AN66" s="92"/>
      <c r="AO66" s="97"/>
      <c r="AP66" s="91"/>
      <c r="AQ66" s="97"/>
      <c r="AR66" s="66">
        <v>100.0</v>
      </c>
      <c r="AS66" s="66">
        <v>150.0</v>
      </c>
      <c r="AT66" s="66">
        <v>75.0</v>
      </c>
      <c r="AU66" s="66">
        <v>210.0</v>
      </c>
      <c r="AV66" s="66">
        <v>105.0</v>
      </c>
      <c r="AW66" s="66">
        <v>150.0</v>
      </c>
      <c r="AX66" s="84">
        <v>45.0</v>
      </c>
      <c r="AY66" s="12"/>
      <c r="AZ66" s="12"/>
      <c r="BA66" s="61"/>
      <c r="BB66" s="61"/>
      <c r="BC66" s="61"/>
      <c r="BD66" s="61"/>
      <c r="BE66" s="61"/>
      <c r="BF66" s="61"/>
      <c r="BG66" s="61"/>
      <c r="BH66" s="61"/>
    </row>
    <row r="67">
      <c r="A67" s="100">
        <v>780.0</v>
      </c>
      <c r="B67" s="101">
        <v>7760.0</v>
      </c>
      <c r="C67" s="102" t="s">
        <v>159</v>
      </c>
      <c r="D67" s="66" t="s">
        <v>162</v>
      </c>
      <c r="E67" s="65" t="s">
        <v>144</v>
      </c>
      <c r="F67" s="66">
        <v>65.0</v>
      </c>
      <c r="G67" s="66">
        <v>39.0</v>
      </c>
      <c r="H67" s="66">
        <v>0.0</v>
      </c>
      <c r="I67" s="103">
        <v>80.0</v>
      </c>
      <c r="J67" s="66">
        <v>160.0</v>
      </c>
      <c r="K67" s="66">
        <v>120.0</v>
      </c>
      <c r="L67" s="66">
        <v>4.0</v>
      </c>
      <c r="M67" s="68">
        <f t="shared" si="2"/>
        <v>10</v>
      </c>
      <c r="N67" s="69" t="str">
        <f t="shared" ref="N67:P67" si="64">if(sum(R67,V67,Z67,AD67,AH67,AL67)=0,"",sum(R67,V67,Z67,AD67,AH67,AL67))</f>
        <v/>
      </c>
      <c r="O67" s="69">
        <f t="shared" si="64"/>
        <v>7</v>
      </c>
      <c r="P67" s="69">
        <f t="shared" si="64"/>
        <v>1</v>
      </c>
      <c r="Q67" s="70">
        <f t="shared" si="4"/>
        <v>2</v>
      </c>
      <c r="R67" s="91"/>
      <c r="S67" s="92"/>
      <c r="T67" s="92"/>
      <c r="U67" s="93"/>
      <c r="V67" s="96"/>
      <c r="W67" s="88">
        <v>2.0</v>
      </c>
      <c r="X67" s="92"/>
      <c r="Y67" s="97"/>
      <c r="Z67" s="91"/>
      <c r="AA67" s="88">
        <v>2.0</v>
      </c>
      <c r="AB67" s="92"/>
      <c r="AC67" s="104">
        <v>1.0</v>
      </c>
      <c r="AD67" s="96"/>
      <c r="AE67" s="92"/>
      <c r="AF67" s="92"/>
      <c r="AG67" s="97"/>
      <c r="AH67" s="91"/>
      <c r="AI67" s="88">
        <v>3.0</v>
      </c>
      <c r="AJ67" s="88">
        <v>1.0</v>
      </c>
      <c r="AK67" s="104">
        <v>1.0</v>
      </c>
      <c r="AL67" s="96"/>
      <c r="AM67" s="92"/>
      <c r="AN67" s="92"/>
      <c r="AO67" s="97"/>
      <c r="AP67" s="91"/>
      <c r="AQ67" s="97"/>
      <c r="AR67" s="66">
        <v>100.0</v>
      </c>
      <c r="AS67" s="66">
        <v>150.0</v>
      </c>
      <c r="AT67" s="66">
        <v>75.0</v>
      </c>
      <c r="AU67" s="66">
        <v>210.0</v>
      </c>
      <c r="AV67" s="66">
        <v>105.0</v>
      </c>
      <c r="AW67" s="66">
        <v>150.0</v>
      </c>
      <c r="AX67" s="84">
        <v>45.0</v>
      </c>
      <c r="AY67" s="12"/>
      <c r="AZ67" s="12"/>
      <c r="BA67" s="61"/>
      <c r="BB67" s="61"/>
      <c r="BC67" s="61"/>
      <c r="BD67" s="61"/>
      <c r="BE67" s="61"/>
      <c r="BF67" s="61"/>
      <c r="BG67" s="61"/>
      <c r="BH67" s="61"/>
    </row>
    <row r="68">
      <c r="A68" s="100">
        <v>680.0</v>
      </c>
      <c r="B68" s="101">
        <v>6800.0</v>
      </c>
      <c r="C68" s="102" t="s">
        <v>163</v>
      </c>
      <c r="D68" s="66" t="s">
        <v>164</v>
      </c>
      <c r="E68" s="65" t="s">
        <v>144</v>
      </c>
      <c r="F68" s="66">
        <v>70.0</v>
      </c>
      <c r="G68" s="66">
        <v>41.0</v>
      </c>
      <c r="H68" s="66">
        <v>0.0</v>
      </c>
      <c r="I68" s="103">
        <v>100.0</v>
      </c>
      <c r="J68" s="66">
        <v>180.0</v>
      </c>
      <c r="K68" s="66">
        <v>120.0</v>
      </c>
      <c r="L68" s="66">
        <v>4.0</v>
      </c>
      <c r="M68" s="68">
        <f t="shared" si="2"/>
        <v>8</v>
      </c>
      <c r="N68" s="69" t="str">
        <f t="shared" ref="N68:P68" si="65">if(sum(R68,V68,Z68,AD68,AH68,AL68)=0,"",sum(R68,V68,Z68,AD68,AH68,AL68))</f>
        <v/>
      </c>
      <c r="O68" s="69">
        <f t="shared" si="65"/>
        <v>4</v>
      </c>
      <c r="P68" s="69">
        <f t="shared" si="65"/>
        <v>2</v>
      </c>
      <c r="Q68" s="70">
        <f t="shared" si="4"/>
        <v>2</v>
      </c>
      <c r="R68" s="85"/>
      <c r="S68" s="88"/>
      <c r="T68" s="69"/>
      <c r="U68" s="104"/>
      <c r="V68" s="96"/>
      <c r="W68" s="88">
        <v>1.0</v>
      </c>
      <c r="X68" s="69"/>
      <c r="Y68" s="95">
        <v>1.0</v>
      </c>
      <c r="Z68" s="85"/>
      <c r="AA68" s="88"/>
      <c r="AB68" s="88">
        <v>1.0</v>
      </c>
      <c r="AC68" s="86"/>
      <c r="AD68" s="87"/>
      <c r="AE68" s="88">
        <v>2.0</v>
      </c>
      <c r="AF68" s="69"/>
      <c r="AG68" s="70"/>
      <c r="AH68" s="85"/>
      <c r="AI68" s="88"/>
      <c r="AJ68" s="88">
        <v>1.0</v>
      </c>
      <c r="AK68" s="86"/>
      <c r="AL68" s="87"/>
      <c r="AM68" s="88">
        <v>1.0</v>
      </c>
      <c r="AN68" s="69"/>
      <c r="AO68" s="95">
        <v>1.0</v>
      </c>
      <c r="AP68" s="85"/>
      <c r="AQ68" s="70"/>
      <c r="AR68" s="66">
        <v>110.0</v>
      </c>
      <c r="AS68" s="66">
        <v>150.0</v>
      </c>
      <c r="AT68" s="66">
        <v>75.0</v>
      </c>
      <c r="AU68" s="66">
        <v>220.0</v>
      </c>
      <c r="AV68" s="66">
        <v>110.0</v>
      </c>
      <c r="AW68" s="66">
        <v>150.0</v>
      </c>
      <c r="AX68" s="84">
        <v>45.0</v>
      </c>
      <c r="AY68" s="11" t="s">
        <v>165</v>
      </c>
      <c r="AZ68" s="12"/>
      <c r="BA68" s="61"/>
      <c r="BB68" s="61"/>
      <c r="BC68" s="61"/>
      <c r="BD68" s="61"/>
      <c r="BE68" s="61"/>
      <c r="BF68" s="61"/>
      <c r="BG68" s="61"/>
      <c r="BH68" s="61"/>
    </row>
    <row r="69">
      <c r="A69" s="100">
        <v>700.0</v>
      </c>
      <c r="B69" s="101">
        <v>7000.0</v>
      </c>
      <c r="C69" s="102" t="s">
        <v>163</v>
      </c>
      <c r="D69" s="66" t="s">
        <v>166</v>
      </c>
      <c r="E69" s="65" t="s">
        <v>144</v>
      </c>
      <c r="F69" s="66">
        <v>70.0</v>
      </c>
      <c r="G69" s="66">
        <v>41.0</v>
      </c>
      <c r="H69" s="66">
        <v>0.0</v>
      </c>
      <c r="I69" s="103">
        <v>100.0</v>
      </c>
      <c r="J69" s="66">
        <v>180.0</v>
      </c>
      <c r="K69" s="66">
        <v>120.0</v>
      </c>
      <c r="L69" s="66">
        <v>4.0</v>
      </c>
      <c r="M69" s="68">
        <f t="shared" si="2"/>
        <v>8</v>
      </c>
      <c r="N69" s="69" t="str">
        <f t="shared" ref="N69:P69" si="66">if(sum(R69,V69,Z69,AD69,AH69,AL69)=0,"",sum(R69,V69,Z69,AD69,AH69,AL69))</f>
        <v/>
      </c>
      <c r="O69" s="69">
        <f t="shared" si="66"/>
        <v>4</v>
      </c>
      <c r="P69" s="69">
        <f t="shared" si="66"/>
        <v>4</v>
      </c>
      <c r="Q69" s="70" t="str">
        <f t="shared" si="4"/>
        <v/>
      </c>
      <c r="R69" s="85"/>
      <c r="S69" s="88"/>
      <c r="T69" s="69"/>
      <c r="U69" s="104"/>
      <c r="V69" s="96"/>
      <c r="W69" s="88">
        <v>1.0</v>
      </c>
      <c r="X69" s="69"/>
      <c r="Y69" s="95"/>
      <c r="Z69" s="85"/>
      <c r="AA69" s="88"/>
      <c r="AB69" s="88">
        <v>2.0</v>
      </c>
      <c r="AC69" s="86"/>
      <c r="AD69" s="87"/>
      <c r="AE69" s="88">
        <v>2.0</v>
      </c>
      <c r="AF69" s="69"/>
      <c r="AG69" s="70"/>
      <c r="AH69" s="85"/>
      <c r="AI69" s="88"/>
      <c r="AJ69" s="88">
        <v>2.0</v>
      </c>
      <c r="AK69" s="86"/>
      <c r="AL69" s="87"/>
      <c r="AM69" s="88">
        <v>1.0</v>
      </c>
      <c r="AN69" s="69"/>
      <c r="AO69" s="95"/>
      <c r="AP69" s="85"/>
      <c r="AQ69" s="70"/>
      <c r="AR69" s="66">
        <v>110.0</v>
      </c>
      <c r="AS69" s="66">
        <v>150.0</v>
      </c>
      <c r="AT69" s="66">
        <v>75.0</v>
      </c>
      <c r="AU69" s="66">
        <v>220.0</v>
      </c>
      <c r="AV69" s="66">
        <v>110.0</v>
      </c>
      <c r="AW69" s="66">
        <v>150.0</v>
      </c>
      <c r="AX69" s="84">
        <v>45.0</v>
      </c>
      <c r="AY69" s="11" t="s">
        <v>165</v>
      </c>
      <c r="AZ69" s="12"/>
      <c r="BA69" s="61"/>
      <c r="BB69" s="61"/>
      <c r="BC69" s="61"/>
      <c r="BD69" s="61"/>
      <c r="BE69" s="61"/>
      <c r="BF69" s="61"/>
      <c r="BG69" s="61"/>
      <c r="BH69" s="61"/>
    </row>
    <row r="70">
      <c r="A70" s="100">
        <v>800.0</v>
      </c>
      <c r="B70" s="101">
        <v>8020.0</v>
      </c>
      <c r="C70" s="102" t="s">
        <v>167</v>
      </c>
      <c r="D70" s="66" t="s">
        <v>168</v>
      </c>
      <c r="E70" s="65" t="s">
        <v>144</v>
      </c>
      <c r="F70" s="66">
        <v>70.0</v>
      </c>
      <c r="G70" s="66">
        <v>41.0</v>
      </c>
      <c r="H70" s="66">
        <v>0.0</v>
      </c>
      <c r="I70" s="103">
        <v>90.0</v>
      </c>
      <c r="J70" s="66">
        <v>180.0</v>
      </c>
      <c r="K70" s="66">
        <v>120.0</v>
      </c>
      <c r="L70" s="66">
        <v>4.0</v>
      </c>
      <c r="M70" s="68">
        <f t="shared" si="2"/>
        <v>8</v>
      </c>
      <c r="N70" s="69">
        <f t="shared" ref="N70:P70" si="67">if(sum(R70,V70,Z70,AD70,AH70,AL70)=0,"",sum(R70,V70,Z70,AD70,AH70,AL70))</f>
        <v>1</v>
      </c>
      <c r="O70" s="69">
        <f t="shared" si="67"/>
        <v>5</v>
      </c>
      <c r="P70" s="69" t="str">
        <f t="shared" si="67"/>
        <v/>
      </c>
      <c r="Q70" s="70">
        <f t="shared" si="4"/>
        <v>2</v>
      </c>
      <c r="R70" s="91"/>
      <c r="S70" s="92"/>
      <c r="T70" s="92"/>
      <c r="U70" s="93"/>
      <c r="V70" s="96"/>
      <c r="W70" s="88">
        <v>2.0</v>
      </c>
      <c r="X70" s="92"/>
      <c r="Y70" s="97"/>
      <c r="Z70" s="91"/>
      <c r="AA70" s="92"/>
      <c r="AB70" s="92"/>
      <c r="AC70" s="93"/>
      <c r="AD70" s="94">
        <v>1.0</v>
      </c>
      <c r="AE70" s="88">
        <v>1.0</v>
      </c>
      <c r="AF70" s="92"/>
      <c r="AG70" s="97"/>
      <c r="AH70" s="91"/>
      <c r="AI70" s="88">
        <v>1.0</v>
      </c>
      <c r="AJ70" s="92"/>
      <c r="AK70" s="104">
        <v>1.0</v>
      </c>
      <c r="AL70" s="96"/>
      <c r="AM70" s="88">
        <v>1.0</v>
      </c>
      <c r="AN70" s="92"/>
      <c r="AO70" s="95">
        <v>1.0</v>
      </c>
      <c r="AP70" s="91"/>
      <c r="AQ70" s="97"/>
      <c r="AR70" s="66">
        <v>110.0</v>
      </c>
      <c r="AS70" s="66">
        <v>150.0</v>
      </c>
      <c r="AT70" s="66">
        <v>75.0</v>
      </c>
      <c r="AU70" s="66">
        <v>220.0</v>
      </c>
      <c r="AV70" s="66">
        <v>110.0</v>
      </c>
      <c r="AW70" s="66">
        <v>150.0</v>
      </c>
      <c r="AX70" s="84">
        <v>45.0</v>
      </c>
      <c r="AY70" s="12"/>
      <c r="AZ70" s="12"/>
      <c r="BA70" s="61"/>
      <c r="BB70" s="61"/>
      <c r="BC70" s="61"/>
      <c r="BD70" s="61"/>
      <c r="BE70" s="61"/>
      <c r="BF70" s="61"/>
      <c r="BG70" s="61"/>
      <c r="BH70" s="61"/>
    </row>
    <row r="71">
      <c r="A71" s="100">
        <v>880.0</v>
      </c>
      <c r="B71" s="101">
        <v>8830.0</v>
      </c>
      <c r="C71" s="102" t="s">
        <v>169</v>
      </c>
      <c r="D71" s="66" t="s">
        <v>170</v>
      </c>
      <c r="E71" s="65" t="s">
        <v>144</v>
      </c>
      <c r="F71" s="66">
        <v>70.0</v>
      </c>
      <c r="G71" s="66">
        <v>41.0</v>
      </c>
      <c r="H71" s="66">
        <v>0.0</v>
      </c>
      <c r="I71" s="103">
        <v>90.0</v>
      </c>
      <c r="J71" s="66">
        <v>180.0</v>
      </c>
      <c r="K71" s="66">
        <v>120.0</v>
      </c>
      <c r="L71" s="66">
        <v>4.0</v>
      </c>
      <c r="M71" s="68">
        <f t="shared" si="2"/>
        <v>14</v>
      </c>
      <c r="N71" s="69" t="str">
        <f t="shared" ref="N71:P71" si="68">if(sum(R71,V71,Z71,AD71,AH71,AL71)=0,"",sum(R71,V71,Z71,AD71,AH71,AL71))</f>
        <v/>
      </c>
      <c r="O71" s="69">
        <f t="shared" si="68"/>
        <v>7</v>
      </c>
      <c r="P71" s="69">
        <f t="shared" si="68"/>
        <v>1</v>
      </c>
      <c r="Q71" s="70">
        <f t="shared" si="4"/>
        <v>6</v>
      </c>
      <c r="R71" s="91"/>
      <c r="S71" s="92"/>
      <c r="T71" s="88">
        <v>1.0</v>
      </c>
      <c r="U71" s="93"/>
      <c r="V71" s="87"/>
      <c r="W71" s="88">
        <v>1.0</v>
      </c>
      <c r="X71" s="69"/>
      <c r="Y71" s="95">
        <v>1.0</v>
      </c>
      <c r="Z71" s="85"/>
      <c r="AA71" s="88">
        <v>2.0</v>
      </c>
      <c r="AB71" s="92"/>
      <c r="AC71" s="104">
        <v>2.0</v>
      </c>
      <c r="AD71" s="87"/>
      <c r="AE71" s="88">
        <v>1.0</v>
      </c>
      <c r="AF71" s="92"/>
      <c r="AG71" s="70"/>
      <c r="AH71" s="85"/>
      <c r="AI71" s="88">
        <v>2.0</v>
      </c>
      <c r="AJ71" s="92"/>
      <c r="AK71" s="104">
        <v>2.0</v>
      </c>
      <c r="AL71" s="87"/>
      <c r="AM71" s="88">
        <v>1.0</v>
      </c>
      <c r="AN71" s="69"/>
      <c r="AO71" s="95">
        <v>1.0</v>
      </c>
      <c r="AP71" s="85"/>
      <c r="AQ71" s="70"/>
      <c r="AR71" s="66">
        <v>110.0</v>
      </c>
      <c r="AS71" s="66">
        <v>150.0</v>
      </c>
      <c r="AT71" s="66">
        <v>75.0</v>
      </c>
      <c r="AU71" s="66">
        <v>220.0</v>
      </c>
      <c r="AV71" s="66">
        <v>110.0</v>
      </c>
      <c r="AW71" s="66">
        <v>150.0</v>
      </c>
      <c r="AX71" s="84">
        <v>45.0</v>
      </c>
      <c r="AY71" s="12"/>
      <c r="AZ71" s="12"/>
      <c r="BA71" s="61"/>
      <c r="BB71" s="61"/>
      <c r="BC71" s="61"/>
      <c r="BD71" s="61"/>
      <c r="BE71" s="61"/>
      <c r="BF71" s="61"/>
      <c r="BG71" s="61"/>
      <c r="BH71" s="61"/>
    </row>
    <row r="72">
      <c r="A72" s="100">
        <v>690.0</v>
      </c>
      <c r="B72" s="101">
        <v>6900.0</v>
      </c>
      <c r="C72" s="102" t="s">
        <v>171</v>
      </c>
      <c r="D72" s="66" t="s">
        <v>172</v>
      </c>
      <c r="E72" s="65" t="s">
        <v>144</v>
      </c>
      <c r="F72" s="66">
        <v>70.0</v>
      </c>
      <c r="G72" s="66">
        <v>41.0</v>
      </c>
      <c r="H72" s="66">
        <v>0.0</v>
      </c>
      <c r="I72" s="98">
        <v>100.0</v>
      </c>
      <c r="J72" s="66">
        <v>180.0</v>
      </c>
      <c r="K72" s="66">
        <v>120.0</v>
      </c>
      <c r="L72" s="66">
        <v>4.0</v>
      </c>
      <c r="M72" s="68">
        <f t="shared" si="2"/>
        <v>8</v>
      </c>
      <c r="N72" s="69" t="str">
        <f t="shared" ref="N72:P72" si="69">if(sum(R72,V72,Z72,AD72,AH72,AL72)=0,"",sum(R72,V72,Z72,AD72,AH72,AL72))</f>
        <v/>
      </c>
      <c r="O72" s="69">
        <f t="shared" si="69"/>
        <v>6</v>
      </c>
      <c r="P72" s="69" t="str">
        <f t="shared" si="69"/>
        <v/>
      </c>
      <c r="Q72" s="70">
        <f t="shared" si="4"/>
        <v>2</v>
      </c>
      <c r="R72" s="85"/>
      <c r="S72" s="88"/>
      <c r="T72" s="69"/>
      <c r="U72" s="104"/>
      <c r="V72" s="96"/>
      <c r="W72" s="88">
        <v>2.0</v>
      </c>
      <c r="X72" s="69"/>
      <c r="Y72" s="95"/>
      <c r="Z72" s="85"/>
      <c r="AA72" s="88">
        <v>1.0</v>
      </c>
      <c r="AB72" s="69"/>
      <c r="AC72" s="104">
        <v>1.0</v>
      </c>
      <c r="AD72" s="87"/>
      <c r="AE72" s="88"/>
      <c r="AF72" s="69"/>
      <c r="AG72" s="95"/>
      <c r="AH72" s="85"/>
      <c r="AI72" s="88">
        <v>1.0</v>
      </c>
      <c r="AJ72" s="92"/>
      <c r="AK72" s="104">
        <v>1.0</v>
      </c>
      <c r="AL72" s="87"/>
      <c r="AM72" s="88">
        <v>2.0</v>
      </c>
      <c r="AN72" s="69"/>
      <c r="AO72" s="95"/>
      <c r="AP72" s="85"/>
      <c r="AQ72" s="70"/>
      <c r="AR72" s="66">
        <v>110.0</v>
      </c>
      <c r="AS72" s="66">
        <v>150.0</v>
      </c>
      <c r="AT72" s="66">
        <v>75.0</v>
      </c>
      <c r="AU72" s="66">
        <v>220.0</v>
      </c>
      <c r="AV72" s="66">
        <v>110.0</v>
      </c>
      <c r="AW72" s="66">
        <v>150.0</v>
      </c>
      <c r="AX72" s="84">
        <v>45.0</v>
      </c>
      <c r="AY72" s="11" t="s">
        <v>173</v>
      </c>
      <c r="AZ72" s="12"/>
      <c r="BA72" s="61"/>
      <c r="BB72" s="61"/>
      <c r="BC72" s="61"/>
      <c r="BD72" s="61"/>
      <c r="BE72" s="61"/>
      <c r="BF72" s="61"/>
      <c r="BG72" s="61"/>
      <c r="BH72" s="61"/>
    </row>
    <row r="73">
      <c r="A73" s="100">
        <v>680.0</v>
      </c>
      <c r="B73" s="101">
        <v>6800.0</v>
      </c>
      <c r="C73" s="102" t="s">
        <v>171</v>
      </c>
      <c r="D73" s="66" t="s">
        <v>174</v>
      </c>
      <c r="E73" s="65" t="s">
        <v>144</v>
      </c>
      <c r="F73" s="66">
        <v>70.0</v>
      </c>
      <c r="G73" s="66">
        <v>41.0</v>
      </c>
      <c r="H73" s="66">
        <v>0.0</v>
      </c>
      <c r="I73" s="98">
        <v>100.0</v>
      </c>
      <c r="J73" s="66">
        <v>180.0</v>
      </c>
      <c r="K73" s="66">
        <v>120.0</v>
      </c>
      <c r="L73" s="66">
        <v>4.0</v>
      </c>
      <c r="M73" s="68">
        <f t="shared" si="2"/>
        <v>10</v>
      </c>
      <c r="N73" s="69">
        <f t="shared" ref="N73:P73" si="70">if(sum(R73,V73,Z73,AD73,AH73,AL73)=0,"",sum(R73,V73,Z73,AD73,AH73,AL73))</f>
        <v>1</v>
      </c>
      <c r="O73" s="69">
        <f t="shared" si="70"/>
        <v>4</v>
      </c>
      <c r="P73" s="69">
        <f t="shared" si="70"/>
        <v>1</v>
      </c>
      <c r="Q73" s="70">
        <f t="shared" si="4"/>
        <v>4</v>
      </c>
      <c r="R73" s="85"/>
      <c r="S73" s="88"/>
      <c r="T73" s="69"/>
      <c r="U73" s="104"/>
      <c r="V73" s="96"/>
      <c r="W73" s="88">
        <v>1.0</v>
      </c>
      <c r="X73" s="69"/>
      <c r="Y73" s="95"/>
      <c r="Z73" s="85"/>
      <c r="AA73" s="88">
        <v>1.0</v>
      </c>
      <c r="AB73" s="88">
        <v>1.0</v>
      </c>
      <c r="AC73" s="104">
        <v>2.0</v>
      </c>
      <c r="AD73" s="87"/>
      <c r="AE73" s="69"/>
      <c r="AF73" s="69"/>
      <c r="AG73" s="70"/>
      <c r="AH73" s="106">
        <v>1.0</v>
      </c>
      <c r="AI73" s="88">
        <v>1.0</v>
      </c>
      <c r="AJ73" s="92"/>
      <c r="AK73" s="104">
        <v>2.0</v>
      </c>
      <c r="AL73" s="87"/>
      <c r="AM73" s="88">
        <v>1.0</v>
      </c>
      <c r="AN73" s="69"/>
      <c r="AO73" s="95"/>
      <c r="AP73" s="85"/>
      <c r="AQ73" s="70"/>
      <c r="AR73" s="66">
        <v>110.0</v>
      </c>
      <c r="AS73" s="66">
        <v>150.0</v>
      </c>
      <c r="AT73" s="66">
        <v>75.0</v>
      </c>
      <c r="AU73" s="66">
        <v>220.0</v>
      </c>
      <c r="AV73" s="66">
        <v>110.0</v>
      </c>
      <c r="AW73" s="66">
        <v>150.0</v>
      </c>
      <c r="AX73" s="84">
        <v>45.0</v>
      </c>
      <c r="AY73" s="11" t="s">
        <v>173</v>
      </c>
      <c r="AZ73" s="12"/>
      <c r="BA73" s="61"/>
      <c r="BB73" s="61"/>
      <c r="BC73" s="61"/>
      <c r="BD73" s="61"/>
      <c r="BE73" s="61"/>
      <c r="BF73" s="61"/>
      <c r="BG73" s="61"/>
      <c r="BH73" s="61"/>
    </row>
    <row r="74">
      <c r="A74" s="100">
        <v>1490.0</v>
      </c>
      <c r="B74" s="101">
        <v>14910.0</v>
      </c>
      <c r="C74" s="102" t="s">
        <v>175</v>
      </c>
      <c r="D74" s="66" t="s">
        <v>176</v>
      </c>
      <c r="E74" s="65" t="s">
        <v>144</v>
      </c>
      <c r="F74" s="66">
        <v>75.0</v>
      </c>
      <c r="G74" s="66">
        <v>48.0</v>
      </c>
      <c r="H74" s="66">
        <v>0.0</v>
      </c>
      <c r="I74" s="103">
        <v>95.0</v>
      </c>
      <c r="J74" s="66">
        <v>190.0</v>
      </c>
      <c r="K74" s="66">
        <v>120.0</v>
      </c>
      <c r="L74" s="66">
        <v>4.0</v>
      </c>
      <c r="M74" s="68">
        <f t="shared" si="2"/>
        <v>14</v>
      </c>
      <c r="N74" s="69" t="str">
        <f t="shared" ref="N74:P74" si="71">if(sum(R74,V74,Z74,AD74,AH74,AL74)=0,"",sum(R74,V74,Z74,AD74,AH74,AL74))</f>
        <v/>
      </c>
      <c r="O74" s="69">
        <f t="shared" si="71"/>
        <v>9</v>
      </c>
      <c r="P74" s="69" t="str">
        <f t="shared" si="71"/>
        <v/>
      </c>
      <c r="Q74" s="70">
        <f t="shared" si="4"/>
        <v>5</v>
      </c>
      <c r="R74" s="85"/>
      <c r="S74" s="88">
        <v>1.0</v>
      </c>
      <c r="T74" s="69"/>
      <c r="U74" s="104">
        <v>1.0</v>
      </c>
      <c r="V74" s="96"/>
      <c r="W74" s="88">
        <v>2.0</v>
      </c>
      <c r="X74" s="69"/>
      <c r="Y74" s="95">
        <v>2.0</v>
      </c>
      <c r="Z74" s="85"/>
      <c r="AA74" s="88">
        <v>2.0</v>
      </c>
      <c r="AB74" s="69"/>
      <c r="AC74" s="86"/>
      <c r="AD74" s="87"/>
      <c r="AE74" s="69"/>
      <c r="AF74" s="69"/>
      <c r="AG74" s="70"/>
      <c r="AH74" s="85"/>
      <c r="AI74" s="88">
        <v>2.0</v>
      </c>
      <c r="AJ74" s="92"/>
      <c r="AK74" s="86"/>
      <c r="AL74" s="87"/>
      <c r="AM74" s="88">
        <v>2.0</v>
      </c>
      <c r="AN74" s="69"/>
      <c r="AO74" s="95">
        <v>2.0</v>
      </c>
      <c r="AP74" s="85"/>
      <c r="AQ74" s="70"/>
      <c r="AR74" s="66">
        <v>120.0</v>
      </c>
      <c r="AS74" s="66">
        <v>160.0</v>
      </c>
      <c r="AT74" s="66">
        <v>80.0</v>
      </c>
      <c r="AU74" s="66">
        <v>230.0</v>
      </c>
      <c r="AV74" s="66">
        <v>115.0</v>
      </c>
      <c r="AW74" s="66">
        <v>160.0</v>
      </c>
      <c r="AX74" s="84">
        <v>45.0</v>
      </c>
      <c r="AY74" s="12"/>
      <c r="AZ74" s="12"/>
      <c r="BA74" s="61"/>
      <c r="BB74" s="61"/>
      <c r="BC74" s="61"/>
      <c r="BD74" s="61"/>
      <c r="BE74" s="61"/>
      <c r="BF74" s="61"/>
      <c r="BG74" s="61"/>
      <c r="BH74" s="61"/>
    </row>
    <row r="75">
      <c r="A75" s="100">
        <v>940.0</v>
      </c>
      <c r="B75" s="101">
        <v>9370.0</v>
      </c>
      <c r="C75" s="102" t="s">
        <v>175</v>
      </c>
      <c r="D75" s="66" t="s">
        <v>177</v>
      </c>
      <c r="E75" s="65" t="s">
        <v>144</v>
      </c>
      <c r="F75" s="66">
        <v>75.0</v>
      </c>
      <c r="G75" s="66">
        <v>42.5</v>
      </c>
      <c r="H75" s="66">
        <v>0.0</v>
      </c>
      <c r="I75" s="103">
        <v>95.0</v>
      </c>
      <c r="J75" s="66">
        <v>190.0</v>
      </c>
      <c r="K75" s="66">
        <v>120.0</v>
      </c>
      <c r="L75" s="66">
        <v>4.0</v>
      </c>
      <c r="M75" s="68">
        <f t="shared" si="2"/>
        <v>11</v>
      </c>
      <c r="N75" s="69" t="str">
        <f t="shared" ref="N75:P75" si="72">if(sum(R75,V75,Z75,AD75,AH75,AL75)=0,"",sum(R75,V75,Z75,AD75,AH75,AL75))</f>
        <v/>
      </c>
      <c r="O75" s="69">
        <f t="shared" si="72"/>
        <v>8</v>
      </c>
      <c r="P75" s="69" t="str">
        <f t="shared" si="72"/>
        <v/>
      </c>
      <c r="Q75" s="70">
        <f t="shared" si="4"/>
        <v>3</v>
      </c>
      <c r="R75" s="91"/>
      <c r="S75" s="88">
        <v>1.0</v>
      </c>
      <c r="T75" s="92"/>
      <c r="U75" s="104">
        <v>1.0</v>
      </c>
      <c r="V75" s="96"/>
      <c r="W75" s="88">
        <v>2.0</v>
      </c>
      <c r="X75" s="92"/>
      <c r="Y75" s="97"/>
      <c r="Z75" s="91"/>
      <c r="AA75" s="88">
        <v>2.0</v>
      </c>
      <c r="AB75" s="92"/>
      <c r="AC75" s="104">
        <v>1.0</v>
      </c>
      <c r="AD75" s="96"/>
      <c r="AE75" s="92"/>
      <c r="AF75" s="92"/>
      <c r="AG75" s="97"/>
      <c r="AH75" s="91"/>
      <c r="AI75" s="88">
        <v>2.0</v>
      </c>
      <c r="AJ75" s="92"/>
      <c r="AK75" s="104">
        <v>1.0</v>
      </c>
      <c r="AL75" s="96"/>
      <c r="AM75" s="88">
        <v>1.0</v>
      </c>
      <c r="AN75" s="92"/>
      <c r="AO75" s="97"/>
      <c r="AP75" s="91"/>
      <c r="AQ75" s="97"/>
      <c r="AR75" s="66">
        <v>120.0</v>
      </c>
      <c r="AS75" s="66">
        <v>160.0</v>
      </c>
      <c r="AT75" s="66">
        <v>80.0</v>
      </c>
      <c r="AU75" s="66">
        <v>230.0</v>
      </c>
      <c r="AV75" s="66">
        <v>115.0</v>
      </c>
      <c r="AW75" s="66">
        <v>160.0</v>
      </c>
      <c r="AX75" s="84">
        <v>45.0</v>
      </c>
      <c r="AY75" s="12"/>
      <c r="AZ75" s="12"/>
      <c r="BA75" s="61"/>
      <c r="BB75" s="61"/>
      <c r="BC75" s="61"/>
      <c r="BD75" s="61"/>
      <c r="BE75" s="61"/>
      <c r="BF75" s="61"/>
      <c r="BG75" s="61"/>
      <c r="BH75" s="61"/>
    </row>
    <row r="76">
      <c r="A76" s="100">
        <v>740.0</v>
      </c>
      <c r="B76" s="101">
        <v>7400.0</v>
      </c>
      <c r="C76" s="102" t="s">
        <v>178</v>
      </c>
      <c r="D76" s="66" t="s">
        <v>179</v>
      </c>
      <c r="E76" s="65" t="s">
        <v>144</v>
      </c>
      <c r="F76" s="66">
        <v>75.0</v>
      </c>
      <c r="G76" s="66">
        <v>42.5</v>
      </c>
      <c r="H76" s="66">
        <v>0.0</v>
      </c>
      <c r="I76" s="103">
        <v>95.0</v>
      </c>
      <c r="J76" s="66">
        <v>190.0</v>
      </c>
      <c r="K76" s="66">
        <v>120.0</v>
      </c>
      <c r="L76" s="66">
        <v>4.0</v>
      </c>
      <c r="M76" s="68">
        <f t="shared" si="2"/>
        <v>9</v>
      </c>
      <c r="N76" s="69">
        <f t="shared" ref="N76:P76" si="73">if(sum(R76,V76,Z76,AD76,AH76,AL76)=0,"",sum(R76,V76,Z76,AD76,AH76,AL76))</f>
        <v>3</v>
      </c>
      <c r="O76" s="69">
        <f t="shared" si="73"/>
        <v>4</v>
      </c>
      <c r="P76" s="69" t="str">
        <f t="shared" si="73"/>
        <v/>
      </c>
      <c r="Q76" s="70">
        <f t="shared" si="4"/>
        <v>2</v>
      </c>
      <c r="R76" s="85"/>
      <c r="S76" s="69"/>
      <c r="T76" s="69"/>
      <c r="U76" s="86"/>
      <c r="V76" s="87"/>
      <c r="W76" s="88">
        <v>2.0</v>
      </c>
      <c r="X76" s="92"/>
      <c r="Y76" s="95">
        <v>1.0</v>
      </c>
      <c r="Z76" s="106">
        <v>3.0</v>
      </c>
      <c r="AA76" s="92"/>
      <c r="AB76" s="69"/>
      <c r="AC76" s="86"/>
      <c r="AD76" s="87"/>
      <c r="AE76" s="92"/>
      <c r="AF76" s="69"/>
      <c r="AG76" s="97"/>
      <c r="AH76" s="85"/>
      <c r="AI76" s="92"/>
      <c r="AJ76" s="88"/>
      <c r="AK76" s="86"/>
      <c r="AL76" s="96"/>
      <c r="AM76" s="88">
        <v>2.0</v>
      </c>
      <c r="AN76" s="69"/>
      <c r="AO76" s="95">
        <v>1.0</v>
      </c>
      <c r="AP76" s="85"/>
      <c r="AQ76" s="70"/>
      <c r="AR76" s="66">
        <v>120.0</v>
      </c>
      <c r="AS76" s="66">
        <v>160.0</v>
      </c>
      <c r="AT76" s="66">
        <v>80.0</v>
      </c>
      <c r="AU76" s="66">
        <v>230.0</v>
      </c>
      <c r="AV76" s="66">
        <v>115.0</v>
      </c>
      <c r="AW76" s="66">
        <v>160.0</v>
      </c>
      <c r="AX76" s="84">
        <v>45.0</v>
      </c>
      <c r="AY76" s="11" t="s">
        <v>180</v>
      </c>
      <c r="AZ76" s="12"/>
      <c r="BA76" s="61"/>
      <c r="BB76" s="61"/>
      <c r="BC76" s="61"/>
      <c r="BD76" s="61"/>
      <c r="BE76" s="61"/>
      <c r="BF76" s="61"/>
      <c r="BG76" s="61"/>
      <c r="BH76" s="61"/>
    </row>
    <row r="77">
      <c r="A77" s="100">
        <v>740.0</v>
      </c>
      <c r="B77" s="101">
        <v>7400.0</v>
      </c>
      <c r="C77" s="102" t="s">
        <v>178</v>
      </c>
      <c r="D77" s="66" t="s">
        <v>181</v>
      </c>
      <c r="E77" s="65" t="s">
        <v>144</v>
      </c>
      <c r="F77" s="66">
        <v>75.0</v>
      </c>
      <c r="G77" s="66">
        <v>42.5</v>
      </c>
      <c r="H77" s="66">
        <v>0.0</v>
      </c>
      <c r="I77" s="103">
        <v>95.0</v>
      </c>
      <c r="J77" s="66">
        <v>190.0</v>
      </c>
      <c r="K77" s="66">
        <v>120.0</v>
      </c>
      <c r="L77" s="66">
        <v>4.0</v>
      </c>
      <c r="M77" s="68">
        <f t="shared" si="2"/>
        <v>7</v>
      </c>
      <c r="N77" s="69" t="str">
        <f t="shared" ref="N77:P77" si="74">if(sum(R77,V77,Z77,AD77,AH77,AL77)=0,"",sum(R77,V77,Z77,AD77,AH77,AL77))</f>
        <v/>
      </c>
      <c r="O77" s="69">
        <f t="shared" si="74"/>
        <v>5</v>
      </c>
      <c r="P77" s="69" t="str">
        <f t="shared" si="74"/>
        <v/>
      </c>
      <c r="Q77" s="70">
        <f t="shared" si="4"/>
        <v>2</v>
      </c>
      <c r="R77" s="85"/>
      <c r="S77" s="69"/>
      <c r="T77" s="69"/>
      <c r="U77" s="86"/>
      <c r="V77" s="87"/>
      <c r="W77" s="88">
        <v>2.0</v>
      </c>
      <c r="X77" s="92"/>
      <c r="Y77" s="95">
        <v>1.0</v>
      </c>
      <c r="Z77" s="106"/>
      <c r="AA77" s="88">
        <v>1.0</v>
      </c>
      <c r="AB77" s="69"/>
      <c r="AC77" s="86"/>
      <c r="AD77" s="87"/>
      <c r="AE77" s="92"/>
      <c r="AF77" s="69"/>
      <c r="AG77" s="97"/>
      <c r="AH77" s="85"/>
      <c r="AI77" s="92"/>
      <c r="AJ77" s="88"/>
      <c r="AK77" s="86"/>
      <c r="AL77" s="96"/>
      <c r="AM77" s="88">
        <v>2.0</v>
      </c>
      <c r="AN77" s="69"/>
      <c r="AO77" s="95">
        <v>1.0</v>
      </c>
      <c r="AP77" s="85"/>
      <c r="AQ77" s="70"/>
      <c r="AR77" s="66">
        <v>120.0</v>
      </c>
      <c r="AS77" s="66">
        <v>160.0</v>
      </c>
      <c r="AT77" s="66">
        <v>80.0</v>
      </c>
      <c r="AU77" s="66">
        <v>230.0</v>
      </c>
      <c r="AV77" s="66">
        <v>115.0</v>
      </c>
      <c r="AW77" s="66">
        <v>160.0</v>
      </c>
      <c r="AX77" s="84">
        <v>45.0</v>
      </c>
      <c r="AY77" s="11" t="s">
        <v>180</v>
      </c>
      <c r="AZ77" s="12"/>
      <c r="BA77" s="61"/>
      <c r="BB77" s="61"/>
      <c r="BC77" s="61"/>
      <c r="BD77" s="61"/>
      <c r="BE77" s="61"/>
      <c r="BF77" s="61"/>
      <c r="BG77" s="61"/>
      <c r="BH77" s="61"/>
    </row>
    <row r="78">
      <c r="A78" s="100">
        <v>890.0</v>
      </c>
      <c r="B78" s="101">
        <v>8880.0</v>
      </c>
      <c r="C78" s="102" t="s">
        <v>182</v>
      </c>
      <c r="D78" s="66" t="s">
        <v>183</v>
      </c>
      <c r="E78" s="65" t="s">
        <v>144</v>
      </c>
      <c r="F78" s="66">
        <v>75.0</v>
      </c>
      <c r="G78" s="66">
        <v>42.5</v>
      </c>
      <c r="H78" s="66">
        <v>0.0</v>
      </c>
      <c r="I78" s="103">
        <v>95.0</v>
      </c>
      <c r="J78" s="66">
        <v>190.0</v>
      </c>
      <c r="K78" s="66">
        <v>120.0</v>
      </c>
      <c r="L78" s="66">
        <v>4.0</v>
      </c>
      <c r="M78" s="68">
        <f t="shared" si="2"/>
        <v>7</v>
      </c>
      <c r="N78" s="69">
        <f t="shared" ref="N78:P78" si="75">if(sum(R78,V78,Z78,AD78,AH78,AL78)=0,"",sum(R78,V78,Z78,AD78,AH78,AL78))</f>
        <v>1</v>
      </c>
      <c r="O78" s="69">
        <f t="shared" si="75"/>
        <v>4</v>
      </c>
      <c r="P78" s="69">
        <f t="shared" si="75"/>
        <v>2</v>
      </c>
      <c r="Q78" s="70" t="str">
        <f t="shared" si="4"/>
        <v/>
      </c>
      <c r="R78" s="85"/>
      <c r="S78" s="69"/>
      <c r="T78" s="69"/>
      <c r="U78" s="86"/>
      <c r="V78" s="87"/>
      <c r="W78" s="88">
        <v>2.0</v>
      </c>
      <c r="X78" s="92"/>
      <c r="Y78" s="70"/>
      <c r="Z78" s="106">
        <v>1.0</v>
      </c>
      <c r="AA78" s="92"/>
      <c r="AB78" s="69"/>
      <c r="AC78" s="86"/>
      <c r="AD78" s="87"/>
      <c r="AE78" s="92"/>
      <c r="AF78" s="69"/>
      <c r="AG78" s="97"/>
      <c r="AH78" s="85"/>
      <c r="AI78" s="92"/>
      <c r="AJ78" s="88">
        <v>2.0</v>
      </c>
      <c r="AK78" s="86"/>
      <c r="AL78" s="96"/>
      <c r="AM78" s="88">
        <v>2.0</v>
      </c>
      <c r="AN78" s="69"/>
      <c r="AO78" s="97"/>
      <c r="AP78" s="85"/>
      <c r="AQ78" s="70"/>
      <c r="AR78" s="66">
        <v>120.0</v>
      </c>
      <c r="AS78" s="66">
        <v>160.0</v>
      </c>
      <c r="AT78" s="66">
        <v>80.0</v>
      </c>
      <c r="AU78" s="66">
        <v>230.0</v>
      </c>
      <c r="AV78" s="66">
        <v>115.0</v>
      </c>
      <c r="AW78" s="66">
        <v>160.0</v>
      </c>
      <c r="AX78" s="84">
        <v>45.0</v>
      </c>
      <c r="AY78" s="11"/>
      <c r="AZ78" s="12"/>
      <c r="BA78" s="61"/>
      <c r="BB78" s="61"/>
      <c r="BC78" s="61"/>
      <c r="BD78" s="61"/>
      <c r="BE78" s="61"/>
      <c r="BF78" s="61"/>
      <c r="BG78" s="61"/>
      <c r="BH78" s="61"/>
    </row>
    <row r="79">
      <c r="A79" s="107">
        <v>870.0</v>
      </c>
      <c r="B79" s="108">
        <v>8700.0</v>
      </c>
      <c r="C79" s="109" t="s">
        <v>182</v>
      </c>
      <c r="D79" s="111" t="s">
        <v>184</v>
      </c>
      <c r="E79" s="111" t="s">
        <v>144</v>
      </c>
      <c r="F79" s="111">
        <v>75.0</v>
      </c>
      <c r="G79" s="111">
        <v>42.5</v>
      </c>
      <c r="H79" s="111">
        <v>0.0</v>
      </c>
      <c r="I79" s="148">
        <v>95.0</v>
      </c>
      <c r="J79" s="111">
        <v>190.0</v>
      </c>
      <c r="K79" s="111">
        <v>120.0</v>
      </c>
      <c r="L79" s="111">
        <v>4.0</v>
      </c>
      <c r="M79" s="159">
        <f t="shared" si="2"/>
        <v>7</v>
      </c>
      <c r="N79" s="160">
        <f t="shared" ref="N79:P79" si="76">if(sum(R79,V79,Z79,AD79,AH79,AL79)=0,"",sum(R79,V79,Z79,AD79,AH79,AL79))</f>
        <v>2</v>
      </c>
      <c r="O79" s="160">
        <f t="shared" si="76"/>
        <v>2</v>
      </c>
      <c r="P79" s="160">
        <f t="shared" si="76"/>
        <v>3</v>
      </c>
      <c r="Q79" s="161" t="str">
        <f t="shared" si="4"/>
        <v/>
      </c>
      <c r="R79" s="116"/>
      <c r="S79" s="117"/>
      <c r="T79" s="117"/>
      <c r="U79" s="118"/>
      <c r="V79" s="119"/>
      <c r="W79" s="120">
        <v>1.0</v>
      </c>
      <c r="X79" s="120">
        <v>1.0</v>
      </c>
      <c r="Y79" s="121"/>
      <c r="Z79" s="162">
        <v>2.0</v>
      </c>
      <c r="AA79" s="123"/>
      <c r="AB79" s="117"/>
      <c r="AC79" s="118"/>
      <c r="AD79" s="119"/>
      <c r="AE79" s="123"/>
      <c r="AF79" s="117"/>
      <c r="AG79" s="125"/>
      <c r="AH79" s="116"/>
      <c r="AI79" s="123"/>
      <c r="AJ79" s="120">
        <v>1.0</v>
      </c>
      <c r="AK79" s="118"/>
      <c r="AL79" s="163"/>
      <c r="AM79" s="120">
        <v>1.0</v>
      </c>
      <c r="AN79" s="120">
        <v>1.0</v>
      </c>
      <c r="AO79" s="125"/>
      <c r="AP79" s="116"/>
      <c r="AQ79" s="121"/>
      <c r="AR79" s="111">
        <v>120.0</v>
      </c>
      <c r="AS79" s="111">
        <v>160.0</v>
      </c>
      <c r="AT79" s="111">
        <v>80.0</v>
      </c>
      <c r="AU79" s="111">
        <v>230.0</v>
      </c>
      <c r="AV79" s="111">
        <v>115.0</v>
      </c>
      <c r="AW79" s="111">
        <v>160.0</v>
      </c>
      <c r="AX79" s="126">
        <v>45.0</v>
      </c>
      <c r="AY79" s="12"/>
      <c r="AZ79" s="12"/>
      <c r="BA79" s="61"/>
      <c r="BB79" s="61"/>
      <c r="BC79" s="61"/>
      <c r="BD79" s="61"/>
      <c r="BE79" s="61"/>
      <c r="BF79" s="61"/>
      <c r="BG79" s="61"/>
      <c r="BH79" s="61"/>
    </row>
    <row r="80">
      <c r="A80" s="151">
        <v>970.0</v>
      </c>
      <c r="B80" s="152">
        <v>9650.0</v>
      </c>
      <c r="C80" s="153" t="s">
        <v>185</v>
      </c>
      <c r="D80" s="59" t="s">
        <v>186</v>
      </c>
      <c r="E80" s="59" t="s">
        <v>187</v>
      </c>
      <c r="F80" s="59">
        <v>80.0</v>
      </c>
      <c r="G80" s="59">
        <v>54.5</v>
      </c>
      <c r="H80" s="59">
        <v>0.0</v>
      </c>
      <c r="I80" s="154">
        <v>120.0</v>
      </c>
      <c r="J80" s="59">
        <v>200.0</v>
      </c>
      <c r="K80" s="59">
        <v>95.0</v>
      </c>
      <c r="L80" s="59">
        <v>3.0</v>
      </c>
      <c r="M80" s="46">
        <f t="shared" si="2"/>
        <v>8</v>
      </c>
      <c r="N80" s="47" t="str">
        <f t="shared" ref="N80:P80" si="77">if(sum(R80,V80,Z80,AD80,AH80,AL80)=0,"",sum(R80,V80,Z80,AD80,AH80,AL80))</f>
        <v/>
      </c>
      <c r="O80" s="47">
        <f t="shared" si="77"/>
        <v>7</v>
      </c>
      <c r="P80" s="47" t="str">
        <f t="shared" si="77"/>
        <v/>
      </c>
      <c r="Q80" s="48">
        <f t="shared" si="4"/>
        <v>1</v>
      </c>
      <c r="R80" s="132"/>
      <c r="S80" s="136">
        <v>1.0</v>
      </c>
      <c r="T80" s="133"/>
      <c r="U80" s="134">
        <v>1.0</v>
      </c>
      <c r="V80" s="138"/>
      <c r="W80" s="136">
        <v>2.0</v>
      </c>
      <c r="X80" s="133"/>
      <c r="Y80" s="137"/>
      <c r="Z80" s="132"/>
      <c r="AA80" s="133"/>
      <c r="AB80" s="133"/>
      <c r="AC80" s="156"/>
      <c r="AD80" s="138"/>
      <c r="AE80" s="136">
        <v>2.0</v>
      </c>
      <c r="AF80" s="133"/>
      <c r="AG80" s="137"/>
      <c r="AH80" s="132"/>
      <c r="AI80" s="136">
        <v>2.0</v>
      </c>
      <c r="AJ80" s="133"/>
      <c r="AK80" s="156"/>
      <c r="AL80" s="138"/>
      <c r="AM80" s="133"/>
      <c r="AN80" s="133"/>
      <c r="AO80" s="137"/>
      <c r="AP80" s="132"/>
      <c r="AQ80" s="137"/>
      <c r="AR80" s="59">
        <v>130.0</v>
      </c>
      <c r="AS80" s="59">
        <v>170.0</v>
      </c>
      <c r="AT80" s="59">
        <v>85.0</v>
      </c>
      <c r="AU80" s="59">
        <v>250.0</v>
      </c>
      <c r="AV80" s="59">
        <v>125.0</v>
      </c>
      <c r="AW80" s="59">
        <v>170.0</v>
      </c>
      <c r="AX80" s="60">
        <v>45.0</v>
      </c>
      <c r="AY80" s="12"/>
      <c r="AZ80" s="12"/>
      <c r="BA80" s="61"/>
      <c r="BB80" s="61"/>
      <c r="BC80" s="61"/>
      <c r="BD80" s="61"/>
      <c r="BE80" s="61"/>
      <c r="BF80" s="61"/>
      <c r="BG80" s="61"/>
      <c r="BH80" s="61"/>
    </row>
    <row r="81">
      <c r="A81" s="100">
        <v>970.0</v>
      </c>
      <c r="B81" s="101">
        <v>9720.0</v>
      </c>
      <c r="C81" s="102" t="s">
        <v>185</v>
      </c>
      <c r="D81" s="66" t="s">
        <v>188</v>
      </c>
      <c r="E81" s="66" t="s">
        <v>187</v>
      </c>
      <c r="F81" s="66">
        <v>80.0</v>
      </c>
      <c r="G81" s="66">
        <v>54.5</v>
      </c>
      <c r="H81" s="66">
        <v>0.0</v>
      </c>
      <c r="I81" s="98">
        <v>120.0</v>
      </c>
      <c r="J81" s="66">
        <v>200.0</v>
      </c>
      <c r="K81" s="66">
        <v>95.0</v>
      </c>
      <c r="L81" s="66">
        <v>3.0</v>
      </c>
      <c r="M81" s="68">
        <f t="shared" si="2"/>
        <v>10</v>
      </c>
      <c r="N81" s="69" t="str">
        <f t="shared" ref="N81:P81" si="78">if(sum(R81,V81,Z81,AD81,AH81,AL81)=0,"",sum(R81,V81,Z81,AD81,AH81,AL81))</f>
        <v/>
      </c>
      <c r="O81" s="69">
        <f t="shared" si="78"/>
        <v>5</v>
      </c>
      <c r="P81" s="69">
        <f t="shared" si="78"/>
        <v>2</v>
      </c>
      <c r="Q81" s="70">
        <f t="shared" si="4"/>
        <v>3</v>
      </c>
      <c r="R81" s="91"/>
      <c r="S81" s="88">
        <v>1.0</v>
      </c>
      <c r="T81" s="92"/>
      <c r="U81" s="104">
        <v>1.0</v>
      </c>
      <c r="V81" s="96"/>
      <c r="W81" s="88">
        <v>2.0</v>
      </c>
      <c r="X81" s="92"/>
      <c r="Y81" s="97"/>
      <c r="Z81" s="91"/>
      <c r="AA81" s="92"/>
      <c r="AB81" s="92"/>
      <c r="AC81" s="93"/>
      <c r="AD81" s="96"/>
      <c r="AE81" s="92"/>
      <c r="AF81" s="88">
        <v>1.0</v>
      </c>
      <c r="AG81" s="97"/>
      <c r="AH81" s="91"/>
      <c r="AI81" s="92"/>
      <c r="AJ81" s="88">
        <v>1.0</v>
      </c>
      <c r="AK81" s="93"/>
      <c r="AL81" s="96"/>
      <c r="AM81" s="88">
        <v>2.0</v>
      </c>
      <c r="AN81" s="92"/>
      <c r="AO81" s="95">
        <v>2.0</v>
      </c>
      <c r="AP81" s="91"/>
      <c r="AQ81" s="97"/>
      <c r="AR81" s="66">
        <v>130.0</v>
      </c>
      <c r="AS81" s="66">
        <v>170.0</v>
      </c>
      <c r="AT81" s="66">
        <v>85.0</v>
      </c>
      <c r="AU81" s="66">
        <v>250.0</v>
      </c>
      <c r="AV81" s="66">
        <v>125.0</v>
      </c>
      <c r="AW81" s="66">
        <v>170.0</v>
      </c>
      <c r="AX81" s="84">
        <v>45.0</v>
      </c>
      <c r="AZ81" s="12"/>
      <c r="BA81" s="61"/>
      <c r="BB81" s="61"/>
      <c r="BC81" s="61"/>
      <c r="BD81" s="61"/>
      <c r="BE81" s="61"/>
      <c r="BF81" s="61"/>
      <c r="BG81" s="61"/>
      <c r="BH81" s="61"/>
    </row>
    <row r="82">
      <c r="A82" s="100">
        <v>960.0</v>
      </c>
      <c r="B82" s="101">
        <v>9560.0</v>
      </c>
      <c r="C82" s="102" t="s">
        <v>189</v>
      </c>
      <c r="D82" s="66" t="s">
        <v>190</v>
      </c>
      <c r="E82" s="66" t="s">
        <v>187</v>
      </c>
      <c r="F82" s="66">
        <v>80.0</v>
      </c>
      <c r="G82" s="66">
        <v>42.5</v>
      </c>
      <c r="H82" s="66">
        <v>0.0</v>
      </c>
      <c r="I82" s="103">
        <v>100.0</v>
      </c>
      <c r="J82" s="66">
        <v>200.0</v>
      </c>
      <c r="K82" s="66">
        <v>120.0</v>
      </c>
      <c r="L82" s="66">
        <v>4.0</v>
      </c>
      <c r="M82" s="68">
        <f t="shared" si="2"/>
        <v>8</v>
      </c>
      <c r="N82" s="69">
        <f t="shared" ref="N82:P82" si="79">if(sum(R82,V82,Z82,AD82,AH82,AL82)=0,"",sum(R82,V82,Z82,AD82,AH82,AL82))</f>
        <v>3</v>
      </c>
      <c r="O82" s="69">
        <f t="shared" si="79"/>
        <v>2</v>
      </c>
      <c r="P82" s="69">
        <f t="shared" si="79"/>
        <v>2</v>
      </c>
      <c r="Q82" s="70">
        <f t="shared" si="4"/>
        <v>1</v>
      </c>
      <c r="R82" s="85"/>
      <c r="S82" s="69"/>
      <c r="T82" s="69"/>
      <c r="U82" s="86"/>
      <c r="V82" s="94">
        <v>3.0</v>
      </c>
      <c r="W82" s="69"/>
      <c r="X82" s="69"/>
      <c r="Y82" s="70"/>
      <c r="Z82" s="85"/>
      <c r="AA82" s="92"/>
      <c r="AB82" s="69"/>
      <c r="AC82" s="93"/>
      <c r="AD82" s="87"/>
      <c r="AE82" s="69"/>
      <c r="AF82" s="69"/>
      <c r="AG82" s="70"/>
      <c r="AH82" s="85"/>
      <c r="AI82" s="69"/>
      <c r="AJ82" s="88">
        <v>2.0</v>
      </c>
      <c r="AK82" s="86"/>
      <c r="AL82" s="87"/>
      <c r="AM82" s="88">
        <v>2.0</v>
      </c>
      <c r="AN82" s="92"/>
      <c r="AO82" s="95">
        <v>1.0</v>
      </c>
      <c r="AP82" s="85"/>
      <c r="AQ82" s="70"/>
      <c r="AR82" s="66">
        <v>130.0</v>
      </c>
      <c r="AS82" s="66">
        <v>170.0</v>
      </c>
      <c r="AT82" s="66">
        <v>85.0</v>
      </c>
      <c r="AU82" s="66">
        <v>250.0</v>
      </c>
      <c r="AV82" s="66">
        <v>125.0</v>
      </c>
      <c r="AW82" s="66">
        <v>170.0</v>
      </c>
      <c r="AX82" s="84">
        <v>45.0</v>
      </c>
      <c r="AY82" s="12"/>
      <c r="AZ82" s="12"/>
      <c r="BA82" s="61"/>
      <c r="BB82" s="61"/>
      <c r="BC82" s="61"/>
      <c r="BD82" s="61"/>
      <c r="BE82" s="61"/>
      <c r="BF82" s="61"/>
      <c r="BG82" s="61"/>
      <c r="BH82" s="61"/>
    </row>
    <row r="83">
      <c r="A83" s="100">
        <v>950.0</v>
      </c>
      <c r="B83" s="101">
        <v>9540.0</v>
      </c>
      <c r="C83" s="102" t="s">
        <v>189</v>
      </c>
      <c r="D83" s="66" t="s">
        <v>191</v>
      </c>
      <c r="E83" s="66" t="s">
        <v>187</v>
      </c>
      <c r="F83" s="66">
        <v>80.0</v>
      </c>
      <c r="G83" s="66">
        <v>42.5</v>
      </c>
      <c r="H83" s="66">
        <v>0.0</v>
      </c>
      <c r="I83" s="103">
        <v>100.0</v>
      </c>
      <c r="J83" s="66">
        <v>200.0</v>
      </c>
      <c r="K83" s="66">
        <v>120.0</v>
      </c>
      <c r="L83" s="66">
        <v>4.0</v>
      </c>
      <c r="M83" s="68">
        <f t="shared" si="2"/>
        <v>8</v>
      </c>
      <c r="N83" s="69">
        <f t="shared" ref="N83:P83" si="80">if(sum(R83,V83,Z83,AD83,AH83,AL83)=0,"",sum(R83,V83,Z83,AD83,AH83,AL83))</f>
        <v>2</v>
      </c>
      <c r="O83" s="69">
        <f t="shared" si="80"/>
        <v>2</v>
      </c>
      <c r="P83" s="69">
        <f t="shared" si="80"/>
        <v>3</v>
      </c>
      <c r="Q83" s="70">
        <f t="shared" si="4"/>
        <v>1</v>
      </c>
      <c r="R83" s="85"/>
      <c r="S83" s="69"/>
      <c r="T83" s="69"/>
      <c r="U83" s="86"/>
      <c r="V83" s="94">
        <v>2.0</v>
      </c>
      <c r="W83" s="92"/>
      <c r="X83" s="69"/>
      <c r="Y83" s="97"/>
      <c r="Z83" s="85"/>
      <c r="AA83" s="92"/>
      <c r="AB83" s="69"/>
      <c r="AC83" s="93"/>
      <c r="AD83" s="87"/>
      <c r="AE83" s="69"/>
      <c r="AF83" s="69"/>
      <c r="AG83" s="70"/>
      <c r="AH83" s="85"/>
      <c r="AI83" s="69"/>
      <c r="AJ83" s="88">
        <v>3.0</v>
      </c>
      <c r="AK83" s="86"/>
      <c r="AL83" s="87"/>
      <c r="AM83" s="88">
        <v>2.0</v>
      </c>
      <c r="AN83" s="92"/>
      <c r="AO83" s="95">
        <v>1.0</v>
      </c>
      <c r="AP83" s="85"/>
      <c r="AQ83" s="70"/>
      <c r="AR83" s="66">
        <v>130.0</v>
      </c>
      <c r="AS83" s="66">
        <v>170.0</v>
      </c>
      <c r="AT83" s="66">
        <v>85.0</v>
      </c>
      <c r="AU83" s="66">
        <v>250.0</v>
      </c>
      <c r="AV83" s="66">
        <v>125.0</v>
      </c>
      <c r="AW83" s="66">
        <v>170.0</v>
      </c>
      <c r="AX83" s="84">
        <v>45.0</v>
      </c>
      <c r="AY83" s="12"/>
      <c r="AZ83" s="12"/>
      <c r="BA83" s="61"/>
      <c r="BB83" s="61"/>
      <c r="BC83" s="61"/>
      <c r="BD83" s="61"/>
      <c r="BE83" s="61"/>
      <c r="BF83" s="61"/>
      <c r="BG83" s="61"/>
      <c r="BH83" s="61"/>
    </row>
    <row r="84">
      <c r="A84" s="100">
        <v>970.0</v>
      </c>
      <c r="B84" s="101">
        <v>9710.0</v>
      </c>
      <c r="C84" s="102" t="s">
        <v>192</v>
      </c>
      <c r="D84" s="66" t="s">
        <v>193</v>
      </c>
      <c r="E84" s="66" t="s">
        <v>187</v>
      </c>
      <c r="F84" s="66">
        <v>80.0</v>
      </c>
      <c r="G84" s="66">
        <v>42.5</v>
      </c>
      <c r="H84" s="66">
        <v>0.0</v>
      </c>
      <c r="I84" s="103">
        <v>110.0</v>
      </c>
      <c r="J84" s="66">
        <v>200.0</v>
      </c>
      <c r="K84" s="66">
        <v>120.0</v>
      </c>
      <c r="L84" s="66">
        <v>4.0</v>
      </c>
      <c r="M84" s="68">
        <f t="shared" si="2"/>
        <v>8</v>
      </c>
      <c r="N84" s="69">
        <f t="shared" ref="N84:P84" si="81">if(sum(R84,V84,Z84,AD84,AH84,AL84)=0,"",sum(R84,V84,Z84,AD84,AH84,AL84))</f>
        <v>2</v>
      </c>
      <c r="O84" s="69">
        <f t="shared" si="81"/>
        <v>4</v>
      </c>
      <c r="P84" s="69">
        <f t="shared" si="81"/>
        <v>1</v>
      </c>
      <c r="Q84" s="70">
        <f t="shared" si="4"/>
        <v>1</v>
      </c>
      <c r="R84" s="91"/>
      <c r="S84" s="92"/>
      <c r="T84" s="92"/>
      <c r="U84" s="93"/>
      <c r="V84" s="96"/>
      <c r="W84" s="92"/>
      <c r="X84" s="88">
        <v>1.0</v>
      </c>
      <c r="Y84" s="97"/>
      <c r="Z84" s="91"/>
      <c r="AA84" s="92"/>
      <c r="AB84" s="92"/>
      <c r="AC84" s="93"/>
      <c r="AD84" s="96"/>
      <c r="AE84" s="88">
        <v>1.0</v>
      </c>
      <c r="AF84" s="92"/>
      <c r="AG84" s="95">
        <v>1.0</v>
      </c>
      <c r="AH84" s="91"/>
      <c r="AI84" s="88">
        <v>3.0</v>
      </c>
      <c r="AJ84" s="92"/>
      <c r="AK84" s="93"/>
      <c r="AL84" s="94">
        <v>2.0</v>
      </c>
      <c r="AM84" s="92"/>
      <c r="AN84" s="92"/>
      <c r="AO84" s="97"/>
      <c r="AP84" s="91"/>
      <c r="AQ84" s="97"/>
      <c r="AR84" s="66">
        <v>130.0</v>
      </c>
      <c r="AS84" s="66">
        <v>170.0</v>
      </c>
      <c r="AT84" s="66">
        <v>85.0</v>
      </c>
      <c r="AU84" s="66">
        <v>250.0</v>
      </c>
      <c r="AV84" s="66">
        <v>125.0</v>
      </c>
      <c r="AW84" s="66">
        <v>170.0</v>
      </c>
      <c r="AX84" s="84">
        <v>45.0</v>
      </c>
      <c r="AY84" s="12"/>
      <c r="AZ84" s="12"/>
      <c r="BA84" s="61"/>
      <c r="BB84" s="61"/>
      <c r="BC84" s="61"/>
      <c r="BD84" s="61"/>
      <c r="BE84" s="61"/>
      <c r="BF84" s="61"/>
      <c r="BG84" s="61"/>
      <c r="BH84" s="61"/>
    </row>
    <row r="85">
      <c r="A85" s="100">
        <v>970.0</v>
      </c>
      <c r="B85" s="101">
        <v>9710.0</v>
      </c>
      <c r="C85" s="102" t="s">
        <v>192</v>
      </c>
      <c r="D85" s="66" t="s">
        <v>194</v>
      </c>
      <c r="E85" s="66" t="s">
        <v>187</v>
      </c>
      <c r="F85" s="66">
        <v>80.0</v>
      </c>
      <c r="G85" s="66">
        <v>42.5</v>
      </c>
      <c r="H85" s="66">
        <v>0.0</v>
      </c>
      <c r="I85" s="103">
        <v>110.0</v>
      </c>
      <c r="J85" s="66">
        <v>200.0</v>
      </c>
      <c r="K85" s="66">
        <v>120.0</v>
      </c>
      <c r="L85" s="66">
        <v>4.0</v>
      </c>
      <c r="M85" s="68">
        <f t="shared" si="2"/>
        <v>8</v>
      </c>
      <c r="N85" s="69" t="str">
        <f t="shared" ref="N85:P85" si="82">if(sum(R85,V85,Z85,AD85,AH85,AL85)=0,"",sum(R85,V85,Z85,AD85,AH85,AL85))</f>
        <v/>
      </c>
      <c r="O85" s="69">
        <f t="shared" si="82"/>
        <v>4</v>
      </c>
      <c r="P85" s="69">
        <f t="shared" si="82"/>
        <v>3</v>
      </c>
      <c r="Q85" s="70">
        <f t="shared" si="4"/>
        <v>1</v>
      </c>
      <c r="R85" s="91"/>
      <c r="S85" s="92"/>
      <c r="T85" s="92"/>
      <c r="U85" s="93"/>
      <c r="V85" s="96"/>
      <c r="W85" s="92"/>
      <c r="X85" s="88">
        <v>3.0</v>
      </c>
      <c r="Y85" s="97"/>
      <c r="Z85" s="91"/>
      <c r="AA85" s="92"/>
      <c r="AB85" s="92"/>
      <c r="AC85" s="93"/>
      <c r="AD85" s="96"/>
      <c r="AE85" s="88">
        <v>1.0</v>
      </c>
      <c r="AF85" s="92"/>
      <c r="AG85" s="95"/>
      <c r="AH85" s="91"/>
      <c r="AI85" s="88">
        <v>2.0</v>
      </c>
      <c r="AJ85" s="92"/>
      <c r="AK85" s="104">
        <v>1.0</v>
      </c>
      <c r="AL85" s="94"/>
      <c r="AM85" s="88">
        <v>1.0</v>
      </c>
      <c r="AN85" s="92"/>
      <c r="AO85" s="97"/>
      <c r="AP85" s="91"/>
      <c r="AQ85" s="97"/>
      <c r="AR85" s="66">
        <v>130.0</v>
      </c>
      <c r="AS85" s="66">
        <v>170.0</v>
      </c>
      <c r="AT85" s="66">
        <v>85.0</v>
      </c>
      <c r="AU85" s="66">
        <v>250.0</v>
      </c>
      <c r="AV85" s="66">
        <v>125.0</v>
      </c>
      <c r="AW85" s="66">
        <v>170.0</v>
      </c>
      <c r="AX85" s="84">
        <v>45.0</v>
      </c>
      <c r="AY85" s="12"/>
      <c r="AZ85" s="12"/>
      <c r="BA85" s="61"/>
      <c r="BB85" s="61"/>
      <c r="BC85" s="61"/>
      <c r="BD85" s="61"/>
      <c r="BE85" s="61"/>
      <c r="BF85" s="61"/>
      <c r="BG85" s="61"/>
      <c r="BH85" s="61"/>
    </row>
    <row r="86">
      <c r="A86" s="100">
        <v>1130.0</v>
      </c>
      <c r="B86" s="101">
        <v>11250.0</v>
      </c>
      <c r="C86" s="102" t="s">
        <v>195</v>
      </c>
      <c r="D86" s="66" t="s">
        <v>196</v>
      </c>
      <c r="E86" s="66" t="s">
        <v>187</v>
      </c>
      <c r="F86" s="66">
        <v>85.0</v>
      </c>
      <c r="G86" s="66">
        <v>42.5</v>
      </c>
      <c r="H86" s="66">
        <v>0.0</v>
      </c>
      <c r="I86" s="103">
        <v>115.0</v>
      </c>
      <c r="J86" s="66">
        <v>210.0</v>
      </c>
      <c r="K86" s="66">
        <v>120.0</v>
      </c>
      <c r="L86" s="66">
        <v>4.0</v>
      </c>
      <c r="M86" s="68">
        <f t="shared" si="2"/>
        <v>12</v>
      </c>
      <c r="N86" s="69">
        <f t="shared" ref="N86:P86" si="83">if(sum(R86,V86,Z86,AD86,AH86,AL86)=0,"",sum(R86,V86,Z86,AD86,AH86,AL86))</f>
        <v>2</v>
      </c>
      <c r="O86" s="69">
        <f t="shared" si="83"/>
        <v>7</v>
      </c>
      <c r="P86" s="69">
        <f t="shared" si="83"/>
        <v>1</v>
      </c>
      <c r="Q86" s="70">
        <f t="shared" si="4"/>
        <v>2</v>
      </c>
      <c r="R86" s="91"/>
      <c r="S86" s="92"/>
      <c r="T86" s="92"/>
      <c r="U86" s="93"/>
      <c r="V86" s="96"/>
      <c r="W86" s="88">
        <v>1.0</v>
      </c>
      <c r="X86" s="92"/>
      <c r="Y86" s="97"/>
      <c r="Z86" s="91"/>
      <c r="AA86" s="88">
        <v>3.0</v>
      </c>
      <c r="AB86" s="92"/>
      <c r="AC86" s="93"/>
      <c r="AD86" s="96"/>
      <c r="AE86" s="92"/>
      <c r="AF86" s="92"/>
      <c r="AG86" s="97"/>
      <c r="AH86" s="91"/>
      <c r="AI86" s="88">
        <v>3.0</v>
      </c>
      <c r="AJ86" s="88">
        <v>1.0</v>
      </c>
      <c r="AK86" s="93"/>
      <c r="AL86" s="94">
        <v>2.0</v>
      </c>
      <c r="AM86" s="92"/>
      <c r="AN86" s="92"/>
      <c r="AO86" s="95">
        <v>2.0</v>
      </c>
      <c r="AP86" s="91"/>
      <c r="AQ86" s="97"/>
      <c r="AR86" s="66">
        <v>140.0</v>
      </c>
      <c r="AS86" s="66">
        <v>180.0</v>
      </c>
      <c r="AT86" s="66">
        <v>90.0</v>
      </c>
      <c r="AU86" s="66">
        <v>270.0</v>
      </c>
      <c r="AV86" s="66">
        <v>135.0</v>
      </c>
      <c r="AW86" s="66">
        <v>180.0</v>
      </c>
      <c r="AX86" s="84">
        <v>45.0</v>
      </c>
      <c r="AZ86" s="12"/>
      <c r="BA86" s="61"/>
      <c r="BB86" s="61"/>
      <c r="BC86" s="61"/>
      <c r="BD86" s="61"/>
      <c r="BE86" s="61"/>
      <c r="BF86" s="61"/>
      <c r="BG86" s="61"/>
      <c r="BH86" s="61"/>
    </row>
    <row r="87">
      <c r="A87" s="100">
        <v>1040.0</v>
      </c>
      <c r="B87" s="101">
        <v>10440.0</v>
      </c>
      <c r="C87" s="102" t="s">
        <v>197</v>
      </c>
      <c r="D87" s="66" t="s">
        <v>198</v>
      </c>
      <c r="E87" s="66" t="s">
        <v>187</v>
      </c>
      <c r="F87" s="66">
        <v>85.0</v>
      </c>
      <c r="G87" s="66">
        <v>57.5</v>
      </c>
      <c r="H87" s="66">
        <v>0.0</v>
      </c>
      <c r="I87" s="158">
        <v>80.0</v>
      </c>
      <c r="J87" s="66">
        <v>210.0</v>
      </c>
      <c r="K87" s="66">
        <v>95.0</v>
      </c>
      <c r="L87" s="66">
        <v>3.0</v>
      </c>
      <c r="M87" s="68">
        <f t="shared" si="2"/>
        <v>10</v>
      </c>
      <c r="N87" s="69" t="str">
        <f t="shared" ref="N87:P87" si="84">if(sum(R87,V87,Z87,AD87,AH87,AL87)=0,"",sum(R87,V87,Z87,AD87,AH87,AL87))</f>
        <v/>
      </c>
      <c r="O87" s="69">
        <f t="shared" si="84"/>
        <v>6</v>
      </c>
      <c r="P87" s="69">
        <f t="shared" si="84"/>
        <v>4</v>
      </c>
      <c r="Q87" s="70" t="str">
        <f t="shared" si="4"/>
        <v/>
      </c>
      <c r="R87" s="91"/>
      <c r="S87" s="92"/>
      <c r="T87" s="92"/>
      <c r="U87" s="93"/>
      <c r="V87" s="96"/>
      <c r="W87" s="88">
        <v>2.0</v>
      </c>
      <c r="X87" s="88">
        <v>1.0</v>
      </c>
      <c r="Y87" s="97"/>
      <c r="Z87" s="91"/>
      <c r="AA87" s="88">
        <v>1.0</v>
      </c>
      <c r="AB87" s="88">
        <v>1.0</v>
      </c>
      <c r="AC87" s="93"/>
      <c r="AD87" s="96"/>
      <c r="AE87" s="92"/>
      <c r="AF87" s="92"/>
      <c r="AG87" s="97"/>
      <c r="AH87" s="91"/>
      <c r="AI87" s="88">
        <v>1.0</v>
      </c>
      <c r="AJ87" s="88">
        <v>1.0</v>
      </c>
      <c r="AK87" s="93"/>
      <c r="AL87" s="96"/>
      <c r="AM87" s="88">
        <v>2.0</v>
      </c>
      <c r="AN87" s="88">
        <v>1.0</v>
      </c>
      <c r="AO87" s="97"/>
      <c r="AP87" s="91"/>
      <c r="AQ87" s="97"/>
      <c r="AR87" s="66">
        <v>140.0</v>
      </c>
      <c r="AS87" s="66">
        <v>180.0</v>
      </c>
      <c r="AT87" s="66">
        <v>90.0</v>
      </c>
      <c r="AU87" s="66">
        <v>270.0</v>
      </c>
      <c r="AV87" s="66">
        <v>135.0</v>
      </c>
      <c r="AW87" s="66">
        <v>180.0</v>
      </c>
      <c r="AX87" s="84">
        <v>45.0</v>
      </c>
      <c r="AY87" s="12"/>
      <c r="AZ87" s="12"/>
      <c r="BA87" s="61"/>
      <c r="BB87" s="61"/>
      <c r="BC87" s="61"/>
      <c r="BD87" s="61"/>
      <c r="BE87" s="61"/>
      <c r="BF87" s="61"/>
      <c r="BG87" s="61"/>
      <c r="BH87" s="61"/>
    </row>
    <row r="88">
      <c r="A88" s="100">
        <v>1680.0</v>
      </c>
      <c r="B88" s="101">
        <v>16820.0</v>
      </c>
      <c r="C88" s="102" t="s">
        <v>199</v>
      </c>
      <c r="D88" s="66" t="s">
        <v>200</v>
      </c>
      <c r="E88" s="66" t="s">
        <v>187</v>
      </c>
      <c r="F88" s="66">
        <v>90.0</v>
      </c>
      <c r="G88" s="66">
        <v>65.5</v>
      </c>
      <c r="H88" s="66">
        <v>0.0</v>
      </c>
      <c r="I88" s="103">
        <v>115.0</v>
      </c>
      <c r="J88" s="66">
        <v>230.0</v>
      </c>
      <c r="K88" s="66">
        <v>95.0</v>
      </c>
      <c r="L88" s="66">
        <v>3.0</v>
      </c>
      <c r="M88" s="68">
        <f t="shared" si="2"/>
        <v>10</v>
      </c>
      <c r="N88" s="69">
        <f t="shared" ref="N88:P88" si="85">if(sum(R88,V88,Z88,AD88,AH88,AL88)=0,"",sum(R88,V88,Z88,AD88,AH88,AL88))</f>
        <v>2</v>
      </c>
      <c r="O88" s="69">
        <f t="shared" si="85"/>
        <v>3</v>
      </c>
      <c r="P88" s="69">
        <f t="shared" si="85"/>
        <v>2</v>
      </c>
      <c r="Q88" s="70">
        <f t="shared" si="4"/>
        <v>3</v>
      </c>
      <c r="R88" s="91"/>
      <c r="S88" s="92"/>
      <c r="T88" s="92"/>
      <c r="U88" s="93"/>
      <c r="V88" s="94">
        <v>2.0</v>
      </c>
      <c r="W88" s="92"/>
      <c r="X88" s="92"/>
      <c r="Y88" s="97"/>
      <c r="Z88" s="91"/>
      <c r="AA88" s="88">
        <v>3.0</v>
      </c>
      <c r="AB88" s="92"/>
      <c r="AC88" s="104">
        <v>3.0</v>
      </c>
      <c r="AD88" s="96"/>
      <c r="AE88" s="92"/>
      <c r="AF88" s="92"/>
      <c r="AG88" s="97"/>
      <c r="AH88" s="91"/>
      <c r="AI88" s="92"/>
      <c r="AJ88" s="88">
        <v>1.0</v>
      </c>
      <c r="AK88" s="93"/>
      <c r="AL88" s="96"/>
      <c r="AM88" s="92"/>
      <c r="AN88" s="88">
        <v>1.0</v>
      </c>
      <c r="AO88" s="97"/>
      <c r="AP88" s="91"/>
      <c r="AQ88" s="97"/>
      <c r="AR88" s="66">
        <v>150.0</v>
      </c>
      <c r="AS88" s="66">
        <v>190.0</v>
      </c>
      <c r="AT88" s="66">
        <v>95.0</v>
      </c>
      <c r="AU88" s="66">
        <v>290.0</v>
      </c>
      <c r="AV88" s="66">
        <v>145.0</v>
      </c>
      <c r="AW88" s="66">
        <v>190.0</v>
      </c>
      <c r="AX88" s="84">
        <v>45.0</v>
      </c>
      <c r="AY88" s="144" t="s">
        <v>201</v>
      </c>
      <c r="AZ88" s="12"/>
      <c r="BA88" s="61"/>
      <c r="BB88" s="61"/>
      <c r="BC88" s="61"/>
      <c r="BD88" s="61"/>
      <c r="BE88" s="61"/>
      <c r="BF88" s="61"/>
      <c r="BG88" s="61"/>
      <c r="BH88" s="61"/>
    </row>
    <row r="89">
      <c r="A89" s="100">
        <v>1080.0</v>
      </c>
      <c r="B89" s="101">
        <v>10760.0</v>
      </c>
      <c r="C89" s="102" t="s">
        <v>199</v>
      </c>
      <c r="D89" s="66" t="s">
        <v>202</v>
      </c>
      <c r="E89" s="66" t="s">
        <v>187</v>
      </c>
      <c r="F89" s="66">
        <v>90.0</v>
      </c>
      <c r="G89" s="66">
        <v>60.5</v>
      </c>
      <c r="H89" s="66">
        <v>0.0</v>
      </c>
      <c r="I89" s="103">
        <v>115.0</v>
      </c>
      <c r="J89" s="66">
        <v>230.0</v>
      </c>
      <c r="K89" s="66">
        <v>95.0</v>
      </c>
      <c r="L89" s="66">
        <v>3.0</v>
      </c>
      <c r="M89" s="68">
        <f t="shared" si="2"/>
        <v>8</v>
      </c>
      <c r="N89" s="69">
        <f t="shared" ref="N89:P89" si="86">if(sum(R89,V89,Z89,AD89,AH89,AL89)=0,"",sum(R89,V89,Z89,AD89,AH89,AL89))</f>
        <v>1</v>
      </c>
      <c r="O89" s="69">
        <f t="shared" si="86"/>
        <v>2</v>
      </c>
      <c r="P89" s="69">
        <f t="shared" si="86"/>
        <v>4</v>
      </c>
      <c r="Q89" s="70">
        <f t="shared" si="4"/>
        <v>1</v>
      </c>
      <c r="R89" s="85"/>
      <c r="S89" s="69"/>
      <c r="T89" s="69"/>
      <c r="U89" s="86"/>
      <c r="V89" s="94">
        <v>1.0</v>
      </c>
      <c r="W89" s="69"/>
      <c r="X89" s="69"/>
      <c r="Y89" s="97"/>
      <c r="Z89" s="85"/>
      <c r="AA89" s="88">
        <v>2.0</v>
      </c>
      <c r="AB89" s="69"/>
      <c r="AC89" s="104">
        <v>1.0</v>
      </c>
      <c r="AD89" s="87"/>
      <c r="AE89" s="69"/>
      <c r="AF89" s="69"/>
      <c r="AG89" s="70"/>
      <c r="AH89" s="85"/>
      <c r="AI89" s="69"/>
      <c r="AJ89" s="88">
        <v>2.0</v>
      </c>
      <c r="AK89" s="86"/>
      <c r="AL89" s="96"/>
      <c r="AM89" s="69"/>
      <c r="AN89" s="88">
        <v>2.0</v>
      </c>
      <c r="AO89" s="97"/>
      <c r="AP89" s="85"/>
      <c r="AQ89" s="70"/>
      <c r="AR89" s="66">
        <v>150.0</v>
      </c>
      <c r="AS89" s="66">
        <v>190.0</v>
      </c>
      <c r="AT89" s="66">
        <v>95.0</v>
      </c>
      <c r="AU89" s="66">
        <v>290.0</v>
      </c>
      <c r="AV89" s="66">
        <v>145.0</v>
      </c>
      <c r="AW89" s="66">
        <v>190.0</v>
      </c>
      <c r="AX89" s="84">
        <v>45.0</v>
      </c>
      <c r="AY89" s="12"/>
      <c r="AZ89" s="12"/>
      <c r="BA89" s="61"/>
      <c r="BB89" s="61"/>
      <c r="BC89" s="61"/>
      <c r="BD89" s="61"/>
      <c r="BE89" s="61"/>
      <c r="BF89" s="61"/>
      <c r="BG89" s="61"/>
      <c r="BH89" s="61"/>
    </row>
    <row r="90">
      <c r="A90" s="100">
        <v>1120.0</v>
      </c>
      <c r="B90" s="101">
        <v>11150.0</v>
      </c>
      <c r="C90" s="102" t="s">
        <v>199</v>
      </c>
      <c r="D90" s="66" t="s">
        <v>203</v>
      </c>
      <c r="E90" s="66" t="s">
        <v>187</v>
      </c>
      <c r="F90" s="66">
        <v>90.0</v>
      </c>
      <c r="G90" s="66">
        <v>60.5</v>
      </c>
      <c r="H90" s="66">
        <v>0.0</v>
      </c>
      <c r="I90" s="103">
        <v>115.0</v>
      </c>
      <c r="J90" s="66">
        <v>230.0</v>
      </c>
      <c r="K90" s="66">
        <v>95.0</v>
      </c>
      <c r="L90" s="66">
        <v>3.0</v>
      </c>
      <c r="M90" s="68">
        <f t="shared" si="2"/>
        <v>10</v>
      </c>
      <c r="N90" s="69" t="str">
        <f t="shared" ref="N90:P90" si="87">if(sum(R90,V90,Z90,AD90,AH90,AL90)=0,"",sum(R90,V90,Z90,AD90,AH90,AL90))</f>
        <v/>
      </c>
      <c r="O90" s="69">
        <f t="shared" si="87"/>
        <v>4</v>
      </c>
      <c r="P90" s="69">
        <f t="shared" si="87"/>
        <v>3</v>
      </c>
      <c r="Q90" s="70">
        <f t="shared" si="4"/>
        <v>3</v>
      </c>
      <c r="R90" s="85"/>
      <c r="S90" s="69"/>
      <c r="T90" s="69"/>
      <c r="U90" s="86"/>
      <c r="V90" s="87"/>
      <c r="W90" s="88">
        <v>2.0</v>
      </c>
      <c r="X90" s="69"/>
      <c r="Y90" s="95">
        <v>1.0</v>
      </c>
      <c r="Z90" s="91"/>
      <c r="AA90" s="88">
        <v>2.0</v>
      </c>
      <c r="AB90" s="69"/>
      <c r="AC90" s="104">
        <v>2.0</v>
      </c>
      <c r="AD90" s="87"/>
      <c r="AE90" s="92"/>
      <c r="AF90" s="69"/>
      <c r="AG90" s="70"/>
      <c r="AH90" s="85"/>
      <c r="AI90" s="69"/>
      <c r="AJ90" s="88">
        <v>2.0</v>
      </c>
      <c r="AK90" s="86"/>
      <c r="AL90" s="87"/>
      <c r="AM90" s="92"/>
      <c r="AN90" s="88">
        <v>1.0</v>
      </c>
      <c r="AO90" s="97"/>
      <c r="AP90" s="85"/>
      <c r="AQ90" s="70"/>
      <c r="AR90" s="66">
        <v>150.0</v>
      </c>
      <c r="AS90" s="66">
        <v>190.0</v>
      </c>
      <c r="AT90" s="66">
        <v>95.0</v>
      </c>
      <c r="AU90" s="66">
        <v>290.0</v>
      </c>
      <c r="AV90" s="66">
        <v>145.0</v>
      </c>
      <c r="AW90" s="66">
        <v>190.0</v>
      </c>
      <c r="AX90" s="84">
        <v>45.0</v>
      </c>
      <c r="AY90" s="12"/>
      <c r="AZ90" s="12"/>
      <c r="BA90" s="61"/>
      <c r="BB90" s="61"/>
      <c r="BC90" s="61"/>
      <c r="BD90" s="61"/>
      <c r="BE90" s="61"/>
      <c r="BF90" s="61"/>
      <c r="BG90" s="61"/>
      <c r="BH90" s="61"/>
    </row>
    <row r="91">
      <c r="A91" s="100">
        <v>1080.0</v>
      </c>
      <c r="B91" s="101">
        <v>11460.0</v>
      </c>
      <c r="C91" s="102" t="s">
        <v>204</v>
      </c>
      <c r="D91" s="66" t="s">
        <v>205</v>
      </c>
      <c r="E91" s="66" t="s">
        <v>187</v>
      </c>
      <c r="F91" s="66">
        <v>90.0</v>
      </c>
      <c r="G91" s="66">
        <v>41.0</v>
      </c>
      <c r="H91" s="66">
        <v>0.0</v>
      </c>
      <c r="I91" s="103">
        <v>115.0</v>
      </c>
      <c r="J91" s="66">
        <v>230.0</v>
      </c>
      <c r="K91" s="66">
        <v>120.0</v>
      </c>
      <c r="L91" s="66">
        <v>4.0</v>
      </c>
      <c r="M91" s="68">
        <f t="shared" si="2"/>
        <v>11</v>
      </c>
      <c r="N91" s="69" t="str">
        <f t="shared" ref="N91:P91" si="88">if(sum(R91,V91,Z91,AD91,AH91,AL91)=0,"",sum(R91,V91,Z91,AD91,AH91,AL91))</f>
        <v/>
      </c>
      <c r="O91" s="69">
        <f t="shared" si="88"/>
        <v>3</v>
      </c>
      <c r="P91" s="69">
        <f t="shared" si="88"/>
        <v>7</v>
      </c>
      <c r="Q91" s="70">
        <f t="shared" si="4"/>
        <v>1</v>
      </c>
      <c r="R91" s="85"/>
      <c r="S91" s="69"/>
      <c r="T91" s="69"/>
      <c r="U91" s="86"/>
      <c r="V91" s="87"/>
      <c r="W91" s="88">
        <v>1.0</v>
      </c>
      <c r="X91" s="69"/>
      <c r="Y91" s="97"/>
      <c r="Z91" s="91"/>
      <c r="AA91" s="88">
        <v>1.0</v>
      </c>
      <c r="AB91" s="88">
        <v>3.0</v>
      </c>
      <c r="AC91" s="104">
        <v>1.0</v>
      </c>
      <c r="AD91" s="87"/>
      <c r="AE91" s="92"/>
      <c r="AF91" s="88">
        <v>1.0</v>
      </c>
      <c r="AG91" s="97"/>
      <c r="AH91" s="85"/>
      <c r="AI91" s="69"/>
      <c r="AJ91" s="88">
        <v>3.0</v>
      </c>
      <c r="AK91" s="86"/>
      <c r="AL91" s="87"/>
      <c r="AM91" s="88">
        <v>1.0</v>
      </c>
      <c r="AN91" s="69"/>
      <c r="AO91" s="97"/>
      <c r="AP91" s="85"/>
      <c r="AQ91" s="70"/>
      <c r="AR91" s="66">
        <v>150.0</v>
      </c>
      <c r="AS91" s="66">
        <v>190.0</v>
      </c>
      <c r="AT91" s="66">
        <v>95.0</v>
      </c>
      <c r="AU91" s="66">
        <v>290.0</v>
      </c>
      <c r="AV91" s="66">
        <v>145.0</v>
      </c>
      <c r="AW91" s="66">
        <v>190.0</v>
      </c>
      <c r="AX91" s="84">
        <v>45.0</v>
      </c>
      <c r="AY91" s="11" t="s">
        <v>206</v>
      </c>
      <c r="AZ91" s="12"/>
      <c r="BA91" s="61"/>
      <c r="BB91" s="61"/>
      <c r="BC91" s="61"/>
      <c r="BD91" s="61"/>
      <c r="BE91" s="61"/>
      <c r="BF91" s="61"/>
      <c r="BG91" s="61"/>
      <c r="BH91" s="61"/>
    </row>
    <row r="92">
      <c r="A92" s="164">
        <v>1080.0</v>
      </c>
      <c r="B92" s="165">
        <v>11460.0</v>
      </c>
      <c r="C92" s="102" t="s">
        <v>204</v>
      </c>
      <c r="D92" s="66" t="s">
        <v>207</v>
      </c>
      <c r="E92" s="66" t="s">
        <v>187</v>
      </c>
      <c r="F92" s="66">
        <v>90.0</v>
      </c>
      <c r="G92" s="66">
        <v>41.0</v>
      </c>
      <c r="H92" s="66">
        <v>0.0</v>
      </c>
      <c r="I92" s="103">
        <v>115.0</v>
      </c>
      <c r="J92" s="66">
        <v>230.0</v>
      </c>
      <c r="K92" s="66">
        <v>120.0</v>
      </c>
      <c r="L92" s="66">
        <v>4.0</v>
      </c>
      <c r="M92" s="68">
        <f t="shared" si="2"/>
        <v>9</v>
      </c>
      <c r="N92" s="69">
        <f t="shared" ref="N92:P92" si="89">if(sum(R92,V92,Z92,AD92,AH92,AL92)=0,"",sum(R92,V92,Z92,AD92,AH92,AL92))</f>
        <v>1</v>
      </c>
      <c r="O92" s="69">
        <f t="shared" si="89"/>
        <v>6</v>
      </c>
      <c r="P92" s="69">
        <f t="shared" si="89"/>
        <v>2</v>
      </c>
      <c r="Q92" s="70" t="str">
        <f t="shared" si="4"/>
        <v/>
      </c>
      <c r="R92" s="85"/>
      <c r="S92" s="69"/>
      <c r="T92" s="69"/>
      <c r="U92" s="86"/>
      <c r="V92" s="87"/>
      <c r="W92" s="88">
        <v>3.0</v>
      </c>
      <c r="X92" s="69"/>
      <c r="Y92" s="70"/>
      <c r="Z92" s="106">
        <v>1.0</v>
      </c>
      <c r="AA92" s="69"/>
      <c r="AB92" s="69"/>
      <c r="AC92" s="86"/>
      <c r="AD92" s="87"/>
      <c r="AE92" s="69"/>
      <c r="AF92" s="88">
        <v>1.0</v>
      </c>
      <c r="AG92" s="70"/>
      <c r="AH92" s="85"/>
      <c r="AI92" s="69"/>
      <c r="AJ92" s="88">
        <v>1.0</v>
      </c>
      <c r="AK92" s="86"/>
      <c r="AL92" s="87"/>
      <c r="AM92" s="88">
        <v>3.0</v>
      </c>
      <c r="AN92" s="69"/>
      <c r="AO92" s="70"/>
      <c r="AP92" s="85"/>
      <c r="AQ92" s="70"/>
      <c r="AR92" s="66">
        <v>150.0</v>
      </c>
      <c r="AS92" s="66">
        <v>190.0</v>
      </c>
      <c r="AT92" s="66">
        <v>95.0</v>
      </c>
      <c r="AU92" s="66">
        <v>290.0</v>
      </c>
      <c r="AV92" s="66">
        <v>145.0</v>
      </c>
      <c r="AW92" s="66">
        <v>190.0</v>
      </c>
      <c r="AX92" s="84">
        <v>45.0</v>
      </c>
      <c r="AY92" s="11" t="s">
        <v>206</v>
      </c>
      <c r="AZ92" s="12"/>
      <c r="BA92" s="61"/>
      <c r="BB92" s="61"/>
      <c r="BC92" s="61"/>
      <c r="BD92" s="61"/>
      <c r="BE92" s="61"/>
      <c r="BF92" s="61"/>
      <c r="BG92" s="61"/>
      <c r="BH92" s="61"/>
    </row>
    <row r="93">
      <c r="A93" s="164">
        <v>1170.0</v>
      </c>
      <c r="B93" s="165">
        <v>11650.0</v>
      </c>
      <c r="C93" s="102" t="s">
        <v>208</v>
      </c>
      <c r="D93" s="66" t="s">
        <v>209</v>
      </c>
      <c r="E93" s="66" t="s">
        <v>187</v>
      </c>
      <c r="F93" s="66">
        <v>95.0</v>
      </c>
      <c r="G93" s="66">
        <v>37.5</v>
      </c>
      <c r="H93" s="66">
        <v>0.0</v>
      </c>
      <c r="I93" s="103">
        <v>130.0</v>
      </c>
      <c r="J93" s="66">
        <v>240.0</v>
      </c>
      <c r="K93" s="66">
        <v>120.0</v>
      </c>
      <c r="L93" s="66">
        <v>4.0</v>
      </c>
      <c r="M93" s="68">
        <f t="shared" si="2"/>
        <v>7</v>
      </c>
      <c r="N93" s="69">
        <f t="shared" ref="N93:P93" si="90">if(sum(R93,V93,Z93,AD93,AH93,AL93)=0,"",sum(R93,V93,Z93,AD93,AH93,AL93))</f>
        <v>1</v>
      </c>
      <c r="O93" s="69">
        <f t="shared" si="90"/>
        <v>2</v>
      </c>
      <c r="P93" s="69" t="str">
        <f t="shared" si="90"/>
        <v/>
      </c>
      <c r="Q93" s="70">
        <f t="shared" si="4"/>
        <v>4</v>
      </c>
      <c r="R93" s="91"/>
      <c r="S93" s="88">
        <v>1.0</v>
      </c>
      <c r="T93" s="92"/>
      <c r="U93" s="104">
        <v>1.0</v>
      </c>
      <c r="V93" s="96"/>
      <c r="W93" s="92"/>
      <c r="X93" s="92"/>
      <c r="Y93" s="97"/>
      <c r="Z93" s="91"/>
      <c r="AA93" s="88">
        <v>1.0</v>
      </c>
      <c r="AB93" s="92"/>
      <c r="AC93" s="104">
        <v>3.0</v>
      </c>
      <c r="AD93" s="96"/>
      <c r="AE93" s="92"/>
      <c r="AF93" s="92"/>
      <c r="AG93" s="97"/>
      <c r="AH93" s="106">
        <v>1.0</v>
      </c>
      <c r="AI93" s="92"/>
      <c r="AJ93" s="92"/>
      <c r="AK93" s="93"/>
      <c r="AL93" s="96"/>
      <c r="AM93" s="92"/>
      <c r="AN93" s="92"/>
      <c r="AO93" s="97"/>
      <c r="AP93" s="91"/>
      <c r="AQ93" s="97"/>
      <c r="AR93" s="66">
        <v>160.0</v>
      </c>
      <c r="AS93" s="66">
        <v>200.0</v>
      </c>
      <c r="AT93" s="66">
        <v>100.0</v>
      </c>
      <c r="AU93" s="66">
        <v>300.0</v>
      </c>
      <c r="AV93" s="66">
        <v>150.0</v>
      </c>
      <c r="AW93" s="66">
        <v>200.0</v>
      </c>
      <c r="AX93" s="84">
        <v>45.0</v>
      </c>
      <c r="AY93" s="12"/>
      <c r="AZ93" s="12"/>
      <c r="BA93" s="61"/>
      <c r="BB93" s="61"/>
      <c r="BC93" s="61"/>
      <c r="BD93" s="61"/>
      <c r="BE93" s="61"/>
      <c r="BF93" s="61"/>
      <c r="BG93" s="61"/>
      <c r="BH93" s="61"/>
    </row>
    <row r="94">
      <c r="A94" s="164">
        <v>1270.0</v>
      </c>
      <c r="B94" s="165">
        <v>12730.0</v>
      </c>
      <c r="C94" s="102" t="s">
        <v>208</v>
      </c>
      <c r="D94" s="66" t="s">
        <v>210</v>
      </c>
      <c r="E94" s="66" t="s">
        <v>187</v>
      </c>
      <c r="F94" s="66">
        <v>95.0</v>
      </c>
      <c r="G94" s="66">
        <v>37.5</v>
      </c>
      <c r="H94" s="66">
        <v>0.0</v>
      </c>
      <c r="I94" s="103">
        <v>130.0</v>
      </c>
      <c r="J94" s="66">
        <v>240.0</v>
      </c>
      <c r="K94" s="66">
        <v>120.0</v>
      </c>
      <c r="L94" s="66">
        <v>4.0</v>
      </c>
      <c r="M94" s="68">
        <f t="shared" si="2"/>
        <v>14</v>
      </c>
      <c r="N94" s="69" t="str">
        <f t="shared" ref="N94:P94" si="91">if(sum(R94,V94,Z94,AD94,AH94,AL94)=0,"",sum(R94,V94,Z94,AD94,AH94,AL94))</f>
        <v/>
      </c>
      <c r="O94" s="69">
        <f t="shared" si="91"/>
        <v>8</v>
      </c>
      <c r="P94" s="69" t="str">
        <f t="shared" si="91"/>
        <v/>
      </c>
      <c r="Q94" s="70">
        <f t="shared" si="4"/>
        <v>6</v>
      </c>
      <c r="R94" s="85"/>
      <c r="S94" s="88">
        <v>1.0</v>
      </c>
      <c r="T94" s="69"/>
      <c r="U94" s="104">
        <v>1.0</v>
      </c>
      <c r="V94" s="87"/>
      <c r="W94" s="69"/>
      <c r="X94" s="69"/>
      <c r="Y94" s="70"/>
      <c r="Z94" s="85"/>
      <c r="AA94" s="88">
        <v>4.0</v>
      </c>
      <c r="AB94" s="69"/>
      <c r="AC94" s="104">
        <v>2.0</v>
      </c>
      <c r="AD94" s="87"/>
      <c r="AE94" s="69"/>
      <c r="AF94" s="69"/>
      <c r="AG94" s="70"/>
      <c r="AH94" s="85"/>
      <c r="AI94" s="88">
        <v>3.0</v>
      </c>
      <c r="AJ94" s="69"/>
      <c r="AK94" s="104">
        <v>3.0</v>
      </c>
      <c r="AL94" s="87"/>
      <c r="AM94" s="69"/>
      <c r="AN94" s="69"/>
      <c r="AO94" s="70"/>
      <c r="AP94" s="85"/>
      <c r="AQ94" s="70"/>
      <c r="AR94" s="66">
        <v>160.0</v>
      </c>
      <c r="AS94" s="66">
        <v>200.0</v>
      </c>
      <c r="AT94" s="66">
        <v>100.0</v>
      </c>
      <c r="AU94" s="66">
        <v>300.0</v>
      </c>
      <c r="AV94" s="66">
        <v>150.0</v>
      </c>
      <c r="AW94" s="66">
        <v>200.0</v>
      </c>
      <c r="AX94" s="84">
        <v>45.0</v>
      </c>
      <c r="AY94" s="12"/>
      <c r="AZ94" s="12"/>
      <c r="BA94" s="61"/>
      <c r="BB94" s="61"/>
      <c r="BC94" s="61"/>
      <c r="BD94" s="61"/>
      <c r="BE94" s="61"/>
      <c r="BF94" s="61"/>
      <c r="BG94" s="61"/>
      <c r="BH94" s="61"/>
    </row>
    <row r="95">
      <c r="A95" s="164">
        <v>1270.0</v>
      </c>
      <c r="B95" s="165">
        <v>12730.0</v>
      </c>
      <c r="C95" s="102" t="s">
        <v>208</v>
      </c>
      <c r="D95" s="66" t="s">
        <v>211</v>
      </c>
      <c r="E95" s="66" t="s">
        <v>187</v>
      </c>
      <c r="F95" s="66">
        <v>95.0</v>
      </c>
      <c r="G95" s="66">
        <v>63.0</v>
      </c>
      <c r="H95" s="66">
        <v>0.0</v>
      </c>
      <c r="I95" s="103">
        <v>130.0</v>
      </c>
      <c r="J95" s="66">
        <v>240.0</v>
      </c>
      <c r="K95" s="66">
        <v>95.0</v>
      </c>
      <c r="L95" s="66">
        <v>3.0</v>
      </c>
      <c r="M95" s="68">
        <f t="shared" si="2"/>
        <v>10</v>
      </c>
      <c r="N95" s="69">
        <f t="shared" ref="N95:P95" si="92">if(sum(R95,V95,Z95,AD95,AH95,AL95)=0,"",sum(R95,V95,Z95,AD95,AH95,AL95))</f>
        <v>1</v>
      </c>
      <c r="O95" s="69">
        <f t="shared" si="92"/>
        <v>6</v>
      </c>
      <c r="P95" s="69">
        <f t="shared" si="92"/>
        <v>1</v>
      </c>
      <c r="Q95" s="70">
        <f t="shared" si="4"/>
        <v>2</v>
      </c>
      <c r="R95" s="85"/>
      <c r="S95" s="69"/>
      <c r="T95" s="69"/>
      <c r="U95" s="104">
        <v>1.0</v>
      </c>
      <c r="V95" s="87"/>
      <c r="W95" s="69"/>
      <c r="X95" s="69"/>
      <c r="Y95" s="70"/>
      <c r="Z95" s="85"/>
      <c r="AA95" s="88">
        <v>5.0</v>
      </c>
      <c r="AB95" s="88">
        <v>1.0</v>
      </c>
      <c r="AC95" s="86"/>
      <c r="AD95" s="87"/>
      <c r="AE95" s="69"/>
      <c r="AF95" s="69"/>
      <c r="AG95" s="95">
        <v>1.0</v>
      </c>
      <c r="AH95" s="106">
        <v>1.0</v>
      </c>
      <c r="AI95" s="69"/>
      <c r="AJ95" s="69"/>
      <c r="AK95" s="86"/>
      <c r="AL95" s="87"/>
      <c r="AM95" s="88">
        <v>1.0</v>
      </c>
      <c r="AN95" s="69"/>
      <c r="AO95" s="70"/>
      <c r="AP95" s="85"/>
      <c r="AQ95" s="70"/>
      <c r="AR95" s="66">
        <v>160.0</v>
      </c>
      <c r="AS95" s="66">
        <v>200.0</v>
      </c>
      <c r="AT95" s="66">
        <v>100.0</v>
      </c>
      <c r="AU95" s="66">
        <v>300.0</v>
      </c>
      <c r="AV95" s="66">
        <v>150.0</v>
      </c>
      <c r="AW95" s="66">
        <v>200.0</v>
      </c>
      <c r="AX95" s="84">
        <v>45.0</v>
      </c>
      <c r="AY95" s="12"/>
      <c r="AZ95" s="12"/>
      <c r="BA95" s="61"/>
      <c r="BB95" s="61"/>
      <c r="BC95" s="61"/>
      <c r="BD95" s="61"/>
      <c r="BE95" s="61"/>
      <c r="BF95" s="61"/>
      <c r="BG95" s="61"/>
      <c r="BH95" s="61"/>
    </row>
    <row r="96">
      <c r="A96" s="164">
        <v>2810.0</v>
      </c>
      <c r="B96" s="165">
        <v>28100.0</v>
      </c>
      <c r="C96" s="102" t="s">
        <v>212</v>
      </c>
      <c r="D96" s="66" t="s">
        <v>213</v>
      </c>
      <c r="E96" s="66" t="s">
        <v>187</v>
      </c>
      <c r="F96" s="66">
        <v>95.0</v>
      </c>
      <c r="G96" s="66">
        <v>75.5</v>
      </c>
      <c r="H96" s="66">
        <v>0.0</v>
      </c>
      <c r="I96" s="103">
        <v>130.0</v>
      </c>
      <c r="J96" s="66">
        <v>240.0</v>
      </c>
      <c r="K96" s="66">
        <v>95.0</v>
      </c>
      <c r="L96" s="66">
        <v>3.0</v>
      </c>
      <c r="M96" s="68">
        <f t="shared" si="2"/>
        <v>12</v>
      </c>
      <c r="N96" s="69">
        <f t="shared" ref="N96:P96" si="93">if(sum(R96,V96,Z96,AD96,AH96,AL96)=0,"",sum(R96,V96,Z96,AD96,AH96,AL96))</f>
        <v>4</v>
      </c>
      <c r="O96" s="69">
        <f t="shared" si="93"/>
        <v>4</v>
      </c>
      <c r="P96" s="69">
        <f t="shared" si="93"/>
        <v>4</v>
      </c>
      <c r="Q96" s="70" t="str">
        <f t="shared" si="4"/>
        <v/>
      </c>
      <c r="R96" s="85"/>
      <c r="S96" s="69"/>
      <c r="T96" s="69"/>
      <c r="U96" s="86"/>
      <c r="V96" s="94">
        <v>2.0</v>
      </c>
      <c r="W96" s="69"/>
      <c r="X96" s="69"/>
      <c r="Y96" s="95"/>
      <c r="Z96" s="85"/>
      <c r="AA96" s="88">
        <v>2.0</v>
      </c>
      <c r="AB96" s="88">
        <v>2.0</v>
      </c>
      <c r="AC96" s="86"/>
      <c r="AD96" s="87"/>
      <c r="AE96" s="69"/>
      <c r="AF96" s="69"/>
      <c r="AG96" s="70"/>
      <c r="AH96" s="85"/>
      <c r="AI96" s="88">
        <v>2.0</v>
      </c>
      <c r="AJ96" s="88">
        <v>2.0</v>
      </c>
      <c r="AK96" s="86"/>
      <c r="AL96" s="94">
        <v>2.0</v>
      </c>
      <c r="AM96" s="69"/>
      <c r="AN96" s="69"/>
      <c r="AO96" s="95"/>
      <c r="AP96" s="85"/>
      <c r="AQ96" s="70"/>
      <c r="AR96" s="66">
        <v>160.0</v>
      </c>
      <c r="AS96" s="66">
        <v>200.0</v>
      </c>
      <c r="AT96" s="66">
        <v>100.0</v>
      </c>
      <c r="AU96" s="66">
        <v>300.0</v>
      </c>
      <c r="AV96" s="66">
        <v>150.0</v>
      </c>
      <c r="AW96" s="66">
        <v>200.0</v>
      </c>
      <c r="AX96" s="84">
        <v>45.0</v>
      </c>
      <c r="AY96" s="11" t="s">
        <v>214</v>
      </c>
      <c r="AZ96" s="12"/>
      <c r="BA96" s="61"/>
      <c r="BB96" s="61"/>
      <c r="BC96" s="61"/>
      <c r="BD96" s="61"/>
      <c r="BE96" s="61"/>
      <c r="BF96" s="61"/>
      <c r="BG96" s="61"/>
      <c r="BH96" s="61"/>
    </row>
    <row r="97">
      <c r="A97" s="164">
        <v>2790.0</v>
      </c>
      <c r="B97" s="165">
        <v>27900.0</v>
      </c>
      <c r="C97" s="102" t="s">
        <v>212</v>
      </c>
      <c r="D97" s="66" t="s">
        <v>215</v>
      </c>
      <c r="E97" s="66" t="s">
        <v>187</v>
      </c>
      <c r="F97" s="66">
        <v>95.0</v>
      </c>
      <c r="G97" s="66">
        <v>75.5</v>
      </c>
      <c r="H97" s="66">
        <v>0.0</v>
      </c>
      <c r="I97" s="103">
        <v>130.0</v>
      </c>
      <c r="J97" s="66">
        <v>240.0</v>
      </c>
      <c r="K97" s="66">
        <v>95.0</v>
      </c>
      <c r="L97" s="66">
        <v>3.0</v>
      </c>
      <c r="M97" s="68">
        <f t="shared" si="2"/>
        <v>10</v>
      </c>
      <c r="N97" s="69">
        <f t="shared" ref="N97:P97" si="94">if(sum(R97,V97,Z97,AD97,AH97,AL97)=0,"",sum(R97,V97,Z97,AD97,AH97,AL97))</f>
        <v>4</v>
      </c>
      <c r="O97" s="69">
        <f t="shared" si="94"/>
        <v>4</v>
      </c>
      <c r="P97" s="69">
        <f t="shared" si="94"/>
        <v>2</v>
      </c>
      <c r="Q97" s="70" t="str">
        <f t="shared" si="4"/>
        <v/>
      </c>
      <c r="R97" s="85"/>
      <c r="S97" s="69"/>
      <c r="T97" s="69"/>
      <c r="U97" s="86"/>
      <c r="V97" s="94">
        <v>2.0</v>
      </c>
      <c r="W97" s="88"/>
      <c r="X97" s="69"/>
      <c r="Y97" s="95"/>
      <c r="Z97" s="106"/>
      <c r="AA97" s="88">
        <v>2.0</v>
      </c>
      <c r="AB97" s="88">
        <v>1.0</v>
      </c>
      <c r="AC97" s="104"/>
      <c r="AD97" s="87"/>
      <c r="AE97" s="88"/>
      <c r="AF97" s="69"/>
      <c r="AG97" s="70"/>
      <c r="AH97" s="106"/>
      <c r="AI97" s="88">
        <v>2.0</v>
      </c>
      <c r="AJ97" s="88">
        <v>1.0</v>
      </c>
      <c r="AK97" s="104"/>
      <c r="AL97" s="94">
        <v>2.0</v>
      </c>
      <c r="AM97" s="88"/>
      <c r="AN97" s="69"/>
      <c r="AO97" s="95"/>
      <c r="AP97" s="85"/>
      <c r="AQ97" s="70"/>
      <c r="AR97" s="66">
        <v>160.0</v>
      </c>
      <c r="AS97" s="66">
        <v>200.0</v>
      </c>
      <c r="AT97" s="66">
        <v>100.0</v>
      </c>
      <c r="AU97" s="66">
        <v>300.0</v>
      </c>
      <c r="AV97" s="66">
        <v>150.0</v>
      </c>
      <c r="AW97" s="66">
        <v>200.0</v>
      </c>
      <c r="AX97" s="84">
        <v>45.0</v>
      </c>
      <c r="AY97" s="11" t="s">
        <v>216</v>
      </c>
      <c r="AZ97" s="12"/>
      <c r="BA97" s="61"/>
      <c r="BB97" s="61"/>
      <c r="BC97" s="61"/>
      <c r="BD97" s="61"/>
      <c r="BE97" s="61"/>
      <c r="BF97" s="61"/>
      <c r="BG97" s="61"/>
      <c r="BH97" s="61"/>
    </row>
    <row r="98">
      <c r="A98" s="164">
        <v>950.0</v>
      </c>
      <c r="B98" s="165">
        <v>9500.0</v>
      </c>
      <c r="C98" s="102" t="s">
        <v>217</v>
      </c>
      <c r="D98" s="66" t="s">
        <v>218</v>
      </c>
      <c r="E98" s="66" t="s">
        <v>187</v>
      </c>
      <c r="F98" s="66">
        <v>100.0</v>
      </c>
      <c r="G98" s="66">
        <v>76.5</v>
      </c>
      <c r="H98" s="66">
        <v>0.0</v>
      </c>
      <c r="I98" s="103">
        <v>125.0</v>
      </c>
      <c r="J98" s="66">
        <v>250.0</v>
      </c>
      <c r="K98" s="66">
        <v>95.0</v>
      </c>
      <c r="L98" s="66">
        <v>2.0</v>
      </c>
      <c r="M98" s="68">
        <f t="shared" si="2"/>
        <v>12</v>
      </c>
      <c r="N98" s="69">
        <f t="shared" ref="N98:P98" si="95">if(sum(R98,V98,Z98,AD98,AH98,AL98)=0,"",sum(R98,V98,Z98,AD98,AH98,AL98))</f>
        <v>5</v>
      </c>
      <c r="O98" s="69">
        <f t="shared" si="95"/>
        <v>5</v>
      </c>
      <c r="P98" s="69" t="str">
        <f t="shared" si="95"/>
        <v/>
      </c>
      <c r="Q98" s="70">
        <f t="shared" si="4"/>
        <v>2</v>
      </c>
      <c r="R98" s="85"/>
      <c r="S98" s="69"/>
      <c r="T98" s="69"/>
      <c r="U98" s="86"/>
      <c r="V98" s="94">
        <v>1.0</v>
      </c>
      <c r="W98" s="88">
        <v>2.0</v>
      </c>
      <c r="X98" s="69"/>
      <c r="Y98" s="95"/>
      <c r="Z98" s="106">
        <v>1.0</v>
      </c>
      <c r="AA98" s="88"/>
      <c r="AB98" s="69"/>
      <c r="AC98" s="104">
        <v>1.0</v>
      </c>
      <c r="AD98" s="87"/>
      <c r="AE98" s="88">
        <v>2.0</v>
      </c>
      <c r="AF98" s="69"/>
      <c r="AG98" s="70"/>
      <c r="AH98" s="106">
        <v>2.0</v>
      </c>
      <c r="AI98" s="69"/>
      <c r="AJ98" s="88"/>
      <c r="AK98" s="104">
        <v>1.0</v>
      </c>
      <c r="AL98" s="94">
        <v>1.0</v>
      </c>
      <c r="AM98" s="88">
        <v>1.0</v>
      </c>
      <c r="AN98" s="69"/>
      <c r="AO98" s="95"/>
      <c r="AP98" s="85"/>
      <c r="AQ98" s="70"/>
      <c r="AR98" s="66">
        <v>170.0</v>
      </c>
      <c r="AS98" s="66">
        <v>210.0</v>
      </c>
      <c r="AT98" s="66">
        <v>105.0</v>
      </c>
      <c r="AU98" s="66">
        <v>310.0</v>
      </c>
      <c r="AV98" s="66">
        <v>155.0</v>
      </c>
      <c r="AW98" s="66">
        <v>210.0</v>
      </c>
      <c r="AX98" s="84">
        <v>45.0</v>
      </c>
      <c r="AY98" s="11" t="s">
        <v>219</v>
      </c>
      <c r="AZ98" s="12"/>
      <c r="BA98" s="61"/>
      <c r="BB98" s="61"/>
      <c r="BC98" s="61"/>
      <c r="BD98" s="61"/>
      <c r="BE98" s="61"/>
      <c r="BF98" s="61"/>
      <c r="BG98" s="61"/>
      <c r="BH98" s="61"/>
    </row>
    <row r="99">
      <c r="A99" s="164">
        <v>1270.0</v>
      </c>
      <c r="B99" s="165">
        <v>12720.0</v>
      </c>
      <c r="C99" s="102" t="s">
        <v>220</v>
      </c>
      <c r="D99" s="66" t="s">
        <v>221</v>
      </c>
      <c r="E99" s="66" t="s">
        <v>187</v>
      </c>
      <c r="F99" s="66">
        <v>100.0</v>
      </c>
      <c r="G99" s="66">
        <v>65.0</v>
      </c>
      <c r="H99" s="66">
        <v>0.0</v>
      </c>
      <c r="I99" s="103">
        <v>125.0</v>
      </c>
      <c r="J99" s="66">
        <v>250.0</v>
      </c>
      <c r="K99" s="66">
        <v>95.0</v>
      </c>
      <c r="L99" s="66">
        <v>3.0</v>
      </c>
      <c r="M99" s="68">
        <f t="shared" si="2"/>
        <v>14</v>
      </c>
      <c r="N99" s="69">
        <f t="shared" ref="N99:P99" si="96">if(sum(R99,V99,Z99,AD99,AH99,AL99)=0,"",sum(R99,V99,Z99,AD99,AH99,AL99))</f>
        <v>2</v>
      </c>
      <c r="O99" s="69">
        <f t="shared" si="96"/>
        <v>4</v>
      </c>
      <c r="P99" s="69">
        <f t="shared" si="96"/>
        <v>4</v>
      </c>
      <c r="Q99" s="70">
        <f t="shared" si="4"/>
        <v>4</v>
      </c>
      <c r="R99" s="85"/>
      <c r="S99" s="69"/>
      <c r="T99" s="69"/>
      <c r="U99" s="86"/>
      <c r="V99" s="94">
        <v>1.0</v>
      </c>
      <c r="W99" s="69"/>
      <c r="X99" s="69"/>
      <c r="Y99" s="95">
        <v>2.0</v>
      </c>
      <c r="Z99" s="85"/>
      <c r="AA99" s="88">
        <v>4.0</v>
      </c>
      <c r="AB99" s="69"/>
      <c r="AC99" s="86"/>
      <c r="AD99" s="87"/>
      <c r="AE99" s="69"/>
      <c r="AF99" s="69"/>
      <c r="AG99" s="70"/>
      <c r="AH99" s="85"/>
      <c r="AI99" s="69"/>
      <c r="AJ99" s="88">
        <v>4.0</v>
      </c>
      <c r="AK99" s="86"/>
      <c r="AL99" s="94">
        <v>1.0</v>
      </c>
      <c r="AM99" s="69"/>
      <c r="AN99" s="69"/>
      <c r="AO99" s="95">
        <v>2.0</v>
      </c>
      <c r="AP99" s="85"/>
      <c r="AQ99" s="70"/>
      <c r="AR99" s="66">
        <v>170.0</v>
      </c>
      <c r="AS99" s="66">
        <v>210.0</v>
      </c>
      <c r="AT99" s="66">
        <v>105.0</v>
      </c>
      <c r="AU99" s="66">
        <v>310.0</v>
      </c>
      <c r="AV99" s="66">
        <v>155.0</v>
      </c>
      <c r="AW99" s="66">
        <v>210.0</v>
      </c>
      <c r="AX99" s="84">
        <v>45.0</v>
      </c>
      <c r="AY99" s="12"/>
      <c r="AZ99" s="12"/>
      <c r="BA99" s="61"/>
      <c r="BB99" s="61"/>
      <c r="BC99" s="61"/>
      <c r="BD99" s="61"/>
      <c r="BE99" s="61"/>
      <c r="BF99" s="61"/>
      <c r="BG99" s="61"/>
      <c r="BH99" s="61"/>
    </row>
    <row r="100">
      <c r="A100" s="164">
        <v>1300.0</v>
      </c>
      <c r="B100" s="165">
        <v>12980.0</v>
      </c>
      <c r="C100" s="102" t="s">
        <v>222</v>
      </c>
      <c r="D100" s="66" t="s">
        <v>223</v>
      </c>
      <c r="E100" s="66" t="s">
        <v>187</v>
      </c>
      <c r="F100" s="66">
        <v>100.0</v>
      </c>
      <c r="G100" s="66">
        <v>65.0</v>
      </c>
      <c r="H100" s="66">
        <v>0.0</v>
      </c>
      <c r="I100" s="98">
        <v>140.0</v>
      </c>
      <c r="J100" s="66">
        <v>250.0</v>
      </c>
      <c r="K100" s="66">
        <v>95.0</v>
      </c>
      <c r="L100" s="66">
        <v>3.0</v>
      </c>
      <c r="M100" s="68">
        <f t="shared" si="2"/>
        <v>10</v>
      </c>
      <c r="N100" s="69">
        <f t="shared" ref="N100:P100" si="97">if(sum(R100,V100,Z100,AD100,AH100,AL100)=0,"",sum(R100,V100,Z100,AD100,AH100,AL100))</f>
        <v>2</v>
      </c>
      <c r="O100" s="69">
        <f t="shared" si="97"/>
        <v>4</v>
      </c>
      <c r="P100" s="69">
        <f t="shared" si="97"/>
        <v>2</v>
      </c>
      <c r="Q100" s="70">
        <f t="shared" si="4"/>
        <v>2</v>
      </c>
      <c r="R100" s="85"/>
      <c r="S100" s="69"/>
      <c r="T100" s="69"/>
      <c r="U100" s="86"/>
      <c r="V100" s="87"/>
      <c r="W100" s="88">
        <v>1.0</v>
      </c>
      <c r="X100" s="69"/>
      <c r="Y100" s="95">
        <v>1.0</v>
      </c>
      <c r="Z100" s="106">
        <v>2.0</v>
      </c>
      <c r="AA100" s="69"/>
      <c r="AB100" s="69"/>
      <c r="AC100" s="86"/>
      <c r="AD100" s="87"/>
      <c r="AE100" s="88">
        <v>2.0</v>
      </c>
      <c r="AF100" s="69"/>
      <c r="AG100" s="70"/>
      <c r="AH100" s="85"/>
      <c r="AI100" s="69"/>
      <c r="AJ100" s="88">
        <v>2.0</v>
      </c>
      <c r="AK100" s="86"/>
      <c r="AL100" s="87"/>
      <c r="AM100" s="88">
        <v>1.0</v>
      </c>
      <c r="AN100" s="69"/>
      <c r="AO100" s="95">
        <v>1.0</v>
      </c>
      <c r="AP100" s="85"/>
      <c r="AQ100" s="70"/>
      <c r="AR100" s="66">
        <v>170.0</v>
      </c>
      <c r="AS100" s="66">
        <v>210.0</v>
      </c>
      <c r="AT100" s="66">
        <v>105.0</v>
      </c>
      <c r="AU100" s="66">
        <v>320.0</v>
      </c>
      <c r="AV100" s="66">
        <v>160.0</v>
      </c>
      <c r="AW100" s="66">
        <v>210.0</v>
      </c>
      <c r="AX100" s="84">
        <v>45.0</v>
      </c>
      <c r="AY100" s="12"/>
      <c r="AZ100" s="12"/>
      <c r="BA100" s="61"/>
      <c r="BB100" s="61"/>
      <c r="BC100" s="61"/>
      <c r="BD100" s="61"/>
      <c r="BE100" s="61"/>
      <c r="BF100" s="61"/>
      <c r="BG100" s="61"/>
      <c r="BH100" s="61"/>
    </row>
    <row r="101">
      <c r="A101" s="166">
        <v>2060.0</v>
      </c>
      <c r="B101" s="167">
        <v>20600.0</v>
      </c>
      <c r="C101" s="168" t="s">
        <v>222</v>
      </c>
      <c r="D101" s="169" t="s">
        <v>224</v>
      </c>
      <c r="E101" s="169" t="s">
        <v>187</v>
      </c>
      <c r="F101" s="169">
        <v>100.0</v>
      </c>
      <c r="G101" s="169">
        <v>78.0</v>
      </c>
      <c r="H101" s="169">
        <v>0.0</v>
      </c>
      <c r="I101" s="170">
        <v>140.0</v>
      </c>
      <c r="J101" s="169">
        <v>250.0</v>
      </c>
      <c r="K101" s="169">
        <v>95.0</v>
      </c>
      <c r="L101" s="169">
        <v>3.0</v>
      </c>
      <c r="M101" s="113">
        <f t="shared" si="2"/>
        <v>14</v>
      </c>
      <c r="N101" s="114">
        <f t="shared" ref="N101:P101" si="98">if(sum(R101,V101,Z101,AD101,AH101,AL101)=0,"",sum(R101,V101,Z101,AD101,AH101,AL101))</f>
        <v>2</v>
      </c>
      <c r="O101" s="114">
        <f t="shared" si="98"/>
        <v>6</v>
      </c>
      <c r="P101" s="114">
        <f t="shared" si="98"/>
        <v>2</v>
      </c>
      <c r="Q101" s="115">
        <f t="shared" si="4"/>
        <v>4</v>
      </c>
      <c r="R101" s="171"/>
      <c r="S101" s="114"/>
      <c r="T101" s="114"/>
      <c r="U101" s="172"/>
      <c r="V101" s="173"/>
      <c r="W101" s="174">
        <v>2.0</v>
      </c>
      <c r="X101" s="114"/>
      <c r="Y101" s="175">
        <v>1.0</v>
      </c>
      <c r="Z101" s="176">
        <v>2.0</v>
      </c>
      <c r="AA101" s="114"/>
      <c r="AB101" s="114"/>
      <c r="AC101" s="172"/>
      <c r="AD101" s="173"/>
      <c r="AE101" s="174">
        <v>2.0</v>
      </c>
      <c r="AF101" s="114"/>
      <c r="AG101" s="175">
        <v>2.0</v>
      </c>
      <c r="AH101" s="171"/>
      <c r="AI101" s="114"/>
      <c r="AJ101" s="174">
        <v>2.0</v>
      </c>
      <c r="AK101" s="172"/>
      <c r="AL101" s="173"/>
      <c r="AM101" s="174">
        <v>2.0</v>
      </c>
      <c r="AN101" s="114"/>
      <c r="AO101" s="175">
        <v>1.0</v>
      </c>
      <c r="AP101" s="171"/>
      <c r="AQ101" s="115"/>
      <c r="AR101" s="169">
        <v>170.0</v>
      </c>
      <c r="AS101" s="169">
        <v>210.0</v>
      </c>
      <c r="AT101" s="169">
        <v>105.0</v>
      </c>
      <c r="AU101" s="169">
        <v>320.0</v>
      </c>
      <c r="AV101" s="169">
        <v>160.0</v>
      </c>
      <c r="AW101" s="169">
        <v>210.0</v>
      </c>
      <c r="AX101" s="177">
        <v>45.0</v>
      </c>
      <c r="AY101" s="144" t="s">
        <v>225</v>
      </c>
      <c r="AZ101" s="12"/>
      <c r="BA101" s="61"/>
      <c r="BB101" s="61"/>
      <c r="BC101" s="61"/>
      <c r="BD101" s="61"/>
      <c r="BE101" s="61"/>
      <c r="BF101" s="61"/>
      <c r="BG101" s="61"/>
      <c r="BH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12"/>
      <c r="AZ102" s="12"/>
      <c r="BA102" s="61"/>
      <c r="BB102" s="61"/>
      <c r="BC102" s="61"/>
      <c r="BD102" s="61"/>
      <c r="BE102" s="61"/>
      <c r="BF102" s="61"/>
      <c r="BG102" s="61"/>
      <c r="BH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12"/>
      <c r="AZ103" s="12"/>
      <c r="BA103" s="61"/>
      <c r="BB103" s="61"/>
      <c r="BC103" s="61"/>
      <c r="BD103" s="61"/>
      <c r="BE103" s="61"/>
      <c r="BF103" s="61"/>
      <c r="BG103" s="61"/>
      <c r="BH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12"/>
      <c r="AZ104" s="12"/>
      <c r="BA104" s="61"/>
      <c r="BB104" s="61"/>
      <c r="BC104" s="61"/>
      <c r="BD104" s="61"/>
      <c r="BE104" s="61"/>
      <c r="BF104" s="61"/>
      <c r="BG104" s="61"/>
      <c r="BH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12"/>
      <c r="AZ105" s="12"/>
      <c r="BA105" s="61"/>
      <c r="BB105" s="61"/>
      <c r="BC105" s="61"/>
      <c r="BD105" s="61"/>
      <c r="BE105" s="61"/>
      <c r="BF105" s="61"/>
      <c r="BG105" s="61"/>
      <c r="BH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12"/>
      <c r="AZ106" s="12"/>
      <c r="BA106" s="61"/>
      <c r="BB106" s="61"/>
      <c r="BC106" s="61"/>
      <c r="BD106" s="61"/>
      <c r="BE106" s="61"/>
      <c r="BF106" s="61"/>
      <c r="BG106" s="61"/>
      <c r="BH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12"/>
      <c r="AZ107" s="12"/>
      <c r="BA107" s="61"/>
      <c r="BB107" s="61"/>
      <c r="BC107" s="61"/>
      <c r="BD107" s="61"/>
      <c r="BE107" s="61"/>
      <c r="BF107" s="61"/>
      <c r="BG107" s="61"/>
      <c r="BH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12"/>
      <c r="AZ108" s="12"/>
      <c r="BA108" s="61"/>
      <c r="BB108" s="61"/>
      <c r="BC108" s="61"/>
      <c r="BD108" s="61"/>
      <c r="BE108" s="61"/>
      <c r="BF108" s="61"/>
      <c r="BG108" s="61"/>
      <c r="BH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12"/>
      <c r="AZ109" s="12"/>
      <c r="BA109" s="61"/>
      <c r="BB109" s="61"/>
      <c r="BC109" s="61"/>
      <c r="BD109" s="61"/>
      <c r="BE109" s="61"/>
      <c r="BF109" s="61"/>
      <c r="BG109" s="61"/>
      <c r="BH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12"/>
      <c r="AZ110" s="12"/>
      <c r="BA110" s="61"/>
      <c r="BB110" s="61"/>
      <c r="BC110" s="61"/>
      <c r="BD110" s="61"/>
      <c r="BE110" s="61"/>
      <c r="BF110" s="61"/>
      <c r="BG110" s="61"/>
      <c r="BH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12"/>
      <c r="AZ111" s="12"/>
      <c r="BA111" s="61"/>
      <c r="BB111" s="61"/>
      <c r="BC111" s="61"/>
      <c r="BD111" s="61"/>
      <c r="BE111" s="61"/>
      <c r="BF111" s="61"/>
      <c r="BG111" s="61"/>
      <c r="BH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12"/>
      <c r="AZ112" s="12"/>
      <c r="BA112" s="61"/>
      <c r="BB112" s="61"/>
      <c r="BC112" s="61"/>
      <c r="BD112" s="61"/>
      <c r="BE112" s="61"/>
      <c r="BF112" s="61"/>
      <c r="BG112" s="61"/>
      <c r="BH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12"/>
      <c r="AZ113" s="12"/>
      <c r="BA113" s="61"/>
      <c r="BB113" s="61"/>
      <c r="BC113" s="61"/>
      <c r="BD113" s="61"/>
      <c r="BE113" s="61"/>
      <c r="BF113" s="61"/>
      <c r="BG113" s="61"/>
      <c r="BH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12"/>
      <c r="AZ114" s="12"/>
      <c r="BA114" s="61"/>
      <c r="BB114" s="61"/>
      <c r="BC114" s="61"/>
      <c r="BD114" s="61"/>
      <c r="BE114" s="61"/>
      <c r="BF114" s="61"/>
      <c r="BG114" s="61"/>
      <c r="BH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12"/>
      <c r="AZ115" s="12"/>
      <c r="BA115" s="61"/>
      <c r="BB115" s="61"/>
      <c r="BC115" s="61"/>
      <c r="BD115" s="61"/>
      <c r="BE115" s="61"/>
      <c r="BF115" s="61"/>
      <c r="BG115" s="61"/>
      <c r="BH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12"/>
      <c r="AZ116" s="12"/>
      <c r="BA116" s="61"/>
      <c r="BB116" s="61"/>
      <c r="BC116" s="61"/>
      <c r="BD116" s="61"/>
      <c r="BE116" s="61"/>
      <c r="BF116" s="61"/>
      <c r="BG116" s="61"/>
      <c r="BH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12"/>
      <c r="AZ117" s="12"/>
      <c r="BA117" s="61"/>
      <c r="BB117" s="61"/>
      <c r="BC117" s="61"/>
      <c r="BD117" s="61"/>
      <c r="BE117" s="61"/>
      <c r="BF117" s="61"/>
      <c r="BG117" s="61"/>
      <c r="BH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12"/>
      <c r="AZ118" s="12"/>
      <c r="BA118" s="61"/>
      <c r="BB118" s="61"/>
      <c r="BC118" s="61"/>
      <c r="BD118" s="61"/>
      <c r="BE118" s="61"/>
      <c r="BF118" s="61"/>
      <c r="BG118" s="61"/>
      <c r="BH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12"/>
      <c r="AZ119" s="12"/>
      <c r="BA119" s="61"/>
      <c r="BB119" s="61"/>
      <c r="BC119" s="61"/>
      <c r="BD119" s="61"/>
      <c r="BE119" s="61"/>
      <c r="BF119" s="61"/>
      <c r="BG119" s="61"/>
      <c r="BH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12"/>
      <c r="AZ120" s="12"/>
      <c r="BA120" s="61"/>
      <c r="BB120" s="61"/>
      <c r="BC120" s="61"/>
      <c r="BD120" s="61"/>
      <c r="BE120" s="61"/>
      <c r="BF120" s="61"/>
      <c r="BG120" s="61"/>
      <c r="BH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12"/>
      <c r="AZ121" s="12"/>
      <c r="BA121" s="61"/>
      <c r="BB121" s="61"/>
      <c r="BC121" s="61"/>
      <c r="BD121" s="61"/>
      <c r="BE121" s="61"/>
      <c r="BF121" s="61"/>
      <c r="BG121" s="61"/>
      <c r="BH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12"/>
      <c r="AZ122" s="12"/>
      <c r="BA122" s="61"/>
      <c r="BB122" s="61"/>
      <c r="BC122" s="61"/>
      <c r="BD122" s="61"/>
      <c r="BE122" s="61"/>
      <c r="BF122" s="61"/>
      <c r="BG122" s="61"/>
      <c r="BH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12"/>
      <c r="AZ123" s="12"/>
      <c r="BA123" s="61"/>
      <c r="BB123" s="61"/>
      <c r="BC123" s="61"/>
      <c r="BD123" s="61"/>
      <c r="BE123" s="61"/>
      <c r="BF123" s="61"/>
      <c r="BG123" s="61"/>
      <c r="BH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12"/>
      <c r="AZ124" s="12"/>
      <c r="BA124" s="61"/>
      <c r="BB124" s="61"/>
      <c r="BC124" s="61"/>
      <c r="BD124" s="61"/>
      <c r="BE124" s="61"/>
      <c r="BF124" s="61"/>
      <c r="BG124" s="61"/>
      <c r="BH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12"/>
      <c r="AZ125" s="12"/>
      <c r="BA125" s="61"/>
      <c r="BB125" s="61"/>
      <c r="BC125" s="61"/>
      <c r="BD125" s="61"/>
      <c r="BE125" s="61"/>
      <c r="BF125" s="61"/>
      <c r="BG125" s="61"/>
      <c r="BH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12"/>
      <c r="AZ126" s="12"/>
      <c r="BA126" s="61"/>
      <c r="BB126" s="61"/>
      <c r="BC126" s="61"/>
      <c r="BD126" s="61"/>
      <c r="BE126" s="61"/>
      <c r="BF126" s="61"/>
      <c r="BG126" s="61"/>
      <c r="BH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12"/>
      <c r="AZ127" s="12"/>
      <c r="BA127" s="61"/>
      <c r="BB127" s="61"/>
      <c r="BC127" s="61"/>
      <c r="BD127" s="61"/>
      <c r="BE127" s="61"/>
      <c r="BF127" s="61"/>
      <c r="BG127" s="61"/>
      <c r="BH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12"/>
      <c r="AZ128" s="12"/>
      <c r="BA128" s="61"/>
      <c r="BB128" s="61"/>
      <c r="BC128" s="61"/>
      <c r="BD128" s="61"/>
      <c r="BE128" s="61"/>
      <c r="BF128" s="61"/>
      <c r="BG128" s="61"/>
      <c r="BH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12"/>
      <c r="AZ129" s="12"/>
      <c r="BA129" s="61"/>
      <c r="BB129" s="61"/>
      <c r="BC129" s="61"/>
      <c r="BD129" s="61"/>
      <c r="BE129" s="61"/>
      <c r="BF129" s="61"/>
      <c r="BG129" s="61"/>
      <c r="BH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12"/>
      <c r="AZ130" s="12"/>
      <c r="BA130" s="61"/>
      <c r="BB130" s="61"/>
      <c r="BC130" s="61"/>
      <c r="BD130" s="61"/>
      <c r="BE130" s="61"/>
      <c r="BF130" s="61"/>
      <c r="BG130" s="61"/>
      <c r="BH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12"/>
      <c r="AZ131" s="12"/>
      <c r="BA131" s="61"/>
      <c r="BB131" s="61"/>
      <c r="BC131" s="61"/>
      <c r="BD131" s="61"/>
      <c r="BE131" s="61"/>
      <c r="BF131" s="61"/>
      <c r="BG131" s="61"/>
      <c r="BH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12"/>
      <c r="AZ132" s="12"/>
      <c r="BA132" s="61"/>
      <c r="BB132" s="61"/>
      <c r="BC132" s="61"/>
      <c r="BD132" s="61"/>
      <c r="BE132" s="61"/>
      <c r="BF132" s="61"/>
      <c r="BG132" s="61"/>
      <c r="BH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12"/>
      <c r="AZ133" s="12"/>
      <c r="BA133" s="61"/>
      <c r="BB133" s="61"/>
      <c r="BC133" s="61"/>
      <c r="BD133" s="61"/>
      <c r="BE133" s="61"/>
      <c r="BF133" s="61"/>
      <c r="BG133" s="61"/>
      <c r="BH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12"/>
      <c r="AZ134" s="12"/>
      <c r="BA134" s="61"/>
      <c r="BB134" s="61"/>
      <c r="BC134" s="61"/>
      <c r="BD134" s="61"/>
      <c r="BE134" s="61"/>
      <c r="BF134" s="61"/>
      <c r="BG134" s="61"/>
      <c r="BH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12"/>
      <c r="AZ135" s="12"/>
      <c r="BA135" s="61"/>
      <c r="BB135" s="61"/>
      <c r="BC135" s="61"/>
      <c r="BD135" s="61"/>
      <c r="BE135" s="61"/>
      <c r="BF135" s="61"/>
      <c r="BG135" s="61"/>
      <c r="BH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12"/>
      <c r="AZ136" s="12"/>
      <c r="BA136" s="61"/>
      <c r="BB136" s="61"/>
      <c r="BC136" s="61"/>
      <c r="BD136" s="61"/>
      <c r="BE136" s="61"/>
      <c r="BF136" s="61"/>
      <c r="BG136" s="61"/>
      <c r="BH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12"/>
      <c r="AZ137" s="12"/>
      <c r="BA137" s="61"/>
      <c r="BB137" s="61"/>
      <c r="BC137" s="61"/>
      <c r="BD137" s="61"/>
      <c r="BE137" s="61"/>
      <c r="BF137" s="61"/>
      <c r="BG137" s="61"/>
      <c r="BH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12"/>
      <c r="AZ138" s="12"/>
      <c r="BA138" s="61"/>
      <c r="BB138" s="61"/>
      <c r="BC138" s="61"/>
      <c r="BD138" s="61"/>
      <c r="BE138" s="61"/>
      <c r="BF138" s="61"/>
      <c r="BG138" s="61"/>
      <c r="BH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12"/>
      <c r="AZ139" s="12"/>
      <c r="BA139" s="61"/>
      <c r="BB139" s="61"/>
      <c r="BC139" s="61"/>
      <c r="BD139" s="61"/>
      <c r="BE139" s="61"/>
      <c r="BF139" s="61"/>
      <c r="BG139" s="61"/>
      <c r="BH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12"/>
      <c r="AZ140" s="12"/>
      <c r="BA140" s="61"/>
      <c r="BB140" s="61"/>
      <c r="BC140" s="61"/>
      <c r="BD140" s="61"/>
      <c r="BE140" s="61"/>
      <c r="BF140" s="61"/>
      <c r="BG140" s="61"/>
      <c r="BH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12"/>
      <c r="AZ141" s="12"/>
      <c r="BA141" s="61"/>
      <c r="BB141" s="61"/>
      <c r="BC141" s="61"/>
      <c r="BD141" s="61"/>
      <c r="BE141" s="61"/>
      <c r="BF141" s="61"/>
      <c r="BG141" s="61"/>
      <c r="BH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12"/>
      <c r="AZ142" s="12"/>
      <c r="BA142" s="61"/>
      <c r="BB142" s="61"/>
      <c r="BC142" s="61"/>
      <c r="BD142" s="61"/>
      <c r="BE142" s="61"/>
      <c r="BF142" s="61"/>
      <c r="BG142" s="61"/>
      <c r="BH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12"/>
      <c r="AZ143" s="12"/>
      <c r="BA143" s="61"/>
      <c r="BB143" s="61"/>
      <c r="BC143" s="61"/>
      <c r="BD143" s="61"/>
      <c r="BE143" s="61"/>
      <c r="BF143" s="61"/>
      <c r="BG143" s="61"/>
      <c r="BH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12"/>
      <c r="AZ144" s="12"/>
      <c r="BA144" s="61"/>
      <c r="BB144" s="61"/>
      <c r="BC144" s="61"/>
      <c r="BD144" s="61"/>
      <c r="BE144" s="61"/>
      <c r="BF144" s="61"/>
      <c r="BG144" s="61"/>
      <c r="BH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12"/>
      <c r="AZ145" s="12"/>
      <c r="BA145" s="61"/>
      <c r="BB145" s="61"/>
      <c r="BC145" s="61"/>
      <c r="BD145" s="61"/>
      <c r="BE145" s="61"/>
      <c r="BF145" s="61"/>
      <c r="BG145" s="61"/>
      <c r="BH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12"/>
      <c r="AZ146" s="12"/>
      <c r="BA146" s="61"/>
      <c r="BB146" s="61"/>
      <c r="BC146" s="61"/>
      <c r="BD146" s="61"/>
      <c r="BE146" s="61"/>
      <c r="BF146" s="61"/>
      <c r="BG146" s="61"/>
      <c r="BH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12"/>
      <c r="AZ147" s="12"/>
      <c r="BA147" s="61"/>
      <c r="BB147" s="61"/>
      <c r="BC147" s="61"/>
      <c r="BD147" s="61"/>
      <c r="BE147" s="61"/>
      <c r="BF147" s="61"/>
      <c r="BG147" s="61"/>
      <c r="BH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12"/>
      <c r="AZ148" s="12"/>
      <c r="BA148" s="61"/>
      <c r="BB148" s="61"/>
      <c r="BC148" s="61"/>
      <c r="BD148" s="61"/>
      <c r="BE148" s="61"/>
      <c r="BF148" s="61"/>
      <c r="BG148" s="61"/>
      <c r="BH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12"/>
      <c r="AZ149" s="12"/>
      <c r="BA149" s="61"/>
      <c r="BB149" s="61"/>
      <c r="BC149" s="61"/>
      <c r="BD149" s="61"/>
      <c r="BE149" s="61"/>
      <c r="BF149" s="61"/>
      <c r="BG149" s="61"/>
      <c r="BH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12"/>
      <c r="AZ150" s="12"/>
      <c r="BA150" s="61"/>
      <c r="BB150" s="61"/>
      <c r="BC150" s="61"/>
      <c r="BD150" s="61"/>
      <c r="BE150" s="61"/>
      <c r="BF150" s="61"/>
      <c r="BG150" s="61"/>
      <c r="BH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12"/>
      <c r="AZ151" s="12"/>
      <c r="BA151" s="61"/>
      <c r="BB151" s="61"/>
      <c r="BC151" s="61"/>
      <c r="BD151" s="61"/>
      <c r="BE151" s="61"/>
      <c r="BF151" s="61"/>
      <c r="BG151" s="61"/>
      <c r="BH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12"/>
      <c r="AZ152" s="12"/>
      <c r="BA152" s="61"/>
      <c r="BB152" s="61"/>
      <c r="BC152" s="61"/>
      <c r="BD152" s="61"/>
      <c r="BE152" s="61"/>
      <c r="BF152" s="61"/>
      <c r="BG152" s="61"/>
      <c r="BH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12"/>
      <c r="AZ153" s="12"/>
      <c r="BA153" s="61"/>
      <c r="BB153" s="61"/>
      <c r="BC153" s="61"/>
      <c r="BD153" s="61"/>
      <c r="BE153" s="61"/>
      <c r="BF153" s="61"/>
      <c r="BG153" s="61"/>
      <c r="BH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12"/>
      <c r="AZ154" s="12"/>
      <c r="BA154" s="61"/>
      <c r="BB154" s="61"/>
      <c r="BC154" s="61"/>
      <c r="BD154" s="61"/>
      <c r="BE154" s="61"/>
      <c r="BF154" s="61"/>
      <c r="BG154" s="61"/>
      <c r="BH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12"/>
      <c r="AZ155" s="12"/>
      <c r="BA155" s="61"/>
      <c r="BB155" s="61"/>
      <c r="BC155" s="61"/>
      <c r="BD155" s="61"/>
      <c r="BE155" s="61"/>
      <c r="BF155" s="61"/>
      <c r="BG155" s="61"/>
      <c r="BH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12"/>
      <c r="AZ156" s="12"/>
      <c r="BA156" s="61"/>
      <c r="BB156" s="61"/>
      <c r="BC156" s="61"/>
      <c r="BD156" s="61"/>
      <c r="BE156" s="61"/>
      <c r="BF156" s="61"/>
      <c r="BG156" s="61"/>
      <c r="BH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12"/>
      <c r="AZ157" s="12"/>
      <c r="BA157" s="61"/>
      <c r="BB157" s="61"/>
      <c r="BC157" s="61"/>
      <c r="BD157" s="61"/>
      <c r="BE157" s="61"/>
      <c r="BF157" s="61"/>
      <c r="BG157" s="61"/>
      <c r="BH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12"/>
      <c r="AZ158" s="12"/>
      <c r="BA158" s="61"/>
      <c r="BB158" s="61"/>
      <c r="BC158" s="61"/>
      <c r="BD158" s="61"/>
      <c r="BE158" s="61"/>
      <c r="BF158" s="61"/>
      <c r="BG158" s="61"/>
      <c r="BH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12"/>
      <c r="AZ159" s="12"/>
      <c r="BA159" s="61"/>
      <c r="BB159" s="61"/>
      <c r="BC159" s="61"/>
      <c r="BD159" s="61"/>
      <c r="BE159" s="61"/>
      <c r="BF159" s="61"/>
      <c r="BG159" s="61"/>
      <c r="BH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12"/>
      <c r="AZ160" s="12"/>
      <c r="BA160" s="61"/>
      <c r="BB160" s="61"/>
      <c r="BC160" s="61"/>
      <c r="BD160" s="61"/>
      <c r="BE160" s="61"/>
      <c r="BF160" s="61"/>
      <c r="BG160" s="61"/>
      <c r="BH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12"/>
      <c r="AZ161" s="12"/>
      <c r="BA161" s="61"/>
      <c r="BB161" s="61"/>
      <c r="BC161" s="61"/>
      <c r="BD161" s="61"/>
      <c r="BE161" s="61"/>
      <c r="BF161" s="61"/>
      <c r="BG161" s="61"/>
      <c r="BH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12"/>
      <c r="AZ162" s="12"/>
      <c r="BA162" s="61"/>
      <c r="BB162" s="61"/>
      <c r="BC162" s="61"/>
      <c r="BD162" s="61"/>
      <c r="BE162" s="61"/>
      <c r="BF162" s="61"/>
      <c r="BG162" s="61"/>
      <c r="BH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12"/>
      <c r="AZ163" s="12"/>
      <c r="BA163" s="61"/>
      <c r="BB163" s="61"/>
      <c r="BC163" s="61"/>
      <c r="BD163" s="61"/>
      <c r="BE163" s="61"/>
      <c r="BF163" s="61"/>
      <c r="BG163" s="61"/>
      <c r="BH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12"/>
      <c r="AZ164" s="12"/>
      <c r="BA164" s="61"/>
      <c r="BB164" s="61"/>
      <c r="BC164" s="61"/>
      <c r="BD164" s="61"/>
      <c r="BE164" s="61"/>
      <c r="BF164" s="61"/>
      <c r="BG164" s="61"/>
      <c r="BH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12"/>
      <c r="AZ165" s="12"/>
      <c r="BA165" s="61"/>
      <c r="BB165" s="61"/>
      <c r="BC165" s="61"/>
      <c r="BD165" s="61"/>
      <c r="BE165" s="61"/>
      <c r="BF165" s="61"/>
      <c r="BG165" s="61"/>
      <c r="BH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12"/>
      <c r="AZ166" s="12"/>
      <c r="BA166" s="61"/>
      <c r="BB166" s="61"/>
      <c r="BC166" s="61"/>
      <c r="BD166" s="61"/>
      <c r="BE166" s="61"/>
      <c r="BF166" s="61"/>
      <c r="BG166" s="61"/>
      <c r="BH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12"/>
      <c r="AZ167" s="12"/>
      <c r="BA167" s="61"/>
      <c r="BB167" s="61"/>
      <c r="BC167" s="61"/>
      <c r="BD167" s="61"/>
      <c r="BE167" s="61"/>
      <c r="BF167" s="61"/>
      <c r="BG167" s="61"/>
      <c r="BH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12"/>
      <c r="AZ168" s="12"/>
      <c r="BA168" s="61"/>
      <c r="BB168" s="61"/>
      <c r="BC168" s="61"/>
      <c r="BD168" s="61"/>
      <c r="BE168" s="61"/>
      <c r="BF168" s="61"/>
      <c r="BG168" s="61"/>
      <c r="BH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12"/>
      <c r="AZ169" s="12"/>
      <c r="BA169" s="61"/>
      <c r="BB169" s="61"/>
      <c r="BC169" s="61"/>
      <c r="BD169" s="61"/>
      <c r="BE169" s="61"/>
      <c r="BF169" s="61"/>
      <c r="BG169" s="61"/>
      <c r="BH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12"/>
      <c r="AZ170" s="12"/>
      <c r="BA170" s="61"/>
      <c r="BB170" s="61"/>
      <c r="BC170" s="61"/>
      <c r="BD170" s="61"/>
      <c r="BE170" s="61"/>
      <c r="BF170" s="61"/>
      <c r="BG170" s="61"/>
      <c r="BH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12"/>
      <c r="AZ171" s="12"/>
      <c r="BA171" s="61"/>
      <c r="BB171" s="61"/>
      <c r="BC171" s="61"/>
      <c r="BD171" s="61"/>
      <c r="BE171" s="61"/>
      <c r="BF171" s="61"/>
      <c r="BG171" s="61"/>
      <c r="BH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12"/>
      <c r="AZ172" s="12"/>
      <c r="BA172" s="61"/>
      <c r="BB172" s="61"/>
      <c r="BC172" s="61"/>
      <c r="BD172" s="61"/>
      <c r="BE172" s="61"/>
      <c r="BF172" s="61"/>
      <c r="BG172" s="61"/>
      <c r="BH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12"/>
      <c r="AZ173" s="12"/>
      <c r="BA173" s="61"/>
      <c r="BB173" s="61"/>
      <c r="BC173" s="61"/>
      <c r="BD173" s="61"/>
      <c r="BE173" s="61"/>
      <c r="BF173" s="61"/>
      <c r="BG173" s="61"/>
      <c r="BH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12"/>
      <c r="AZ174" s="12"/>
      <c r="BA174" s="61"/>
      <c r="BB174" s="61"/>
      <c r="BC174" s="61"/>
      <c r="BD174" s="61"/>
      <c r="BE174" s="61"/>
      <c r="BF174" s="61"/>
      <c r="BG174" s="61"/>
      <c r="BH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12"/>
      <c r="AZ175" s="12"/>
      <c r="BA175" s="61"/>
      <c r="BB175" s="61"/>
      <c r="BC175" s="61"/>
      <c r="BD175" s="61"/>
      <c r="BE175" s="61"/>
      <c r="BF175" s="61"/>
      <c r="BG175" s="61"/>
      <c r="BH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12"/>
      <c r="AZ176" s="12"/>
      <c r="BA176" s="61"/>
      <c r="BB176" s="61"/>
      <c r="BC176" s="61"/>
      <c r="BD176" s="61"/>
      <c r="BE176" s="61"/>
      <c r="BF176" s="61"/>
      <c r="BG176" s="61"/>
      <c r="BH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12"/>
      <c r="AZ177" s="12"/>
      <c r="BA177" s="61"/>
      <c r="BB177" s="61"/>
      <c r="BC177" s="61"/>
      <c r="BD177" s="61"/>
      <c r="BE177" s="61"/>
      <c r="BF177" s="61"/>
      <c r="BG177" s="61"/>
      <c r="BH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12"/>
      <c r="AZ178" s="12"/>
      <c r="BA178" s="61"/>
      <c r="BB178" s="61"/>
      <c r="BC178" s="61"/>
      <c r="BD178" s="61"/>
      <c r="BE178" s="61"/>
      <c r="BF178" s="61"/>
      <c r="BG178" s="61"/>
      <c r="BH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12"/>
      <c r="AZ179" s="12"/>
      <c r="BA179" s="61"/>
      <c r="BB179" s="61"/>
      <c r="BC179" s="61"/>
      <c r="BD179" s="61"/>
      <c r="BE179" s="61"/>
      <c r="BF179" s="61"/>
      <c r="BG179" s="61"/>
      <c r="BH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12"/>
      <c r="AZ180" s="12"/>
      <c r="BA180" s="61"/>
      <c r="BB180" s="61"/>
      <c r="BC180" s="61"/>
      <c r="BD180" s="61"/>
      <c r="BE180" s="61"/>
      <c r="BF180" s="61"/>
      <c r="BG180" s="61"/>
      <c r="BH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12"/>
      <c r="AZ181" s="12"/>
      <c r="BA181" s="61"/>
      <c r="BB181" s="61"/>
      <c r="BC181" s="61"/>
      <c r="BD181" s="61"/>
      <c r="BE181" s="61"/>
      <c r="BF181" s="61"/>
      <c r="BG181" s="61"/>
      <c r="BH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12"/>
      <c r="AZ182" s="12"/>
      <c r="BA182" s="61"/>
      <c r="BB182" s="61"/>
      <c r="BC182" s="61"/>
      <c r="BD182" s="61"/>
      <c r="BE182" s="61"/>
      <c r="BF182" s="61"/>
      <c r="BG182" s="61"/>
      <c r="BH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12"/>
      <c r="AZ183" s="12"/>
      <c r="BA183" s="61"/>
      <c r="BB183" s="61"/>
      <c r="BC183" s="61"/>
      <c r="BD183" s="61"/>
      <c r="BE183" s="61"/>
      <c r="BF183" s="61"/>
      <c r="BG183" s="61"/>
      <c r="BH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12"/>
      <c r="AZ184" s="12"/>
      <c r="BA184" s="61"/>
      <c r="BB184" s="61"/>
      <c r="BC184" s="61"/>
      <c r="BD184" s="61"/>
      <c r="BE184" s="61"/>
      <c r="BF184" s="61"/>
      <c r="BG184" s="61"/>
      <c r="BH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12"/>
      <c r="AZ185" s="12"/>
      <c r="BA185" s="61"/>
      <c r="BB185" s="61"/>
      <c r="BC185" s="61"/>
      <c r="BD185" s="61"/>
      <c r="BE185" s="61"/>
      <c r="BF185" s="61"/>
      <c r="BG185" s="61"/>
      <c r="BH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12"/>
      <c r="AZ186" s="12"/>
      <c r="BA186" s="61"/>
      <c r="BB186" s="61"/>
      <c r="BC186" s="61"/>
      <c r="BD186" s="61"/>
      <c r="BE186" s="61"/>
      <c r="BF186" s="61"/>
      <c r="BG186" s="61"/>
      <c r="BH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12"/>
      <c r="AZ187" s="12"/>
      <c r="BA187" s="61"/>
      <c r="BB187" s="61"/>
      <c r="BC187" s="61"/>
      <c r="BD187" s="61"/>
      <c r="BE187" s="61"/>
      <c r="BF187" s="61"/>
      <c r="BG187" s="61"/>
      <c r="BH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12"/>
      <c r="AZ188" s="12"/>
      <c r="BA188" s="61"/>
      <c r="BB188" s="61"/>
      <c r="BC188" s="61"/>
      <c r="BD188" s="61"/>
      <c r="BE188" s="61"/>
      <c r="BF188" s="61"/>
      <c r="BG188" s="61"/>
      <c r="BH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12"/>
      <c r="AZ189" s="12"/>
      <c r="BA189" s="61"/>
      <c r="BB189" s="61"/>
      <c r="BC189" s="61"/>
      <c r="BD189" s="61"/>
      <c r="BE189" s="61"/>
      <c r="BF189" s="61"/>
      <c r="BG189" s="61"/>
      <c r="BH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12"/>
      <c r="AZ190" s="12"/>
      <c r="BA190" s="61"/>
      <c r="BB190" s="61"/>
      <c r="BC190" s="61"/>
      <c r="BD190" s="61"/>
      <c r="BE190" s="61"/>
      <c r="BF190" s="61"/>
      <c r="BG190" s="61"/>
      <c r="BH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12"/>
      <c r="AZ191" s="12"/>
      <c r="BA191" s="61"/>
      <c r="BB191" s="61"/>
      <c r="BC191" s="61"/>
      <c r="BD191" s="61"/>
      <c r="BE191" s="61"/>
      <c r="BF191" s="61"/>
      <c r="BG191" s="61"/>
      <c r="BH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12"/>
      <c r="AZ192" s="12"/>
      <c r="BA192" s="61"/>
      <c r="BB192" s="61"/>
      <c r="BC192" s="61"/>
      <c r="BD192" s="61"/>
      <c r="BE192" s="61"/>
      <c r="BF192" s="61"/>
      <c r="BG192" s="61"/>
      <c r="BH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12"/>
      <c r="AZ193" s="12"/>
      <c r="BA193" s="61"/>
      <c r="BB193" s="61"/>
      <c r="BC193" s="61"/>
      <c r="BD193" s="61"/>
      <c r="BE193" s="61"/>
      <c r="BF193" s="61"/>
      <c r="BG193" s="61"/>
      <c r="BH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12"/>
      <c r="AZ194" s="12"/>
      <c r="BA194" s="61"/>
      <c r="BB194" s="61"/>
      <c r="BC194" s="61"/>
      <c r="BD194" s="61"/>
      <c r="BE194" s="61"/>
      <c r="BF194" s="61"/>
      <c r="BG194" s="61"/>
      <c r="BH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12"/>
      <c r="AZ195" s="12"/>
      <c r="BA195" s="61"/>
      <c r="BB195" s="61"/>
      <c r="BC195" s="61"/>
      <c r="BD195" s="61"/>
      <c r="BE195" s="61"/>
      <c r="BF195" s="61"/>
      <c r="BG195" s="61"/>
      <c r="BH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12"/>
      <c r="AZ196" s="12"/>
      <c r="BA196" s="61"/>
      <c r="BB196" s="61"/>
      <c r="BC196" s="61"/>
      <c r="BD196" s="61"/>
      <c r="BE196" s="61"/>
      <c r="BF196" s="61"/>
      <c r="BG196" s="61"/>
      <c r="BH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12"/>
      <c r="AZ197" s="12"/>
      <c r="BA197" s="61"/>
      <c r="BB197" s="61"/>
      <c r="BC197" s="61"/>
      <c r="BD197" s="61"/>
      <c r="BE197" s="61"/>
      <c r="BF197" s="61"/>
      <c r="BG197" s="61"/>
      <c r="BH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12"/>
      <c r="AZ198" s="12"/>
      <c r="BA198" s="61"/>
      <c r="BB198" s="61"/>
      <c r="BC198" s="61"/>
      <c r="BD198" s="61"/>
      <c r="BE198" s="61"/>
      <c r="BF198" s="61"/>
      <c r="BG198" s="61"/>
      <c r="BH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12"/>
      <c r="AZ199" s="12"/>
      <c r="BA199" s="61"/>
      <c r="BB199" s="61"/>
      <c r="BC199" s="61"/>
      <c r="BD199" s="61"/>
      <c r="BE199" s="61"/>
      <c r="BF199" s="61"/>
      <c r="BG199" s="61"/>
      <c r="BH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12"/>
      <c r="AZ200" s="12"/>
      <c r="BA200" s="61"/>
      <c r="BB200" s="61"/>
      <c r="BC200" s="61"/>
      <c r="BD200" s="61"/>
      <c r="BE200" s="61"/>
      <c r="BF200" s="61"/>
      <c r="BG200" s="61"/>
      <c r="BH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12"/>
      <c r="AZ201" s="12"/>
      <c r="BA201" s="61"/>
      <c r="BB201" s="61"/>
      <c r="BC201" s="61"/>
      <c r="BD201" s="61"/>
      <c r="BE201" s="61"/>
      <c r="BF201" s="61"/>
      <c r="BG201" s="61"/>
      <c r="BH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12"/>
      <c r="AZ202" s="12"/>
      <c r="BA202" s="61"/>
      <c r="BB202" s="61"/>
      <c r="BC202" s="61"/>
      <c r="BD202" s="61"/>
      <c r="BE202" s="61"/>
      <c r="BF202" s="61"/>
      <c r="BG202" s="61"/>
      <c r="BH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12"/>
      <c r="AZ203" s="12"/>
      <c r="BA203" s="61"/>
      <c r="BB203" s="61"/>
      <c r="BC203" s="61"/>
      <c r="BD203" s="61"/>
      <c r="BE203" s="61"/>
      <c r="BF203" s="61"/>
      <c r="BG203" s="61"/>
      <c r="BH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12"/>
      <c r="AZ204" s="12"/>
      <c r="BA204" s="61"/>
      <c r="BB204" s="61"/>
      <c r="BC204" s="61"/>
      <c r="BD204" s="61"/>
      <c r="BE204" s="61"/>
      <c r="BF204" s="61"/>
      <c r="BG204" s="61"/>
      <c r="BH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12"/>
      <c r="AZ205" s="12"/>
      <c r="BA205" s="61"/>
      <c r="BB205" s="61"/>
      <c r="BC205" s="61"/>
      <c r="BD205" s="61"/>
      <c r="BE205" s="61"/>
      <c r="BF205" s="61"/>
      <c r="BG205" s="61"/>
      <c r="BH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12"/>
      <c r="AZ206" s="12"/>
      <c r="BA206" s="61"/>
      <c r="BB206" s="61"/>
      <c r="BC206" s="61"/>
      <c r="BD206" s="61"/>
      <c r="BE206" s="61"/>
      <c r="BF206" s="61"/>
      <c r="BG206" s="61"/>
      <c r="BH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12"/>
      <c r="AZ207" s="12"/>
      <c r="BA207" s="61"/>
      <c r="BB207" s="61"/>
      <c r="BC207" s="61"/>
      <c r="BD207" s="61"/>
      <c r="BE207" s="61"/>
      <c r="BF207" s="61"/>
      <c r="BG207" s="61"/>
      <c r="BH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12"/>
      <c r="AZ208" s="12"/>
      <c r="BA208" s="61"/>
      <c r="BB208" s="61"/>
      <c r="BC208" s="61"/>
      <c r="BD208" s="61"/>
      <c r="BE208" s="61"/>
      <c r="BF208" s="61"/>
      <c r="BG208" s="61"/>
      <c r="BH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12"/>
      <c r="AZ209" s="12"/>
      <c r="BA209" s="61"/>
      <c r="BB209" s="61"/>
      <c r="BC209" s="61"/>
      <c r="BD209" s="61"/>
      <c r="BE209" s="61"/>
      <c r="BF209" s="61"/>
      <c r="BG209" s="61"/>
      <c r="BH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12"/>
      <c r="AZ210" s="12"/>
      <c r="BA210" s="61"/>
      <c r="BB210" s="61"/>
      <c r="BC210" s="61"/>
      <c r="BD210" s="61"/>
      <c r="BE210" s="61"/>
      <c r="BF210" s="61"/>
      <c r="BG210" s="61"/>
      <c r="BH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12"/>
      <c r="AZ211" s="12"/>
      <c r="BA211" s="61"/>
      <c r="BB211" s="61"/>
      <c r="BC211" s="61"/>
      <c r="BD211" s="61"/>
      <c r="BE211" s="61"/>
      <c r="BF211" s="61"/>
      <c r="BG211" s="61"/>
      <c r="BH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12"/>
      <c r="AZ212" s="12"/>
      <c r="BA212" s="61"/>
      <c r="BB212" s="61"/>
      <c r="BC212" s="61"/>
      <c r="BD212" s="61"/>
      <c r="BE212" s="61"/>
      <c r="BF212" s="61"/>
      <c r="BG212" s="61"/>
      <c r="BH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12"/>
      <c r="AZ213" s="12"/>
      <c r="BA213" s="61"/>
      <c r="BB213" s="61"/>
      <c r="BC213" s="61"/>
      <c r="BD213" s="61"/>
      <c r="BE213" s="61"/>
      <c r="BF213" s="61"/>
      <c r="BG213" s="61"/>
      <c r="BH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12"/>
      <c r="AZ214" s="12"/>
      <c r="BA214" s="61"/>
      <c r="BB214" s="61"/>
      <c r="BC214" s="61"/>
      <c r="BD214" s="61"/>
      <c r="BE214" s="61"/>
      <c r="BF214" s="61"/>
      <c r="BG214" s="61"/>
      <c r="BH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12"/>
      <c r="AZ215" s="12"/>
      <c r="BA215" s="61"/>
      <c r="BB215" s="61"/>
      <c r="BC215" s="61"/>
      <c r="BD215" s="61"/>
      <c r="BE215" s="61"/>
      <c r="BF215" s="61"/>
      <c r="BG215" s="61"/>
      <c r="BH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12"/>
      <c r="AZ216" s="12"/>
      <c r="BA216" s="61"/>
      <c r="BB216" s="61"/>
      <c r="BC216" s="61"/>
      <c r="BD216" s="61"/>
      <c r="BE216" s="61"/>
      <c r="BF216" s="61"/>
      <c r="BG216" s="61"/>
      <c r="BH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12"/>
      <c r="AZ217" s="12"/>
      <c r="BA217" s="61"/>
      <c r="BB217" s="61"/>
      <c r="BC217" s="61"/>
      <c r="BD217" s="61"/>
      <c r="BE217" s="61"/>
      <c r="BF217" s="61"/>
      <c r="BG217" s="61"/>
      <c r="BH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12"/>
      <c r="AZ218" s="12"/>
      <c r="BA218" s="61"/>
      <c r="BB218" s="61"/>
      <c r="BC218" s="61"/>
      <c r="BD218" s="61"/>
      <c r="BE218" s="61"/>
      <c r="BF218" s="61"/>
      <c r="BG218" s="61"/>
      <c r="BH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12"/>
      <c r="AZ219" s="12"/>
      <c r="BA219" s="61"/>
      <c r="BB219" s="61"/>
      <c r="BC219" s="61"/>
      <c r="BD219" s="61"/>
      <c r="BE219" s="61"/>
      <c r="BF219" s="61"/>
      <c r="BG219" s="61"/>
      <c r="BH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12"/>
      <c r="AZ220" s="12"/>
      <c r="BA220" s="61"/>
      <c r="BB220" s="61"/>
      <c r="BC220" s="61"/>
      <c r="BD220" s="61"/>
      <c r="BE220" s="61"/>
      <c r="BF220" s="61"/>
      <c r="BG220" s="61"/>
      <c r="BH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12"/>
      <c r="AZ221" s="12"/>
      <c r="BA221" s="61"/>
      <c r="BB221" s="61"/>
      <c r="BC221" s="61"/>
      <c r="BD221" s="61"/>
      <c r="BE221" s="61"/>
      <c r="BF221" s="61"/>
      <c r="BG221" s="61"/>
      <c r="BH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12"/>
      <c r="AZ222" s="12"/>
      <c r="BA222" s="61"/>
      <c r="BB222" s="61"/>
      <c r="BC222" s="61"/>
      <c r="BD222" s="61"/>
      <c r="BE222" s="61"/>
      <c r="BF222" s="61"/>
      <c r="BG222" s="61"/>
      <c r="BH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12"/>
      <c r="AZ223" s="12"/>
      <c r="BA223" s="61"/>
      <c r="BB223" s="61"/>
      <c r="BC223" s="61"/>
      <c r="BD223" s="61"/>
      <c r="BE223" s="61"/>
      <c r="BF223" s="61"/>
      <c r="BG223" s="61"/>
      <c r="BH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12"/>
      <c r="AZ224" s="12"/>
      <c r="BA224" s="61"/>
      <c r="BB224" s="61"/>
      <c r="BC224" s="61"/>
      <c r="BD224" s="61"/>
      <c r="BE224" s="61"/>
      <c r="BF224" s="61"/>
      <c r="BG224" s="61"/>
      <c r="BH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12"/>
      <c r="AZ225" s="12"/>
      <c r="BA225" s="61"/>
      <c r="BB225" s="61"/>
      <c r="BC225" s="61"/>
      <c r="BD225" s="61"/>
      <c r="BE225" s="61"/>
      <c r="BF225" s="61"/>
      <c r="BG225" s="61"/>
      <c r="BH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12"/>
      <c r="AZ226" s="12"/>
      <c r="BA226" s="61"/>
      <c r="BB226" s="61"/>
      <c r="BC226" s="61"/>
      <c r="BD226" s="61"/>
      <c r="BE226" s="61"/>
      <c r="BF226" s="61"/>
      <c r="BG226" s="61"/>
      <c r="BH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12"/>
      <c r="AZ227" s="12"/>
      <c r="BA227" s="61"/>
      <c r="BB227" s="61"/>
      <c r="BC227" s="61"/>
      <c r="BD227" s="61"/>
      <c r="BE227" s="61"/>
      <c r="BF227" s="61"/>
      <c r="BG227" s="61"/>
      <c r="BH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12"/>
      <c r="AZ228" s="12"/>
      <c r="BA228" s="61"/>
      <c r="BB228" s="61"/>
      <c r="BC228" s="61"/>
      <c r="BD228" s="61"/>
      <c r="BE228" s="61"/>
      <c r="BF228" s="61"/>
      <c r="BG228" s="61"/>
      <c r="BH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12"/>
      <c r="AZ229" s="12"/>
      <c r="BA229" s="61"/>
      <c r="BB229" s="61"/>
      <c r="BC229" s="61"/>
      <c r="BD229" s="61"/>
      <c r="BE229" s="61"/>
      <c r="BF229" s="61"/>
      <c r="BG229" s="61"/>
      <c r="BH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12"/>
      <c r="AZ230" s="12"/>
      <c r="BA230" s="61"/>
      <c r="BB230" s="61"/>
      <c r="BC230" s="61"/>
      <c r="BD230" s="61"/>
      <c r="BE230" s="61"/>
      <c r="BF230" s="61"/>
      <c r="BG230" s="61"/>
      <c r="BH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12"/>
      <c r="AZ231" s="12"/>
      <c r="BA231" s="61"/>
      <c r="BB231" s="61"/>
      <c r="BC231" s="61"/>
      <c r="BD231" s="61"/>
      <c r="BE231" s="61"/>
      <c r="BF231" s="61"/>
      <c r="BG231" s="61"/>
      <c r="BH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12"/>
      <c r="AZ232" s="12"/>
      <c r="BA232" s="61"/>
      <c r="BB232" s="61"/>
      <c r="BC232" s="61"/>
      <c r="BD232" s="61"/>
      <c r="BE232" s="61"/>
      <c r="BF232" s="61"/>
      <c r="BG232" s="61"/>
      <c r="BH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12"/>
      <c r="AZ233" s="12"/>
      <c r="BA233" s="61"/>
      <c r="BB233" s="61"/>
      <c r="BC233" s="61"/>
      <c r="BD233" s="61"/>
      <c r="BE233" s="61"/>
      <c r="BF233" s="61"/>
      <c r="BG233" s="61"/>
      <c r="BH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12"/>
      <c r="AZ234" s="12"/>
      <c r="BA234" s="61"/>
      <c r="BB234" s="61"/>
      <c r="BC234" s="61"/>
      <c r="BD234" s="61"/>
      <c r="BE234" s="61"/>
      <c r="BF234" s="61"/>
      <c r="BG234" s="61"/>
      <c r="BH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12"/>
      <c r="AZ235" s="12"/>
      <c r="BA235" s="61"/>
      <c r="BB235" s="61"/>
      <c r="BC235" s="61"/>
      <c r="BD235" s="61"/>
      <c r="BE235" s="61"/>
      <c r="BF235" s="61"/>
      <c r="BG235" s="61"/>
      <c r="BH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12"/>
      <c r="AZ236" s="12"/>
      <c r="BA236" s="61"/>
      <c r="BB236" s="61"/>
      <c r="BC236" s="61"/>
      <c r="BD236" s="61"/>
      <c r="BE236" s="61"/>
      <c r="BF236" s="61"/>
      <c r="BG236" s="61"/>
      <c r="BH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12"/>
      <c r="AZ237" s="12"/>
      <c r="BA237" s="61"/>
      <c r="BB237" s="61"/>
      <c r="BC237" s="61"/>
      <c r="BD237" s="61"/>
      <c r="BE237" s="61"/>
      <c r="BF237" s="61"/>
      <c r="BG237" s="61"/>
      <c r="BH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12"/>
      <c r="AZ238" s="12"/>
      <c r="BA238" s="61"/>
      <c r="BB238" s="61"/>
      <c r="BC238" s="61"/>
      <c r="BD238" s="61"/>
      <c r="BE238" s="61"/>
      <c r="BF238" s="61"/>
      <c r="BG238" s="61"/>
      <c r="BH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12"/>
      <c r="AZ239" s="12"/>
      <c r="BA239" s="61"/>
      <c r="BB239" s="61"/>
      <c r="BC239" s="61"/>
      <c r="BD239" s="61"/>
      <c r="BE239" s="61"/>
      <c r="BF239" s="61"/>
      <c r="BG239" s="61"/>
      <c r="BH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12"/>
      <c r="AZ240" s="12"/>
      <c r="BA240" s="61"/>
      <c r="BB240" s="61"/>
      <c r="BC240" s="61"/>
      <c r="BD240" s="61"/>
      <c r="BE240" s="61"/>
      <c r="BF240" s="61"/>
      <c r="BG240" s="61"/>
      <c r="BH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12"/>
      <c r="AZ241" s="12"/>
      <c r="BA241" s="61"/>
      <c r="BB241" s="61"/>
      <c r="BC241" s="61"/>
      <c r="BD241" s="61"/>
      <c r="BE241" s="61"/>
      <c r="BF241" s="61"/>
      <c r="BG241" s="61"/>
      <c r="BH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12"/>
      <c r="AZ242" s="12"/>
      <c r="BA242" s="61"/>
      <c r="BB242" s="61"/>
      <c r="BC242" s="61"/>
      <c r="BD242" s="61"/>
      <c r="BE242" s="61"/>
      <c r="BF242" s="61"/>
      <c r="BG242" s="61"/>
      <c r="BH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12"/>
      <c r="AZ243" s="12"/>
      <c r="BA243" s="61"/>
      <c r="BB243" s="61"/>
      <c r="BC243" s="61"/>
      <c r="BD243" s="61"/>
      <c r="BE243" s="61"/>
      <c r="BF243" s="61"/>
      <c r="BG243" s="61"/>
      <c r="BH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12"/>
      <c r="AZ244" s="12"/>
      <c r="BA244" s="61"/>
      <c r="BB244" s="61"/>
      <c r="BC244" s="61"/>
      <c r="BD244" s="61"/>
      <c r="BE244" s="61"/>
      <c r="BF244" s="61"/>
      <c r="BG244" s="61"/>
      <c r="BH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12"/>
      <c r="AZ245" s="12"/>
      <c r="BA245" s="61"/>
      <c r="BB245" s="61"/>
      <c r="BC245" s="61"/>
      <c r="BD245" s="61"/>
      <c r="BE245" s="61"/>
      <c r="BF245" s="61"/>
      <c r="BG245" s="61"/>
      <c r="BH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12"/>
      <c r="AZ246" s="12"/>
      <c r="BA246" s="61"/>
      <c r="BB246" s="61"/>
      <c r="BC246" s="61"/>
      <c r="BD246" s="61"/>
      <c r="BE246" s="61"/>
      <c r="BF246" s="61"/>
      <c r="BG246" s="61"/>
      <c r="BH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12"/>
      <c r="AZ247" s="12"/>
      <c r="BA247" s="61"/>
      <c r="BB247" s="61"/>
      <c r="BC247" s="61"/>
      <c r="BD247" s="61"/>
      <c r="BE247" s="61"/>
      <c r="BF247" s="61"/>
      <c r="BG247" s="61"/>
      <c r="BH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12"/>
      <c r="AZ248" s="12"/>
      <c r="BA248" s="61"/>
      <c r="BB248" s="61"/>
      <c r="BC248" s="61"/>
      <c r="BD248" s="61"/>
      <c r="BE248" s="61"/>
      <c r="BF248" s="61"/>
      <c r="BG248" s="61"/>
      <c r="BH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12"/>
      <c r="AZ249" s="12"/>
      <c r="BA249" s="61"/>
      <c r="BB249" s="61"/>
      <c r="BC249" s="61"/>
      <c r="BD249" s="61"/>
      <c r="BE249" s="61"/>
      <c r="BF249" s="61"/>
      <c r="BG249" s="61"/>
      <c r="BH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12"/>
      <c r="AZ250" s="12"/>
      <c r="BA250" s="61"/>
      <c r="BB250" s="61"/>
      <c r="BC250" s="61"/>
      <c r="BD250" s="61"/>
      <c r="BE250" s="61"/>
      <c r="BF250" s="61"/>
      <c r="BG250" s="61"/>
      <c r="BH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12"/>
      <c r="AZ251" s="12"/>
      <c r="BA251" s="61"/>
      <c r="BB251" s="61"/>
      <c r="BC251" s="61"/>
      <c r="BD251" s="61"/>
      <c r="BE251" s="61"/>
      <c r="BF251" s="61"/>
      <c r="BG251" s="61"/>
      <c r="BH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12"/>
      <c r="AZ252" s="12"/>
      <c r="BA252" s="61"/>
      <c r="BB252" s="61"/>
      <c r="BC252" s="61"/>
      <c r="BD252" s="61"/>
      <c r="BE252" s="61"/>
      <c r="BF252" s="61"/>
      <c r="BG252" s="61"/>
      <c r="BH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12"/>
      <c r="AZ253" s="12"/>
      <c r="BA253" s="61"/>
      <c r="BB253" s="61"/>
      <c r="BC253" s="61"/>
      <c r="BD253" s="61"/>
      <c r="BE253" s="61"/>
      <c r="BF253" s="61"/>
      <c r="BG253" s="61"/>
      <c r="BH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12"/>
      <c r="AZ254" s="12"/>
      <c r="BA254" s="61"/>
      <c r="BB254" s="61"/>
      <c r="BC254" s="61"/>
      <c r="BD254" s="61"/>
      <c r="BE254" s="61"/>
      <c r="BF254" s="61"/>
      <c r="BG254" s="61"/>
      <c r="BH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12"/>
      <c r="AZ255" s="12"/>
      <c r="BA255" s="61"/>
      <c r="BB255" s="61"/>
      <c r="BC255" s="61"/>
      <c r="BD255" s="61"/>
      <c r="BE255" s="61"/>
      <c r="BF255" s="61"/>
      <c r="BG255" s="61"/>
      <c r="BH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12"/>
      <c r="AZ256" s="12"/>
      <c r="BA256" s="61"/>
      <c r="BB256" s="61"/>
      <c r="BC256" s="61"/>
      <c r="BD256" s="61"/>
      <c r="BE256" s="61"/>
      <c r="BF256" s="61"/>
      <c r="BG256" s="61"/>
      <c r="BH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12"/>
      <c r="AZ257" s="12"/>
      <c r="BA257" s="61"/>
      <c r="BB257" s="61"/>
      <c r="BC257" s="61"/>
      <c r="BD257" s="61"/>
      <c r="BE257" s="61"/>
      <c r="BF257" s="61"/>
      <c r="BG257" s="61"/>
      <c r="BH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12"/>
      <c r="AZ258" s="12"/>
      <c r="BA258" s="61"/>
      <c r="BB258" s="61"/>
      <c r="BC258" s="61"/>
      <c r="BD258" s="61"/>
      <c r="BE258" s="61"/>
      <c r="BF258" s="61"/>
      <c r="BG258" s="61"/>
      <c r="BH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12"/>
      <c r="AZ259" s="12"/>
      <c r="BA259" s="61"/>
      <c r="BB259" s="61"/>
      <c r="BC259" s="61"/>
      <c r="BD259" s="61"/>
      <c r="BE259" s="61"/>
      <c r="BF259" s="61"/>
      <c r="BG259" s="61"/>
      <c r="BH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12"/>
      <c r="AZ260" s="12"/>
      <c r="BA260" s="61"/>
      <c r="BB260" s="61"/>
      <c r="BC260" s="61"/>
      <c r="BD260" s="61"/>
      <c r="BE260" s="61"/>
      <c r="BF260" s="61"/>
      <c r="BG260" s="61"/>
      <c r="BH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12"/>
      <c r="AZ261" s="12"/>
      <c r="BA261" s="61"/>
      <c r="BB261" s="61"/>
      <c r="BC261" s="61"/>
      <c r="BD261" s="61"/>
      <c r="BE261" s="61"/>
      <c r="BF261" s="61"/>
      <c r="BG261" s="61"/>
      <c r="BH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12"/>
      <c r="AZ262" s="12"/>
      <c r="BA262" s="61"/>
      <c r="BB262" s="61"/>
      <c r="BC262" s="61"/>
      <c r="BD262" s="61"/>
      <c r="BE262" s="61"/>
      <c r="BF262" s="61"/>
      <c r="BG262" s="61"/>
      <c r="BH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12"/>
      <c r="AZ263" s="12"/>
      <c r="BA263" s="61"/>
      <c r="BB263" s="61"/>
      <c r="BC263" s="61"/>
      <c r="BD263" s="61"/>
      <c r="BE263" s="61"/>
      <c r="BF263" s="61"/>
      <c r="BG263" s="61"/>
      <c r="BH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12"/>
      <c r="AZ264" s="12"/>
      <c r="BA264" s="61"/>
      <c r="BB264" s="61"/>
      <c r="BC264" s="61"/>
      <c r="BD264" s="61"/>
      <c r="BE264" s="61"/>
      <c r="BF264" s="61"/>
      <c r="BG264" s="61"/>
      <c r="BH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12"/>
      <c r="AZ265" s="12"/>
      <c r="BA265" s="61"/>
      <c r="BB265" s="61"/>
      <c r="BC265" s="61"/>
      <c r="BD265" s="61"/>
      <c r="BE265" s="61"/>
      <c r="BF265" s="61"/>
      <c r="BG265" s="61"/>
      <c r="BH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12"/>
      <c r="AZ266" s="12"/>
      <c r="BA266" s="61"/>
      <c r="BB266" s="61"/>
      <c r="BC266" s="61"/>
      <c r="BD266" s="61"/>
      <c r="BE266" s="61"/>
      <c r="BF266" s="61"/>
      <c r="BG266" s="61"/>
      <c r="BH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12"/>
      <c r="AZ267" s="12"/>
      <c r="BA267" s="61"/>
      <c r="BB267" s="61"/>
      <c r="BC267" s="61"/>
      <c r="BD267" s="61"/>
      <c r="BE267" s="61"/>
      <c r="BF267" s="61"/>
      <c r="BG267" s="61"/>
      <c r="BH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12"/>
      <c r="AZ268" s="12"/>
      <c r="BA268" s="61"/>
      <c r="BB268" s="61"/>
      <c r="BC268" s="61"/>
      <c r="BD268" s="61"/>
      <c r="BE268" s="61"/>
      <c r="BF268" s="61"/>
      <c r="BG268" s="61"/>
      <c r="BH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12"/>
      <c r="AZ269" s="12"/>
      <c r="BA269" s="61"/>
      <c r="BB269" s="61"/>
      <c r="BC269" s="61"/>
      <c r="BD269" s="61"/>
      <c r="BE269" s="61"/>
      <c r="BF269" s="61"/>
      <c r="BG269" s="61"/>
      <c r="BH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12"/>
      <c r="AZ270" s="12"/>
      <c r="BA270" s="61"/>
      <c r="BB270" s="61"/>
      <c r="BC270" s="61"/>
      <c r="BD270" s="61"/>
      <c r="BE270" s="61"/>
      <c r="BF270" s="61"/>
      <c r="BG270" s="61"/>
      <c r="BH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12"/>
      <c r="AZ271" s="12"/>
      <c r="BA271" s="61"/>
      <c r="BB271" s="61"/>
      <c r="BC271" s="61"/>
      <c r="BD271" s="61"/>
      <c r="BE271" s="61"/>
      <c r="BF271" s="61"/>
      <c r="BG271" s="61"/>
      <c r="BH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12"/>
      <c r="AZ272" s="12"/>
      <c r="BA272" s="61"/>
      <c r="BB272" s="61"/>
      <c r="BC272" s="61"/>
      <c r="BD272" s="61"/>
      <c r="BE272" s="61"/>
      <c r="BF272" s="61"/>
      <c r="BG272" s="61"/>
      <c r="BH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12"/>
      <c r="AZ273" s="12"/>
      <c r="BA273" s="61"/>
      <c r="BB273" s="61"/>
      <c r="BC273" s="61"/>
      <c r="BD273" s="61"/>
      <c r="BE273" s="61"/>
      <c r="BF273" s="61"/>
      <c r="BG273" s="61"/>
      <c r="BH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12"/>
      <c r="AZ274" s="12"/>
      <c r="BA274" s="61"/>
      <c r="BB274" s="61"/>
      <c r="BC274" s="61"/>
      <c r="BD274" s="61"/>
      <c r="BE274" s="61"/>
      <c r="BF274" s="61"/>
      <c r="BG274" s="61"/>
      <c r="BH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12"/>
      <c r="AZ275" s="12"/>
      <c r="BA275" s="61"/>
      <c r="BB275" s="61"/>
      <c r="BC275" s="61"/>
      <c r="BD275" s="61"/>
      <c r="BE275" s="61"/>
      <c r="BF275" s="61"/>
      <c r="BG275" s="61"/>
      <c r="BH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12"/>
      <c r="AZ276" s="12"/>
      <c r="BA276" s="61"/>
      <c r="BB276" s="61"/>
      <c r="BC276" s="61"/>
      <c r="BD276" s="61"/>
      <c r="BE276" s="61"/>
      <c r="BF276" s="61"/>
      <c r="BG276" s="61"/>
      <c r="BH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12"/>
      <c r="AZ277" s="12"/>
      <c r="BA277" s="61"/>
      <c r="BB277" s="61"/>
      <c r="BC277" s="61"/>
      <c r="BD277" s="61"/>
      <c r="BE277" s="61"/>
      <c r="BF277" s="61"/>
      <c r="BG277" s="61"/>
      <c r="BH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12"/>
      <c r="AZ278" s="12"/>
      <c r="BA278" s="61"/>
      <c r="BB278" s="61"/>
      <c r="BC278" s="61"/>
      <c r="BD278" s="61"/>
      <c r="BE278" s="61"/>
      <c r="BF278" s="61"/>
      <c r="BG278" s="61"/>
      <c r="BH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12"/>
      <c r="AZ279" s="12"/>
      <c r="BA279" s="61"/>
      <c r="BB279" s="61"/>
      <c r="BC279" s="61"/>
      <c r="BD279" s="61"/>
      <c r="BE279" s="61"/>
      <c r="BF279" s="61"/>
      <c r="BG279" s="61"/>
      <c r="BH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12"/>
      <c r="AZ280" s="12"/>
      <c r="BA280" s="61"/>
      <c r="BB280" s="61"/>
      <c r="BC280" s="61"/>
      <c r="BD280" s="61"/>
      <c r="BE280" s="61"/>
      <c r="BF280" s="61"/>
      <c r="BG280" s="61"/>
      <c r="BH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12"/>
      <c r="AZ281" s="12"/>
      <c r="BA281" s="61"/>
      <c r="BB281" s="61"/>
      <c r="BC281" s="61"/>
      <c r="BD281" s="61"/>
      <c r="BE281" s="61"/>
      <c r="BF281" s="61"/>
      <c r="BG281" s="61"/>
      <c r="BH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12"/>
      <c r="AZ282" s="12"/>
      <c r="BA282" s="61"/>
      <c r="BB282" s="61"/>
      <c r="BC282" s="61"/>
      <c r="BD282" s="61"/>
      <c r="BE282" s="61"/>
      <c r="BF282" s="61"/>
      <c r="BG282" s="61"/>
      <c r="BH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12"/>
      <c r="AZ283" s="12"/>
      <c r="BA283" s="61"/>
      <c r="BB283" s="61"/>
      <c r="BC283" s="61"/>
      <c r="BD283" s="61"/>
      <c r="BE283" s="61"/>
      <c r="BF283" s="61"/>
      <c r="BG283" s="61"/>
      <c r="BH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12"/>
      <c r="AZ284" s="12"/>
      <c r="BA284" s="61"/>
      <c r="BB284" s="61"/>
      <c r="BC284" s="61"/>
      <c r="BD284" s="61"/>
      <c r="BE284" s="61"/>
      <c r="BF284" s="61"/>
      <c r="BG284" s="61"/>
      <c r="BH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12"/>
      <c r="AZ285" s="12"/>
      <c r="BA285" s="61"/>
      <c r="BB285" s="61"/>
      <c r="BC285" s="61"/>
      <c r="BD285" s="61"/>
      <c r="BE285" s="61"/>
      <c r="BF285" s="61"/>
      <c r="BG285" s="61"/>
      <c r="BH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12"/>
      <c r="AZ286" s="12"/>
      <c r="BA286" s="61"/>
      <c r="BB286" s="61"/>
      <c r="BC286" s="61"/>
      <c r="BD286" s="61"/>
      <c r="BE286" s="61"/>
      <c r="BF286" s="61"/>
      <c r="BG286" s="61"/>
      <c r="BH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12"/>
      <c r="AZ287" s="12"/>
      <c r="BA287" s="61"/>
      <c r="BB287" s="61"/>
      <c r="BC287" s="61"/>
      <c r="BD287" s="61"/>
      <c r="BE287" s="61"/>
      <c r="BF287" s="61"/>
      <c r="BG287" s="61"/>
      <c r="BH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12"/>
      <c r="AZ288" s="12"/>
      <c r="BA288" s="61"/>
      <c r="BB288" s="61"/>
      <c r="BC288" s="61"/>
      <c r="BD288" s="61"/>
      <c r="BE288" s="61"/>
      <c r="BF288" s="61"/>
      <c r="BG288" s="61"/>
      <c r="BH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12"/>
      <c r="AZ289" s="12"/>
      <c r="BA289" s="61"/>
      <c r="BB289" s="61"/>
      <c r="BC289" s="61"/>
      <c r="BD289" s="61"/>
      <c r="BE289" s="61"/>
      <c r="BF289" s="61"/>
      <c r="BG289" s="61"/>
      <c r="BH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12"/>
      <c r="AZ290" s="12"/>
      <c r="BA290" s="61"/>
      <c r="BB290" s="61"/>
      <c r="BC290" s="61"/>
      <c r="BD290" s="61"/>
      <c r="BE290" s="61"/>
      <c r="BF290" s="61"/>
      <c r="BG290" s="61"/>
      <c r="BH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12"/>
      <c r="AZ291" s="12"/>
      <c r="BA291" s="61"/>
      <c r="BB291" s="61"/>
      <c r="BC291" s="61"/>
      <c r="BD291" s="61"/>
      <c r="BE291" s="61"/>
      <c r="BF291" s="61"/>
      <c r="BG291" s="61"/>
      <c r="BH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12"/>
      <c r="AZ292" s="12"/>
      <c r="BA292" s="61"/>
      <c r="BB292" s="61"/>
      <c r="BC292" s="61"/>
      <c r="BD292" s="61"/>
      <c r="BE292" s="61"/>
      <c r="BF292" s="61"/>
      <c r="BG292" s="61"/>
      <c r="BH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12"/>
      <c r="AZ293" s="12"/>
      <c r="BA293" s="61"/>
      <c r="BB293" s="61"/>
      <c r="BC293" s="61"/>
      <c r="BD293" s="61"/>
      <c r="BE293" s="61"/>
      <c r="BF293" s="61"/>
      <c r="BG293" s="61"/>
      <c r="BH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12"/>
      <c r="AZ294" s="12"/>
      <c r="BA294" s="61"/>
      <c r="BB294" s="61"/>
      <c r="BC294" s="61"/>
      <c r="BD294" s="61"/>
      <c r="BE294" s="61"/>
      <c r="BF294" s="61"/>
      <c r="BG294" s="61"/>
      <c r="BH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12"/>
      <c r="AZ295" s="12"/>
      <c r="BA295" s="61"/>
      <c r="BB295" s="61"/>
      <c r="BC295" s="61"/>
      <c r="BD295" s="61"/>
      <c r="BE295" s="61"/>
      <c r="BF295" s="61"/>
      <c r="BG295" s="61"/>
      <c r="BH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12"/>
      <c r="AZ296" s="12"/>
      <c r="BA296" s="61"/>
      <c r="BB296" s="61"/>
      <c r="BC296" s="61"/>
      <c r="BD296" s="61"/>
      <c r="BE296" s="61"/>
      <c r="BF296" s="61"/>
      <c r="BG296" s="61"/>
      <c r="BH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12"/>
      <c r="AZ297" s="12"/>
      <c r="BA297" s="61"/>
      <c r="BB297" s="61"/>
      <c r="BC297" s="61"/>
      <c r="BD297" s="61"/>
      <c r="BE297" s="61"/>
      <c r="BF297" s="61"/>
      <c r="BG297" s="61"/>
      <c r="BH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12"/>
      <c r="AZ298" s="12"/>
      <c r="BA298" s="61"/>
      <c r="BB298" s="61"/>
      <c r="BC298" s="61"/>
      <c r="BD298" s="61"/>
      <c r="BE298" s="61"/>
      <c r="BF298" s="61"/>
      <c r="BG298" s="61"/>
      <c r="BH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12"/>
      <c r="AZ299" s="12"/>
      <c r="BA299" s="61"/>
      <c r="BB299" s="61"/>
      <c r="BC299" s="61"/>
      <c r="BD299" s="61"/>
      <c r="BE299" s="61"/>
      <c r="BF299" s="61"/>
      <c r="BG299" s="61"/>
      <c r="BH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12"/>
      <c r="AZ300" s="12"/>
      <c r="BA300" s="61"/>
      <c r="BB300" s="61"/>
      <c r="BC300" s="61"/>
      <c r="BD300" s="61"/>
      <c r="BE300" s="61"/>
      <c r="BF300" s="61"/>
      <c r="BG300" s="61"/>
      <c r="BH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12"/>
      <c r="AZ301" s="12"/>
      <c r="BA301" s="61"/>
      <c r="BB301" s="61"/>
      <c r="BC301" s="61"/>
      <c r="BD301" s="61"/>
      <c r="BE301" s="61"/>
      <c r="BF301" s="61"/>
      <c r="BG301" s="61"/>
      <c r="BH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12"/>
      <c r="AZ302" s="12"/>
      <c r="BA302" s="61"/>
      <c r="BB302" s="61"/>
      <c r="BC302" s="61"/>
      <c r="BD302" s="61"/>
      <c r="BE302" s="61"/>
      <c r="BF302" s="61"/>
      <c r="BG302" s="61"/>
      <c r="BH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12"/>
      <c r="AZ303" s="12"/>
      <c r="BA303" s="61"/>
      <c r="BB303" s="61"/>
      <c r="BC303" s="61"/>
      <c r="BD303" s="61"/>
      <c r="BE303" s="61"/>
      <c r="BF303" s="61"/>
      <c r="BG303" s="61"/>
      <c r="BH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12"/>
      <c r="AZ304" s="12"/>
      <c r="BA304" s="61"/>
      <c r="BB304" s="61"/>
      <c r="BC304" s="61"/>
      <c r="BD304" s="61"/>
      <c r="BE304" s="61"/>
      <c r="BF304" s="61"/>
      <c r="BG304" s="61"/>
      <c r="BH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12"/>
      <c r="AZ305" s="12"/>
      <c r="BA305" s="61"/>
      <c r="BB305" s="61"/>
      <c r="BC305" s="61"/>
      <c r="BD305" s="61"/>
      <c r="BE305" s="61"/>
      <c r="BF305" s="61"/>
      <c r="BG305" s="61"/>
      <c r="BH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12"/>
      <c r="AZ306" s="12"/>
      <c r="BA306" s="61"/>
      <c r="BB306" s="61"/>
      <c r="BC306" s="61"/>
      <c r="BD306" s="61"/>
      <c r="BE306" s="61"/>
      <c r="BF306" s="61"/>
      <c r="BG306" s="61"/>
      <c r="BH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12"/>
      <c r="AZ307" s="12"/>
      <c r="BA307" s="61"/>
      <c r="BB307" s="61"/>
      <c r="BC307" s="61"/>
      <c r="BD307" s="61"/>
      <c r="BE307" s="61"/>
      <c r="BF307" s="61"/>
      <c r="BG307" s="61"/>
      <c r="BH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12"/>
      <c r="AZ308" s="12"/>
      <c r="BA308" s="61"/>
      <c r="BB308" s="61"/>
      <c r="BC308" s="61"/>
      <c r="BD308" s="61"/>
      <c r="BE308" s="61"/>
      <c r="BF308" s="61"/>
      <c r="BG308" s="61"/>
      <c r="BH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12"/>
      <c r="AZ309" s="12"/>
      <c r="BA309" s="61"/>
      <c r="BB309" s="61"/>
      <c r="BC309" s="61"/>
      <c r="BD309" s="61"/>
      <c r="BE309" s="61"/>
      <c r="BF309" s="61"/>
      <c r="BG309" s="61"/>
      <c r="BH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12"/>
      <c r="AZ310" s="12"/>
      <c r="BA310" s="61"/>
      <c r="BB310" s="61"/>
      <c r="BC310" s="61"/>
      <c r="BD310" s="61"/>
      <c r="BE310" s="61"/>
      <c r="BF310" s="61"/>
      <c r="BG310" s="61"/>
      <c r="BH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12"/>
      <c r="AZ311" s="12"/>
      <c r="BA311" s="61"/>
      <c r="BB311" s="61"/>
      <c r="BC311" s="61"/>
      <c r="BD311" s="61"/>
      <c r="BE311" s="61"/>
      <c r="BF311" s="61"/>
      <c r="BG311" s="61"/>
      <c r="BH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12"/>
      <c r="AZ312" s="12"/>
      <c r="BA312" s="61"/>
      <c r="BB312" s="61"/>
      <c r="BC312" s="61"/>
      <c r="BD312" s="61"/>
      <c r="BE312" s="61"/>
      <c r="BF312" s="61"/>
      <c r="BG312" s="61"/>
      <c r="BH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12"/>
      <c r="AZ313" s="12"/>
      <c r="BA313" s="61"/>
      <c r="BB313" s="61"/>
      <c r="BC313" s="61"/>
      <c r="BD313" s="61"/>
      <c r="BE313" s="61"/>
      <c r="BF313" s="61"/>
      <c r="BG313" s="61"/>
      <c r="BH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12"/>
      <c r="AZ314" s="12"/>
      <c r="BA314" s="61"/>
      <c r="BB314" s="61"/>
      <c r="BC314" s="61"/>
      <c r="BD314" s="61"/>
      <c r="BE314" s="61"/>
      <c r="BF314" s="61"/>
      <c r="BG314" s="61"/>
      <c r="BH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12"/>
      <c r="AZ315" s="12"/>
      <c r="BA315" s="61"/>
      <c r="BB315" s="61"/>
      <c r="BC315" s="61"/>
      <c r="BD315" s="61"/>
      <c r="BE315" s="61"/>
      <c r="BF315" s="61"/>
      <c r="BG315" s="61"/>
      <c r="BH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12"/>
      <c r="AZ316" s="12"/>
      <c r="BA316" s="61"/>
      <c r="BB316" s="61"/>
      <c r="BC316" s="61"/>
      <c r="BD316" s="61"/>
      <c r="BE316" s="61"/>
      <c r="BF316" s="61"/>
      <c r="BG316" s="61"/>
      <c r="BH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12"/>
      <c r="AZ317" s="12"/>
      <c r="BA317" s="61"/>
      <c r="BB317" s="61"/>
      <c r="BC317" s="61"/>
      <c r="BD317" s="61"/>
      <c r="BE317" s="61"/>
      <c r="BF317" s="61"/>
      <c r="BG317" s="61"/>
      <c r="BH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12"/>
      <c r="AZ318" s="12"/>
      <c r="BA318" s="61"/>
      <c r="BB318" s="61"/>
      <c r="BC318" s="61"/>
      <c r="BD318" s="61"/>
      <c r="BE318" s="61"/>
      <c r="BF318" s="61"/>
      <c r="BG318" s="61"/>
      <c r="BH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12"/>
      <c r="AZ319" s="12"/>
      <c r="BA319" s="61"/>
      <c r="BB319" s="61"/>
      <c r="BC319" s="61"/>
      <c r="BD319" s="61"/>
      <c r="BE319" s="61"/>
      <c r="BF319" s="61"/>
      <c r="BG319" s="61"/>
      <c r="BH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12"/>
      <c r="AZ320" s="12"/>
      <c r="BA320" s="61"/>
      <c r="BB320" s="61"/>
      <c r="BC320" s="61"/>
      <c r="BD320" s="61"/>
      <c r="BE320" s="61"/>
      <c r="BF320" s="61"/>
      <c r="BG320" s="61"/>
      <c r="BH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12"/>
      <c r="AZ321" s="12"/>
      <c r="BA321" s="61"/>
      <c r="BB321" s="61"/>
      <c r="BC321" s="61"/>
      <c r="BD321" s="61"/>
      <c r="BE321" s="61"/>
      <c r="BF321" s="61"/>
      <c r="BG321" s="61"/>
      <c r="BH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12"/>
      <c r="AZ322" s="12"/>
      <c r="BA322" s="61"/>
      <c r="BB322" s="61"/>
      <c r="BC322" s="61"/>
      <c r="BD322" s="61"/>
      <c r="BE322" s="61"/>
      <c r="BF322" s="61"/>
      <c r="BG322" s="61"/>
      <c r="BH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12"/>
      <c r="AZ323" s="12"/>
      <c r="BA323" s="61"/>
      <c r="BB323" s="61"/>
      <c r="BC323" s="61"/>
      <c r="BD323" s="61"/>
      <c r="BE323" s="61"/>
      <c r="BF323" s="61"/>
      <c r="BG323" s="61"/>
      <c r="BH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12"/>
      <c r="AZ324" s="12"/>
      <c r="BA324" s="61"/>
      <c r="BB324" s="61"/>
      <c r="BC324" s="61"/>
      <c r="BD324" s="61"/>
      <c r="BE324" s="61"/>
      <c r="BF324" s="61"/>
      <c r="BG324" s="61"/>
      <c r="BH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12"/>
      <c r="AZ325" s="12"/>
      <c r="BA325" s="61"/>
      <c r="BB325" s="61"/>
      <c r="BC325" s="61"/>
      <c r="BD325" s="61"/>
      <c r="BE325" s="61"/>
      <c r="BF325" s="61"/>
      <c r="BG325" s="61"/>
      <c r="BH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12"/>
      <c r="AZ326" s="12"/>
      <c r="BA326" s="61"/>
      <c r="BB326" s="61"/>
      <c r="BC326" s="61"/>
      <c r="BD326" s="61"/>
      <c r="BE326" s="61"/>
      <c r="BF326" s="61"/>
      <c r="BG326" s="61"/>
      <c r="BH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12"/>
      <c r="AZ327" s="12"/>
      <c r="BA327" s="61"/>
      <c r="BB327" s="61"/>
      <c r="BC327" s="61"/>
      <c r="BD327" s="61"/>
      <c r="BE327" s="61"/>
      <c r="BF327" s="61"/>
      <c r="BG327" s="61"/>
      <c r="BH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12"/>
      <c r="AZ328" s="12"/>
      <c r="BA328" s="61"/>
      <c r="BB328" s="61"/>
      <c r="BC328" s="61"/>
      <c r="BD328" s="61"/>
      <c r="BE328" s="61"/>
      <c r="BF328" s="61"/>
      <c r="BG328" s="61"/>
      <c r="BH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12"/>
      <c r="AZ329" s="12"/>
      <c r="BA329" s="61"/>
      <c r="BB329" s="61"/>
      <c r="BC329" s="61"/>
      <c r="BD329" s="61"/>
      <c r="BE329" s="61"/>
      <c r="BF329" s="61"/>
      <c r="BG329" s="61"/>
      <c r="BH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12"/>
      <c r="AZ330" s="12"/>
      <c r="BA330" s="61"/>
      <c r="BB330" s="61"/>
      <c r="BC330" s="61"/>
      <c r="BD330" s="61"/>
      <c r="BE330" s="61"/>
      <c r="BF330" s="61"/>
      <c r="BG330" s="61"/>
      <c r="BH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12"/>
      <c r="AZ331" s="12"/>
      <c r="BA331" s="61"/>
      <c r="BB331" s="61"/>
      <c r="BC331" s="61"/>
      <c r="BD331" s="61"/>
      <c r="BE331" s="61"/>
      <c r="BF331" s="61"/>
      <c r="BG331" s="61"/>
      <c r="BH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12"/>
      <c r="AZ332" s="12"/>
      <c r="BA332" s="61"/>
      <c r="BB332" s="61"/>
      <c r="BC332" s="61"/>
      <c r="BD332" s="61"/>
      <c r="BE332" s="61"/>
      <c r="BF332" s="61"/>
      <c r="BG332" s="61"/>
      <c r="BH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12"/>
      <c r="AZ333" s="12"/>
      <c r="BA333" s="61"/>
      <c r="BB333" s="61"/>
      <c r="BC333" s="61"/>
      <c r="BD333" s="61"/>
      <c r="BE333" s="61"/>
      <c r="BF333" s="61"/>
      <c r="BG333" s="61"/>
      <c r="BH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12"/>
      <c r="AZ334" s="12"/>
      <c r="BA334" s="61"/>
      <c r="BB334" s="61"/>
      <c r="BC334" s="61"/>
      <c r="BD334" s="61"/>
      <c r="BE334" s="61"/>
      <c r="BF334" s="61"/>
      <c r="BG334" s="61"/>
      <c r="BH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12"/>
      <c r="AZ335" s="12"/>
      <c r="BA335" s="61"/>
      <c r="BB335" s="61"/>
      <c r="BC335" s="61"/>
      <c r="BD335" s="61"/>
      <c r="BE335" s="61"/>
      <c r="BF335" s="61"/>
      <c r="BG335" s="61"/>
      <c r="BH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12"/>
      <c r="AZ336" s="12"/>
      <c r="BA336" s="61"/>
      <c r="BB336" s="61"/>
      <c r="BC336" s="61"/>
      <c r="BD336" s="61"/>
      <c r="BE336" s="61"/>
      <c r="BF336" s="61"/>
      <c r="BG336" s="61"/>
      <c r="BH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12"/>
      <c r="AZ337" s="12"/>
      <c r="BA337" s="61"/>
      <c r="BB337" s="61"/>
      <c r="BC337" s="61"/>
      <c r="BD337" s="61"/>
      <c r="BE337" s="61"/>
      <c r="BF337" s="61"/>
      <c r="BG337" s="61"/>
      <c r="BH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12"/>
      <c r="AZ338" s="12"/>
      <c r="BA338" s="61"/>
      <c r="BB338" s="61"/>
      <c r="BC338" s="61"/>
      <c r="BD338" s="61"/>
      <c r="BE338" s="61"/>
      <c r="BF338" s="61"/>
      <c r="BG338" s="61"/>
      <c r="BH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12"/>
      <c r="AZ339" s="12"/>
      <c r="BA339" s="61"/>
      <c r="BB339" s="61"/>
      <c r="BC339" s="61"/>
      <c r="BD339" s="61"/>
      <c r="BE339" s="61"/>
      <c r="BF339" s="61"/>
      <c r="BG339" s="61"/>
      <c r="BH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12"/>
      <c r="AZ340" s="12"/>
      <c r="BA340" s="61"/>
      <c r="BB340" s="61"/>
      <c r="BC340" s="61"/>
      <c r="BD340" s="61"/>
      <c r="BE340" s="61"/>
      <c r="BF340" s="61"/>
      <c r="BG340" s="61"/>
      <c r="BH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12"/>
      <c r="AZ341" s="12"/>
      <c r="BA341" s="61"/>
      <c r="BB341" s="61"/>
      <c r="BC341" s="61"/>
      <c r="BD341" s="61"/>
      <c r="BE341" s="61"/>
      <c r="BF341" s="61"/>
      <c r="BG341" s="61"/>
      <c r="BH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12"/>
      <c r="AZ342" s="12"/>
      <c r="BA342" s="61"/>
      <c r="BB342" s="61"/>
      <c r="BC342" s="61"/>
      <c r="BD342" s="61"/>
      <c r="BE342" s="61"/>
      <c r="BF342" s="61"/>
      <c r="BG342" s="61"/>
      <c r="BH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12"/>
      <c r="AZ343" s="12"/>
      <c r="BA343" s="61"/>
      <c r="BB343" s="61"/>
      <c r="BC343" s="61"/>
      <c r="BD343" s="61"/>
      <c r="BE343" s="61"/>
      <c r="BF343" s="61"/>
      <c r="BG343" s="61"/>
      <c r="BH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12"/>
      <c r="AZ344" s="12"/>
      <c r="BA344" s="61"/>
      <c r="BB344" s="61"/>
      <c r="BC344" s="61"/>
      <c r="BD344" s="61"/>
      <c r="BE344" s="61"/>
      <c r="BF344" s="61"/>
      <c r="BG344" s="61"/>
      <c r="BH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12"/>
      <c r="AZ345" s="12"/>
      <c r="BA345" s="61"/>
      <c r="BB345" s="61"/>
      <c r="BC345" s="61"/>
      <c r="BD345" s="61"/>
      <c r="BE345" s="61"/>
      <c r="BF345" s="61"/>
      <c r="BG345" s="61"/>
      <c r="BH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12"/>
      <c r="AZ346" s="12"/>
      <c r="BA346" s="61"/>
      <c r="BB346" s="61"/>
      <c r="BC346" s="61"/>
      <c r="BD346" s="61"/>
      <c r="BE346" s="61"/>
      <c r="BF346" s="61"/>
      <c r="BG346" s="61"/>
      <c r="BH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12"/>
      <c r="AZ347" s="12"/>
      <c r="BA347" s="61"/>
      <c r="BB347" s="61"/>
      <c r="BC347" s="61"/>
      <c r="BD347" s="61"/>
      <c r="BE347" s="61"/>
      <c r="BF347" s="61"/>
      <c r="BG347" s="61"/>
      <c r="BH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12"/>
      <c r="AZ348" s="12"/>
      <c r="BA348" s="61"/>
      <c r="BB348" s="61"/>
      <c r="BC348" s="61"/>
      <c r="BD348" s="61"/>
      <c r="BE348" s="61"/>
      <c r="BF348" s="61"/>
      <c r="BG348" s="61"/>
      <c r="BH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12"/>
      <c r="AZ349" s="12"/>
      <c r="BA349" s="61"/>
      <c r="BB349" s="61"/>
      <c r="BC349" s="61"/>
      <c r="BD349" s="61"/>
      <c r="BE349" s="61"/>
      <c r="BF349" s="61"/>
      <c r="BG349" s="61"/>
      <c r="BH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12"/>
      <c r="AZ350" s="12"/>
      <c r="BA350" s="61"/>
      <c r="BB350" s="61"/>
      <c r="BC350" s="61"/>
      <c r="BD350" s="61"/>
      <c r="BE350" s="61"/>
      <c r="BF350" s="61"/>
      <c r="BG350" s="61"/>
      <c r="BH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12"/>
      <c r="AZ351" s="12"/>
      <c r="BA351" s="61"/>
      <c r="BB351" s="61"/>
      <c r="BC351" s="61"/>
      <c r="BD351" s="61"/>
      <c r="BE351" s="61"/>
      <c r="BF351" s="61"/>
      <c r="BG351" s="61"/>
      <c r="BH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12"/>
      <c r="AZ352" s="12"/>
      <c r="BA352" s="61"/>
      <c r="BB352" s="61"/>
      <c r="BC352" s="61"/>
      <c r="BD352" s="61"/>
      <c r="BE352" s="61"/>
      <c r="BF352" s="61"/>
      <c r="BG352" s="61"/>
      <c r="BH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12"/>
      <c r="AZ353" s="12"/>
      <c r="BA353" s="61"/>
      <c r="BB353" s="61"/>
      <c r="BC353" s="61"/>
      <c r="BD353" s="61"/>
      <c r="BE353" s="61"/>
      <c r="BF353" s="61"/>
      <c r="BG353" s="61"/>
      <c r="BH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12"/>
      <c r="AZ354" s="12"/>
      <c r="BA354" s="61"/>
      <c r="BB354" s="61"/>
      <c r="BC354" s="61"/>
      <c r="BD354" s="61"/>
      <c r="BE354" s="61"/>
      <c r="BF354" s="61"/>
      <c r="BG354" s="61"/>
      <c r="BH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12"/>
      <c r="AZ355" s="12"/>
      <c r="BA355" s="61"/>
      <c r="BB355" s="61"/>
      <c r="BC355" s="61"/>
      <c r="BD355" s="61"/>
      <c r="BE355" s="61"/>
      <c r="BF355" s="61"/>
      <c r="BG355" s="61"/>
      <c r="BH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12"/>
      <c r="AZ356" s="12"/>
      <c r="BA356" s="61"/>
      <c r="BB356" s="61"/>
      <c r="BC356" s="61"/>
      <c r="BD356" s="61"/>
      <c r="BE356" s="61"/>
      <c r="BF356" s="61"/>
      <c r="BG356" s="61"/>
      <c r="BH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12"/>
      <c r="AZ357" s="12"/>
      <c r="BA357" s="61"/>
      <c r="BB357" s="61"/>
      <c r="BC357" s="61"/>
      <c r="BD357" s="61"/>
      <c r="BE357" s="61"/>
      <c r="BF357" s="61"/>
      <c r="BG357" s="61"/>
      <c r="BH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12"/>
      <c r="AZ358" s="12"/>
      <c r="BA358" s="61"/>
      <c r="BB358" s="61"/>
      <c r="BC358" s="61"/>
      <c r="BD358" s="61"/>
      <c r="BE358" s="61"/>
      <c r="BF358" s="61"/>
      <c r="BG358" s="61"/>
      <c r="BH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12"/>
      <c r="AZ359" s="12"/>
      <c r="BA359" s="61"/>
      <c r="BB359" s="61"/>
      <c r="BC359" s="61"/>
      <c r="BD359" s="61"/>
      <c r="BE359" s="61"/>
      <c r="BF359" s="61"/>
      <c r="BG359" s="61"/>
      <c r="BH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12"/>
      <c r="AZ360" s="12"/>
      <c r="BA360" s="61"/>
      <c r="BB360" s="61"/>
      <c r="BC360" s="61"/>
      <c r="BD360" s="61"/>
      <c r="BE360" s="61"/>
      <c r="BF360" s="61"/>
      <c r="BG360" s="61"/>
      <c r="BH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12"/>
      <c r="AZ361" s="12"/>
      <c r="BA361" s="61"/>
      <c r="BB361" s="61"/>
      <c r="BC361" s="61"/>
      <c r="BD361" s="61"/>
      <c r="BE361" s="61"/>
      <c r="BF361" s="61"/>
      <c r="BG361" s="61"/>
      <c r="BH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12"/>
      <c r="AZ362" s="12"/>
      <c r="BA362" s="61"/>
      <c r="BB362" s="61"/>
      <c r="BC362" s="61"/>
      <c r="BD362" s="61"/>
      <c r="BE362" s="61"/>
      <c r="BF362" s="61"/>
      <c r="BG362" s="61"/>
      <c r="BH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12"/>
      <c r="AZ363" s="12"/>
      <c r="BA363" s="61"/>
      <c r="BB363" s="61"/>
      <c r="BC363" s="61"/>
      <c r="BD363" s="61"/>
      <c r="BE363" s="61"/>
      <c r="BF363" s="61"/>
      <c r="BG363" s="61"/>
      <c r="BH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12"/>
      <c r="AZ364" s="12"/>
      <c r="BA364" s="61"/>
      <c r="BB364" s="61"/>
      <c r="BC364" s="61"/>
      <c r="BD364" s="61"/>
      <c r="BE364" s="61"/>
      <c r="BF364" s="61"/>
      <c r="BG364" s="61"/>
      <c r="BH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12"/>
      <c r="AZ365" s="12"/>
      <c r="BA365" s="61"/>
      <c r="BB365" s="61"/>
      <c r="BC365" s="61"/>
      <c r="BD365" s="61"/>
      <c r="BE365" s="61"/>
      <c r="BF365" s="61"/>
      <c r="BG365" s="61"/>
      <c r="BH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12"/>
      <c r="AZ366" s="12"/>
      <c r="BA366" s="61"/>
      <c r="BB366" s="61"/>
      <c r="BC366" s="61"/>
      <c r="BD366" s="61"/>
      <c r="BE366" s="61"/>
      <c r="BF366" s="61"/>
      <c r="BG366" s="61"/>
      <c r="BH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12"/>
      <c r="AZ367" s="12"/>
      <c r="BA367" s="61"/>
      <c r="BB367" s="61"/>
      <c r="BC367" s="61"/>
      <c r="BD367" s="61"/>
      <c r="BE367" s="61"/>
      <c r="BF367" s="61"/>
      <c r="BG367" s="61"/>
      <c r="BH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12"/>
      <c r="AZ368" s="12"/>
      <c r="BA368" s="61"/>
      <c r="BB368" s="61"/>
      <c r="BC368" s="61"/>
      <c r="BD368" s="61"/>
      <c r="BE368" s="61"/>
      <c r="BF368" s="61"/>
      <c r="BG368" s="61"/>
      <c r="BH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12"/>
      <c r="AZ369" s="12"/>
      <c r="BA369" s="61"/>
      <c r="BB369" s="61"/>
      <c r="BC369" s="61"/>
      <c r="BD369" s="61"/>
      <c r="BE369" s="61"/>
      <c r="BF369" s="61"/>
      <c r="BG369" s="61"/>
      <c r="BH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12"/>
      <c r="AZ370" s="12"/>
      <c r="BA370" s="61"/>
      <c r="BB370" s="61"/>
      <c r="BC370" s="61"/>
      <c r="BD370" s="61"/>
      <c r="BE370" s="61"/>
      <c r="BF370" s="61"/>
      <c r="BG370" s="61"/>
      <c r="BH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12"/>
      <c r="AZ371" s="12"/>
      <c r="BA371" s="61"/>
      <c r="BB371" s="61"/>
      <c r="BC371" s="61"/>
      <c r="BD371" s="61"/>
      <c r="BE371" s="61"/>
      <c r="BF371" s="61"/>
      <c r="BG371" s="61"/>
      <c r="BH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12"/>
      <c r="AZ372" s="12"/>
      <c r="BA372" s="61"/>
      <c r="BB372" s="61"/>
      <c r="BC372" s="61"/>
      <c r="BD372" s="61"/>
      <c r="BE372" s="61"/>
      <c r="BF372" s="61"/>
      <c r="BG372" s="61"/>
      <c r="BH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12"/>
      <c r="AZ373" s="12"/>
      <c r="BA373" s="61"/>
      <c r="BB373" s="61"/>
      <c r="BC373" s="61"/>
      <c r="BD373" s="61"/>
      <c r="BE373" s="61"/>
      <c r="BF373" s="61"/>
      <c r="BG373" s="61"/>
      <c r="BH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12"/>
      <c r="AZ374" s="12"/>
      <c r="BA374" s="61"/>
      <c r="BB374" s="61"/>
      <c r="BC374" s="61"/>
      <c r="BD374" s="61"/>
      <c r="BE374" s="61"/>
      <c r="BF374" s="61"/>
      <c r="BG374" s="61"/>
      <c r="BH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12"/>
      <c r="AZ375" s="12"/>
      <c r="BA375" s="61"/>
      <c r="BB375" s="61"/>
      <c r="BC375" s="61"/>
      <c r="BD375" s="61"/>
      <c r="BE375" s="61"/>
      <c r="BF375" s="61"/>
      <c r="BG375" s="61"/>
      <c r="BH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12"/>
      <c r="AZ376" s="12"/>
      <c r="BA376" s="61"/>
      <c r="BB376" s="61"/>
      <c r="BC376" s="61"/>
      <c r="BD376" s="61"/>
      <c r="BE376" s="61"/>
      <c r="BF376" s="61"/>
      <c r="BG376" s="61"/>
      <c r="BH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12"/>
      <c r="AZ377" s="12"/>
      <c r="BA377" s="61"/>
      <c r="BB377" s="61"/>
      <c r="BC377" s="61"/>
      <c r="BD377" s="61"/>
      <c r="BE377" s="61"/>
      <c r="BF377" s="61"/>
      <c r="BG377" s="61"/>
      <c r="BH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12"/>
      <c r="AZ378" s="12"/>
      <c r="BA378" s="61"/>
      <c r="BB378" s="61"/>
      <c r="BC378" s="61"/>
      <c r="BD378" s="61"/>
      <c r="BE378" s="61"/>
      <c r="BF378" s="61"/>
      <c r="BG378" s="61"/>
      <c r="BH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12"/>
      <c r="AZ379" s="12"/>
      <c r="BA379" s="61"/>
      <c r="BB379" s="61"/>
      <c r="BC379" s="61"/>
      <c r="BD379" s="61"/>
      <c r="BE379" s="61"/>
      <c r="BF379" s="61"/>
      <c r="BG379" s="61"/>
      <c r="BH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12"/>
      <c r="AZ380" s="12"/>
      <c r="BA380" s="61"/>
      <c r="BB380" s="61"/>
      <c r="BC380" s="61"/>
      <c r="BD380" s="61"/>
      <c r="BE380" s="61"/>
      <c r="BF380" s="61"/>
      <c r="BG380" s="61"/>
      <c r="BH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12"/>
      <c r="AZ381" s="12"/>
      <c r="BA381" s="61"/>
      <c r="BB381" s="61"/>
      <c r="BC381" s="61"/>
      <c r="BD381" s="61"/>
      <c r="BE381" s="61"/>
      <c r="BF381" s="61"/>
      <c r="BG381" s="61"/>
      <c r="BH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12"/>
      <c r="AZ382" s="12"/>
      <c r="BA382" s="61"/>
      <c r="BB382" s="61"/>
      <c r="BC382" s="61"/>
      <c r="BD382" s="61"/>
      <c r="BE382" s="61"/>
      <c r="BF382" s="61"/>
      <c r="BG382" s="61"/>
      <c r="BH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12"/>
      <c r="AZ383" s="12"/>
      <c r="BA383" s="61"/>
      <c r="BB383" s="61"/>
      <c r="BC383" s="61"/>
      <c r="BD383" s="61"/>
      <c r="BE383" s="61"/>
      <c r="BF383" s="61"/>
      <c r="BG383" s="61"/>
      <c r="BH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12"/>
      <c r="AZ384" s="12"/>
      <c r="BA384" s="61"/>
      <c r="BB384" s="61"/>
      <c r="BC384" s="61"/>
      <c r="BD384" s="61"/>
      <c r="BE384" s="61"/>
      <c r="BF384" s="61"/>
      <c r="BG384" s="61"/>
      <c r="BH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12"/>
      <c r="AZ385" s="12"/>
      <c r="BA385" s="61"/>
      <c r="BB385" s="61"/>
      <c r="BC385" s="61"/>
      <c r="BD385" s="61"/>
      <c r="BE385" s="61"/>
      <c r="BF385" s="61"/>
      <c r="BG385" s="61"/>
      <c r="BH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12"/>
      <c r="AZ386" s="12"/>
      <c r="BA386" s="61"/>
      <c r="BB386" s="61"/>
      <c r="BC386" s="61"/>
      <c r="BD386" s="61"/>
      <c r="BE386" s="61"/>
      <c r="BF386" s="61"/>
      <c r="BG386" s="61"/>
      <c r="BH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12"/>
      <c r="AZ387" s="12"/>
      <c r="BA387" s="61"/>
      <c r="BB387" s="61"/>
      <c r="BC387" s="61"/>
      <c r="BD387" s="61"/>
      <c r="BE387" s="61"/>
      <c r="BF387" s="61"/>
      <c r="BG387" s="61"/>
      <c r="BH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12"/>
      <c r="AZ388" s="12"/>
      <c r="BA388" s="61"/>
      <c r="BB388" s="61"/>
      <c r="BC388" s="61"/>
      <c r="BD388" s="61"/>
      <c r="BE388" s="61"/>
      <c r="BF388" s="61"/>
      <c r="BG388" s="61"/>
      <c r="BH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12"/>
      <c r="AZ389" s="12"/>
      <c r="BA389" s="61"/>
      <c r="BB389" s="61"/>
      <c r="BC389" s="61"/>
      <c r="BD389" s="61"/>
      <c r="BE389" s="61"/>
      <c r="BF389" s="61"/>
      <c r="BG389" s="61"/>
      <c r="BH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12"/>
      <c r="AZ390" s="12"/>
      <c r="BA390" s="61"/>
      <c r="BB390" s="61"/>
      <c r="BC390" s="61"/>
      <c r="BD390" s="61"/>
      <c r="BE390" s="61"/>
      <c r="BF390" s="61"/>
      <c r="BG390" s="61"/>
      <c r="BH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12"/>
      <c r="AZ391" s="12"/>
      <c r="BA391" s="61"/>
      <c r="BB391" s="61"/>
      <c r="BC391" s="61"/>
      <c r="BD391" s="61"/>
      <c r="BE391" s="61"/>
      <c r="BF391" s="61"/>
      <c r="BG391" s="61"/>
      <c r="BH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12"/>
      <c r="AZ392" s="12"/>
      <c r="BA392" s="61"/>
      <c r="BB392" s="61"/>
      <c r="BC392" s="61"/>
      <c r="BD392" s="61"/>
      <c r="BE392" s="61"/>
      <c r="BF392" s="61"/>
      <c r="BG392" s="61"/>
      <c r="BH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12"/>
      <c r="AZ393" s="12"/>
      <c r="BA393" s="61"/>
      <c r="BB393" s="61"/>
      <c r="BC393" s="61"/>
      <c r="BD393" s="61"/>
      <c r="BE393" s="61"/>
      <c r="BF393" s="61"/>
      <c r="BG393" s="61"/>
      <c r="BH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12"/>
      <c r="AZ394" s="12"/>
      <c r="BA394" s="61"/>
      <c r="BB394" s="61"/>
      <c r="BC394" s="61"/>
      <c r="BD394" s="61"/>
      <c r="BE394" s="61"/>
      <c r="BF394" s="61"/>
      <c r="BG394" s="61"/>
      <c r="BH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12"/>
      <c r="AZ395" s="12"/>
      <c r="BA395" s="61"/>
      <c r="BB395" s="61"/>
      <c r="BC395" s="61"/>
      <c r="BD395" s="61"/>
      <c r="BE395" s="61"/>
      <c r="BF395" s="61"/>
      <c r="BG395" s="61"/>
      <c r="BH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12"/>
      <c r="AZ396" s="12"/>
      <c r="BA396" s="61"/>
      <c r="BB396" s="61"/>
      <c r="BC396" s="61"/>
      <c r="BD396" s="61"/>
      <c r="BE396" s="61"/>
      <c r="BF396" s="61"/>
      <c r="BG396" s="61"/>
      <c r="BH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12"/>
      <c r="AZ397" s="12"/>
      <c r="BA397" s="61"/>
      <c r="BB397" s="61"/>
      <c r="BC397" s="61"/>
      <c r="BD397" s="61"/>
      <c r="BE397" s="61"/>
      <c r="BF397" s="61"/>
      <c r="BG397" s="61"/>
      <c r="BH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12"/>
      <c r="AZ398" s="12"/>
      <c r="BA398" s="61"/>
      <c r="BB398" s="61"/>
      <c r="BC398" s="61"/>
      <c r="BD398" s="61"/>
      <c r="BE398" s="61"/>
      <c r="BF398" s="61"/>
      <c r="BG398" s="61"/>
      <c r="BH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12"/>
      <c r="AZ399" s="12"/>
      <c r="BA399" s="61"/>
      <c r="BB399" s="61"/>
      <c r="BC399" s="61"/>
      <c r="BD399" s="61"/>
      <c r="BE399" s="61"/>
      <c r="BF399" s="61"/>
      <c r="BG399" s="61"/>
      <c r="BH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12"/>
      <c r="AZ400" s="12"/>
      <c r="BA400" s="61"/>
      <c r="BB400" s="61"/>
      <c r="BC400" s="61"/>
      <c r="BD400" s="61"/>
      <c r="BE400" s="61"/>
      <c r="BF400" s="61"/>
      <c r="BG400" s="61"/>
      <c r="BH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12"/>
      <c r="AZ401" s="12"/>
      <c r="BA401" s="61"/>
      <c r="BB401" s="61"/>
      <c r="BC401" s="61"/>
      <c r="BD401" s="61"/>
      <c r="BE401" s="61"/>
      <c r="BF401" s="61"/>
      <c r="BG401" s="61"/>
      <c r="BH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12"/>
      <c r="AZ402" s="12"/>
      <c r="BA402" s="61"/>
      <c r="BB402" s="61"/>
      <c r="BC402" s="61"/>
      <c r="BD402" s="61"/>
      <c r="BE402" s="61"/>
      <c r="BF402" s="61"/>
      <c r="BG402" s="61"/>
      <c r="BH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12"/>
      <c r="AZ403" s="12"/>
      <c r="BA403" s="61"/>
      <c r="BB403" s="61"/>
      <c r="BC403" s="61"/>
      <c r="BD403" s="61"/>
      <c r="BE403" s="61"/>
      <c r="BF403" s="61"/>
      <c r="BG403" s="61"/>
      <c r="BH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12"/>
      <c r="AZ404" s="12"/>
      <c r="BA404" s="61"/>
      <c r="BB404" s="61"/>
      <c r="BC404" s="61"/>
      <c r="BD404" s="61"/>
      <c r="BE404" s="61"/>
      <c r="BF404" s="61"/>
      <c r="BG404" s="61"/>
      <c r="BH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12"/>
      <c r="AZ405" s="12"/>
      <c r="BA405" s="61"/>
      <c r="BB405" s="61"/>
      <c r="BC405" s="61"/>
      <c r="BD405" s="61"/>
      <c r="BE405" s="61"/>
      <c r="BF405" s="61"/>
      <c r="BG405" s="61"/>
      <c r="BH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12"/>
      <c r="AZ406" s="12"/>
      <c r="BA406" s="61"/>
      <c r="BB406" s="61"/>
      <c r="BC406" s="61"/>
      <c r="BD406" s="61"/>
      <c r="BE406" s="61"/>
      <c r="BF406" s="61"/>
      <c r="BG406" s="61"/>
      <c r="BH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12"/>
      <c r="AZ407" s="12"/>
      <c r="BA407" s="61"/>
      <c r="BB407" s="61"/>
      <c r="BC407" s="61"/>
      <c r="BD407" s="61"/>
      <c r="BE407" s="61"/>
      <c r="BF407" s="61"/>
      <c r="BG407" s="61"/>
      <c r="BH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12"/>
      <c r="AZ408" s="12"/>
      <c r="BA408" s="61"/>
      <c r="BB408" s="61"/>
      <c r="BC408" s="61"/>
      <c r="BD408" s="61"/>
      <c r="BE408" s="61"/>
      <c r="BF408" s="61"/>
      <c r="BG408" s="61"/>
      <c r="BH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12"/>
      <c r="AZ409" s="12"/>
      <c r="BA409" s="61"/>
      <c r="BB409" s="61"/>
      <c r="BC409" s="61"/>
      <c r="BD409" s="61"/>
      <c r="BE409" s="61"/>
      <c r="BF409" s="61"/>
      <c r="BG409" s="61"/>
      <c r="BH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12"/>
      <c r="AZ410" s="12"/>
      <c r="BA410" s="61"/>
      <c r="BB410" s="61"/>
      <c r="BC410" s="61"/>
      <c r="BD410" s="61"/>
      <c r="BE410" s="61"/>
      <c r="BF410" s="61"/>
      <c r="BG410" s="61"/>
      <c r="BH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12"/>
      <c r="AZ411" s="12"/>
      <c r="BA411" s="61"/>
      <c r="BB411" s="61"/>
      <c r="BC411" s="61"/>
      <c r="BD411" s="61"/>
      <c r="BE411" s="61"/>
      <c r="BF411" s="61"/>
      <c r="BG411" s="61"/>
      <c r="BH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12"/>
      <c r="AZ412" s="12"/>
      <c r="BA412" s="61"/>
      <c r="BB412" s="61"/>
      <c r="BC412" s="61"/>
      <c r="BD412" s="61"/>
      <c r="BE412" s="61"/>
      <c r="BF412" s="61"/>
      <c r="BG412" s="61"/>
      <c r="BH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12"/>
      <c r="AZ413" s="12"/>
      <c r="BA413" s="61"/>
      <c r="BB413" s="61"/>
      <c r="BC413" s="61"/>
      <c r="BD413" s="61"/>
      <c r="BE413" s="61"/>
      <c r="BF413" s="61"/>
      <c r="BG413" s="61"/>
      <c r="BH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12"/>
      <c r="AZ414" s="12"/>
      <c r="BA414" s="61"/>
      <c r="BB414" s="61"/>
      <c r="BC414" s="61"/>
      <c r="BD414" s="61"/>
      <c r="BE414" s="61"/>
      <c r="BF414" s="61"/>
      <c r="BG414" s="61"/>
      <c r="BH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12"/>
      <c r="AZ415" s="12"/>
      <c r="BA415" s="61"/>
      <c r="BB415" s="61"/>
      <c r="BC415" s="61"/>
      <c r="BD415" s="61"/>
      <c r="BE415" s="61"/>
      <c r="BF415" s="61"/>
      <c r="BG415" s="61"/>
      <c r="BH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12"/>
      <c r="AZ416" s="12"/>
      <c r="BA416" s="61"/>
      <c r="BB416" s="61"/>
      <c r="BC416" s="61"/>
      <c r="BD416" s="61"/>
      <c r="BE416" s="61"/>
      <c r="BF416" s="61"/>
      <c r="BG416" s="61"/>
      <c r="BH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12"/>
      <c r="AZ417" s="12"/>
      <c r="BA417" s="61"/>
      <c r="BB417" s="61"/>
      <c r="BC417" s="61"/>
      <c r="BD417" s="61"/>
      <c r="BE417" s="61"/>
      <c r="BF417" s="61"/>
      <c r="BG417" s="61"/>
      <c r="BH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12"/>
      <c r="AZ418" s="12"/>
      <c r="BA418" s="61"/>
      <c r="BB418" s="61"/>
      <c r="BC418" s="61"/>
      <c r="BD418" s="61"/>
      <c r="BE418" s="61"/>
      <c r="BF418" s="61"/>
      <c r="BG418" s="61"/>
      <c r="BH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12"/>
      <c r="AZ419" s="12"/>
      <c r="BA419" s="61"/>
      <c r="BB419" s="61"/>
      <c r="BC419" s="61"/>
      <c r="BD419" s="61"/>
      <c r="BE419" s="61"/>
      <c r="BF419" s="61"/>
      <c r="BG419" s="61"/>
      <c r="BH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12"/>
      <c r="AZ420" s="12"/>
      <c r="BA420" s="61"/>
      <c r="BB420" s="61"/>
      <c r="BC420" s="61"/>
      <c r="BD420" s="61"/>
      <c r="BE420" s="61"/>
      <c r="BF420" s="61"/>
      <c r="BG420" s="61"/>
      <c r="BH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12"/>
      <c r="AZ421" s="12"/>
      <c r="BA421" s="61"/>
      <c r="BB421" s="61"/>
      <c r="BC421" s="61"/>
      <c r="BD421" s="61"/>
      <c r="BE421" s="61"/>
      <c r="BF421" s="61"/>
      <c r="BG421" s="61"/>
      <c r="BH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12"/>
      <c r="AZ422" s="12"/>
      <c r="BA422" s="61"/>
      <c r="BB422" s="61"/>
      <c r="BC422" s="61"/>
      <c r="BD422" s="61"/>
      <c r="BE422" s="61"/>
      <c r="BF422" s="61"/>
      <c r="BG422" s="61"/>
      <c r="BH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12"/>
      <c r="AZ423" s="12"/>
      <c r="BA423" s="61"/>
      <c r="BB423" s="61"/>
      <c r="BC423" s="61"/>
      <c r="BD423" s="61"/>
      <c r="BE423" s="61"/>
      <c r="BF423" s="61"/>
      <c r="BG423" s="61"/>
      <c r="BH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12"/>
      <c r="AZ424" s="12"/>
      <c r="BA424" s="61"/>
      <c r="BB424" s="61"/>
      <c r="BC424" s="61"/>
      <c r="BD424" s="61"/>
      <c r="BE424" s="61"/>
      <c r="BF424" s="61"/>
      <c r="BG424" s="61"/>
      <c r="BH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12"/>
      <c r="AZ425" s="12"/>
      <c r="BA425" s="61"/>
      <c r="BB425" s="61"/>
      <c r="BC425" s="61"/>
      <c r="BD425" s="61"/>
      <c r="BE425" s="61"/>
      <c r="BF425" s="61"/>
      <c r="BG425" s="61"/>
      <c r="BH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12"/>
      <c r="AZ426" s="12"/>
      <c r="BA426" s="61"/>
      <c r="BB426" s="61"/>
      <c r="BC426" s="61"/>
      <c r="BD426" s="61"/>
      <c r="BE426" s="61"/>
      <c r="BF426" s="61"/>
      <c r="BG426" s="61"/>
      <c r="BH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12"/>
      <c r="AZ427" s="12"/>
      <c r="BA427" s="61"/>
      <c r="BB427" s="61"/>
      <c r="BC427" s="61"/>
      <c r="BD427" s="61"/>
      <c r="BE427" s="61"/>
      <c r="BF427" s="61"/>
      <c r="BG427" s="61"/>
      <c r="BH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12"/>
      <c r="AZ428" s="12"/>
      <c r="BA428" s="61"/>
      <c r="BB428" s="61"/>
      <c r="BC428" s="61"/>
      <c r="BD428" s="61"/>
      <c r="BE428" s="61"/>
      <c r="BF428" s="61"/>
      <c r="BG428" s="61"/>
      <c r="BH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12"/>
      <c r="AZ429" s="12"/>
      <c r="BA429" s="61"/>
      <c r="BB429" s="61"/>
      <c r="BC429" s="61"/>
      <c r="BD429" s="61"/>
      <c r="BE429" s="61"/>
      <c r="BF429" s="61"/>
      <c r="BG429" s="61"/>
      <c r="BH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12"/>
      <c r="AZ430" s="12"/>
      <c r="BA430" s="61"/>
      <c r="BB430" s="61"/>
      <c r="BC430" s="61"/>
      <c r="BD430" s="61"/>
      <c r="BE430" s="61"/>
      <c r="BF430" s="61"/>
      <c r="BG430" s="61"/>
      <c r="BH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12"/>
      <c r="AZ431" s="12"/>
      <c r="BA431" s="61"/>
      <c r="BB431" s="61"/>
      <c r="BC431" s="61"/>
      <c r="BD431" s="61"/>
      <c r="BE431" s="61"/>
      <c r="BF431" s="61"/>
      <c r="BG431" s="61"/>
      <c r="BH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12"/>
      <c r="AZ432" s="12"/>
      <c r="BA432" s="61"/>
      <c r="BB432" s="61"/>
      <c r="BC432" s="61"/>
      <c r="BD432" s="61"/>
      <c r="BE432" s="61"/>
      <c r="BF432" s="61"/>
      <c r="BG432" s="61"/>
      <c r="BH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12"/>
      <c r="AZ433" s="12"/>
      <c r="BA433" s="61"/>
      <c r="BB433" s="61"/>
      <c r="BC433" s="61"/>
      <c r="BD433" s="61"/>
      <c r="BE433" s="61"/>
      <c r="BF433" s="61"/>
      <c r="BG433" s="61"/>
      <c r="BH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12"/>
      <c r="AZ434" s="12"/>
      <c r="BA434" s="61"/>
      <c r="BB434" s="61"/>
      <c r="BC434" s="61"/>
      <c r="BD434" s="61"/>
      <c r="BE434" s="61"/>
      <c r="BF434" s="61"/>
      <c r="BG434" s="61"/>
      <c r="BH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12"/>
      <c r="AZ435" s="12"/>
      <c r="BA435" s="61"/>
      <c r="BB435" s="61"/>
      <c r="BC435" s="61"/>
      <c r="BD435" s="61"/>
      <c r="BE435" s="61"/>
      <c r="BF435" s="61"/>
      <c r="BG435" s="61"/>
      <c r="BH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12"/>
      <c r="AZ436" s="12"/>
      <c r="BA436" s="61"/>
      <c r="BB436" s="61"/>
      <c r="BC436" s="61"/>
      <c r="BD436" s="61"/>
      <c r="BE436" s="61"/>
      <c r="BF436" s="61"/>
      <c r="BG436" s="61"/>
      <c r="BH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12"/>
      <c r="AZ437" s="12"/>
      <c r="BA437" s="61"/>
      <c r="BB437" s="61"/>
      <c r="BC437" s="61"/>
      <c r="BD437" s="61"/>
      <c r="BE437" s="61"/>
      <c r="BF437" s="61"/>
      <c r="BG437" s="61"/>
      <c r="BH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12"/>
      <c r="AZ438" s="12"/>
      <c r="BA438" s="61"/>
      <c r="BB438" s="61"/>
      <c r="BC438" s="61"/>
      <c r="BD438" s="61"/>
      <c r="BE438" s="61"/>
      <c r="BF438" s="61"/>
      <c r="BG438" s="61"/>
      <c r="BH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12"/>
      <c r="AZ439" s="12"/>
      <c r="BA439" s="61"/>
      <c r="BB439" s="61"/>
      <c r="BC439" s="61"/>
      <c r="BD439" s="61"/>
      <c r="BE439" s="61"/>
      <c r="BF439" s="61"/>
      <c r="BG439" s="61"/>
      <c r="BH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12"/>
      <c r="AZ440" s="12"/>
      <c r="BA440" s="61"/>
      <c r="BB440" s="61"/>
      <c r="BC440" s="61"/>
      <c r="BD440" s="61"/>
      <c r="BE440" s="61"/>
      <c r="BF440" s="61"/>
      <c r="BG440" s="61"/>
      <c r="BH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12"/>
      <c r="AZ441" s="12"/>
      <c r="BA441" s="61"/>
      <c r="BB441" s="61"/>
      <c r="BC441" s="61"/>
      <c r="BD441" s="61"/>
      <c r="BE441" s="61"/>
      <c r="BF441" s="61"/>
      <c r="BG441" s="61"/>
      <c r="BH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12"/>
      <c r="AZ442" s="12"/>
      <c r="BA442" s="61"/>
      <c r="BB442" s="61"/>
      <c r="BC442" s="61"/>
      <c r="BD442" s="61"/>
      <c r="BE442" s="61"/>
      <c r="BF442" s="61"/>
      <c r="BG442" s="61"/>
      <c r="BH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12"/>
      <c r="AZ443" s="12"/>
      <c r="BA443" s="61"/>
      <c r="BB443" s="61"/>
      <c r="BC443" s="61"/>
      <c r="BD443" s="61"/>
      <c r="BE443" s="61"/>
      <c r="BF443" s="61"/>
      <c r="BG443" s="61"/>
      <c r="BH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12"/>
      <c r="AZ444" s="12"/>
      <c r="BA444" s="61"/>
      <c r="BB444" s="61"/>
      <c r="BC444" s="61"/>
      <c r="BD444" s="61"/>
      <c r="BE444" s="61"/>
      <c r="BF444" s="61"/>
      <c r="BG444" s="61"/>
      <c r="BH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12"/>
      <c r="AZ445" s="12"/>
      <c r="BA445" s="61"/>
      <c r="BB445" s="61"/>
      <c r="BC445" s="61"/>
      <c r="BD445" s="61"/>
      <c r="BE445" s="61"/>
      <c r="BF445" s="61"/>
      <c r="BG445" s="61"/>
      <c r="BH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12"/>
      <c r="AZ446" s="12"/>
      <c r="BA446" s="61"/>
      <c r="BB446" s="61"/>
      <c r="BC446" s="61"/>
      <c r="BD446" s="61"/>
      <c r="BE446" s="61"/>
      <c r="BF446" s="61"/>
      <c r="BG446" s="61"/>
      <c r="BH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12"/>
      <c r="AZ447" s="12"/>
      <c r="BA447" s="61"/>
      <c r="BB447" s="61"/>
      <c r="BC447" s="61"/>
      <c r="BD447" s="61"/>
      <c r="BE447" s="61"/>
      <c r="BF447" s="61"/>
      <c r="BG447" s="61"/>
      <c r="BH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12"/>
      <c r="AZ448" s="12"/>
      <c r="BA448" s="61"/>
      <c r="BB448" s="61"/>
      <c r="BC448" s="61"/>
      <c r="BD448" s="61"/>
      <c r="BE448" s="61"/>
      <c r="BF448" s="61"/>
      <c r="BG448" s="61"/>
      <c r="BH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12"/>
      <c r="AZ449" s="12"/>
      <c r="BA449" s="61"/>
      <c r="BB449" s="61"/>
      <c r="BC449" s="61"/>
      <c r="BD449" s="61"/>
      <c r="BE449" s="61"/>
      <c r="BF449" s="61"/>
      <c r="BG449" s="61"/>
      <c r="BH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12"/>
      <c r="AZ450" s="12"/>
      <c r="BA450" s="61"/>
      <c r="BB450" s="61"/>
      <c r="BC450" s="61"/>
      <c r="BD450" s="61"/>
      <c r="BE450" s="61"/>
      <c r="BF450" s="61"/>
      <c r="BG450" s="61"/>
      <c r="BH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12"/>
      <c r="AZ451" s="12"/>
      <c r="BA451" s="61"/>
      <c r="BB451" s="61"/>
      <c r="BC451" s="61"/>
      <c r="BD451" s="61"/>
      <c r="BE451" s="61"/>
      <c r="BF451" s="61"/>
      <c r="BG451" s="61"/>
      <c r="BH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12"/>
      <c r="AZ452" s="12"/>
      <c r="BA452" s="61"/>
      <c r="BB452" s="61"/>
      <c r="BC452" s="61"/>
      <c r="BD452" s="61"/>
      <c r="BE452" s="61"/>
      <c r="BF452" s="61"/>
      <c r="BG452" s="61"/>
      <c r="BH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12"/>
      <c r="AZ453" s="12"/>
      <c r="BA453" s="61"/>
      <c r="BB453" s="61"/>
      <c r="BC453" s="61"/>
      <c r="BD453" s="61"/>
      <c r="BE453" s="61"/>
      <c r="BF453" s="61"/>
      <c r="BG453" s="61"/>
      <c r="BH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12"/>
      <c r="AZ454" s="12"/>
      <c r="BA454" s="61"/>
      <c r="BB454" s="61"/>
      <c r="BC454" s="61"/>
      <c r="BD454" s="61"/>
      <c r="BE454" s="61"/>
      <c r="BF454" s="61"/>
      <c r="BG454" s="61"/>
      <c r="BH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12"/>
      <c r="AZ455" s="12"/>
      <c r="BA455" s="61"/>
      <c r="BB455" s="61"/>
      <c r="BC455" s="61"/>
      <c r="BD455" s="61"/>
      <c r="BE455" s="61"/>
      <c r="BF455" s="61"/>
      <c r="BG455" s="61"/>
      <c r="BH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12"/>
      <c r="AZ456" s="12"/>
      <c r="BA456" s="61"/>
      <c r="BB456" s="61"/>
      <c r="BC456" s="61"/>
      <c r="BD456" s="61"/>
      <c r="BE456" s="61"/>
      <c r="BF456" s="61"/>
      <c r="BG456" s="61"/>
      <c r="BH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12"/>
      <c r="AZ457" s="12"/>
      <c r="BA457" s="61"/>
      <c r="BB457" s="61"/>
      <c r="BC457" s="61"/>
      <c r="BD457" s="61"/>
      <c r="BE457" s="61"/>
      <c r="BF457" s="61"/>
      <c r="BG457" s="61"/>
      <c r="BH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12"/>
      <c r="AZ458" s="12"/>
      <c r="BA458" s="61"/>
      <c r="BB458" s="61"/>
      <c r="BC458" s="61"/>
      <c r="BD458" s="61"/>
      <c r="BE458" s="61"/>
      <c r="BF458" s="61"/>
      <c r="BG458" s="61"/>
      <c r="BH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12"/>
      <c r="AZ459" s="12"/>
      <c r="BA459" s="61"/>
      <c r="BB459" s="61"/>
      <c r="BC459" s="61"/>
      <c r="BD459" s="61"/>
      <c r="BE459" s="61"/>
      <c r="BF459" s="61"/>
      <c r="BG459" s="61"/>
      <c r="BH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12"/>
      <c r="AZ460" s="12"/>
      <c r="BA460" s="61"/>
      <c r="BB460" s="61"/>
      <c r="BC460" s="61"/>
      <c r="BD460" s="61"/>
      <c r="BE460" s="61"/>
      <c r="BF460" s="61"/>
      <c r="BG460" s="61"/>
      <c r="BH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12"/>
      <c r="AZ461" s="12"/>
      <c r="BA461" s="61"/>
      <c r="BB461" s="61"/>
      <c r="BC461" s="61"/>
      <c r="BD461" s="61"/>
      <c r="BE461" s="61"/>
      <c r="BF461" s="61"/>
      <c r="BG461" s="61"/>
      <c r="BH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12"/>
      <c r="AZ462" s="12"/>
      <c r="BA462" s="61"/>
      <c r="BB462" s="61"/>
      <c r="BC462" s="61"/>
      <c r="BD462" s="61"/>
      <c r="BE462" s="61"/>
      <c r="BF462" s="61"/>
      <c r="BG462" s="61"/>
      <c r="BH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12"/>
      <c r="AZ463" s="12"/>
      <c r="BA463" s="61"/>
      <c r="BB463" s="61"/>
      <c r="BC463" s="61"/>
      <c r="BD463" s="61"/>
      <c r="BE463" s="61"/>
      <c r="BF463" s="61"/>
      <c r="BG463" s="61"/>
      <c r="BH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12"/>
      <c r="AZ464" s="12"/>
      <c r="BA464" s="61"/>
      <c r="BB464" s="61"/>
      <c r="BC464" s="61"/>
      <c r="BD464" s="61"/>
      <c r="BE464" s="61"/>
      <c r="BF464" s="61"/>
      <c r="BG464" s="61"/>
      <c r="BH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12"/>
      <c r="AZ465" s="12"/>
      <c r="BA465" s="61"/>
      <c r="BB465" s="61"/>
      <c r="BC465" s="61"/>
      <c r="BD465" s="61"/>
      <c r="BE465" s="61"/>
      <c r="BF465" s="61"/>
      <c r="BG465" s="61"/>
      <c r="BH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12"/>
      <c r="AZ466" s="12"/>
      <c r="BA466" s="61"/>
      <c r="BB466" s="61"/>
      <c r="BC466" s="61"/>
      <c r="BD466" s="61"/>
      <c r="BE466" s="61"/>
      <c r="BF466" s="61"/>
      <c r="BG466" s="61"/>
      <c r="BH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12"/>
      <c r="AZ467" s="12"/>
      <c r="BA467" s="61"/>
      <c r="BB467" s="61"/>
      <c r="BC467" s="61"/>
      <c r="BD467" s="61"/>
      <c r="BE467" s="61"/>
      <c r="BF467" s="61"/>
      <c r="BG467" s="61"/>
      <c r="BH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12"/>
      <c r="AZ468" s="12"/>
      <c r="BA468" s="61"/>
      <c r="BB468" s="61"/>
      <c r="BC468" s="61"/>
      <c r="BD468" s="61"/>
      <c r="BE468" s="61"/>
      <c r="BF468" s="61"/>
      <c r="BG468" s="61"/>
      <c r="BH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12"/>
      <c r="AZ469" s="12"/>
      <c r="BA469" s="61"/>
      <c r="BB469" s="61"/>
      <c r="BC469" s="61"/>
      <c r="BD469" s="61"/>
      <c r="BE469" s="61"/>
      <c r="BF469" s="61"/>
      <c r="BG469" s="61"/>
      <c r="BH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12"/>
      <c r="AZ470" s="12"/>
      <c r="BA470" s="61"/>
      <c r="BB470" s="61"/>
      <c r="BC470" s="61"/>
      <c r="BD470" s="61"/>
      <c r="BE470" s="61"/>
      <c r="BF470" s="61"/>
      <c r="BG470" s="61"/>
      <c r="BH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12"/>
      <c r="AZ471" s="12"/>
      <c r="BA471" s="61"/>
      <c r="BB471" s="61"/>
      <c r="BC471" s="61"/>
      <c r="BD471" s="61"/>
      <c r="BE471" s="61"/>
      <c r="BF471" s="61"/>
      <c r="BG471" s="61"/>
      <c r="BH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12"/>
      <c r="AZ472" s="12"/>
      <c r="BA472" s="61"/>
      <c r="BB472" s="61"/>
      <c r="BC472" s="61"/>
      <c r="BD472" s="61"/>
      <c r="BE472" s="61"/>
      <c r="BF472" s="61"/>
      <c r="BG472" s="61"/>
      <c r="BH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12"/>
      <c r="AZ473" s="12"/>
      <c r="BA473" s="61"/>
      <c r="BB473" s="61"/>
      <c r="BC473" s="61"/>
      <c r="BD473" s="61"/>
      <c r="BE473" s="61"/>
      <c r="BF473" s="61"/>
      <c r="BG473" s="61"/>
      <c r="BH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12"/>
      <c r="AZ474" s="12"/>
      <c r="BA474" s="61"/>
      <c r="BB474" s="61"/>
      <c r="BC474" s="61"/>
      <c r="BD474" s="61"/>
      <c r="BE474" s="61"/>
      <c r="BF474" s="61"/>
      <c r="BG474" s="61"/>
      <c r="BH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12"/>
      <c r="AZ475" s="12"/>
      <c r="BA475" s="61"/>
      <c r="BB475" s="61"/>
      <c r="BC475" s="61"/>
      <c r="BD475" s="61"/>
      <c r="BE475" s="61"/>
      <c r="BF475" s="61"/>
      <c r="BG475" s="61"/>
      <c r="BH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12"/>
      <c r="AZ476" s="12"/>
      <c r="BA476" s="61"/>
      <c r="BB476" s="61"/>
      <c r="BC476" s="61"/>
      <c r="BD476" s="61"/>
      <c r="BE476" s="61"/>
      <c r="BF476" s="61"/>
      <c r="BG476" s="61"/>
      <c r="BH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12"/>
      <c r="AZ477" s="12"/>
      <c r="BA477" s="61"/>
      <c r="BB477" s="61"/>
      <c r="BC477" s="61"/>
      <c r="BD477" s="61"/>
      <c r="BE477" s="61"/>
      <c r="BF477" s="61"/>
      <c r="BG477" s="61"/>
      <c r="BH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12"/>
      <c r="AZ478" s="12"/>
      <c r="BA478" s="61"/>
      <c r="BB478" s="61"/>
      <c r="BC478" s="61"/>
      <c r="BD478" s="61"/>
      <c r="BE478" s="61"/>
      <c r="BF478" s="61"/>
      <c r="BG478" s="61"/>
      <c r="BH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12"/>
      <c r="AZ479" s="12"/>
      <c r="BA479" s="61"/>
      <c r="BB479" s="61"/>
      <c r="BC479" s="61"/>
      <c r="BD479" s="61"/>
      <c r="BE479" s="61"/>
      <c r="BF479" s="61"/>
      <c r="BG479" s="61"/>
      <c r="BH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12"/>
      <c r="AZ480" s="12"/>
      <c r="BA480" s="61"/>
      <c r="BB480" s="61"/>
      <c r="BC480" s="61"/>
      <c r="BD480" s="61"/>
      <c r="BE480" s="61"/>
      <c r="BF480" s="61"/>
      <c r="BG480" s="61"/>
      <c r="BH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12"/>
      <c r="AZ481" s="12"/>
      <c r="BA481" s="61"/>
      <c r="BB481" s="61"/>
      <c r="BC481" s="61"/>
      <c r="BD481" s="61"/>
      <c r="BE481" s="61"/>
      <c r="BF481" s="61"/>
      <c r="BG481" s="61"/>
      <c r="BH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12"/>
      <c r="AZ482" s="12"/>
      <c r="BA482" s="61"/>
      <c r="BB482" s="61"/>
      <c r="BC482" s="61"/>
      <c r="BD482" s="61"/>
      <c r="BE482" s="61"/>
      <c r="BF482" s="61"/>
      <c r="BG482" s="61"/>
      <c r="BH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12"/>
      <c r="AZ483" s="12"/>
      <c r="BA483" s="61"/>
      <c r="BB483" s="61"/>
      <c r="BC483" s="61"/>
      <c r="BD483" s="61"/>
      <c r="BE483" s="61"/>
      <c r="BF483" s="61"/>
      <c r="BG483" s="61"/>
      <c r="BH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12"/>
      <c r="AZ484" s="12"/>
      <c r="BA484" s="61"/>
      <c r="BB484" s="61"/>
      <c r="BC484" s="61"/>
      <c r="BD484" s="61"/>
      <c r="BE484" s="61"/>
      <c r="BF484" s="61"/>
      <c r="BG484" s="61"/>
      <c r="BH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12"/>
      <c r="AZ485" s="12"/>
      <c r="BA485" s="61"/>
      <c r="BB485" s="61"/>
      <c r="BC485" s="61"/>
      <c r="BD485" s="61"/>
      <c r="BE485" s="61"/>
      <c r="BF485" s="61"/>
      <c r="BG485" s="61"/>
      <c r="BH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12"/>
      <c r="AZ486" s="12"/>
      <c r="BA486" s="61"/>
      <c r="BB486" s="61"/>
      <c r="BC486" s="61"/>
      <c r="BD486" s="61"/>
      <c r="BE486" s="61"/>
      <c r="BF486" s="61"/>
      <c r="BG486" s="61"/>
      <c r="BH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12"/>
      <c r="AZ487" s="12"/>
      <c r="BA487" s="61"/>
      <c r="BB487" s="61"/>
      <c r="BC487" s="61"/>
      <c r="BD487" s="61"/>
      <c r="BE487" s="61"/>
      <c r="BF487" s="61"/>
      <c r="BG487" s="61"/>
      <c r="BH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12"/>
      <c r="AZ488" s="12"/>
      <c r="BA488" s="61"/>
      <c r="BB488" s="61"/>
      <c r="BC488" s="61"/>
      <c r="BD488" s="61"/>
      <c r="BE488" s="61"/>
      <c r="BF488" s="61"/>
      <c r="BG488" s="61"/>
      <c r="BH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12"/>
      <c r="AZ489" s="12"/>
      <c r="BA489" s="61"/>
      <c r="BB489" s="61"/>
      <c r="BC489" s="61"/>
      <c r="BD489" s="61"/>
      <c r="BE489" s="61"/>
      <c r="BF489" s="61"/>
      <c r="BG489" s="61"/>
      <c r="BH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12"/>
      <c r="AZ490" s="12"/>
      <c r="BA490" s="61"/>
      <c r="BB490" s="61"/>
      <c r="BC490" s="61"/>
      <c r="BD490" s="61"/>
      <c r="BE490" s="61"/>
      <c r="BF490" s="61"/>
      <c r="BG490" s="61"/>
      <c r="BH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12"/>
      <c r="AZ491" s="12"/>
      <c r="BA491" s="61"/>
      <c r="BB491" s="61"/>
      <c r="BC491" s="61"/>
      <c r="BD491" s="61"/>
      <c r="BE491" s="61"/>
      <c r="BF491" s="61"/>
      <c r="BG491" s="61"/>
      <c r="BH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12"/>
      <c r="AZ492" s="12"/>
      <c r="BA492" s="61"/>
      <c r="BB492" s="61"/>
      <c r="BC492" s="61"/>
      <c r="BD492" s="61"/>
      <c r="BE492" s="61"/>
      <c r="BF492" s="61"/>
      <c r="BG492" s="61"/>
      <c r="BH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12"/>
      <c r="AZ493" s="12"/>
      <c r="BA493" s="61"/>
      <c r="BB493" s="61"/>
      <c r="BC493" s="61"/>
      <c r="BD493" s="61"/>
      <c r="BE493" s="61"/>
      <c r="BF493" s="61"/>
      <c r="BG493" s="61"/>
      <c r="BH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12"/>
      <c r="AZ494" s="12"/>
      <c r="BA494" s="61"/>
      <c r="BB494" s="61"/>
      <c r="BC494" s="61"/>
      <c r="BD494" s="61"/>
      <c r="BE494" s="61"/>
      <c r="BF494" s="61"/>
      <c r="BG494" s="61"/>
      <c r="BH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12"/>
      <c r="AZ495" s="12"/>
      <c r="BA495" s="61"/>
      <c r="BB495" s="61"/>
      <c r="BC495" s="61"/>
      <c r="BD495" s="61"/>
      <c r="BE495" s="61"/>
      <c r="BF495" s="61"/>
      <c r="BG495" s="61"/>
      <c r="BH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12"/>
      <c r="AZ496" s="12"/>
      <c r="BA496" s="61"/>
      <c r="BB496" s="61"/>
      <c r="BC496" s="61"/>
      <c r="BD496" s="61"/>
      <c r="BE496" s="61"/>
      <c r="BF496" s="61"/>
      <c r="BG496" s="61"/>
      <c r="BH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12"/>
      <c r="AZ497" s="12"/>
      <c r="BA497" s="61"/>
      <c r="BB497" s="61"/>
      <c r="BC497" s="61"/>
      <c r="BD497" s="61"/>
      <c r="BE497" s="61"/>
      <c r="BF497" s="61"/>
      <c r="BG497" s="61"/>
      <c r="BH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12"/>
      <c r="AZ498" s="12"/>
      <c r="BA498" s="61"/>
      <c r="BB498" s="61"/>
      <c r="BC498" s="61"/>
      <c r="BD498" s="61"/>
      <c r="BE498" s="61"/>
      <c r="BF498" s="61"/>
      <c r="BG498" s="61"/>
      <c r="BH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12"/>
      <c r="AZ499" s="12"/>
      <c r="BA499" s="61"/>
      <c r="BB499" s="61"/>
      <c r="BC499" s="61"/>
      <c r="BD499" s="61"/>
      <c r="BE499" s="61"/>
      <c r="BF499" s="61"/>
      <c r="BG499" s="61"/>
      <c r="BH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12"/>
      <c r="AZ500" s="12"/>
      <c r="BA500" s="61"/>
      <c r="BB500" s="61"/>
      <c r="BC500" s="61"/>
      <c r="BD500" s="61"/>
      <c r="BE500" s="61"/>
      <c r="BF500" s="61"/>
      <c r="BG500" s="61"/>
      <c r="BH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12"/>
      <c r="AZ501" s="12"/>
      <c r="BA501" s="61"/>
      <c r="BB501" s="61"/>
      <c r="BC501" s="61"/>
      <c r="BD501" s="61"/>
      <c r="BE501" s="61"/>
      <c r="BF501" s="61"/>
      <c r="BG501" s="61"/>
      <c r="BH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12"/>
      <c r="AZ502" s="12"/>
      <c r="BA502" s="61"/>
      <c r="BB502" s="61"/>
      <c r="BC502" s="61"/>
      <c r="BD502" s="61"/>
      <c r="BE502" s="61"/>
      <c r="BF502" s="61"/>
      <c r="BG502" s="61"/>
      <c r="BH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12"/>
      <c r="AZ503" s="12"/>
      <c r="BA503" s="61"/>
      <c r="BB503" s="61"/>
      <c r="BC503" s="61"/>
      <c r="BD503" s="61"/>
      <c r="BE503" s="61"/>
      <c r="BF503" s="61"/>
      <c r="BG503" s="61"/>
      <c r="BH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12"/>
      <c r="AZ504" s="12"/>
      <c r="BA504" s="61"/>
      <c r="BB504" s="61"/>
      <c r="BC504" s="61"/>
      <c r="BD504" s="61"/>
      <c r="BE504" s="61"/>
      <c r="BF504" s="61"/>
      <c r="BG504" s="61"/>
      <c r="BH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12"/>
      <c r="AZ505" s="12"/>
      <c r="BA505" s="61"/>
      <c r="BB505" s="61"/>
      <c r="BC505" s="61"/>
      <c r="BD505" s="61"/>
      <c r="BE505" s="61"/>
      <c r="BF505" s="61"/>
      <c r="BG505" s="61"/>
      <c r="BH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12"/>
      <c r="AZ506" s="12"/>
      <c r="BA506" s="61"/>
      <c r="BB506" s="61"/>
      <c r="BC506" s="61"/>
      <c r="BD506" s="61"/>
      <c r="BE506" s="61"/>
      <c r="BF506" s="61"/>
      <c r="BG506" s="61"/>
      <c r="BH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12"/>
      <c r="AZ507" s="12"/>
      <c r="BA507" s="61"/>
      <c r="BB507" s="61"/>
      <c r="BC507" s="61"/>
      <c r="BD507" s="61"/>
      <c r="BE507" s="61"/>
      <c r="BF507" s="61"/>
      <c r="BG507" s="61"/>
      <c r="BH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12"/>
      <c r="AZ508" s="12"/>
      <c r="BA508" s="61"/>
      <c r="BB508" s="61"/>
      <c r="BC508" s="61"/>
      <c r="BD508" s="61"/>
      <c r="BE508" s="61"/>
      <c r="BF508" s="61"/>
      <c r="BG508" s="61"/>
      <c r="BH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12"/>
      <c r="AZ509" s="12"/>
      <c r="BA509" s="61"/>
      <c r="BB509" s="61"/>
      <c r="BC509" s="61"/>
      <c r="BD509" s="61"/>
      <c r="BE509" s="61"/>
      <c r="BF509" s="61"/>
      <c r="BG509" s="61"/>
      <c r="BH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12"/>
      <c r="AZ510" s="12"/>
      <c r="BA510" s="61"/>
      <c r="BB510" s="61"/>
      <c r="BC510" s="61"/>
      <c r="BD510" s="61"/>
      <c r="BE510" s="61"/>
      <c r="BF510" s="61"/>
      <c r="BG510" s="61"/>
      <c r="BH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12"/>
      <c r="AZ511" s="12"/>
      <c r="BA511" s="61"/>
      <c r="BB511" s="61"/>
      <c r="BC511" s="61"/>
      <c r="BD511" s="61"/>
      <c r="BE511" s="61"/>
      <c r="BF511" s="61"/>
      <c r="BG511" s="61"/>
      <c r="BH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12"/>
      <c r="AZ512" s="12"/>
      <c r="BA512" s="61"/>
      <c r="BB512" s="61"/>
      <c r="BC512" s="61"/>
      <c r="BD512" s="61"/>
      <c r="BE512" s="61"/>
      <c r="BF512" s="61"/>
      <c r="BG512" s="61"/>
      <c r="BH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12"/>
      <c r="AZ513" s="12"/>
      <c r="BA513" s="61"/>
      <c r="BB513" s="61"/>
      <c r="BC513" s="61"/>
      <c r="BD513" s="61"/>
      <c r="BE513" s="61"/>
      <c r="BF513" s="61"/>
      <c r="BG513" s="61"/>
      <c r="BH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12"/>
      <c r="AZ514" s="12"/>
      <c r="BA514" s="61"/>
      <c r="BB514" s="61"/>
      <c r="BC514" s="61"/>
      <c r="BD514" s="61"/>
      <c r="BE514" s="61"/>
      <c r="BF514" s="61"/>
      <c r="BG514" s="61"/>
      <c r="BH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12"/>
      <c r="AZ515" s="12"/>
      <c r="BA515" s="61"/>
      <c r="BB515" s="61"/>
      <c r="BC515" s="61"/>
      <c r="BD515" s="61"/>
      <c r="BE515" s="61"/>
      <c r="BF515" s="61"/>
      <c r="BG515" s="61"/>
      <c r="BH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12"/>
      <c r="AZ516" s="12"/>
      <c r="BA516" s="61"/>
      <c r="BB516" s="61"/>
      <c r="BC516" s="61"/>
      <c r="BD516" s="61"/>
      <c r="BE516" s="61"/>
      <c r="BF516" s="61"/>
      <c r="BG516" s="61"/>
      <c r="BH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12"/>
      <c r="AZ517" s="12"/>
      <c r="BA517" s="61"/>
      <c r="BB517" s="61"/>
      <c r="BC517" s="61"/>
      <c r="BD517" s="61"/>
      <c r="BE517" s="61"/>
      <c r="BF517" s="61"/>
      <c r="BG517" s="61"/>
      <c r="BH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12"/>
      <c r="AZ518" s="12"/>
      <c r="BA518" s="61"/>
      <c r="BB518" s="61"/>
      <c r="BC518" s="61"/>
      <c r="BD518" s="61"/>
      <c r="BE518" s="61"/>
      <c r="BF518" s="61"/>
      <c r="BG518" s="61"/>
      <c r="BH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12"/>
      <c r="AZ519" s="12"/>
      <c r="BA519" s="61"/>
      <c r="BB519" s="61"/>
      <c r="BC519" s="61"/>
      <c r="BD519" s="61"/>
      <c r="BE519" s="61"/>
      <c r="BF519" s="61"/>
      <c r="BG519" s="61"/>
      <c r="BH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12"/>
      <c r="AZ520" s="12"/>
      <c r="BA520" s="61"/>
      <c r="BB520" s="61"/>
      <c r="BC520" s="61"/>
      <c r="BD520" s="61"/>
      <c r="BE520" s="61"/>
      <c r="BF520" s="61"/>
      <c r="BG520" s="61"/>
      <c r="BH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12"/>
      <c r="AZ521" s="12"/>
      <c r="BA521" s="61"/>
      <c r="BB521" s="61"/>
      <c r="BC521" s="61"/>
      <c r="BD521" s="61"/>
      <c r="BE521" s="61"/>
      <c r="BF521" s="61"/>
      <c r="BG521" s="61"/>
      <c r="BH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12"/>
      <c r="AZ522" s="12"/>
      <c r="BA522" s="61"/>
      <c r="BB522" s="61"/>
      <c r="BC522" s="61"/>
      <c r="BD522" s="61"/>
      <c r="BE522" s="61"/>
      <c r="BF522" s="61"/>
      <c r="BG522" s="61"/>
      <c r="BH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12"/>
      <c r="AZ523" s="12"/>
      <c r="BA523" s="61"/>
      <c r="BB523" s="61"/>
      <c r="BC523" s="61"/>
      <c r="BD523" s="61"/>
      <c r="BE523" s="61"/>
      <c r="BF523" s="61"/>
      <c r="BG523" s="61"/>
      <c r="BH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12"/>
      <c r="AZ524" s="12"/>
      <c r="BA524" s="61"/>
      <c r="BB524" s="61"/>
      <c r="BC524" s="61"/>
      <c r="BD524" s="61"/>
      <c r="BE524" s="61"/>
      <c r="BF524" s="61"/>
      <c r="BG524" s="61"/>
      <c r="BH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12"/>
      <c r="AZ525" s="12"/>
      <c r="BA525" s="61"/>
      <c r="BB525" s="61"/>
      <c r="BC525" s="61"/>
      <c r="BD525" s="61"/>
      <c r="BE525" s="61"/>
      <c r="BF525" s="61"/>
      <c r="BG525" s="61"/>
      <c r="BH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12"/>
      <c r="AZ526" s="12"/>
      <c r="BA526" s="61"/>
      <c r="BB526" s="61"/>
      <c r="BC526" s="61"/>
      <c r="BD526" s="61"/>
      <c r="BE526" s="61"/>
      <c r="BF526" s="61"/>
      <c r="BG526" s="61"/>
      <c r="BH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12"/>
      <c r="AZ527" s="12"/>
      <c r="BA527" s="61"/>
      <c r="BB527" s="61"/>
      <c r="BC527" s="61"/>
      <c r="BD527" s="61"/>
      <c r="BE527" s="61"/>
      <c r="BF527" s="61"/>
      <c r="BG527" s="61"/>
      <c r="BH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12"/>
      <c r="AZ528" s="12"/>
      <c r="BA528" s="61"/>
      <c r="BB528" s="61"/>
      <c r="BC528" s="61"/>
      <c r="BD528" s="61"/>
      <c r="BE528" s="61"/>
      <c r="BF528" s="61"/>
      <c r="BG528" s="61"/>
      <c r="BH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12"/>
      <c r="AZ529" s="12"/>
      <c r="BA529" s="61"/>
      <c r="BB529" s="61"/>
      <c r="BC529" s="61"/>
      <c r="BD529" s="61"/>
      <c r="BE529" s="61"/>
      <c r="BF529" s="61"/>
      <c r="BG529" s="61"/>
      <c r="BH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12"/>
      <c r="AZ530" s="12"/>
      <c r="BA530" s="61"/>
      <c r="BB530" s="61"/>
      <c r="BC530" s="61"/>
      <c r="BD530" s="61"/>
      <c r="BE530" s="61"/>
      <c r="BF530" s="61"/>
      <c r="BG530" s="61"/>
      <c r="BH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12"/>
      <c r="AZ531" s="12"/>
      <c r="BA531" s="61"/>
      <c r="BB531" s="61"/>
      <c r="BC531" s="61"/>
      <c r="BD531" s="61"/>
      <c r="BE531" s="61"/>
      <c r="BF531" s="61"/>
      <c r="BG531" s="61"/>
      <c r="BH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12"/>
      <c r="AZ532" s="12"/>
      <c r="BA532" s="61"/>
      <c r="BB532" s="61"/>
      <c r="BC532" s="61"/>
      <c r="BD532" s="61"/>
      <c r="BE532" s="61"/>
      <c r="BF532" s="61"/>
      <c r="BG532" s="61"/>
      <c r="BH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12"/>
      <c r="AZ533" s="12"/>
      <c r="BA533" s="61"/>
      <c r="BB533" s="61"/>
      <c r="BC533" s="61"/>
      <c r="BD533" s="61"/>
      <c r="BE533" s="61"/>
      <c r="BF533" s="61"/>
      <c r="BG533" s="61"/>
      <c r="BH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12"/>
      <c r="AZ534" s="12"/>
      <c r="BA534" s="61"/>
      <c r="BB534" s="61"/>
      <c r="BC534" s="61"/>
      <c r="BD534" s="61"/>
      <c r="BE534" s="61"/>
      <c r="BF534" s="61"/>
      <c r="BG534" s="61"/>
      <c r="BH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12"/>
      <c r="AZ535" s="12"/>
      <c r="BA535" s="61"/>
      <c r="BB535" s="61"/>
      <c r="BC535" s="61"/>
      <c r="BD535" s="61"/>
      <c r="BE535" s="61"/>
      <c r="BF535" s="61"/>
      <c r="BG535" s="61"/>
      <c r="BH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12"/>
      <c r="AZ536" s="12"/>
      <c r="BA536" s="61"/>
      <c r="BB536" s="61"/>
      <c r="BC536" s="61"/>
      <c r="BD536" s="61"/>
      <c r="BE536" s="61"/>
      <c r="BF536" s="61"/>
      <c r="BG536" s="61"/>
      <c r="BH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12"/>
      <c r="AZ537" s="12"/>
      <c r="BA537" s="61"/>
      <c r="BB537" s="61"/>
      <c r="BC537" s="61"/>
      <c r="BD537" s="61"/>
      <c r="BE537" s="61"/>
      <c r="BF537" s="61"/>
      <c r="BG537" s="61"/>
      <c r="BH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12"/>
      <c r="AZ538" s="12"/>
      <c r="BA538" s="61"/>
      <c r="BB538" s="61"/>
      <c r="BC538" s="61"/>
      <c r="BD538" s="61"/>
      <c r="BE538" s="61"/>
      <c r="BF538" s="61"/>
      <c r="BG538" s="61"/>
      <c r="BH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12"/>
      <c r="AZ539" s="12"/>
      <c r="BA539" s="61"/>
      <c r="BB539" s="61"/>
      <c r="BC539" s="61"/>
      <c r="BD539" s="61"/>
      <c r="BE539" s="61"/>
      <c r="BF539" s="61"/>
      <c r="BG539" s="61"/>
      <c r="BH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12"/>
      <c r="AZ540" s="12"/>
      <c r="BA540" s="61"/>
      <c r="BB540" s="61"/>
      <c r="BC540" s="61"/>
      <c r="BD540" s="61"/>
      <c r="BE540" s="61"/>
      <c r="BF540" s="61"/>
      <c r="BG540" s="61"/>
      <c r="BH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12"/>
      <c r="AZ541" s="12"/>
      <c r="BA541" s="61"/>
      <c r="BB541" s="61"/>
      <c r="BC541" s="61"/>
      <c r="BD541" s="61"/>
      <c r="BE541" s="61"/>
      <c r="BF541" s="61"/>
      <c r="BG541" s="61"/>
      <c r="BH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12"/>
      <c r="AZ542" s="12"/>
      <c r="BA542" s="61"/>
      <c r="BB542" s="61"/>
      <c r="BC542" s="61"/>
      <c r="BD542" s="61"/>
      <c r="BE542" s="61"/>
      <c r="BF542" s="61"/>
      <c r="BG542" s="61"/>
      <c r="BH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12"/>
      <c r="AZ543" s="12"/>
      <c r="BA543" s="61"/>
      <c r="BB543" s="61"/>
      <c r="BC543" s="61"/>
      <c r="BD543" s="61"/>
      <c r="BE543" s="61"/>
      <c r="BF543" s="61"/>
      <c r="BG543" s="61"/>
      <c r="BH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12"/>
      <c r="AZ544" s="12"/>
      <c r="BA544" s="61"/>
      <c r="BB544" s="61"/>
      <c r="BC544" s="61"/>
      <c r="BD544" s="61"/>
      <c r="BE544" s="61"/>
      <c r="BF544" s="61"/>
      <c r="BG544" s="61"/>
      <c r="BH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12"/>
      <c r="AZ545" s="12"/>
      <c r="BA545" s="61"/>
      <c r="BB545" s="61"/>
      <c r="BC545" s="61"/>
      <c r="BD545" s="61"/>
      <c r="BE545" s="61"/>
      <c r="BF545" s="61"/>
      <c r="BG545" s="61"/>
      <c r="BH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12"/>
      <c r="AZ546" s="12"/>
      <c r="BA546" s="61"/>
      <c r="BB546" s="61"/>
      <c r="BC546" s="61"/>
      <c r="BD546" s="61"/>
      <c r="BE546" s="61"/>
      <c r="BF546" s="61"/>
      <c r="BG546" s="61"/>
      <c r="BH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12"/>
      <c r="AZ547" s="12"/>
      <c r="BA547" s="61"/>
      <c r="BB547" s="61"/>
      <c r="BC547" s="61"/>
      <c r="BD547" s="61"/>
      <c r="BE547" s="61"/>
      <c r="BF547" s="61"/>
      <c r="BG547" s="61"/>
      <c r="BH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12"/>
      <c r="AZ548" s="12"/>
      <c r="BA548" s="61"/>
      <c r="BB548" s="61"/>
      <c r="BC548" s="61"/>
      <c r="BD548" s="61"/>
      <c r="BE548" s="61"/>
      <c r="BF548" s="61"/>
      <c r="BG548" s="61"/>
      <c r="BH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12"/>
      <c r="AZ549" s="12"/>
      <c r="BA549" s="61"/>
      <c r="BB549" s="61"/>
      <c r="BC549" s="61"/>
      <c r="BD549" s="61"/>
      <c r="BE549" s="61"/>
      <c r="BF549" s="61"/>
      <c r="BG549" s="61"/>
      <c r="BH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12"/>
      <c r="AZ550" s="12"/>
      <c r="BA550" s="61"/>
      <c r="BB550" s="61"/>
      <c r="BC550" s="61"/>
      <c r="BD550" s="61"/>
      <c r="BE550" s="61"/>
      <c r="BF550" s="61"/>
      <c r="BG550" s="61"/>
      <c r="BH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12"/>
      <c r="AZ551" s="12"/>
      <c r="BA551" s="61"/>
      <c r="BB551" s="61"/>
      <c r="BC551" s="61"/>
      <c r="BD551" s="61"/>
      <c r="BE551" s="61"/>
      <c r="BF551" s="61"/>
      <c r="BG551" s="61"/>
      <c r="BH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12"/>
      <c r="AZ552" s="12"/>
      <c r="BA552" s="61"/>
      <c r="BB552" s="61"/>
      <c r="BC552" s="61"/>
      <c r="BD552" s="61"/>
      <c r="BE552" s="61"/>
      <c r="BF552" s="61"/>
      <c r="BG552" s="61"/>
      <c r="BH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12"/>
      <c r="AZ553" s="12"/>
      <c r="BA553" s="61"/>
      <c r="BB553" s="61"/>
      <c r="BC553" s="61"/>
      <c r="BD553" s="61"/>
      <c r="BE553" s="61"/>
      <c r="BF553" s="61"/>
      <c r="BG553" s="61"/>
      <c r="BH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12"/>
      <c r="AZ554" s="12"/>
      <c r="BA554" s="61"/>
      <c r="BB554" s="61"/>
      <c r="BC554" s="61"/>
      <c r="BD554" s="61"/>
      <c r="BE554" s="61"/>
      <c r="BF554" s="61"/>
      <c r="BG554" s="61"/>
      <c r="BH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12"/>
      <c r="AZ555" s="12"/>
      <c r="BA555" s="61"/>
      <c r="BB555" s="61"/>
      <c r="BC555" s="61"/>
      <c r="BD555" s="61"/>
      <c r="BE555" s="61"/>
      <c r="BF555" s="61"/>
      <c r="BG555" s="61"/>
      <c r="BH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12"/>
      <c r="AZ556" s="12"/>
      <c r="BA556" s="61"/>
      <c r="BB556" s="61"/>
      <c r="BC556" s="61"/>
      <c r="BD556" s="61"/>
      <c r="BE556" s="61"/>
      <c r="BF556" s="61"/>
      <c r="BG556" s="61"/>
      <c r="BH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12"/>
      <c r="AZ557" s="12"/>
      <c r="BA557" s="61"/>
      <c r="BB557" s="61"/>
      <c r="BC557" s="61"/>
      <c r="BD557" s="61"/>
      <c r="BE557" s="61"/>
      <c r="BF557" s="61"/>
      <c r="BG557" s="61"/>
      <c r="BH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12"/>
      <c r="AZ558" s="12"/>
      <c r="BA558" s="61"/>
      <c r="BB558" s="61"/>
      <c r="BC558" s="61"/>
      <c r="BD558" s="61"/>
      <c r="BE558" s="61"/>
      <c r="BF558" s="61"/>
      <c r="BG558" s="61"/>
      <c r="BH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12"/>
      <c r="AZ559" s="12"/>
      <c r="BA559" s="61"/>
      <c r="BB559" s="61"/>
      <c r="BC559" s="61"/>
      <c r="BD559" s="61"/>
      <c r="BE559" s="61"/>
      <c r="BF559" s="61"/>
      <c r="BG559" s="61"/>
      <c r="BH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12"/>
      <c r="AZ560" s="12"/>
      <c r="BA560" s="61"/>
      <c r="BB560" s="61"/>
      <c r="BC560" s="61"/>
      <c r="BD560" s="61"/>
      <c r="BE560" s="61"/>
      <c r="BF560" s="61"/>
      <c r="BG560" s="61"/>
      <c r="BH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12"/>
      <c r="AZ561" s="12"/>
      <c r="BA561" s="61"/>
      <c r="BB561" s="61"/>
      <c r="BC561" s="61"/>
      <c r="BD561" s="61"/>
      <c r="BE561" s="61"/>
      <c r="BF561" s="61"/>
      <c r="BG561" s="61"/>
      <c r="BH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12"/>
      <c r="AZ562" s="12"/>
      <c r="BA562" s="61"/>
      <c r="BB562" s="61"/>
      <c r="BC562" s="61"/>
      <c r="BD562" s="61"/>
      <c r="BE562" s="61"/>
      <c r="BF562" s="61"/>
      <c r="BG562" s="61"/>
      <c r="BH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12"/>
      <c r="AZ563" s="12"/>
      <c r="BA563" s="61"/>
      <c r="BB563" s="61"/>
      <c r="BC563" s="61"/>
      <c r="BD563" s="61"/>
      <c r="BE563" s="61"/>
      <c r="BF563" s="61"/>
      <c r="BG563" s="61"/>
      <c r="BH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12"/>
      <c r="AZ564" s="12"/>
      <c r="BA564" s="61"/>
      <c r="BB564" s="61"/>
      <c r="BC564" s="61"/>
      <c r="BD564" s="61"/>
      <c r="BE564" s="61"/>
      <c r="BF564" s="61"/>
      <c r="BG564" s="61"/>
      <c r="BH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12"/>
      <c r="AZ565" s="12"/>
      <c r="BA565" s="61"/>
      <c r="BB565" s="61"/>
      <c r="BC565" s="61"/>
      <c r="BD565" s="61"/>
      <c r="BE565" s="61"/>
      <c r="BF565" s="61"/>
      <c r="BG565" s="61"/>
      <c r="BH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12"/>
      <c r="AZ566" s="12"/>
      <c r="BA566" s="61"/>
      <c r="BB566" s="61"/>
      <c r="BC566" s="61"/>
      <c r="BD566" s="61"/>
      <c r="BE566" s="61"/>
      <c r="BF566" s="61"/>
      <c r="BG566" s="61"/>
      <c r="BH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12"/>
      <c r="AZ567" s="12"/>
      <c r="BA567" s="61"/>
      <c r="BB567" s="61"/>
      <c r="BC567" s="61"/>
      <c r="BD567" s="61"/>
      <c r="BE567" s="61"/>
      <c r="BF567" s="61"/>
      <c r="BG567" s="61"/>
      <c r="BH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12"/>
      <c r="AZ568" s="12"/>
      <c r="BA568" s="61"/>
      <c r="BB568" s="61"/>
      <c r="BC568" s="61"/>
      <c r="BD568" s="61"/>
      <c r="BE568" s="61"/>
      <c r="BF568" s="61"/>
      <c r="BG568" s="61"/>
      <c r="BH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12"/>
      <c r="AZ569" s="12"/>
      <c r="BA569" s="61"/>
      <c r="BB569" s="61"/>
      <c r="BC569" s="61"/>
      <c r="BD569" s="61"/>
      <c r="BE569" s="61"/>
      <c r="BF569" s="61"/>
      <c r="BG569" s="61"/>
      <c r="BH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12"/>
      <c r="AZ570" s="12"/>
      <c r="BA570" s="61"/>
      <c r="BB570" s="61"/>
      <c r="BC570" s="61"/>
      <c r="BD570" s="61"/>
      <c r="BE570" s="61"/>
      <c r="BF570" s="61"/>
      <c r="BG570" s="61"/>
      <c r="BH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12"/>
      <c r="AZ571" s="12"/>
      <c r="BA571" s="61"/>
      <c r="BB571" s="61"/>
      <c r="BC571" s="61"/>
      <c r="BD571" s="61"/>
      <c r="BE571" s="61"/>
      <c r="BF571" s="61"/>
      <c r="BG571" s="61"/>
      <c r="BH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12"/>
      <c r="AZ572" s="12"/>
      <c r="BA572" s="61"/>
      <c r="BB572" s="61"/>
      <c r="BC572" s="61"/>
      <c r="BD572" s="61"/>
      <c r="BE572" s="61"/>
      <c r="BF572" s="61"/>
      <c r="BG572" s="61"/>
      <c r="BH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12"/>
      <c r="AZ573" s="12"/>
      <c r="BA573" s="61"/>
      <c r="BB573" s="61"/>
      <c r="BC573" s="61"/>
      <c r="BD573" s="61"/>
      <c r="BE573" s="61"/>
      <c r="BF573" s="61"/>
      <c r="BG573" s="61"/>
      <c r="BH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12"/>
      <c r="AZ574" s="12"/>
      <c r="BA574" s="61"/>
      <c r="BB574" s="61"/>
      <c r="BC574" s="61"/>
      <c r="BD574" s="61"/>
      <c r="BE574" s="61"/>
      <c r="BF574" s="61"/>
      <c r="BG574" s="61"/>
      <c r="BH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12"/>
      <c r="AZ575" s="12"/>
      <c r="BA575" s="61"/>
      <c r="BB575" s="61"/>
      <c r="BC575" s="61"/>
      <c r="BD575" s="61"/>
      <c r="BE575" s="61"/>
      <c r="BF575" s="61"/>
      <c r="BG575" s="61"/>
      <c r="BH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12"/>
      <c r="AZ576" s="12"/>
      <c r="BA576" s="61"/>
      <c r="BB576" s="61"/>
      <c r="BC576" s="61"/>
      <c r="BD576" s="61"/>
      <c r="BE576" s="61"/>
      <c r="BF576" s="61"/>
      <c r="BG576" s="61"/>
      <c r="BH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12"/>
      <c r="AZ577" s="12"/>
      <c r="BA577" s="61"/>
      <c r="BB577" s="61"/>
      <c r="BC577" s="61"/>
      <c r="BD577" s="61"/>
      <c r="BE577" s="61"/>
      <c r="BF577" s="61"/>
      <c r="BG577" s="61"/>
      <c r="BH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12"/>
      <c r="AZ578" s="12"/>
      <c r="BA578" s="61"/>
      <c r="BB578" s="61"/>
      <c r="BC578" s="61"/>
      <c r="BD578" s="61"/>
      <c r="BE578" s="61"/>
      <c r="BF578" s="61"/>
      <c r="BG578" s="61"/>
      <c r="BH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12"/>
      <c r="AZ579" s="12"/>
      <c r="BA579" s="61"/>
      <c r="BB579" s="61"/>
      <c r="BC579" s="61"/>
      <c r="BD579" s="61"/>
      <c r="BE579" s="61"/>
      <c r="BF579" s="61"/>
      <c r="BG579" s="61"/>
      <c r="BH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12"/>
      <c r="AZ580" s="12"/>
      <c r="BA580" s="61"/>
      <c r="BB580" s="61"/>
      <c r="BC580" s="61"/>
      <c r="BD580" s="61"/>
      <c r="BE580" s="61"/>
      <c r="BF580" s="61"/>
      <c r="BG580" s="61"/>
      <c r="BH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12"/>
      <c r="AZ581" s="12"/>
      <c r="BA581" s="61"/>
      <c r="BB581" s="61"/>
      <c r="BC581" s="61"/>
      <c r="BD581" s="61"/>
      <c r="BE581" s="61"/>
      <c r="BF581" s="61"/>
      <c r="BG581" s="61"/>
      <c r="BH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12"/>
      <c r="AZ582" s="12"/>
      <c r="BA582" s="61"/>
      <c r="BB582" s="61"/>
      <c r="BC582" s="61"/>
      <c r="BD582" s="61"/>
      <c r="BE582" s="61"/>
      <c r="BF582" s="61"/>
      <c r="BG582" s="61"/>
      <c r="BH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12"/>
      <c r="AZ583" s="12"/>
      <c r="BA583" s="61"/>
      <c r="BB583" s="61"/>
      <c r="BC583" s="61"/>
      <c r="BD583" s="61"/>
      <c r="BE583" s="61"/>
      <c r="BF583" s="61"/>
      <c r="BG583" s="61"/>
      <c r="BH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12"/>
      <c r="AZ584" s="12"/>
      <c r="BA584" s="61"/>
      <c r="BB584" s="61"/>
      <c r="BC584" s="61"/>
      <c r="BD584" s="61"/>
      <c r="BE584" s="61"/>
      <c r="BF584" s="61"/>
      <c r="BG584" s="61"/>
      <c r="BH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12"/>
      <c r="AZ585" s="12"/>
      <c r="BA585" s="61"/>
      <c r="BB585" s="61"/>
      <c r="BC585" s="61"/>
      <c r="BD585" s="61"/>
      <c r="BE585" s="61"/>
      <c r="BF585" s="61"/>
      <c r="BG585" s="61"/>
      <c r="BH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12"/>
      <c r="AZ586" s="12"/>
      <c r="BA586" s="61"/>
      <c r="BB586" s="61"/>
      <c r="BC586" s="61"/>
      <c r="BD586" s="61"/>
      <c r="BE586" s="61"/>
      <c r="BF586" s="61"/>
      <c r="BG586" s="61"/>
      <c r="BH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12"/>
      <c r="AZ587" s="12"/>
      <c r="BA587" s="61"/>
      <c r="BB587" s="61"/>
      <c r="BC587" s="61"/>
      <c r="BD587" s="61"/>
      <c r="BE587" s="61"/>
      <c r="BF587" s="61"/>
      <c r="BG587" s="61"/>
      <c r="BH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12"/>
      <c r="AZ588" s="12"/>
      <c r="BA588" s="61"/>
      <c r="BB588" s="61"/>
      <c r="BC588" s="61"/>
      <c r="BD588" s="61"/>
      <c r="BE588" s="61"/>
      <c r="BF588" s="61"/>
      <c r="BG588" s="61"/>
      <c r="BH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12"/>
      <c r="AZ589" s="12"/>
      <c r="BA589" s="61"/>
      <c r="BB589" s="61"/>
      <c r="BC589" s="61"/>
      <c r="BD589" s="61"/>
      <c r="BE589" s="61"/>
      <c r="BF589" s="61"/>
      <c r="BG589" s="61"/>
      <c r="BH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12"/>
      <c r="AZ590" s="12"/>
      <c r="BA590" s="61"/>
      <c r="BB590" s="61"/>
      <c r="BC590" s="61"/>
      <c r="BD590" s="61"/>
      <c r="BE590" s="61"/>
      <c r="BF590" s="61"/>
      <c r="BG590" s="61"/>
      <c r="BH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12"/>
      <c r="AZ591" s="12"/>
      <c r="BA591" s="61"/>
      <c r="BB591" s="61"/>
      <c r="BC591" s="61"/>
      <c r="BD591" s="61"/>
      <c r="BE591" s="61"/>
      <c r="BF591" s="61"/>
      <c r="BG591" s="61"/>
      <c r="BH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12"/>
      <c r="AZ592" s="12"/>
      <c r="BA592" s="61"/>
      <c r="BB592" s="61"/>
      <c r="BC592" s="61"/>
      <c r="BD592" s="61"/>
      <c r="BE592" s="61"/>
      <c r="BF592" s="61"/>
      <c r="BG592" s="61"/>
      <c r="BH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12"/>
      <c r="AZ593" s="12"/>
      <c r="BA593" s="61"/>
      <c r="BB593" s="61"/>
      <c r="BC593" s="61"/>
      <c r="BD593" s="61"/>
      <c r="BE593" s="61"/>
      <c r="BF593" s="61"/>
      <c r="BG593" s="61"/>
      <c r="BH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12"/>
      <c r="AZ594" s="12"/>
      <c r="BA594" s="61"/>
      <c r="BB594" s="61"/>
      <c r="BC594" s="61"/>
      <c r="BD594" s="61"/>
      <c r="BE594" s="61"/>
      <c r="BF594" s="61"/>
      <c r="BG594" s="61"/>
      <c r="BH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12"/>
      <c r="AZ595" s="12"/>
      <c r="BA595" s="61"/>
      <c r="BB595" s="61"/>
      <c r="BC595" s="61"/>
      <c r="BD595" s="61"/>
      <c r="BE595" s="61"/>
      <c r="BF595" s="61"/>
      <c r="BG595" s="61"/>
      <c r="BH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12"/>
      <c r="AZ596" s="12"/>
      <c r="BA596" s="61"/>
      <c r="BB596" s="61"/>
      <c r="BC596" s="61"/>
      <c r="BD596" s="61"/>
      <c r="BE596" s="61"/>
      <c r="BF596" s="61"/>
      <c r="BG596" s="61"/>
      <c r="BH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12"/>
      <c r="AZ597" s="12"/>
      <c r="BA597" s="61"/>
      <c r="BB597" s="61"/>
      <c r="BC597" s="61"/>
      <c r="BD597" s="61"/>
      <c r="BE597" s="61"/>
      <c r="BF597" s="61"/>
      <c r="BG597" s="61"/>
      <c r="BH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12"/>
      <c r="AZ598" s="12"/>
      <c r="BA598" s="61"/>
      <c r="BB598" s="61"/>
      <c r="BC598" s="61"/>
      <c r="BD598" s="61"/>
      <c r="BE598" s="61"/>
      <c r="BF598" s="61"/>
      <c r="BG598" s="61"/>
      <c r="BH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12"/>
      <c r="AZ599" s="12"/>
      <c r="BA599" s="61"/>
      <c r="BB599" s="61"/>
      <c r="BC599" s="61"/>
      <c r="BD599" s="61"/>
      <c r="BE599" s="61"/>
      <c r="BF599" s="61"/>
      <c r="BG599" s="61"/>
      <c r="BH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12"/>
      <c r="AZ600" s="12"/>
      <c r="BA600" s="61"/>
      <c r="BB600" s="61"/>
      <c r="BC600" s="61"/>
      <c r="BD600" s="61"/>
      <c r="BE600" s="61"/>
      <c r="BF600" s="61"/>
      <c r="BG600" s="61"/>
      <c r="BH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12"/>
      <c r="AZ601" s="12"/>
      <c r="BA601" s="61"/>
      <c r="BB601" s="61"/>
      <c r="BC601" s="61"/>
      <c r="BD601" s="61"/>
      <c r="BE601" s="61"/>
      <c r="BF601" s="61"/>
      <c r="BG601" s="61"/>
      <c r="BH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12"/>
      <c r="AZ602" s="12"/>
      <c r="BA602" s="61"/>
      <c r="BB602" s="61"/>
      <c r="BC602" s="61"/>
      <c r="BD602" s="61"/>
      <c r="BE602" s="61"/>
      <c r="BF602" s="61"/>
      <c r="BG602" s="61"/>
      <c r="BH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12"/>
      <c r="AZ603" s="12"/>
      <c r="BA603" s="61"/>
      <c r="BB603" s="61"/>
      <c r="BC603" s="61"/>
      <c r="BD603" s="61"/>
      <c r="BE603" s="61"/>
      <c r="BF603" s="61"/>
      <c r="BG603" s="61"/>
      <c r="BH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12"/>
      <c r="AZ604" s="12"/>
      <c r="BA604" s="61"/>
      <c r="BB604" s="61"/>
      <c r="BC604" s="61"/>
      <c r="BD604" s="61"/>
      <c r="BE604" s="61"/>
      <c r="BF604" s="61"/>
      <c r="BG604" s="61"/>
      <c r="BH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12"/>
      <c r="AZ605" s="12"/>
      <c r="BA605" s="61"/>
      <c r="BB605" s="61"/>
      <c r="BC605" s="61"/>
      <c r="BD605" s="61"/>
      <c r="BE605" s="61"/>
      <c r="BF605" s="61"/>
      <c r="BG605" s="61"/>
      <c r="BH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12"/>
      <c r="AZ606" s="12"/>
      <c r="BA606" s="61"/>
      <c r="BB606" s="61"/>
      <c r="BC606" s="61"/>
      <c r="BD606" s="61"/>
      <c r="BE606" s="61"/>
      <c r="BF606" s="61"/>
      <c r="BG606" s="61"/>
      <c r="BH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12"/>
      <c r="AZ607" s="12"/>
      <c r="BA607" s="61"/>
      <c r="BB607" s="61"/>
      <c r="BC607" s="61"/>
      <c r="BD607" s="61"/>
      <c r="BE607" s="61"/>
      <c r="BF607" s="61"/>
      <c r="BG607" s="61"/>
      <c r="BH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12"/>
      <c r="AZ608" s="12"/>
      <c r="BA608" s="61"/>
      <c r="BB608" s="61"/>
      <c r="BC608" s="61"/>
      <c r="BD608" s="61"/>
      <c r="BE608" s="61"/>
      <c r="BF608" s="61"/>
      <c r="BG608" s="61"/>
      <c r="BH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12"/>
      <c r="AZ609" s="12"/>
      <c r="BA609" s="61"/>
      <c r="BB609" s="61"/>
      <c r="BC609" s="61"/>
      <c r="BD609" s="61"/>
      <c r="BE609" s="61"/>
      <c r="BF609" s="61"/>
      <c r="BG609" s="61"/>
      <c r="BH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12"/>
      <c r="AZ610" s="12"/>
      <c r="BA610" s="61"/>
      <c r="BB610" s="61"/>
      <c r="BC610" s="61"/>
      <c r="BD610" s="61"/>
      <c r="BE610" s="61"/>
      <c r="BF610" s="61"/>
      <c r="BG610" s="61"/>
      <c r="BH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12"/>
      <c r="AZ611" s="12"/>
      <c r="BA611" s="61"/>
      <c r="BB611" s="61"/>
      <c r="BC611" s="61"/>
      <c r="BD611" s="61"/>
      <c r="BE611" s="61"/>
      <c r="BF611" s="61"/>
      <c r="BG611" s="61"/>
      <c r="BH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12"/>
      <c r="AZ612" s="12"/>
      <c r="BA612" s="61"/>
      <c r="BB612" s="61"/>
      <c r="BC612" s="61"/>
      <c r="BD612" s="61"/>
      <c r="BE612" s="61"/>
      <c r="BF612" s="61"/>
      <c r="BG612" s="61"/>
      <c r="BH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12"/>
      <c r="AZ613" s="12"/>
      <c r="BA613" s="61"/>
      <c r="BB613" s="61"/>
      <c r="BC613" s="61"/>
      <c r="BD613" s="61"/>
      <c r="BE613" s="61"/>
      <c r="BF613" s="61"/>
      <c r="BG613" s="61"/>
      <c r="BH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12"/>
      <c r="AZ614" s="12"/>
      <c r="BA614" s="61"/>
      <c r="BB614" s="61"/>
      <c r="BC614" s="61"/>
      <c r="BD614" s="61"/>
      <c r="BE614" s="61"/>
      <c r="BF614" s="61"/>
      <c r="BG614" s="61"/>
      <c r="BH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12"/>
      <c r="AZ615" s="12"/>
      <c r="BA615" s="61"/>
      <c r="BB615" s="61"/>
      <c r="BC615" s="61"/>
      <c r="BD615" s="61"/>
      <c r="BE615" s="61"/>
      <c r="BF615" s="61"/>
      <c r="BG615" s="61"/>
      <c r="BH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12"/>
      <c r="AZ616" s="12"/>
      <c r="BA616" s="61"/>
      <c r="BB616" s="61"/>
      <c r="BC616" s="61"/>
      <c r="BD616" s="61"/>
      <c r="BE616" s="61"/>
      <c r="BF616" s="61"/>
      <c r="BG616" s="61"/>
      <c r="BH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12"/>
      <c r="AZ617" s="12"/>
      <c r="BA617" s="61"/>
      <c r="BB617" s="61"/>
      <c r="BC617" s="61"/>
      <c r="BD617" s="61"/>
      <c r="BE617" s="61"/>
      <c r="BF617" s="61"/>
      <c r="BG617" s="61"/>
      <c r="BH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12"/>
      <c r="AZ618" s="12"/>
      <c r="BA618" s="61"/>
      <c r="BB618" s="61"/>
      <c r="BC618" s="61"/>
      <c r="BD618" s="61"/>
      <c r="BE618" s="61"/>
      <c r="BF618" s="61"/>
      <c r="BG618" s="61"/>
      <c r="BH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12"/>
      <c r="AZ619" s="12"/>
      <c r="BA619" s="61"/>
      <c r="BB619" s="61"/>
      <c r="BC619" s="61"/>
      <c r="BD619" s="61"/>
      <c r="BE619" s="61"/>
      <c r="BF619" s="61"/>
      <c r="BG619" s="61"/>
      <c r="BH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12"/>
      <c r="AZ620" s="12"/>
      <c r="BA620" s="61"/>
      <c r="BB620" s="61"/>
      <c r="BC620" s="61"/>
      <c r="BD620" s="61"/>
      <c r="BE620" s="61"/>
      <c r="BF620" s="61"/>
      <c r="BG620" s="61"/>
      <c r="BH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12"/>
      <c r="AZ621" s="12"/>
      <c r="BA621" s="61"/>
      <c r="BB621" s="61"/>
      <c r="BC621" s="61"/>
      <c r="BD621" s="61"/>
      <c r="BE621" s="61"/>
      <c r="BF621" s="61"/>
      <c r="BG621" s="61"/>
      <c r="BH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12"/>
      <c r="AZ622" s="12"/>
      <c r="BA622" s="61"/>
      <c r="BB622" s="61"/>
      <c r="BC622" s="61"/>
      <c r="BD622" s="61"/>
      <c r="BE622" s="61"/>
      <c r="BF622" s="61"/>
      <c r="BG622" s="61"/>
      <c r="BH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12"/>
      <c r="AZ623" s="12"/>
      <c r="BA623" s="61"/>
      <c r="BB623" s="61"/>
      <c r="BC623" s="61"/>
      <c r="BD623" s="61"/>
      <c r="BE623" s="61"/>
      <c r="BF623" s="61"/>
      <c r="BG623" s="61"/>
      <c r="BH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12"/>
      <c r="AZ624" s="12"/>
      <c r="BA624" s="61"/>
      <c r="BB624" s="61"/>
      <c r="BC624" s="61"/>
      <c r="BD624" s="61"/>
      <c r="BE624" s="61"/>
      <c r="BF624" s="61"/>
      <c r="BG624" s="61"/>
      <c r="BH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12"/>
      <c r="AZ625" s="12"/>
      <c r="BA625" s="61"/>
      <c r="BB625" s="61"/>
      <c r="BC625" s="61"/>
      <c r="BD625" s="61"/>
      <c r="BE625" s="61"/>
      <c r="BF625" s="61"/>
      <c r="BG625" s="61"/>
      <c r="BH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12"/>
      <c r="AZ626" s="12"/>
      <c r="BA626" s="61"/>
      <c r="BB626" s="61"/>
      <c r="BC626" s="61"/>
      <c r="BD626" s="61"/>
      <c r="BE626" s="61"/>
      <c r="BF626" s="61"/>
      <c r="BG626" s="61"/>
      <c r="BH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12"/>
      <c r="AZ627" s="12"/>
      <c r="BA627" s="61"/>
      <c r="BB627" s="61"/>
      <c r="BC627" s="61"/>
      <c r="BD627" s="61"/>
      <c r="BE627" s="61"/>
      <c r="BF627" s="61"/>
      <c r="BG627" s="61"/>
      <c r="BH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12"/>
      <c r="AZ628" s="12"/>
      <c r="BA628" s="61"/>
      <c r="BB628" s="61"/>
      <c r="BC628" s="61"/>
      <c r="BD628" s="61"/>
      <c r="BE628" s="61"/>
      <c r="BF628" s="61"/>
      <c r="BG628" s="61"/>
      <c r="BH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12"/>
      <c r="AZ629" s="12"/>
      <c r="BA629" s="61"/>
      <c r="BB629" s="61"/>
      <c r="BC629" s="61"/>
      <c r="BD629" s="61"/>
      <c r="BE629" s="61"/>
      <c r="BF629" s="61"/>
      <c r="BG629" s="61"/>
      <c r="BH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12"/>
      <c r="AZ630" s="12"/>
      <c r="BA630" s="61"/>
      <c r="BB630" s="61"/>
      <c r="BC630" s="61"/>
      <c r="BD630" s="61"/>
      <c r="BE630" s="61"/>
      <c r="BF630" s="61"/>
      <c r="BG630" s="61"/>
      <c r="BH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12"/>
      <c r="AZ631" s="12"/>
      <c r="BA631" s="61"/>
      <c r="BB631" s="61"/>
      <c r="BC631" s="61"/>
      <c r="BD631" s="61"/>
      <c r="BE631" s="61"/>
      <c r="BF631" s="61"/>
      <c r="BG631" s="61"/>
      <c r="BH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12"/>
      <c r="AZ632" s="12"/>
      <c r="BA632" s="61"/>
      <c r="BB632" s="61"/>
      <c r="BC632" s="61"/>
      <c r="BD632" s="61"/>
      <c r="BE632" s="61"/>
      <c r="BF632" s="61"/>
      <c r="BG632" s="61"/>
      <c r="BH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12"/>
      <c r="AZ633" s="12"/>
      <c r="BA633" s="61"/>
      <c r="BB633" s="61"/>
      <c r="BC633" s="61"/>
      <c r="BD633" s="61"/>
      <c r="BE633" s="61"/>
      <c r="BF633" s="61"/>
      <c r="BG633" s="61"/>
      <c r="BH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12"/>
      <c r="AZ634" s="12"/>
      <c r="BA634" s="61"/>
      <c r="BB634" s="61"/>
      <c r="BC634" s="61"/>
      <c r="BD634" s="61"/>
      <c r="BE634" s="61"/>
      <c r="BF634" s="61"/>
      <c r="BG634" s="61"/>
      <c r="BH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12"/>
      <c r="AZ635" s="12"/>
      <c r="BA635" s="61"/>
      <c r="BB635" s="61"/>
      <c r="BC635" s="61"/>
      <c r="BD635" s="61"/>
      <c r="BE635" s="61"/>
      <c r="BF635" s="61"/>
      <c r="BG635" s="61"/>
      <c r="BH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12"/>
      <c r="AZ636" s="12"/>
      <c r="BA636" s="61"/>
      <c r="BB636" s="61"/>
      <c r="BC636" s="61"/>
      <c r="BD636" s="61"/>
      <c r="BE636" s="61"/>
      <c r="BF636" s="61"/>
      <c r="BG636" s="61"/>
      <c r="BH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12"/>
      <c r="AZ637" s="12"/>
      <c r="BA637" s="61"/>
      <c r="BB637" s="61"/>
      <c r="BC637" s="61"/>
      <c r="BD637" s="61"/>
      <c r="BE637" s="61"/>
      <c r="BF637" s="61"/>
      <c r="BG637" s="61"/>
      <c r="BH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12"/>
      <c r="AZ638" s="12"/>
      <c r="BA638" s="61"/>
      <c r="BB638" s="61"/>
      <c r="BC638" s="61"/>
      <c r="BD638" s="61"/>
      <c r="BE638" s="61"/>
      <c r="BF638" s="61"/>
      <c r="BG638" s="61"/>
      <c r="BH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12"/>
      <c r="AZ639" s="12"/>
      <c r="BA639" s="61"/>
      <c r="BB639" s="61"/>
      <c r="BC639" s="61"/>
      <c r="BD639" s="61"/>
      <c r="BE639" s="61"/>
      <c r="BF639" s="61"/>
      <c r="BG639" s="61"/>
      <c r="BH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12"/>
      <c r="AZ640" s="12"/>
      <c r="BA640" s="61"/>
      <c r="BB640" s="61"/>
      <c r="BC640" s="61"/>
      <c r="BD640" s="61"/>
      <c r="BE640" s="61"/>
      <c r="BF640" s="61"/>
      <c r="BG640" s="61"/>
      <c r="BH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12"/>
      <c r="AZ641" s="12"/>
      <c r="BA641" s="61"/>
      <c r="BB641" s="61"/>
      <c r="BC641" s="61"/>
      <c r="BD641" s="61"/>
      <c r="BE641" s="61"/>
      <c r="BF641" s="61"/>
      <c r="BG641" s="61"/>
      <c r="BH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12"/>
      <c r="AZ642" s="12"/>
      <c r="BA642" s="61"/>
      <c r="BB642" s="61"/>
      <c r="BC642" s="61"/>
      <c r="BD642" s="61"/>
      <c r="BE642" s="61"/>
      <c r="BF642" s="61"/>
      <c r="BG642" s="61"/>
      <c r="BH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12"/>
      <c r="AZ643" s="12"/>
      <c r="BA643" s="61"/>
      <c r="BB643" s="61"/>
      <c r="BC643" s="61"/>
      <c r="BD643" s="61"/>
      <c r="BE643" s="61"/>
      <c r="BF643" s="61"/>
      <c r="BG643" s="61"/>
      <c r="BH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12"/>
      <c r="AZ644" s="12"/>
      <c r="BA644" s="61"/>
      <c r="BB644" s="61"/>
      <c r="BC644" s="61"/>
      <c r="BD644" s="61"/>
      <c r="BE644" s="61"/>
      <c r="BF644" s="61"/>
      <c r="BG644" s="61"/>
      <c r="BH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12"/>
      <c r="AZ645" s="12"/>
      <c r="BA645" s="61"/>
      <c r="BB645" s="61"/>
      <c r="BC645" s="61"/>
      <c r="BD645" s="61"/>
      <c r="BE645" s="61"/>
      <c r="BF645" s="61"/>
      <c r="BG645" s="61"/>
      <c r="BH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12"/>
      <c r="AZ646" s="12"/>
      <c r="BA646" s="61"/>
      <c r="BB646" s="61"/>
      <c r="BC646" s="61"/>
      <c r="BD646" s="61"/>
      <c r="BE646" s="61"/>
      <c r="BF646" s="61"/>
      <c r="BG646" s="61"/>
      <c r="BH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12"/>
      <c r="AZ647" s="12"/>
      <c r="BA647" s="61"/>
      <c r="BB647" s="61"/>
      <c r="BC647" s="61"/>
      <c r="BD647" s="61"/>
      <c r="BE647" s="61"/>
      <c r="BF647" s="61"/>
      <c r="BG647" s="61"/>
      <c r="BH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12"/>
      <c r="AZ648" s="12"/>
      <c r="BA648" s="61"/>
      <c r="BB648" s="61"/>
      <c r="BC648" s="61"/>
      <c r="BD648" s="61"/>
      <c r="BE648" s="61"/>
      <c r="BF648" s="61"/>
      <c r="BG648" s="61"/>
      <c r="BH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12"/>
      <c r="AZ649" s="12"/>
      <c r="BA649" s="61"/>
      <c r="BB649" s="61"/>
      <c r="BC649" s="61"/>
      <c r="BD649" s="61"/>
      <c r="BE649" s="61"/>
      <c r="BF649" s="61"/>
      <c r="BG649" s="61"/>
      <c r="BH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12"/>
      <c r="AZ650" s="12"/>
      <c r="BA650" s="61"/>
      <c r="BB650" s="61"/>
      <c r="BC650" s="61"/>
      <c r="BD650" s="61"/>
      <c r="BE650" s="61"/>
      <c r="BF650" s="61"/>
      <c r="BG650" s="61"/>
      <c r="BH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12"/>
      <c r="AZ651" s="12"/>
      <c r="BA651" s="61"/>
      <c r="BB651" s="61"/>
      <c r="BC651" s="61"/>
      <c r="BD651" s="61"/>
      <c r="BE651" s="61"/>
      <c r="BF651" s="61"/>
      <c r="BG651" s="61"/>
      <c r="BH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12"/>
      <c r="AZ652" s="12"/>
      <c r="BA652" s="61"/>
      <c r="BB652" s="61"/>
      <c r="BC652" s="61"/>
      <c r="BD652" s="61"/>
      <c r="BE652" s="61"/>
      <c r="BF652" s="61"/>
      <c r="BG652" s="61"/>
      <c r="BH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12"/>
      <c r="AZ653" s="12"/>
      <c r="BA653" s="61"/>
      <c r="BB653" s="61"/>
      <c r="BC653" s="61"/>
      <c r="BD653" s="61"/>
      <c r="BE653" s="61"/>
      <c r="BF653" s="61"/>
      <c r="BG653" s="61"/>
      <c r="BH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12"/>
      <c r="AZ654" s="12"/>
      <c r="BA654" s="61"/>
      <c r="BB654" s="61"/>
      <c r="BC654" s="61"/>
      <c r="BD654" s="61"/>
      <c r="BE654" s="61"/>
      <c r="BF654" s="61"/>
      <c r="BG654" s="61"/>
      <c r="BH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12"/>
      <c r="AZ655" s="12"/>
      <c r="BA655" s="61"/>
      <c r="BB655" s="61"/>
      <c r="BC655" s="61"/>
      <c r="BD655" s="61"/>
      <c r="BE655" s="61"/>
      <c r="BF655" s="61"/>
      <c r="BG655" s="61"/>
      <c r="BH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12"/>
      <c r="AZ656" s="12"/>
      <c r="BA656" s="61"/>
      <c r="BB656" s="61"/>
      <c r="BC656" s="61"/>
      <c r="BD656" s="61"/>
      <c r="BE656" s="61"/>
      <c r="BF656" s="61"/>
      <c r="BG656" s="61"/>
      <c r="BH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12"/>
      <c r="AZ657" s="12"/>
      <c r="BA657" s="61"/>
      <c r="BB657" s="61"/>
      <c r="BC657" s="61"/>
      <c r="BD657" s="61"/>
      <c r="BE657" s="61"/>
      <c r="BF657" s="61"/>
      <c r="BG657" s="61"/>
      <c r="BH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12"/>
      <c r="AZ658" s="12"/>
      <c r="BA658" s="61"/>
      <c r="BB658" s="61"/>
      <c r="BC658" s="61"/>
      <c r="BD658" s="61"/>
      <c r="BE658" s="61"/>
      <c r="BF658" s="61"/>
      <c r="BG658" s="61"/>
      <c r="BH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12"/>
      <c r="AZ659" s="12"/>
      <c r="BA659" s="61"/>
      <c r="BB659" s="61"/>
      <c r="BC659" s="61"/>
      <c r="BD659" s="61"/>
      <c r="BE659" s="61"/>
      <c r="BF659" s="61"/>
      <c r="BG659" s="61"/>
      <c r="BH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12"/>
      <c r="AZ660" s="12"/>
      <c r="BA660" s="61"/>
      <c r="BB660" s="61"/>
      <c r="BC660" s="61"/>
      <c r="BD660" s="61"/>
      <c r="BE660" s="61"/>
      <c r="BF660" s="61"/>
      <c r="BG660" s="61"/>
      <c r="BH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12"/>
      <c r="AZ661" s="12"/>
      <c r="BA661" s="61"/>
      <c r="BB661" s="61"/>
      <c r="BC661" s="61"/>
      <c r="BD661" s="61"/>
      <c r="BE661" s="61"/>
      <c r="BF661" s="61"/>
      <c r="BG661" s="61"/>
      <c r="BH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12"/>
      <c r="AZ662" s="12"/>
      <c r="BA662" s="61"/>
      <c r="BB662" s="61"/>
      <c r="BC662" s="61"/>
      <c r="BD662" s="61"/>
      <c r="BE662" s="61"/>
      <c r="BF662" s="61"/>
      <c r="BG662" s="61"/>
      <c r="BH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12"/>
      <c r="AZ663" s="12"/>
      <c r="BA663" s="61"/>
      <c r="BB663" s="61"/>
      <c r="BC663" s="61"/>
      <c r="BD663" s="61"/>
      <c r="BE663" s="61"/>
      <c r="BF663" s="61"/>
      <c r="BG663" s="61"/>
      <c r="BH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12"/>
      <c r="AZ664" s="12"/>
      <c r="BA664" s="61"/>
      <c r="BB664" s="61"/>
      <c r="BC664" s="61"/>
      <c r="BD664" s="61"/>
      <c r="BE664" s="61"/>
      <c r="BF664" s="61"/>
      <c r="BG664" s="61"/>
      <c r="BH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12"/>
      <c r="AZ665" s="12"/>
      <c r="BA665" s="61"/>
      <c r="BB665" s="61"/>
      <c r="BC665" s="61"/>
      <c r="BD665" s="61"/>
      <c r="BE665" s="61"/>
      <c r="BF665" s="61"/>
      <c r="BG665" s="61"/>
      <c r="BH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12"/>
      <c r="AZ666" s="12"/>
      <c r="BA666" s="61"/>
      <c r="BB666" s="61"/>
      <c r="BC666" s="61"/>
      <c r="BD666" s="61"/>
      <c r="BE666" s="61"/>
      <c r="BF666" s="61"/>
      <c r="BG666" s="61"/>
      <c r="BH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12"/>
      <c r="AZ667" s="12"/>
      <c r="BA667" s="61"/>
      <c r="BB667" s="61"/>
      <c r="BC667" s="61"/>
      <c r="BD667" s="61"/>
      <c r="BE667" s="61"/>
      <c r="BF667" s="61"/>
      <c r="BG667" s="61"/>
      <c r="BH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12"/>
      <c r="AZ668" s="12"/>
      <c r="BA668" s="61"/>
      <c r="BB668" s="61"/>
      <c r="BC668" s="61"/>
      <c r="BD668" s="61"/>
      <c r="BE668" s="61"/>
      <c r="BF668" s="61"/>
      <c r="BG668" s="61"/>
      <c r="BH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12"/>
      <c r="AZ669" s="12"/>
      <c r="BA669" s="61"/>
      <c r="BB669" s="61"/>
      <c r="BC669" s="61"/>
      <c r="BD669" s="61"/>
      <c r="BE669" s="61"/>
      <c r="BF669" s="61"/>
      <c r="BG669" s="61"/>
      <c r="BH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12"/>
      <c r="AZ670" s="12"/>
      <c r="BA670" s="61"/>
      <c r="BB670" s="61"/>
      <c r="BC670" s="61"/>
      <c r="BD670" s="61"/>
      <c r="BE670" s="61"/>
      <c r="BF670" s="61"/>
      <c r="BG670" s="61"/>
      <c r="BH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12"/>
      <c r="AZ671" s="12"/>
      <c r="BA671" s="61"/>
      <c r="BB671" s="61"/>
      <c r="BC671" s="61"/>
      <c r="BD671" s="61"/>
      <c r="BE671" s="61"/>
      <c r="BF671" s="61"/>
      <c r="BG671" s="61"/>
      <c r="BH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12"/>
      <c r="AZ672" s="12"/>
      <c r="BA672" s="61"/>
      <c r="BB672" s="61"/>
      <c r="BC672" s="61"/>
      <c r="BD672" s="61"/>
      <c r="BE672" s="61"/>
      <c r="BF672" s="61"/>
      <c r="BG672" s="61"/>
      <c r="BH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12"/>
      <c r="AZ673" s="12"/>
      <c r="BA673" s="61"/>
      <c r="BB673" s="61"/>
      <c r="BC673" s="61"/>
      <c r="BD673" s="61"/>
      <c r="BE673" s="61"/>
      <c r="BF673" s="61"/>
      <c r="BG673" s="61"/>
      <c r="BH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12"/>
      <c r="AZ674" s="12"/>
      <c r="BA674" s="61"/>
      <c r="BB674" s="61"/>
      <c r="BC674" s="61"/>
      <c r="BD674" s="61"/>
      <c r="BE674" s="61"/>
      <c r="BF674" s="61"/>
      <c r="BG674" s="61"/>
      <c r="BH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12"/>
      <c r="AZ675" s="12"/>
      <c r="BA675" s="61"/>
      <c r="BB675" s="61"/>
      <c r="BC675" s="61"/>
      <c r="BD675" s="61"/>
      <c r="BE675" s="61"/>
      <c r="BF675" s="61"/>
      <c r="BG675" s="61"/>
      <c r="BH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12"/>
      <c r="AZ676" s="12"/>
      <c r="BA676" s="61"/>
      <c r="BB676" s="61"/>
      <c r="BC676" s="61"/>
      <c r="BD676" s="61"/>
      <c r="BE676" s="61"/>
      <c r="BF676" s="61"/>
      <c r="BG676" s="61"/>
      <c r="BH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12"/>
      <c r="AZ677" s="12"/>
      <c r="BA677" s="61"/>
      <c r="BB677" s="61"/>
      <c r="BC677" s="61"/>
      <c r="BD677" s="61"/>
      <c r="BE677" s="61"/>
      <c r="BF677" s="61"/>
      <c r="BG677" s="61"/>
      <c r="BH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12"/>
      <c r="AZ678" s="12"/>
      <c r="BA678" s="61"/>
      <c r="BB678" s="61"/>
      <c r="BC678" s="61"/>
      <c r="BD678" s="61"/>
      <c r="BE678" s="61"/>
      <c r="BF678" s="61"/>
      <c r="BG678" s="61"/>
      <c r="BH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12"/>
      <c r="AZ679" s="12"/>
      <c r="BA679" s="61"/>
      <c r="BB679" s="61"/>
      <c r="BC679" s="61"/>
      <c r="BD679" s="61"/>
      <c r="BE679" s="61"/>
      <c r="BF679" s="61"/>
      <c r="BG679" s="61"/>
      <c r="BH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12"/>
      <c r="AZ680" s="12"/>
      <c r="BA680" s="61"/>
      <c r="BB680" s="61"/>
      <c r="BC680" s="61"/>
      <c r="BD680" s="61"/>
      <c r="BE680" s="61"/>
      <c r="BF680" s="61"/>
      <c r="BG680" s="61"/>
      <c r="BH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12"/>
      <c r="AZ681" s="12"/>
      <c r="BA681" s="61"/>
      <c r="BB681" s="61"/>
      <c r="BC681" s="61"/>
      <c r="BD681" s="61"/>
      <c r="BE681" s="61"/>
      <c r="BF681" s="61"/>
      <c r="BG681" s="61"/>
      <c r="BH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12"/>
      <c r="AZ682" s="12"/>
      <c r="BA682" s="61"/>
      <c r="BB682" s="61"/>
      <c r="BC682" s="61"/>
      <c r="BD682" s="61"/>
      <c r="BE682" s="61"/>
      <c r="BF682" s="61"/>
      <c r="BG682" s="61"/>
      <c r="BH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12"/>
      <c r="AZ683" s="12"/>
      <c r="BA683" s="61"/>
      <c r="BB683" s="61"/>
      <c r="BC683" s="61"/>
      <c r="BD683" s="61"/>
      <c r="BE683" s="61"/>
      <c r="BF683" s="61"/>
      <c r="BG683" s="61"/>
      <c r="BH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12"/>
      <c r="AZ684" s="12"/>
      <c r="BA684" s="61"/>
      <c r="BB684" s="61"/>
      <c r="BC684" s="61"/>
      <c r="BD684" s="61"/>
      <c r="BE684" s="61"/>
      <c r="BF684" s="61"/>
      <c r="BG684" s="61"/>
      <c r="BH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12"/>
      <c r="AZ685" s="12"/>
      <c r="BA685" s="61"/>
      <c r="BB685" s="61"/>
      <c r="BC685" s="61"/>
      <c r="BD685" s="61"/>
      <c r="BE685" s="61"/>
      <c r="BF685" s="61"/>
      <c r="BG685" s="61"/>
      <c r="BH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12"/>
      <c r="AZ686" s="12"/>
      <c r="BA686" s="61"/>
      <c r="BB686" s="61"/>
      <c r="BC686" s="61"/>
      <c r="BD686" s="61"/>
      <c r="BE686" s="61"/>
      <c r="BF686" s="61"/>
      <c r="BG686" s="61"/>
      <c r="BH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12"/>
      <c r="AZ687" s="12"/>
      <c r="BA687" s="61"/>
      <c r="BB687" s="61"/>
      <c r="BC687" s="61"/>
      <c r="BD687" s="61"/>
      <c r="BE687" s="61"/>
      <c r="BF687" s="61"/>
      <c r="BG687" s="61"/>
      <c r="BH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12"/>
      <c r="AZ688" s="12"/>
      <c r="BA688" s="61"/>
      <c r="BB688" s="61"/>
      <c r="BC688" s="61"/>
      <c r="BD688" s="61"/>
      <c r="BE688" s="61"/>
      <c r="BF688" s="61"/>
      <c r="BG688" s="61"/>
      <c r="BH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12"/>
      <c r="AZ689" s="12"/>
      <c r="BA689" s="61"/>
      <c r="BB689" s="61"/>
      <c r="BC689" s="61"/>
      <c r="BD689" s="61"/>
      <c r="BE689" s="61"/>
      <c r="BF689" s="61"/>
      <c r="BG689" s="61"/>
      <c r="BH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12"/>
      <c r="AZ690" s="12"/>
      <c r="BA690" s="61"/>
      <c r="BB690" s="61"/>
      <c r="BC690" s="61"/>
      <c r="BD690" s="61"/>
      <c r="BE690" s="61"/>
      <c r="BF690" s="61"/>
      <c r="BG690" s="61"/>
      <c r="BH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12"/>
      <c r="AZ691" s="12"/>
      <c r="BA691" s="61"/>
      <c r="BB691" s="61"/>
      <c r="BC691" s="61"/>
      <c r="BD691" s="61"/>
      <c r="BE691" s="61"/>
      <c r="BF691" s="61"/>
      <c r="BG691" s="61"/>
      <c r="BH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12"/>
      <c r="AZ692" s="12"/>
      <c r="BA692" s="61"/>
      <c r="BB692" s="61"/>
      <c r="BC692" s="61"/>
      <c r="BD692" s="61"/>
      <c r="BE692" s="61"/>
      <c r="BF692" s="61"/>
      <c r="BG692" s="61"/>
      <c r="BH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12"/>
      <c r="AZ693" s="12"/>
      <c r="BA693" s="61"/>
      <c r="BB693" s="61"/>
      <c r="BC693" s="61"/>
      <c r="BD693" s="61"/>
      <c r="BE693" s="61"/>
      <c r="BF693" s="61"/>
      <c r="BG693" s="61"/>
      <c r="BH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12"/>
      <c r="AZ694" s="12"/>
      <c r="BA694" s="61"/>
      <c r="BB694" s="61"/>
      <c r="BC694" s="61"/>
      <c r="BD694" s="61"/>
      <c r="BE694" s="61"/>
      <c r="BF694" s="61"/>
      <c r="BG694" s="61"/>
      <c r="BH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12"/>
      <c r="AZ695" s="12"/>
      <c r="BA695" s="61"/>
      <c r="BB695" s="61"/>
      <c r="BC695" s="61"/>
      <c r="BD695" s="61"/>
      <c r="BE695" s="61"/>
      <c r="BF695" s="61"/>
      <c r="BG695" s="61"/>
      <c r="BH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12"/>
      <c r="AZ696" s="12"/>
      <c r="BA696" s="61"/>
      <c r="BB696" s="61"/>
      <c r="BC696" s="61"/>
      <c r="BD696" s="61"/>
      <c r="BE696" s="61"/>
      <c r="BF696" s="61"/>
      <c r="BG696" s="61"/>
      <c r="BH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12"/>
      <c r="AZ697" s="12"/>
      <c r="BA697" s="61"/>
      <c r="BB697" s="61"/>
      <c r="BC697" s="61"/>
      <c r="BD697" s="61"/>
      <c r="BE697" s="61"/>
      <c r="BF697" s="61"/>
      <c r="BG697" s="61"/>
      <c r="BH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12"/>
      <c r="AZ698" s="12"/>
      <c r="BA698" s="61"/>
      <c r="BB698" s="61"/>
      <c r="BC698" s="61"/>
      <c r="BD698" s="61"/>
      <c r="BE698" s="61"/>
      <c r="BF698" s="61"/>
      <c r="BG698" s="61"/>
      <c r="BH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12"/>
      <c r="AZ699" s="12"/>
      <c r="BA699" s="61"/>
      <c r="BB699" s="61"/>
      <c r="BC699" s="61"/>
      <c r="BD699" s="61"/>
      <c r="BE699" s="61"/>
      <c r="BF699" s="61"/>
      <c r="BG699" s="61"/>
      <c r="BH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12"/>
      <c r="AZ700" s="12"/>
      <c r="BA700" s="61"/>
      <c r="BB700" s="61"/>
      <c r="BC700" s="61"/>
      <c r="BD700" s="61"/>
      <c r="BE700" s="61"/>
      <c r="BF700" s="61"/>
      <c r="BG700" s="61"/>
      <c r="BH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12"/>
      <c r="AZ701" s="12"/>
      <c r="BA701" s="61"/>
      <c r="BB701" s="61"/>
      <c r="BC701" s="61"/>
      <c r="BD701" s="61"/>
      <c r="BE701" s="61"/>
      <c r="BF701" s="61"/>
      <c r="BG701" s="61"/>
      <c r="BH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12"/>
      <c r="AZ702" s="12"/>
      <c r="BA702" s="61"/>
      <c r="BB702" s="61"/>
      <c r="BC702" s="61"/>
      <c r="BD702" s="61"/>
      <c r="BE702" s="61"/>
      <c r="BF702" s="61"/>
      <c r="BG702" s="61"/>
      <c r="BH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12"/>
      <c r="AZ703" s="12"/>
      <c r="BA703" s="61"/>
      <c r="BB703" s="61"/>
      <c r="BC703" s="61"/>
      <c r="BD703" s="61"/>
      <c r="BE703" s="61"/>
      <c r="BF703" s="61"/>
      <c r="BG703" s="61"/>
      <c r="BH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12"/>
      <c r="AZ704" s="12"/>
      <c r="BA704" s="61"/>
      <c r="BB704" s="61"/>
      <c r="BC704" s="61"/>
      <c r="BD704" s="61"/>
      <c r="BE704" s="61"/>
      <c r="BF704" s="61"/>
      <c r="BG704" s="61"/>
      <c r="BH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12"/>
      <c r="AZ705" s="12"/>
      <c r="BA705" s="61"/>
      <c r="BB705" s="61"/>
      <c r="BC705" s="61"/>
      <c r="BD705" s="61"/>
      <c r="BE705" s="61"/>
      <c r="BF705" s="61"/>
      <c r="BG705" s="61"/>
      <c r="BH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12"/>
      <c r="AZ706" s="12"/>
      <c r="BA706" s="61"/>
      <c r="BB706" s="61"/>
      <c r="BC706" s="61"/>
      <c r="BD706" s="61"/>
      <c r="BE706" s="61"/>
      <c r="BF706" s="61"/>
      <c r="BG706" s="61"/>
      <c r="BH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12"/>
      <c r="AZ707" s="12"/>
      <c r="BA707" s="61"/>
      <c r="BB707" s="61"/>
      <c r="BC707" s="61"/>
      <c r="BD707" s="61"/>
      <c r="BE707" s="61"/>
      <c r="BF707" s="61"/>
      <c r="BG707" s="61"/>
      <c r="BH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12"/>
      <c r="AZ708" s="12"/>
      <c r="BA708" s="61"/>
      <c r="BB708" s="61"/>
      <c r="BC708" s="61"/>
      <c r="BD708" s="61"/>
      <c r="BE708" s="61"/>
      <c r="BF708" s="61"/>
      <c r="BG708" s="61"/>
      <c r="BH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12"/>
      <c r="AZ709" s="12"/>
      <c r="BA709" s="61"/>
      <c r="BB709" s="61"/>
      <c r="BC709" s="61"/>
      <c r="BD709" s="61"/>
      <c r="BE709" s="61"/>
      <c r="BF709" s="61"/>
      <c r="BG709" s="61"/>
      <c r="BH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12"/>
      <c r="AZ710" s="12"/>
      <c r="BA710" s="61"/>
      <c r="BB710" s="61"/>
      <c r="BC710" s="61"/>
      <c r="BD710" s="61"/>
      <c r="BE710" s="61"/>
      <c r="BF710" s="61"/>
      <c r="BG710" s="61"/>
      <c r="BH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12"/>
      <c r="AZ711" s="12"/>
      <c r="BA711" s="61"/>
      <c r="BB711" s="61"/>
      <c r="BC711" s="61"/>
      <c r="BD711" s="61"/>
      <c r="BE711" s="61"/>
      <c r="BF711" s="61"/>
      <c r="BG711" s="61"/>
      <c r="BH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12"/>
      <c r="AZ712" s="12"/>
      <c r="BA712" s="61"/>
      <c r="BB712" s="61"/>
      <c r="BC712" s="61"/>
      <c r="BD712" s="61"/>
      <c r="BE712" s="61"/>
      <c r="BF712" s="61"/>
      <c r="BG712" s="61"/>
      <c r="BH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12"/>
      <c r="AZ713" s="12"/>
      <c r="BA713" s="61"/>
      <c r="BB713" s="61"/>
      <c r="BC713" s="61"/>
      <c r="BD713" s="61"/>
      <c r="BE713" s="61"/>
      <c r="BF713" s="61"/>
      <c r="BG713" s="61"/>
      <c r="BH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12"/>
      <c r="AZ714" s="12"/>
      <c r="BA714" s="61"/>
      <c r="BB714" s="61"/>
      <c r="BC714" s="61"/>
      <c r="BD714" s="61"/>
      <c r="BE714" s="61"/>
      <c r="BF714" s="61"/>
      <c r="BG714" s="61"/>
      <c r="BH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12"/>
      <c r="AZ715" s="12"/>
      <c r="BA715" s="61"/>
      <c r="BB715" s="61"/>
      <c r="BC715" s="61"/>
      <c r="BD715" s="61"/>
      <c r="BE715" s="61"/>
      <c r="BF715" s="61"/>
      <c r="BG715" s="61"/>
      <c r="BH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12"/>
      <c r="AZ716" s="12"/>
      <c r="BA716" s="61"/>
      <c r="BB716" s="61"/>
      <c r="BC716" s="61"/>
      <c r="BD716" s="61"/>
      <c r="BE716" s="61"/>
      <c r="BF716" s="61"/>
      <c r="BG716" s="61"/>
      <c r="BH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12"/>
      <c r="AZ717" s="12"/>
      <c r="BA717" s="61"/>
      <c r="BB717" s="61"/>
      <c r="BC717" s="61"/>
      <c r="BD717" s="61"/>
      <c r="BE717" s="61"/>
      <c r="BF717" s="61"/>
      <c r="BG717" s="61"/>
      <c r="BH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12"/>
      <c r="AZ718" s="12"/>
      <c r="BA718" s="61"/>
      <c r="BB718" s="61"/>
      <c r="BC718" s="61"/>
      <c r="BD718" s="61"/>
      <c r="BE718" s="61"/>
      <c r="BF718" s="61"/>
      <c r="BG718" s="61"/>
      <c r="BH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12"/>
      <c r="AZ719" s="12"/>
      <c r="BA719" s="61"/>
      <c r="BB719" s="61"/>
      <c r="BC719" s="61"/>
      <c r="BD719" s="61"/>
      <c r="BE719" s="61"/>
      <c r="BF719" s="61"/>
      <c r="BG719" s="61"/>
      <c r="BH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12"/>
      <c r="AZ720" s="12"/>
      <c r="BA720" s="61"/>
      <c r="BB720" s="61"/>
      <c r="BC720" s="61"/>
      <c r="BD720" s="61"/>
      <c r="BE720" s="61"/>
      <c r="BF720" s="61"/>
      <c r="BG720" s="61"/>
      <c r="BH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12"/>
      <c r="AZ721" s="12"/>
      <c r="BA721" s="61"/>
      <c r="BB721" s="61"/>
      <c r="BC721" s="61"/>
      <c r="BD721" s="61"/>
      <c r="BE721" s="61"/>
      <c r="BF721" s="61"/>
      <c r="BG721" s="61"/>
      <c r="BH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12"/>
      <c r="AZ722" s="12"/>
      <c r="BA722" s="61"/>
      <c r="BB722" s="61"/>
      <c r="BC722" s="61"/>
      <c r="BD722" s="61"/>
      <c r="BE722" s="61"/>
      <c r="BF722" s="61"/>
      <c r="BG722" s="61"/>
      <c r="BH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12"/>
      <c r="AZ723" s="12"/>
      <c r="BA723" s="61"/>
      <c r="BB723" s="61"/>
      <c r="BC723" s="61"/>
      <c r="BD723" s="61"/>
      <c r="BE723" s="61"/>
      <c r="BF723" s="61"/>
      <c r="BG723" s="61"/>
      <c r="BH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12"/>
      <c r="AZ724" s="12"/>
      <c r="BA724" s="61"/>
      <c r="BB724" s="61"/>
      <c r="BC724" s="61"/>
      <c r="BD724" s="61"/>
      <c r="BE724" s="61"/>
      <c r="BF724" s="61"/>
      <c r="BG724" s="61"/>
      <c r="BH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12"/>
      <c r="AZ725" s="12"/>
      <c r="BA725" s="61"/>
      <c r="BB725" s="61"/>
      <c r="BC725" s="61"/>
      <c r="BD725" s="61"/>
      <c r="BE725" s="61"/>
      <c r="BF725" s="61"/>
      <c r="BG725" s="61"/>
      <c r="BH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12"/>
      <c r="AZ726" s="12"/>
      <c r="BA726" s="61"/>
      <c r="BB726" s="61"/>
      <c r="BC726" s="61"/>
      <c r="BD726" s="61"/>
      <c r="BE726" s="61"/>
      <c r="BF726" s="61"/>
      <c r="BG726" s="61"/>
      <c r="BH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12"/>
      <c r="AZ727" s="12"/>
      <c r="BA727" s="61"/>
      <c r="BB727" s="61"/>
      <c r="BC727" s="61"/>
      <c r="BD727" s="61"/>
      <c r="BE727" s="61"/>
      <c r="BF727" s="61"/>
      <c r="BG727" s="61"/>
      <c r="BH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12"/>
      <c r="AZ728" s="12"/>
      <c r="BA728" s="61"/>
      <c r="BB728" s="61"/>
      <c r="BC728" s="61"/>
      <c r="BD728" s="61"/>
      <c r="BE728" s="61"/>
      <c r="BF728" s="61"/>
      <c r="BG728" s="61"/>
      <c r="BH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12"/>
      <c r="AZ729" s="12"/>
      <c r="BA729" s="61"/>
      <c r="BB729" s="61"/>
      <c r="BC729" s="61"/>
      <c r="BD729" s="61"/>
      <c r="BE729" s="61"/>
      <c r="BF729" s="61"/>
      <c r="BG729" s="61"/>
      <c r="BH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12"/>
      <c r="AZ730" s="12"/>
      <c r="BA730" s="61"/>
      <c r="BB730" s="61"/>
      <c r="BC730" s="61"/>
      <c r="BD730" s="61"/>
      <c r="BE730" s="61"/>
      <c r="BF730" s="61"/>
      <c r="BG730" s="61"/>
      <c r="BH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12"/>
      <c r="AZ731" s="12"/>
      <c r="BA731" s="61"/>
      <c r="BB731" s="61"/>
      <c r="BC731" s="61"/>
      <c r="BD731" s="61"/>
      <c r="BE731" s="61"/>
      <c r="BF731" s="61"/>
      <c r="BG731" s="61"/>
      <c r="BH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12"/>
      <c r="AZ732" s="12"/>
      <c r="BA732" s="61"/>
      <c r="BB732" s="61"/>
      <c r="BC732" s="61"/>
      <c r="BD732" s="61"/>
      <c r="BE732" s="61"/>
      <c r="BF732" s="61"/>
      <c r="BG732" s="61"/>
      <c r="BH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12"/>
      <c r="AZ733" s="12"/>
      <c r="BA733" s="61"/>
      <c r="BB733" s="61"/>
      <c r="BC733" s="61"/>
      <c r="BD733" s="61"/>
      <c r="BE733" s="61"/>
      <c r="BF733" s="61"/>
      <c r="BG733" s="61"/>
      <c r="BH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12"/>
      <c r="AZ734" s="12"/>
      <c r="BA734" s="61"/>
      <c r="BB734" s="61"/>
      <c r="BC734" s="61"/>
      <c r="BD734" s="61"/>
      <c r="BE734" s="61"/>
      <c r="BF734" s="61"/>
      <c r="BG734" s="61"/>
      <c r="BH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12"/>
      <c r="AZ735" s="12"/>
      <c r="BA735" s="61"/>
      <c r="BB735" s="61"/>
      <c r="BC735" s="61"/>
      <c r="BD735" s="61"/>
      <c r="BE735" s="61"/>
      <c r="BF735" s="61"/>
      <c r="BG735" s="61"/>
      <c r="BH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12"/>
      <c r="AZ736" s="12"/>
      <c r="BA736" s="61"/>
      <c r="BB736" s="61"/>
      <c r="BC736" s="61"/>
      <c r="BD736" s="61"/>
      <c r="BE736" s="61"/>
      <c r="BF736" s="61"/>
      <c r="BG736" s="61"/>
      <c r="BH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12"/>
      <c r="AZ737" s="12"/>
      <c r="BA737" s="61"/>
      <c r="BB737" s="61"/>
      <c r="BC737" s="61"/>
      <c r="BD737" s="61"/>
      <c r="BE737" s="61"/>
      <c r="BF737" s="61"/>
      <c r="BG737" s="61"/>
      <c r="BH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12"/>
      <c r="AZ738" s="12"/>
      <c r="BA738" s="61"/>
      <c r="BB738" s="61"/>
      <c r="BC738" s="61"/>
      <c r="BD738" s="61"/>
      <c r="BE738" s="61"/>
      <c r="BF738" s="61"/>
      <c r="BG738" s="61"/>
      <c r="BH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12"/>
      <c r="AZ739" s="12"/>
      <c r="BA739" s="61"/>
      <c r="BB739" s="61"/>
      <c r="BC739" s="61"/>
      <c r="BD739" s="61"/>
      <c r="BE739" s="61"/>
      <c r="BF739" s="61"/>
      <c r="BG739" s="61"/>
      <c r="BH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12"/>
      <c r="AZ740" s="12"/>
      <c r="BA740" s="61"/>
      <c r="BB740" s="61"/>
      <c r="BC740" s="61"/>
      <c r="BD740" s="61"/>
      <c r="BE740" s="61"/>
      <c r="BF740" s="61"/>
      <c r="BG740" s="61"/>
      <c r="BH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12"/>
      <c r="AZ741" s="12"/>
      <c r="BA741" s="61"/>
      <c r="BB741" s="61"/>
      <c r="BC741" s="61"/>
      <c r="BD741" s="61"/>
      <c r="BE741" s="61"/>
      <c r="BF741" s="61"/>
      <c r="BG741" s="61"/>
      <c r="BH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12"/>
      <c r="AZ742" s="12"/>
      <c r="BA742" s="61"/>
      <c r="BB742" s="61"/>
      <c r="BC742" s="61"/>
      <c r="BD742" s="61"/>
      <c r="BE742" s="61"/>
      <c r="BF742" s="61"/>
      <c r="BG742" s="61"/>
      <c r="BH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12"/>
      <c r="AZ743" s="12"/>
      <c r="BA743" s="61"/>
      <c r="BB743" s="61"/>
      <c r="BC743" s="61"/>
      <c r="BD743" s="61"/>
      <c r="BE743" s="61"/>
      <c r="BF743" s="61"/>
      <c r="BG743" s="61"/>
      <c r="BH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12"/>
      <c r="AZ744" s="12"/>
      <c r="BA744" s="61"/>
      <c r="BB744" s="61"/>
      <c r="BC744" s="61"/>
      <c r="BD744" s="61"/>
      <c r="BE744" s="61"/>
      <c r="BF744" s="61"/>
      <c r="BG744" s="61"/>
      <c r="BH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12"/>
      <c r="AZ745" s="12"/>
      <c r="BA745" s="61"/>
      <c r="BB745" s="61"/>
      <c r="BC745" s="61"/>
      <c r="BD745" s="61"/>
      <c r="BE745" s="61"/>
      <c r="BF745" s="61"/>
      <c r="BG745" s="61"/>
      <c r="BH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12"/>
      <c r="AZ746" s="12"/>
      <c r="BA746" s="61"/>
      <c r="BB746" s="61"/>
      <c r="BC746" s="61"/>
      <c r="BD746" s="61"/>
      <c r="BE746" s="61"/>
      <c r="BF746" s="61"/>
      <c r="BG746" s="61"/>
      <c r="BH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12"/>
      <c r="AZ747" s="12"/>
      <c r="BA747" s="61"/>
      <c r="BB747" s="61"/>
      <c r="BC747" s="61"/>
      <c r="BD747" s="61"/>
      <c r="BE747" s="61"/>
      <c r="BF747" s="61"/>
      <c r="BG747" s="61"/>
      <c r="BH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12"/>
      <c r="AZ748" s="12"/>
      <c r="BA748" s="61"/>
      <c r="BB748" s="61"/>
      <c r="BC748" s="61"/>
      <c r="BD748" s="61"/>
      <c r="BE748" s="61"/>
      <c r="BF748" s="61"/>
      <c r="BG748" s="61"/>
      <c r="BH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12"/>
      <c r="AZ749" s="12"/>
      <c r="BA749" s="61"/>
      <c r="BB749" s="61"/>
      <c r="BC749" s="61"/>
      <c r="BD749" s="61"/>
      <c r="BE749" s="61"/>
      <c r="BF749" s="61"/>
      <c r="BG749" s="61"/>
      <c r="BH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12"/>
      <c r="AZ750" s="12"/>
      <c r="BA750" s="61"/>
      <c r="BB750" s="61"/>
      <c r="BC750" s="61"/>
      <c r="BD750" s="61"/>
      <c r="BE750" s="61"/>
      <c r="BF750" s="61"/>
      <c r="BG750" s="61"/>
      <c r="BH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12"/>
      <c r="AZ751" s="12"/>
      <c r="BA751" s="61"/>
      <c r="BB751" s="61"/>
      <c r="BC751" s="61"/>
      <c r="BD751" s="61"/>
      <c r="BE751" s="61"/>
      <c r="BF751" s="61"/>
      <c r="BG751" s="61"/>
      <c r="BH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12"/>
      <c r="AZ752" s="12"/>
      <c r="BA752" s="61"/>
      <c r="BB752" s="61"/>
      <c r="BC752" s="61"/>
      <c r="BD752" s="61"/>
      <c r="BE752" s="61"/>
      <c r="BF752" s="61"/>
      <c r="BG752" s="61"/>
      <c r="BH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12"/>
      <c r="AZ753" s="12"/>
      <c r="BA753" s="61"/>
      <c r="BB753" s="61"/>
      <c r="BC753" s="61"/>
      <c r="BD753" s="61"/>
      <c r="BE753" s="61"/>
      <c r="BF753" s="61"/>
      <c r="BG753" s="61"/>
      <c r="BH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12"/>
      <c r="AZ754" s="12"/>
      <c r="BA754" s="61"/>
      <c r="BB754" s="61"/>
      <c r="BC754" s="61"/>
      <c r="BD754" s="61"/>
      <c r="BE754" s="61"/>
      <c r="BF754" s="61"/>
      <c r="BG754" s="61"/>
      <c r="BH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12"/>
      <c r="AZ755" s="12"/>
      <c r="BA755" s="61"/>
      <c r="BB755" s="61"/>
      <c r="BC755" s="61"/>
      <c r="BD755" s="61"/>
      <c r="BE755" s="61"/>
      <c r="BF755" s="61"/>
      <c r="BG755" s="61"/>
      <c r="BH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12"/>
      <c r="AZ756" s="12"/>
      <c r="BA756" s="61"/>
      <c r="BB756" s="61"/>
      <c r="BC756" s="61"/>
      <c r="BD756" s="61"/>
      <c r="BE756" s="61"/>
      <c r="BF756" s="61"/>
      <c r="BG756" s="61"/>
      <c r="BH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12"/>
      <c r="AZ757" s="12"/>
      <c r="BA757" s="61"/>
      <c r="BB757" s="61"/>
      <c r="BC757" s="61"/>
      <c r="BD757" s="61"/>
      <c r="BE757" s="61"/>
      <c r="BF757" s="61"/>
      <c r="BG757" s="61"/>
      <c r="BH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12"/>
      <c r="AZ758" s="12"/>
      <c r="BA758" s="61"/>
      <c r="BB758" s="61"/>
      <c r="BC758" s="61"/>
      <c r="BD758" s="61"/>
      <c r="BE758" s="61"/>
      <c r="BF758" s="61"/>
      <c r="BG758" s="61"/>
      <c r="BH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12"/>
      <c r="AZ759" s="12"/>
      <c r="BA759" s="61"/>
      <c r="BB759" s="61"/>
      <c r="BC759" s="61"/>
      <c r="BD759" s="61"/>
      <c r="BE759" s="61"/>
      <c r="BF759" s="61"/>
      <c r="BG759" s="61"/>
      <c r="BH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12"/>
      <c r="AZ760" s="12"/>
      <c r="BA760" s="61"/>
      <c r="BB760" s="61"/>
      <c r="BC760" s="61"/>
      <c r="BD760" s="61"/>
      <c r="BE760" s="61"/>
      <c r="BF760" s="61"/>
      <c r="BG760" s="61"/>
      <c r="BH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12"/>
      <c r="AZ761" s="12"/>
      <c r="BA761" s="61"/>
      <c r="BB761" s="61"/>
      <c r="BC761" s="61"/>
      <c r="BD761" s="61"/>
      <c r="BE761" s="61"/>
      <c r="BF761" s="61"/>
      <c r="BG761" s="61"/>
      <c r="BH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12"/>
      <c r="AZ762" s="12"/>
      <c r="BA762" s="61"/>
      <c r="BB762" s="61"/>
      <c r="BC762" s="61"/>
      <c r="BD762" s="61"/>
      <c r="BE762" s="61"/>
      <c r="BF762" s="61"/>
      <c r="BG762" s="61"/>
      <c r="BH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12"/>
      <c r="AZ763" s="12"/>
      <c r="BA763" s="61"/>
      <c r="BB763" s="61"/>
      <c r="BC763" s="61"/>
      <c r="BD763" s="61"/>
      <c r="BE763" s="61"/>
      <c r="BF763" s="61"/>
      <c r="BG763" s="61"/>
      <c r="BH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12"/>
      <c r="AZ764" s="12"/>
      <c r="BA764" s="61"/>
      <c r="BB764" s="61"/>
      <c r="BC764" s="61"/>
      <c r="BD764" s="61"/>
      <c r="BE764" s="61"/>
      <c r="BF764" s="61"/>
      <c r="BG764" s="61"/>
      <c r="BH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12"/>
      <c r="AZ765" s="12"/>
      <c r="BA765" s="61"/>
      <c r="BB765" s="61"/>
      <c r="BC765" s="61"/>
      <c r="BD765" s="61"/>
      <c r="BE765" s="61"/>
      <c r="BF765" s="61"/>
      <c r="BG765" s="61"/>
      <c r="BH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12"/>
      <c r="AZ766" s="12"/>
      <c r="BA766" s="61"/>
      <c r="BB766" s="61"/>
      <c r="BC766" s="61"/>
      <c r="BD766" s="61"/>
      <c r="BE766" s="61"/>
      <c r="BF766" s="61"/>
      <c r="BG766" s="61"/>
      <c r="BH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12"/>
      <c r="AZ767" s="12"/>
      <c r="BA767" s="61"/>
      <c r="BB767" s="61"/>
      <c r="BC767" s="61"/>
      <c r="BD767" s="61"/>
      <c r="BE767" s="61"/>
      <c r="BF767" s="61"/>
      <c r="BG767" s="61"/>
      <c r="BH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12"/>
      <c r="AZ768" s="12"/>
      <c r="BA768" s="61"/>
      <c r="BB768" s="61"/>
      <c r="BC768" s="61"/>
      <c r="BD768" s="61"/>
      <c r="BE768" s="61"/>
      <c r="BF768" s="61"/>
      <c r="BG768" s="61"/>
      <c r="BH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12"/>
      <c r="AZ769" s="12"/>
      <c r="BA769" s="61"/>
      <c r="BB769" s="61"/>
      <c r="BC769" s="61"/>
      <c r="BD769" s="61"/>
      <c r="BE769" s="61"/>
      <c r="BF769" s="61"/>
      <c r="BG769" s="61"/>
      <c r="BH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12"/>
      <c r="AZ770" s="12"/>
      <c r="BA770" s="61"/>
      <c r="BB770" s="61"/>
      <c r="BC770" s="61"/>
      <c r="BD770" s="61"/>
      <c r="BE770" s="61"/>
      <c r="BF770" s="61"/>
      <c r="BG770" s="61"/>
      <c r="BH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12"/>
      <c r="AZ771" s="12"/>
      <c r="BA771" s="61"/>
      <c r="BB771" s="61"/>
      <c r="BC771" s="61"/>
      <c r="BD771" s="61"/>
      <c r="BE771" s="61"/>
      <c r="BF771" s="61"/>
      <c r="BG771" s="61"/>
      <c r="BH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12"/>
      <c r="AZ772" s="12"/>
      <c r="BA772" s="61"/>
      <c r="BB772" s="61"/>
      <c r="BC772" s="61"/>
      <c r="BD772" s="61"/>
      <c r="BE772" s="61"/>
      <c r="BF772" s="61"/>
      <c r="BG772" s="61"/>
      <c r="BH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12"/>
      <c r="AZ773" s="12"/>
      <c r="BA773" s="61"/>
      <c r="BB773" s="61"/>
      <c r="BC773" s="61"/>
      <c r="BD773" s="61"/>
      <c r="BE773" s="61"/>
      <c r="BF773" s="61"/>
      <c r="BG773" s="61"/>
      <c r="BH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12"/>
      <c r="AZ774" s="12"/>
      <c r="BA774" s="61"/>
      <c r="BB774" s="61"/>
      <c r="BC774" s="61"/>
      <c r="BD774" s="61"/>
      <c r="BE774" s="61"/>
      <c r="BF774" s="61"/>
      <c r="BG774" s="61"/>
      <c r="BH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12"/>
      <c r="AZ775" s="12"/>
      <c r="BA775" s="61"/>
      <c r="BB775" s="61"/>
      <c r="BC775" s="61"/>
      <c r="BD775" s="61"/>
      <c r="BE775" s="61"/>
      <c r="BF775" s="61"/>
      <c r="BG775" s="61"/>
      <c r="BH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12"/>
      <c r="AZ776" s="12"/>
      <c r="BA776" s="61"/>
      <c r="BB776" s="61"/>
      <c r="BC776" s="61"/>
      <c r="BD776" s="61"/>
      <c r="BE776" s="61"/>
      <c r="BF776" s="61"/>
      <c r="BG776" s="61"/>
      <c r="BH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12"/>
      <c r="AZ777" s="12"/>
      <c r="BA777" s="61"/>
      <c r="BB777" s="61"/>
      <c r="BC777" s="61"/>
      <c r="BD777" s="61"/>
      <c r="BE777" s="61"/>
      <c r="BF777" s="61"/>
      <c r="BG777" s="61"/>
      <c r="BH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12"/>
      <c r="AZ778" s="12"/>
      <c r="BA778" s="61"/>
      <c r="BB778" s="61"/>
      <c r="BC778" s="61"/>
      <c r="BD778" s="61"/>
      <c r="BE778" s="61"/>
      <c r="BF778" s="61"/>
      <c r="BG778" s="61"/>
      <c r="BH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12"/>
      <c r="AZ779" s="12"/>
      <c r="BA779" s="61"/>
      <c r="BB779" s="61"/>
      <c r="BC779" s="61"/>
      <c r="BD779" s="61"/>
      <c r="BE779" s="61"/>
      <c r="BF779" s="61"/>
      <c r="BG779" s="61"/>
      <c r="BH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12"/>
      <c r="AZ780" s="12"/>
      <c r="BA780" s="61"/>
      <c r="BB780" s="61"/>
      <c r="BC780" s="61"/>
      <c r="BD780" s="61"/>
      <c r="BE780" s="61"/>
      <c r="BF780" s="61"/>
      <c r="BG780" s="61"/>
      <c r="BH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12"/>
      <c r="AZ781" s="12"/>
      <c r="BA781" s="61"/>
      <c r="BB781" s="61"/>
      <c r="BC781" s="61"/>
      <c r="BD781" s="61"/>
      <c r="BE781" s="61"/>
      <c r="BF781" s="61"/>
      <c r="BG781" s="61"/>
      <c r="BH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12"/>
      <c r="AZ782" s="12"/>
      <c r="BA782" s="61"/>
      <c r="BB782" s="61"/>
      <c r="BC782" s="61"/>
      <c r="BD782" s="61"/>
      <c r="BE782" s="61"/>
      <c r="BF782" s="61"/>
      <c r="BG782" s="61"/>
      <c r="BH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12"/>
      <c r="AZ783" s="12"/>
      <c r="BA783" s="61"/>
      <c r="BB783" s="61"/>
      <c r="BC783" s="61"/>
      <c r="BD783" s="61"/>
      <c r="BE783" s="61"/>
      <c r="BF783" s="61"/>
      <c r="BG783" s="61"/>
      <c r="BH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12"/>
      <c r="AZ784" s="12"/>
      <c r="BA784" s="61"/>
      <c r="BB784" s="61"/>
      <c r="BC784" s="61"/>
      <c r="BD784" s="61"/>
      <c r="BE784" s="61"/>
      <c r="BF784" s="61"/>
      <c r="BG784" s="61"/>
      <c r="BH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12"/>
      <c r="AZ785" s="12"/>
      <c r="BA785" s="61"/>
      <c r="BB785" s="61"/>
      <c r="BC785" s="61"/>
      <c r="BD785" s="61"/>
      <c r="BE785" s="61"/>
      <c r="BF785" s="61"/>
      <c r="BG785" s="61"/>
      <c r="BH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12"/>
      <c r="AZ786" s="12"/>
      <c r="BA786" s="61"/>
      <c r="BB786" s="61"/>
      <c r="BC786" s="61"/>
      <c r="BD786" s="61"/>
      <c r="BE786" s="61"/>
      <c r="BF786" s="61"/>
      <c r="BG786" s="61"/>
      <c r="BH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12"/>
      <c r="AZ787" s="12"/>
      <c r="BA787" s="61"/>
      <c r="BB787" s="61"/>
      <c r="BC787" s="61"/>
      <c r="BD787" s="61"/>
      <c r="BE787" s="61"/>
      <c r="BF787" s="61"/>
      <c r="BG787" s="61"/>
      <c r="BH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12"/>
      <c r="AZ788" s="12"/>
      <c r="BA788" s="61"/>
      <c r="BB788" s="61"/>
      <c r="BC788" s="61"/>
      <c r="BD788" s="61"/>
      <c r="BE788" s="61"/>
      <c r="BF788" s="61"/>
      <c r="BG788" s="61"/>
      <c r="BH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12"/>
      <c r="AZ789" s="12"/>
      <c r="BA789" s="61"/>
      <c r="BB789" s="61"/>
      <c r="BC789" s="61"/>
      <c r="BD789" s="61"/>
      <c r="BE789" s="61"/>
      <c r="BF789" s="61"/>
      <c r="BG789" s="61"/>
      <c r="BH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12"/>
      <c r="AZ790" s="12"/>
      <c r="BA790" s="61"/>
      <c r="BB790" s="61"/>
      <c r="BC790" s="61"/>
      <c r="BD790" s="61"/>
      <c r="BE790" s="61"/>
      <c r="BF790" s="61"/>
      <c r="BG790" s="61"/>
      <c r="BH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12"/>
      <c r="AZ791" s="12"/>
      <c r="BA791" s="61"/>
      <c r="BB791" s="61"/>
      <c r="BC791" s="61"/>
      <c r="BD791" s="61"/>
      <c r="BE791" s="61"/>
      <c r="BF791" s="61"/>
      <c r="BG791" s="61"/>
      <c r="BH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12"/>
      <c r="AZ792" s="12"/>
      <c r="BA792" s="61"/>
      <c r="BB792" s="61"/>
      <c r="BC792" s="61"/>
      <c r="BD792" s="61"/>
      <c r="BE792" s="61"/>
      <c r="BF792" s="61"/>
      <c r="BG792" s="61"/>
      <c r="BH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12"/>
      <c r="AZ793" s="12"/>
      <c r="BA793" s="61"/>
      <c r="BB793" s="61"/>
      <c r="BC793" s="61"/>
      <c r="BD793" s="61"/>
      <c r="BE793" s="61"/>
      <c r="BF793" s="61"/>
      <c r="BG793" s="61"/>
      <c r="BH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12"/>
      <c r="AZ794" s="12"/>
      <c r="BA794" s="61"/>
      <c r="BB794" s="61"/>
      <c r="BC794" s="61"/>
      <c r="BD794" s="61"/>
      <c r="BE794" s="61"/>
      <c r="BF794" s="61"/>
      <c r="BG794" s="61"/>
      <c r="BH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12"/>
      <c r="AZ795" s="12"/>
      <c r="BA795" s="61"/>
      <c r="BB795" s="61"/>
      <c r="BC795" s="61"/>
      <c r="BD795" s="61"/>
      <c r="BE795" s="61"/>
      <c r="BF795" s="61"/>
      <c r="BG795" s="61"/>
      <c r="BH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12"/>
      <c r="AZ796" s="12"/>
      <c r="BA796" s="61"/>
      <c r="BB796" s="61"/>
      <c r="BC796" s="61"/>
      <c r="BD796" s="61"/>
      <c r="BE796" s="61"/>
      <c r="BF796" s="61"/>
      <c r="BG796" s="61"/>
      <c r="BH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12"/>
      <c r="AZ797" s="12"/>
      <c r="BA797" s="61"/>
      <c r="BB797" s="61"/>
      <c r="BC797" s="61"/>
      <c r="BD797" s="61"/>
      <c r="BE797" s="61"/>
      <c r="BF797" s="61"/>
      <c r="BG797" s="61"/>
      <c r="BH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12"/>
      <c r="AZ798" s="12"/>
      <c r="BA798" s="61"/>
      <c r="BB798" s="61"/>
      <c r="BC798" s="61"/>
      <c r="BD798" s="61"/>
      <c r="BE798" s="61"/>
      <c r="BF798" s="61"/>
      <c r="BG798" s="61"/>
      <c r="BH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12"/>
      <c r="AZ799" s="12"/>
      <c r="BA799" s="61"/>
      <c r="BB799" s="61"/>
      <c r="BC799" s="61"/>
      <c r="BD799" s="61"/>
      <c r="BE799" s="61"/>
      <c r="BF799" s="61"/>
      <c r="BG799" s="61"/>
      <c r="BH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12"/>
      <c r="AZ800" s="12"/>
      <c r="BA800" s="61"/>
      <c r="BB800" s="61"/>
      <c r="BC800" s="61"/>
      <c r="BD800" s="61"/>
      <c r="BE800" s="61"/>
      <c r="BF800" s="61"/>
      <c r="BG800" s="61"/>
      <c r="BH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12"/>
      <c r="AZ801" s="12"/>
      <c r="BA801" s="61"/>
      <c r="BB801" s="61"/>
      <c r="BC801" s="61"/>
      <c r="BD801" s="61"/>
      <c r="BE801" s="61"/>
      <c r="BF801" s="61"/>
      <c r="BG801" s="61"/>
      <c r="BH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12"/>
      <c r="AZ802" s="12"/>
      <c r="BA802" s="61"/>
      <c r="BB802" s="61"/>
      <c r="BC802" s="61"/>
      <c r="BD802" s="61"/>
      <c r="BE802" s="61"/>
      <c r="BF802" s="61"/>
      <c r="BG802" s="61"/>
      <c r="BH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12"/>
      <c r="AZ803" s="12"/>
      <c r="BA803" s="61"/>
      <c r="BB803" s="61"/>
      <c r="BC803" s="61"/>
      <c r="BD803" s="61"/>
      <c r="BE803" s="61"/>
      <c r="BF803" s="61"/>
      <c r="BG803" s="61"/>
      <c r="BH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12"/>
      <c r="AZ804" s="12"/>
      <c r="BA804" s="61"/>
      <c r="BB804" s="61"/>
      <c r="BC804" s="61"/>
      <c r="BD804" s="61"/>
      <c r="BE804" s="61"/>
      <c r="BF804" s="61"/>
      <c r="BG804" s="61"/>
      <c r="BH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12"/>
      <c r="AZ805" s="12"/>
      <c r="BA805" s="61"/>
      <c r="BB805" s="61"/>
      <c r="BC805" s="61"/>
      <c r="BD805" s="61"/>
      <c r="BE805" s="61"/>
      <c r="BF805" s="61"/>
      <c r="BG805" s="61"/>
      <c r="BH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12"/>
      <c r="AZ806" s="12"/>
      <c r="BA806" s="61"/>
      <c r="BB806" s="61"/>
      <c r="BC806" s="61"/>
      <c r="BD806" s="61"/>
      <c r="BE806" s="61"/>
      <c r="BF806" s="61"/>
      <c r="BG806" s="61"/>
      <c r="BH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12"/>
      <c r="AZ807" s="12"/>
      <c r="BA807" s="61"/>
      <c r="BB807" s="61"/>
      <c r="BC807" s="61"/>
      <c r="BD807" s="61"/>
      <c r="BE807" s="61"/>
      <c r="BF807" s="61"/>
      <c r="BG807" s="61"/>
      <c r="BH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12"/>
      <c r="AZ808" s="12"/>
      <c r="BA808" s="61"/>
      <c r="BB808" s="61"/>
      <c r="BC808" s="61"/>
      <c r="BD808" s="61"/>
      <c r="BE808" s="61"/>
      <c r="BF808" s="61"/>
      <c r="BG808" s="61"/>
      <c r="BH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12"/>
      <c r="AZ809" s="12"/>
      <c r="BA809" s="61"/>
      <c r="BB809" s="61"/>
      <c r="BC809" s="61"/>
      <c r="BD809" s="61"/>
      <c r="BE809" s="61"/>
      <c r="BF809" s="61"/>
      <c r="BG809" s="61"/>
      <c r="BH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12"/>
      <c r="AZ810" s="12"/>
      <c r="BA810" s="61"/>
      <c r="BB810" s="61"/>
      <c r="BC810" s="61"/>
      <c r="BD810" s="61"/>
      <c r="BE810" s="61"/>
      <c r="BF810" s="61"/>
      <c r="BG810" s="61"/>
      <c r="BH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12"/>
      <c r="AZ811" s="12"/>
      <c r="BA811" s="61"/>
      <c r="BB811" s="61"/>
      <c r="BC811" s="61"/>
      <c r="BD811" s="61"/>
      <c r="BE811" s="61"/>
      <c r="BF811" s="61"/>
      <c r="BG811" s="61"/>
      <c r="BH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12"/>
      <c r="AZ812" s="12"/>
      <c r="BA812" s="61"/>
      <c r="BB812" s="61"/>
      <c r="BC812" s="61"/>
      <c r="BD812" s="61"/>
      <c r="BE812" s="61"/>
      <c r="BF812" s="61"/>
      <c r="BG812" s="61"/>
      <c r="BH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12"/>
      <c r="AZ813" s="12"/>
      <c r="BA813" s="61"/>
      <c r="BB813" s="61"/>
      <c r="BC813" s="61"/>
      <c r="BD813" s="61"/>
      <c r="BE813" s="61"/>
      <c r="BF813" s="61"/>
      <c r="BG813" s="61"/>
      <c r="BH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12"/>
      <c r="AZ814" s="12"/>
      <c r="BA814" s="61"/>
      <c r="BB814" s="61"/>
      <c r="BC814" s="61"/>
      <c r="BD814" s="61"/>
      <c r="BE814" s="61"/>
      <c r="BF814" s="61"/>
      <c r="BG814" s="61"/>
      <c r="BH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12"/>
      <c r="AZ815" s="12"/>
      <c r="BA815" s="61"/>
      <c r="BB815" s="61"/>
      <c r="BC815" s="61"/>
      <c r="BD815" s="61"/>
      <c r="BE815" s="61"/>
      <c r="BF815" s="61"/>
      <c r="BG815" s="61"/>
      <c r="BH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12"/>
      <c r="AZ816" s="12"/>
      <c r="BA816" s="61"/>
      <c r="BB816" s="61"/>
      <c r="BC816" s="61"/>
      <c r="BD816" s="61"/>
      <c r="BE816" s="61"/>
      <c r="BF816" s="61"/>
      <c r="BG816" s="61"/>
      <c r="BH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12"/>
      <c r="AZ817" s="12"/>
      <c r="BA817" s="61"/>
      <c r="BB817" s="61"/>
      <c r="BC817" s="61"/>
      <c r="BD817" s="61"/>
      <c r="BE817" s="61"/>
      <c r="BF817" s="61"/>
      <c r="BG817" s="61"/>
      <c r="BH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12"/>
      <c r="AZ818" s="12"/>
      <c r="BA818" s="61"/>
      <c r="BB818" s="61"/>
      <c r="BC818" s="61"/>
      <c r="BD818" s="61"/>
      <c r="BE818" s="61"/>
      <c r="BF818" s="61"/>
      <c r="BG818" s="61"/>
      <c r="BH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12"/>
      <c r="AZ819" s="12"/>
      <c r="BA819" s="61"/>
      <c r="BB819" s="61"/>
      <c r="BC819" s="61"/>
      <c r="BD819" s="61"/>
      <c r="BE819" s="61"/>
      <c r="BF819" s="61"/>
      <c r="BG819" s="61"/>
      <c r="BH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12"/>
      <c r="AZ820" s="12"/>
      <c r="BA820" s="61"/>
      <c r="BB820" s="61"/>
      <c r="BC820" s="61"/>
      <c r="BD820" s="61"/>
      <c r="BE820" s="61"/>
      <c r="BF820" s="61"/>
      <c r="BG820" s="61"/>
      <c r="BH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12"/>
      <c r="AZ821" s="12"/>
      <c r="BA821" s="61"/>
      <c r="BB821" s="61"/>
      <c r="BC821" s="61"/>
      <c r="BD821" s="61"/>
      <c r="BE821" s="61"/>
      <c r="BF821" s="61"/>
      <c r="BG821" s="61"/>
      <c r="BH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12"/>
      <c r="AZ822" s="12"/>
      <c r="BA822" s="61"/>
      <c r="BB822" s="61"/>
      <c r="BC822" s="61"/>
      <c r="BD822" s="61"/>
      <c r="BE822" s="61"/>
      <c r="BF822" s="61"/>
      <c r="BG822" s="61"/>
      <c r="BH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12"/>
      <c r="AZ823" s="12"/>
      <c r="BA823" s="61"/>
      <c r="BB823" s="61"/>
      <c r="BC823" s="61"/>
      <c r="BD823" s="61"/>
      <c r="BE823" s="61"/>
      <c r="BF823" s="61"/>
      <c r="BG823" s="61"/>
      <c r="BH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12"/>
      <c r="AZ824" s="12"/>
      <c r="BA824" s="61"/>
      <c r="BB824" s="61"/>
      <c r="BC824" s="61"/>
      <c r="BD824" s="61"/>
      <c r="BE824" s="61"/>
      <c r="BF824" s="61"/>
      <c r="BG824" s="61"/>
      <c r="BH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12"/>
      <c r="AZ825" s="12"/>
      <c r="BA825" s="61"/>
      <c r="BB825" s="61"/>
      <c r="BC825" s="61"/>
      <c r="BD825" s="61"/>
      <c r="BE825" s="61"/>
      <c r="BF825" s="61"/>
      <c r="BG825" s="61"/>
      <c r="BH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12"/>
      <c r="AZ826" s="12"/>
      <c r="BA826" s="61"/>
      <c r="BB826" s="61"/>
      <c r="BC826" s="61"/>
      <c r="BD826" s="61"/>
      <c r="BE826" s="61"/>
      <c r="BF826" s="61"/>
      <c r="BG826" s="61"/>
      <c r="BH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12"/>
      <c r="AZ827" s="12"/>
      <c r="BA827" s="61"/>
      <c r="BB827" s="61"/>
      <c r="BC827" s="61"/>
      <c r="BD827" s="61"/>
      <c r="BE827" s="61"/>
      <c r="BF827" s="61"/>
      <c r="BG827" s="61"/>
      <c r="BH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12"/>
      <c r="AZ828" s="12"/>
      <c r="BA828" s="61"/>
      <c r="BB828" s="61"/>
      <c r="BC828" s="61"/>
      <c r="BD828" s="61"/>
      <c r="BE828" s="61"/>
      <c r="BF828" s="61"/>
      <c r="BG828" s="61"/>
      <c r="BH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12"/>
      <c r="AZ829" s="12"/>
      <c r="BA829" s="61"/>
      <c r="BB829" s="61"/>
      <c r="BC829" s="61"/>
      <c r="BD829" s="61"/>
      <c r="BE829" s="61"/>
      <c r="BF829" s="61"/>
      <c r="BG829" s="61"/>
      <c r="BH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12"/>
      <c r="AZ830" s="12"/>
      <c r="BA830" s="61"/>
      <c r="BB830" s="61"/>
      <c r="BC830" s="61"/>
      <c r="BD830" s="61"/>
      <c r="BE830" s="61"/>
      <c r="BF830" s="61"/>
      <c r="BG830" s="61"/>
      <c r="BH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12"/>
      <c r="AZ831" s="12"/>
      <c r="BA831" s="61"/>
      <c r="BB831" s="61"/>
      <c r="BC831" s="61"/>
      <c r="BD831" s="61"/>
      <c r="BE831" s="61"/>
      <c r="BF831" s="61"/>
      <c r="BG831" s="61"/>
      <c r="BH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12"/>
      <c r="AZ832" s="12"/>
      <c r="BA832" s="61"/>
      <c r="BB832" s="61"/>
      <c r="BC832" s="61"/>
      <c r="BD832" s="61"/>
      <c r="BE832" s="61"/>
      <c r="BF832" s="61"/>
      <c r="BG832" s="61"/>
      <c r="BH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12"/>
      <c r="AZ833" s="12"/>
      <c r="BA833" s="61"/>
      <c r="BB833" s="61"/>
      <c r="BC833" s="61"/>
      <c r="BD833" s="61"/>
      <c r="BE833" s="61"/>
      <c r="BF833" s="61"/>
      <c r="BG833" s="61"/>
      <c r="BH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12"/>
      <c r="AZ834" s="12"/>
      <c r="BA834" s="61"/>
      <c r="BB834" s="61"/>
      <c r="BC834" s="61"/>
      <c r="BD834" s="61"/>
      <c r="BE834" s="61"/>
      <c r="BF834" s="61"/>
      <c r="BG834" s="61"/>
      <c r="BH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12"/>
      <c r="AZ835" s="12"/>
      <c r="BA835" s="61"/>
      <c r="BB835" s="61"/>
      <c r="BC835" s="61"/>
      <c r="BD835" s="61"/>
      <c r="BE835" s="61"/>
      <c r="BF835" s="61"/>
      <c r="BG835" s="61"/>
      <c r="BH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12"/>
      <c r="AZ836" s="12"/>
      <c r="BA836" s="61"/>
      <c r="BB836" s="61"/>
      <c r="BC836" s="61"/>
      <c r="BD836" s="61"/>
      <c r="BE836" s="61"/>
      <c r="BF836" s="61"/>
      <c r="BG836" s="61"/>
      <c r="BH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12"/>
      <c r="AZ837" s="12"/>
      <c r="BA837" s="61"/>
      <c r="BB837" s="61"/>
      <c r="BC837" s="61"/>
      <c r="BD837" s="61"/>
      <c r="BE837" s="61"/>
      <c r="BF837" s="61"/>
      <c r="BG837" s="61"/>
      <c r="BH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12"/>
      <c r="AZ838" s="12"/>
      <c r="BA838" s="61"/>
      <c r="BB838" s="61"/>
      <c r="BC838" s="61"/>
      <c r="BD838" s="61"/>
      <c r="BE838" s="61"/>
      <c r="BF838" s="61"/>
      <c r="BG838" s="61"/>
      <c r="BH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12"/>
      <c r="AZ839" s="12"/>
      <c r="BA839" s="61"/>
      <c r="BB839" s="61"/>
      <c r="BC839" s="61"/>
      <c r="BD839" s="61"/>
      <c r="BE839" s="61"/>
      <c r="BF839" s="61"/>
      <c r="BG839" s="61"/>
      <c r="BH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12"/>
      <c r="AZ840" s="12"/>
      <c r="BA840" s="61"/>
      <c r="BB840" s="61"/>
      <c r="BC840" s="61"/>
      <c r="BD840" s="61"/>
      <c r="BE840" s="61"/>
      <c r="BF840" s="61"/>
      <c r="BG840" s="61"/>
      <c r="BH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12"/>
      <c r="AZ841" s="12"/>
      <c r="BA841" s="61"/>
      <c r="BB841" s="61"/>
      <c r="BC841" s="61"/>
      <c r="BD841" s="61"/>
      <c r="BE841" s="61"/>
      <c r="BF841" s="61"/>
      <c r="BG841" s="61"/>
      <c r="BH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12"/>
      <c r="AZ842" s="12"/>
      <c r="BA842" s="61"/>
      <c r="BB842" s="61"/>
      <c r="BC842" s="61"/>
      <c r="BD842" s="61"/>
      <c r="BE842" s="61"/>
      <c r="BF842" s="61"/>
      <c r="BG842" s="61"/>
      <c r="BH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12"/>
      <c r="AZ843" s="12"/>
      <c r="BA843" s="61"/>
      <c r="BB843" s="61"/>
      <c r="BC843" s="61"/>
      <c r="BD843" s="61"/>
      <c r="BE843" s="61"/>
      <c r="BF843" s="61"/>
      <c r="BG843" s="61"/>
      <c r="BH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12"/>
      <c r="AZ844" s="12"/>
      <c r="BA844" s="61"/>
      <c r="BB844" s="61"/>
      <c r="BC844" s="61"/>
      <c r="BD844" s="61"/>
      <c r="BE844" s="61"/>
      <c r="BF844" s="61"/>
      <c r="BG844" s="61"/>
      <c r="BH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12"/>
      <c r="AZ845" s="12"/>
      <c r="BA845" s="61"/>
      <c r="BB845" s="61"/>
      <c r="BC845" s="61"/>
      <c r="BD845" s="61"/>
      <c r="BE845" s="61"/>
      <c r="BF845" s="61"/>
      <c r="BG845" s="61"/>
      <c r="BH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12"/>
      <c r="AZ846" s="12"/>
      <c r="BA846" s="61"/>
      <c r="BB846" s="61"/>
      <c r="BC846" s="61"/>
      <c r="BD846" s="61"/>
      <c r="BE846" s="61"/>
      <c r="BF846" s="61"/>
      <c r="BG846" s="61"/>
      <c r="BH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12"/>
      <c r="AZ847" s="12"/>
      <c r="BA847" s="61"/>
      <c r="BB847" s="61"/>
      <c r="BC847" s="61"/>
      <c r="BD847" s="61"/>
      <c r="BE847" s="61"/>
      <c r="BF847" s="61"/>
      <c r="BG847" s="61"/>
      <c r="BH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12"/>
      <c r="AZ848" s="12"/>
      <c r="BA848" s="61"/>
      <c r="BB848" s="61"/>
      <c r="BC848" s="61"/>
      <c r="BD848" s="61"/>
      <c r="BE848" s="61"/>
      <c r="BF848" s="61"/>
      <c r="BG848" s="61"/>
      <c r="BH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12"/>
      <c r="AZ849" s="12"/>
      <c r="BA849" s="61"/>
      <c r="BB849" s="61"/>
      <c r="BC849" s="61"/>
      <c r="BD849" s="61"/>
      <c r="BE849" s="61"/>
      <c r="BF849" s="61"/>
      <c r="BG849" s="61"/>
      <c r="BH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12"/>
      <c r="AZ850" s="12"/>
      <c r="BA850" s="61"/>
      <c r="BB850" s="61"/>
      <c r="BC850" s="61"/>
      <c r="BD850" s="61"/>
      <c r="BE850" s="61"/>
      <c r="BF850" s="61"/>
      <c r="BG850" s="61"/>
      <c r="BH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12"/>
      <c r="AZ851" s="12"/>
      <c r="BA851" s="61"/>
      <c r="BB851" s="61"/>
      <c r="BC851" s="61"/>
      <c r="BD851" s="61"/>
      <c r="BE851" s="61"/>
      <c r="BF851" s="61"/>
      <c r="BG851" s="61"/>
      <c r="BH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12"/>
      <c r="AZ852" s="12"/>
      <c r="BA852" s="61"/>
      <c r="BB852" s="61"/>
      <c r="BC852" s="61"/>
      <c r="BD852" s="61"/>
      <c r="BE852" s="61"/>
      <c r="BF852" s="61"/>
      <c r="BG852" s="61"/>
      <c r="BH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12"/>
      <c r="AZ853" s="12"/>
      <c r="BA853" s="61"/>
      <c r="BB853" s="61"/>
      <c r="BC853" s="61"/>
      <c r="BD853" s="61"/>
      <c r="BE853" s="61"/>
      <c r="BF853" s="61"/>
      <c r="BG853" s="61"/>
      <c r="BH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12"/>
      <c r="AZ854" s="12"/>
      <c r="BA854" s="61"/>
      <c r="BB854" s="61"/>
      <c r="BC854" s="61"/>
      <c r="BD854" s="61"/>
      <c r="BE854" s="61"/>
      <c r="BF854" s="61"/>
      <c r="BG854" s="61"/>
      <c r="BH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12"/>
      <c r="AZ855" s="12"/>
      <c r="BA855" s="61"/>
      <c r="BB855" s="61"/>
      <c r="BC855" s="61"/>
      <c r="BD855" s="61"/>
      <c r="BE855" s="61"/>
      <c r="BF855" s="61"/>
      <c r="BG855" s="61"/>
      <c r="BH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12"/>
      <c r="AZ856" s="12"/>
      <c r="BA856" s="61"/>
      <c r="BB856" s="61"/>
      <c r="BC856" s="61"/>
      <c r="BD856" s="61"/>
      <c r="BE856" s="61"/>
      <c r="BF856" s="61"/>
      <c r="BG856" s="61"/>
      <c r="BH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12"/>
      <c r="AZ857" s="12"/>
      <c r="BA857" s="61"/>
      <c r="BB857" s="61"/>
      <c r="BC857" s="61"/>
      <c r="BD857" s="61"/>
      <c r="BE857" s="61"/>
      <c r="BF857" s="61"/>
      <c r="BG857" s="61"/>
      <c r="BH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12"/>
      <c r="AZ858" s="12"/>
      <c r="BA858" s="61"/>
      <c r="BB858" s="61"/>
      <c r="BC858" s="61"/>
      <c r="BD858" s="61"/>
      <c r="BE858" s="61"/>
      <c r="BF858" s="61"/>
      <c r="BG858" s="61"/>
      <c r="BH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12"/>
      <c r="AZ859" s="12"/>
      <c r="BA859" s="61"/>
      <c r="BB859" s="61"/>
      <c r="BC859" s="61"/>
      <c r="BD859" s="61"/>
      <c r="BE859" s="61"/>
      <c r="BF859" s="61"/>
      <c r="BG859" s="61"/>
      <c r="BH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12"/>
      <c r="AZ860" s="12"/>
      <c r="BA860" s="61"/>
      <c r="BB860" s="61"/>
      <c r="BC860" s="61"/>
      <c r="BD860" s="61"/>
      <c r="BE860" s="61"/>
      <c r="BF860" s="61"/>
      <c r="BG860" s="61"/>
      <c r="BH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12"/>
      <c r="AZ861" s="12"/>
      <c r="BA861" s="61"/>
      <c r="BB861" s="61"/>
      <c r="BC861" s="61"/>
      <c r="BD861" s="61"/>
      <c r="BE861" s="61"/>
      <c r="BF861" s="61"/>
      <c r="BG861" s="61"/>
      <c r="BH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12"/>
      <c r="AZ862" s="12"/>
      <c r="BA862" s="61"/>
      <c r="BB862" s="61"/>
      <c r="BC862" s="61"/>
      <c r="BD862" s="61"/>
      <c r="BE862" s="61"/>
      <c r="BF862" s="61"/>
      <c r="BG862" s="61"/>
      <c r="BH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12"/>
      <c r="AZ863" s="12"/>
      <c r="BA863" s="61"/>
      <c r="BB863" s="61"/>
      <c r="BC863" s="61"/>
      <c r="BD863" s="61"/>
      <c r="BE863" s="61"/>
      <c r="BF863" s="61"/>
      <c r="BG863" s="61"/>
      <c r="BH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12"/>
      <c r="AZ864" s="12"/>
      <c r="BA864" s="61"/>
      <c r="BB864" s="61"/>
      <c r="BC864" s="61"/>
      <c r="BD864" s="61"/>
      <c r="BE864" s="61"/>
      <c r="BF864" s="61"/>
      <c r="BG864" s="61"/>
      <c r="BH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12"/>
      <c r="AZ865" s="12"/>
      <c r="BA865" s="61"/>
      <c r="BB865" s="61"/>
      <c r="BC865" s="61"/>
      <c r="BD865" s="61"/>
      <c r="BE865" s="61"/>
      <c r="BF865" s="61"/>
      <c r="BG865" s="61"/>
      <c r="BH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12"/>
      <c r="AZ866" s="12"/>
      <c r="BA866" s="61"/>
      <c r="BB866" s="61"/>
      <c r="BC866" s="61"/>
      <c r="BD866" s="61"/>
      <c r="BE866" s="61"/>
      <c r="BF866" s="61"/>
      <c r="BG866" s="61"/>
      <c r="BH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12"/>
      <c r="AZ867" s="12"/>
      <c r="BA867" s="61"/>
      <c r="BB867" s="61"/>
      <c r="BC867" s="61"/>
      <c r="BD867" s="61"/>
      <c r="BE867" s="61"/>
      <c r="BF867" s="61"/>
      <c r="BG867" s="61"/>
      <c r="BH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12"/>
      <c r="AZ868" s="12"/>
      <c r="BA868" s="61"/>
      <c r="BB868" s="61"/>
      <c r="BC868" s="61"/>
      <c r="BD868" s="61"/>
      <c r="BE868" s="61"/>
      <c r="BF868" s="61"/>
      <c r="BG868" s="61"/>
      <c r="BH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12"/>
      <c r="AZ869" s="12"/>
      <c r="BA869" s="61"/>
      <c r="BB869" s="61"/>
      <c r="BC869" s="61"/>
      <c r="BD869" s="61"/>
      <c r="BE869" s="61"/>
      <c r="BF869" s="61"/>
      <c r="BG869" s="61"/>
      <c r="BH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12"/>
      <c r="AZ870" s="12"/>
      <c r="BA870" s="61"/>
      <c r="BB870" s="61"/>
      <c r="BC870" s="61"/>
      <c r="BD870" s="61"/>
      <c r="BE870" s="61"/>
      <c r="BF870" s="61"/>
      <c r="BG870" s="61"/>
      <c r="BH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12"/>
      <c r="AZ871" s="12"/>
      <c r="BA871" s="61"/>
      <c r="BB871" s="61"/>
      <c r="BC871" s="61"/>
      <c r="BD871" s="61"/>
      <c r="BE871" s="61"/>
      <c r="BF871" s="61"/>
      <c r="BG871" s="61"/>
      <c r="BH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12"/>
      <c r="AZ872" s="12"/>
      <c r="BA872" s="61"/>
      <c r="BB872" s="61"/>
      <c r="BC872" s="61"/>
      <c r="BD872" s="61"/>
      <c r="BE872" s="61"/>
      <c r="BF872" s="61"/>
      <c r="BG872" s="61"/>
      <c r="BH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12"/>
      <c r="AZ873" s="12"/>
      <c r="BA873" s="61"/>
      <c r="BB873" s="61"/>
      <c r="BC873" s="61"/>
      <c r="BD873" s="61"/>
      <c r="BE873" s="61"/>
      <c r="BF873" s="61"/>
      <c r="BG873" s="61"/>
      <c r="BH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12"/>
      <c r="AZ874" s="12"/>
      <c r="BA874" s="61"/>
      <c r="BB874" s="61"/>
      <c r="BC874" s="61"/>
      <c r="BD874" s="61"/>
      <c r="BE874" s="61"/>
      <c r="BF874" s="61"/>
      <c r="BG874" s="61"/>
      <c r="BH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12"/>
      <c r="AZ875" s="12"/>
      <c r="BA875" s="61"/>
      <c r="BB875" s="61"/>
      <c r="BC875" s="61"/>
      <c r="BD875" s="61"/>
      <c r="BE875" s="61"/>
      <c r="BF875" s="61"/>
      <c r="BG875" s="61"/>
      <c r="BH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12"/>
      <c r="AZ876" s="12"/>
      <c r="BA876" s="61"/>
      <c r="BB876" s="61"/>
      <c r="BC876" s="61"/>
      <c r="BD876" s="61"/>
      <c r="BE876" s="61"/>
      <c r="BF876" s="61"/>
      <c r="BG876" s="61"/>
      <c r="BH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12"/>
      <c r="AZ877" s="12"/>
      <c r="BA877" s="61"/>
      <c r="BB877" s="61"/>
      <c r="BC877" s="61"/>
      <c r="BD877" s="61"/>
      <c r="BE877" s="61"/>
      <c r="BF877" s="61"/>
      <c r="BG877" s="61"/>
      <c r="BH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12"/>
      <c r="AZ878" s="12"/>
      <c r="BA878" s="61"/>
      <c r="BB878" s="61"/>
      <c r="BC878" s="61"/>
      <c r="BD878" s="61"/>
      <c r="BE878" s="61"/>
      <c r="BF878" s="61"/>
      <c r="BG878" s="61"/>
      <c r="BH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12"/>
      <c r="AZ879" s="12"/>
      <c r="BA879" s="61"/>
      <c r="BB879" s="61"/>
      <c r="BC879" s="61"/>
      <c r="BD879" s="61"/>
      <c r="BE879" s="61"/>
      <c r="BF879" s="61"/>
      <c r="BG879" s="61"/>
      <c r="BH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12"/>
      <c r="AZ880" s="12"/>
      <c r="BA880" s="61"/>
      <c r="BB880" s="61"/>
      <c r="BC880" s="61"/>
      <c r="BD880" s="61"/>
      <c r="BE880" s="61"/>
      <c r="BF880" s="61"/>
      <c r="BG880" s="61"/>
      <c r="BH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12"/>
      <c r="AZ881" s="12"/>
      <c r="BA881" s="61"/>
      <c r="BB881" s="61"/>
      <c r="BC881" s="61"/>
      <c r="BD881" s="61"/>
      <c r="BE881" s="61"/>
      <c r="BF881" s="61"/>
      <c r="BG881" s="61"/>
      <c r="BH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12"/>
      <c r="AZ882" s="12"/>
      <c r="BA882" s="61"/>
      <c r="BB882" s="61"/>
      <c r="BC882" s="61"/>
      <c r="BD882" s="61"/>
      <c r="BE882" s="61"/>
      <c r="BF882" s="61"/>
      <c r="BG882" s="61"/>
      <c r="BH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12"/>
      <c r="AZ883" s="12"/>
      <c r="BA883" s="61"/>
      <c r="BB883" s="61"/>
      <c r="BC883" s="61"/>
      <c r="BD883" s="61"/>
      <c r="BE883" s="61"/>
      <c r="BF883" s="61"/>
      <c r="BG883" s="61"/>
      <c r="BH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12"/>
      <c r="AZ884" s="12"/>
      <c r="BA884" s="61"/>
      <c r="BB884" s="61"/>
      <c r="BC884" s="61"/>
      <c r="BD884" s="61"/>
      <c r="BE884" s="61"/>
      <c r="BF884" s="61"/>
      <c r="BG884" s="61"/>
      <c r="BH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12"/>
      <c r="AZ885" s="12"/>
      <c r="BA885" s="61"/>
      <c r="BB885" s="61"/>
      <c r="BC885" s="61"/>
      <c r="BD885" s="61"/>
      <c r="BE885" s="61"/>
      <c r="BF885" s="61"/>
      <c r="BG885" s="61"/>
      <c r="BH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12"/>
      <c r="AZ886" s="12"/>
      <c r="BA886" s="61"/>
      <c r="BB886" s="61"/>
      <c r="BC886" s="61"/>
      <c r="BD886" s="61"/>
      <c r="BE886" s="61"/>
      <c r="BF886" s="61"/>
      <c r="BG886" s="61"/>
      <c r="BH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12"/>
      <c r="AZ887" s="12"/>
      <c r="BA887" s="61"/>
      <c r="BB887" s="61"/>
      <c r="BC887" s="61"/>
      <c r="BD887" s="61"/>
      <c r="BE887" s="61"/>
      <c r="BF887" s="61"/>
      <c r="BG887" s="61"/>
      <c r="BH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12"/>
      <c r="AZ888" s="12"/>
      <c r="BA888" s="61"/>
      <c r="BB888" s="61"/>
      <c r="BC888" s="61"/>
      <c r="BD888" s="61"/>
      <c r="BE888" s="61"/>
      <c r="BF888" s="61"/>
      <c r="BG888" s="61"/>
      <c r="BH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12"/>
      <c r="AZ889" s="12"/>
      <c r="BA889" s="61"/>
      <c r="BB889" s="61"/>
      <c r="BC889" s="61"/>
      <c r="BD889" s="61"/>
      <c r="BE889" s="61"/>
      <c r="BF889" s="61"/>
      <c r="BG889" s="61"/>
      <c r="BH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12"/>
      <c r="AZ890" s="12"/>
      <c r="BA890" s="61"/>
      <c r="BB890" s="61"/>
      <c r="BC890" s="61"/>
      <c r="BD890" s="61"/>
      <c r="BE890" s="61"/>
      <c r="BF890" s="61"/>
      <c r="BG890" s="61"/>
      <c r="BH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12"/>
      <c r="AZ891" s="12"/>
      <c r="BA891" s="61"/>
      <c r="BB891" s="61"/>
      <c r="BC891" s="61"/>
      <c r="BD891" s="61"/>
      <c r="BE891" s="61"/>
      <c r="BF891" s="61"/>
      <c r="BG891" s="61"/>
      <c r="BH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12"/>
      <c r="AZ892" s="12"/>
      <c r="BA892" s="61"/>
      <c r="BB892" s="61"/>
      <c r="BC892" s="61"/>
      <c r="BD892" s="61"/>
      <c r="BE892" s="61"/>
      <c r="BF892" s="61"/>
      <c r="BG892" s="61"/>
      <c r="BH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12"/>
      <c r="AZ893" s="12"/>
      <c r="BA893" s="61"/>
      <c r="BB893" s="61"/>
      <c r="BC893" s="61"/>
      <c r="BD893" s="61"/>
      <c r="BE893" s="61"/>
      <c r="BF893" s="61"/>
      <c r="BG893" s="61"/>
      <c r="BH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12"/>
      <c r="AZ894" s="12"/>
      <c r="BA894" s="61"/>
      <c r="BB894" s="61"/>
      <c r="BC894" s="61"/>
      <c r="BD894" s="61"/>
      <c r="BE894" s="61"/>
      <c r="BF894" s="61"/>
      <c r="BG894" s="61"/>
      <c r="BH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12"/>
      <c r="AZ895" s="12"/>
      <c r="BA895" s="61"/>
      <c r="BB895" s="61"/>
      <c r="BC895" s="61"/>
      <c r="BD895" s="61"/>
      <c r="BE895" s="61"/>
      <c r="BF895" s="61"/>
      <c r="BG895" s="61"/>
      <c r="BH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12"/>
      <c r="AZ896" s="12"/>
      <c r="BA896" s="61"/>
      <c r="BB896" s="61"/>
      <c r="BC896" s="61"/>
      <c r="BD896" s="61"/>
      <c r="BE896" s="61"/>
      <c r="BF896" s="61"/>
      <c r="BG896" s="61"/>
      <c r="BH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12"/>
      <c r="AZ897" s="12"/>
      <c r="BA897" s="61"/>
      <c r="BB897" s="61"/>
      <c r="BC897" s="61"/>
      <c r="BD897" s="61"/>
      <c r="BE897" s="61"/>
      <c r="BF897" s="61"/>
      <c r="BG897" s="61"/>
      <c r="BH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12"/>
      <c r="AZ898" s="12"/>
      <c r="BA898" s="61"/>
      <c r="BB898" s="61"/>
      <c r="BC898" s="61"/>
      <c r="BD898" s="61"/>
      <c r="BE898" s="61"/>
      <c r="BF898" s="61"/>
      <c r="BG898" s="61"/>
      <c r="BH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12"/>
      <c r="AZ899" s="12"/>
      <c r="BA899" s="61"/>
      <c r="BB899" s="61"/>
      <c r="BC899" s="61"/>
      <c r="BD899" s="61"/>
      <c r="BE899" s="61"/>
      <c r="BF899" s="61"/>
      <c r="BG899" s="61"/>
      <c r="BH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12"/>
      <c r="AZ900" s="12"/>
      <c r="BA900" s="61"/>
      <c r="BB900" s="61"/>
      <c r="BC900" s="61"/>
      <c r="BD900" s="61"/>
      <c r="BE900" s="61"/>
      <c r="BF900" s="61"/>
      <c r="BG900" s="61"/>
      <c r="BH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12"/>
      <c r="AZ901" s="12"/>
      <c r="BA901" s="61"/>
      <c r="BB901" s="61"/>
      <c r="BC901" s="61"/>
      <c r="BD901" s="61"/>
      <c r="BE901" s="61"/>
      <c r="BF901" s="61"/>
      <c r="BG901" s="61"/>
      <c r="BH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12"/>
      <c r="AZ902" s="12"/>
      <c r="BA902" s="61"/>
      <c r="BB902" s="61"/>
      <c r="BC902" s="61"/>
      <c r="BD902" s="61"/>
      <c r="BE902" s="61"/>
      <c r="BF902" s="61"/>
      <c r="BG902" s="61"/>
      <c r="BH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12"/>
      <c r="AZ903" s="12"/>
      <c r="BA903" s="61"/>
      <c r="BB903" s="61"/>
      <c r="BC903" s="61"/>
      <c r="BD903" s="61"/>
      <c r="BE903" s="61"/>
      <c r="BF903" s="61"/>
      <c r="BG903" s="61"/>
      <c r="BH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12"/>
      <c r="AZ904" s="12"/>
      <c r="BA904" s="61"/>
      <c r="BB904" s="61"/>
      <c r="BC904" s="61"/>
      <c r="BD904" s="61"/>
      <c r="BE904" s="61"/>
      <c r="BF904" s="61"/>
      <c r="BG904" s="61"/>
      <c r="BH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12"/>
      <c r="AZ905" s="12"/>
      <c r="BA905" s="61"/>
      <c r="BB905" s="61"/>
      <c r="BC905" s="61"/>
      <c r="BD905" s="61"/>
      <c r="BE905" s="61"/>
      <c r="BF905" s="61"/>
      <c r="BG905" s="61"/>
      <c r="BH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12"/>
      <c r="AZ906" s="12"/>
      <c r="BA906" s="61"/>
      <c r="BB906" s="61"/>
      <c r="BC906" s="61"/>
      <c r="BD906" s="61"/>
      <c r="BE906" s="61"/>
      <c r="BF906" s="61"/>
      <c r="BG906" s="61"/>
      <c r="BH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12"/>
      <c r="AZ907" s="12"/>
      <c r="BA907" s="61"/>
      <c r="BB907" s="61"/>
      <c r="BC907" s="61"/>
      <c r="BD907" s="61"/>
      <c r="BE907" s="61"/>
      <c r="BF907" s="61"/>
      <c r="BG907" s="61"/>
      <c r="BH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12"/>
      <c r="AZ908" s="12"/>
      <c r="BA908" s="61"/>
      <c r="BB908" s="61"/>
      <c r="BC908" s="61"/>
      <c r="BD908" s="61"/>
      <c r="BE908" s="61"/>
      <c r="BF908" s="61"/>
      <c r="BG908" s="61"/>
      <c r="BH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12"/>
      <c r="AZ909" s="12"/>
      <c r="BA909" s="61"/>
      <c r="BB909" s="61"/>
      <c r="BC909" s="61"/>
      <c r="BD909" s="61"/>
      <c r="BE909" s="61"/>
      <c r="BF909" s="61"/>
      <c r="BG909" s="61"/>
      <c r="BH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12"/>
      <c r="AZ910" s="12"/>
      <c r="BA910" s="61"/>
      <c r="BB910" s="61"/>
      <c r="BC910" s="61"/>
      <c r="BD910" s="61"/>
      <c r="BE910" s="61"/>
      <c r="BF910" s="61"/>
      <c r="BG910" s="61"/>
      <c r="BH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12"/>
      <c r="AZ911" s="12"/>
      <c r="BA911" s="61"/>
      <c r="BB911" s="61"/>
      <c r="BC911" s="61"/>
      <c r="BD911" s="61"/>
      <c r="BE911" s="61"/>
      <c r="BF911" s="61"/>
      <c r="BG911" s="61"/>
      <c r="BH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12"/>
      <c r="AZ912" s="12"/>
      <c r="BA912" s="61"/>
      <c r="BB912" s="61"/>
      <c r="BC912" s="61"/>
      <c r="BD912" s="61"/>
      <c r="BE912" s="61"/>
      <c r="BF912" s="61"/>
      <c r="BG912" s="61"/>
      <c r="BH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12"/>
      <c r="AZ913" s="12"/>
      <c r="BA913" s="61"/>
      <c r="BB913" s="61"/>
      <c r="BC913" s="61"/>
      <c r="BD913" s="61"/>
      <c r="BE913" s="61"/>
      <c r="BF913" s="61"/>
      <c r="BG913" s="61"/>
      <c r="BH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12"/>
      <c r="AZ914" s="12"/>
      <c r="BA914" s="61"/>
      <c r="BB914" s="61"/>
      <c r="BC914" s="61"/>
      <c r="BD914" s="61"/>
      <c r="BE914" s="61"/>
      <c r="BF914" s="61"/>
      <c r="BG914" s="61"/>
      <c r="BH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12"/>
      <c r="AZ915" s="12"/>
      <c r="BA915" s="61"/>
      <c r="BB915" s="61"/>
      <c r="BC915" s="61"/>
      <c r="BD915" s="61"/>
      <c r="BE915" s="61"/>
      <c r="BF915" s="61"/>
      <c r="BG915" s="61"/>
      <c r="BH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12"/>
      <c r="AZ916" s="12"/>
      <c r="BA916" s="61"/>
      <c r="BB916" s="61"/>
      <c r="BC916" s="61"/>
      <c r="BD916" s="61"/>
      <c r="BE916" s="61"/>
      <c r="BF916" s="61"/>
      <c r="BG916" s="61"/>
      <c r="BH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12"/>
      <c r="AZ917" s="12"/>
      <c r="BA917" s="61"/>
      <c r="BB917" s="61"/>
      <c r="BC917" s="61"/>
      <c r="BD917" s="61"/>
      <c r="BE917" s="61"/>
      <c r="BF917" s="61"/>
      <c r="BG917" s="61"/>
      <c r="BH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12"/>
      <c r="AZ918" s="12"/>
      <c r="BA918" s="61"/>
      <c r="BB918" s="61"/>
      <c r="BC918" s="61"/>
      <c r="BD918" s="61"/>
      <c r="BE918" s="61"/>
      <c r="BF918" s="61"/>
      <c r="BG918" s="61"/>
      <c r="BH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12"/>
      <c r="AZ919" s="12"/>
      <c r="BA919" s="61"/>
      <c r="BB919" s="61"/>
      <c r="BC919" s="61"/>
      <c r="BD919" s="61"/>
      <c r="BE919" s="61"/>
      <c r="BF919" s="61"/>
      <c r="BG919" s="61"/>
      <c r="BH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12"/>
      <c r="AZ920" s="12"/>
      <c r="BA920" s="61"/>
      <c r="BB920" s="61"/>
      <c r="BC920" s="61"/>
      <c r="BD920" s="61"/>
      <c r="BE920" s="61"/>
      <c r="BF920" s="61"/>
      <c r="BG920" s="61"/>
      <c r="BH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12"/>
      <c r="AZ921" s="12"/>
      <c r="BA921" s="61"/>
      <c r="BB921" s="61"/>
      <c r="BC921" s="61"/>
      <c r="BD921" s="61"/>
      <c r="BE921" s="61"/>
      <c r="BF921" s="61"/>
      <c r="BG921" s="61"/>
      <c r="BH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12"/>
      <c r="AZ922" s="12"/>
      <c r="BA922" s="61"/>
      <c r="BB922" s="61"/>
      <c r="BC922" s="61"/>
      <c r="BD922" s="61"/>
      <c r="BE922" s="61"/>
      <c r="BF922" s="61"/>
      <c r="BG922" s="61"/>
      <c r="BH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12"/>
      <c r="AZ923" s="12"/>
      <c r="BA923" s="61"/>
      <c r="BB923" s="61"/>
      <c r="BC923" s="61"/>
      <c r="BD923" s="61"/>
      <c r="BE923" s="61"/>
      <c r="BF923" s="61"/>
      <c r="BG923" s="61"/>
      <c r="BH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12"/>
      <c r="AZ924" s="12"/>
      <c r="BA924" s="61"/>
      <c r="BB924" s="61"/>
      <c r="BC924" s="61"/>
      <c r="BD924" s="61"/>
      <c r="BE924" s="61"/>
      <c r="BF924" s="61"/>
      <c r="BG924" s="61"/>
      <c r="BH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12"/>
      <c r="AZ925" s="12"/>
      <c r="BA925" s="61"/>
      <c r="BB925" s="61"/>
      <c r="BC925" s="61"/>
      <c r="BD925" s="61"/>
      <c r="BE925" s="61"/>
      <c r="BF925" s="61"/>
      <c r="BG925" s="61"/>
      <c r="BH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12"/>
      <c r="AZ926" s="12"/>
      <c r="BA926" s="61"/>
      <c r="BB926" s="61"/>
      <c r="BC926" s="61"/>
      <c r="BD926" s="61"/>
      <c r="BE926" s="61"/>
      <c r="BF926" s="61"/>
      <c r="BG926" s="61"/>
      <c r="BH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12"/>
      <c r="AZ927" s="12"/>
      <c r="BA927" s="61"/>
      <c r="BB927" s="61"/>
      <c r="BC927" s="61"/>
      <c r="BD927" s="61"/>
      <c r="BE927" s="61"/>
      <c r="BF927" s="61"/>
      <c r="BG927" s="61"/>
      <c r="BH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12"/>
      <c r="AZ928" s="12"/>
      <c r="BA928" s="61"/>
      <c r="BB928" s="61"/>
      <c r="BC928" s="61"/>
      <c r="BD928" s="61"/>
      <c r="BE928" s="61"/>
      <c r="BF928" s="61"/>
      <c r="BG928" s="61"/>
      <c r="BH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12"/>
      <c r="AZ929" s="12"/>
      <c r="BA929" s="61"/>
      <c r="BB929" s="61"/>
      <c r="BC929" s="61"/>
      <c r="BD929" s="61"/>
      <c r="BE929" s="61"/>
      <c r="BF929" s="61"/>
      <c r="BG929" s="61"/>
      <c r="BH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12"/>
      <c r="AZ930" s="12"/>
      <c r="BA930" s="61"/>
      <c r="BB930" s="61"/>
      <c r="BC930" s="61"/>
      <c r="BD930" s="61"/>
      <c r="BE930" s="61"/>
      <c r="BF930" s="61"/>
      <c r="BG930" s="61"/>
      <c r="BH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12"/>
      <c r="AZ931" s="12"/>
      <c r="BA931" s="61"/>
      <c r="BB931" s="61"/>
      <c r="BC931" s="61"/>
      <c r="BD931" s="61"/>
      <c r="BE931" s="61"/>
      <c r="BF931" s="61"/>
      <c r="BG931" s="61"/>
      <c r="BH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12"/>
      <c r="AZ932" s="12"/>
      <c r="BA932" s="61"/>
      <c r="BB932" s="61"/>
      <c r="BC932" s="61"/>
      <c r="BD932" s="61"/>
      <c r="BE932" s="61"/>
      <c r="BF932" s="61"/>
      <c r="BG932" s="61"/>
      <c r="BH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12"/>
      <c r="AZ933" s="12"/>
      <c r="BA933" s="61"/>
      <c r="BB933" s="61"/>
      <c r="BC933" s="61"/>
      <c r="BD933" s="61"/>
      <c r="BE933" s="61"/>
      <c r="BF933" s="61"/>
      <c r="BG933" s="61"/>
      <c r="BH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12"/>
      <c r="AZ934" s="12"/>
      <c r="BA934" s="61"/>
      <c r="BB934" s="61"/>
      <c r="BC934" s="61"/>
      <c r="BD934" s="61"/>
      <c r="BE934" s="61"/>
      <c r="BF934" s="61"/>
      <c r="BG934" s="61"/>
      <c r="BH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12"/>
      <c r="AZ935" s="12"/>
      <c r="BA935" s="61"/>
      <c r="BB935" s="61"/>
      <c r="BC935" s="61"/>
      <c r="BD935" s="61"/>
      <c r="BE935" s="61"/>
      <c r="BF935" s="61"/>
      <c r="BG935" s="61"/>
      <c r="BH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12"/>
      <c r="AZ936" s="12"/>
      <c r="BA936" s="61"/>
      <c r="BB936" s="61"/>
      <c r="BC936" s="61"/>
      <c r="BD936" s="61"/>
      <c r="BE936" s="61"/>
      <c r="BF936" s="61"/>
      <c r="BG936" s="61"/>
      <c r="BH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12"/>
      <c r="AZ937" s="12"/>
      <c r="BA937" s="61"/>
      <c r="BB937" s="61"/>
      <c r="BC937" s="61"/>
      <c r="BD937" s="61"/>
      <c r="BE937" s="61"/>
      <c r="BF937" s="61"/>
      <c r="BG937" s="61"/>
      <c r="BH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12"/>
      <c r="AZ938" s="12"/>
      <c r="BA938" s="61"/>
      <c r="BB938" s="61"/>
      <c r="BC938" s="61"/>
      <c r="BD938" s="61"/>
      <c r="BE938" s="61"/>
      <c r="BF938" s="61"/>
      <c r="BG938" s="61"/>
      <c r="BH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12"/>
      <c r="AZ939" s="12"/>
      <c r="BA939" s="61"/>
      <c r="BB939" s="61"/>
      <c r="BC939" s="61"/>
      <c r="BD939" s="61"/>
      <c r="BE939" s="61"/>
      <c r="BF939" s="61"/>
      <c r="BG939" s="61"/>
      <c r="BH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12"/>
      <c r="AZ940" s="12"/>
      <c r="BA940" s="61"/>
      <c r="BB940" s="61"/>
      <c r="BC940" s="61"/>
      <c r="BD940" s="61"/>
      <c r="BE940" s="61"/>
      <c r="BF940" s="61"/>
      <c r="BG940" s="61"/>
      <c r="BH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12"/>
      <c r="AZ941" s="12"/>
      <c r="BA941" s="61"/>
      <c r="BB941" s="61"/>
      <c r="BC941" s="61"/>
      <c r="BD941" s="61"/>
      <c r="BE941" s="61"/>
      <c r="BF941" s="61"/>
      <c r="BG941" s="61"/>
      <c r="BH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12"/>
      <c r="AZ942" s="12"/>
      <c r="BA942" s="61"/>
      <c r="BB942" s="61"/>
      <c r="BC942" s="61"/>
      <c r="BD942" s="61"/>
      <c r="BE942" s="61"/>
      <c r="BF942" s="61"/>
      <c r="BG942" s="61"/>
      <c r="BH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12"/>
      <c r="AZ943" s="12"/>
      <c r="BA943" s="61"/>
      <c r="BB943" s="61"/>
      <c r="BC943" s="61"/>
      <c r="BD943" s="61"/>
      <c r="BE943" s="61"/>
      <c r="BF943" s="61"/>
      <c r="BG943" s="61"/>
      <c r="BH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12"/>
      <c r="AZ944" s="12"/>
      <c r="BA944" s="61"/>
      <c r="BB944" s="61"/>
      <c r="BC944" s="61"/>
      <c r="BD944" s="61"/>
      <c r="BE944" s="61"/>
      <c r="BF944" s="61"/>
      <c r="BG944" s="61"/>
      <c r="BH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12"/>
      <c r="AZ945" s="12"/>
      <c r="BA945" s="61"/>
      <c r="BB945" s="61"/>
      <c r="BC945" s="61"/>
      <c r="BD945" s="61"/>
      <c r="BE945" s="61"/>
      <c r="BF945" s="61"/>
      <c r="BG945" s="61"/>
      <c r="BH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12"/>
      <c r="AZ946" s="12"/>
      <c r="BA946" s="61"/>
      <c r="BB946" s="61"/>
      <c r="BC946" s="61"/>
      <c r="BD946" s="61"/>
      <c r="BE946" s="61"/>
      <c r="BF946" s="61"/>
      <c r="BG946" s="61"/>
      <c r="BH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12"/>
      <c r="AZ947" s="12"/>
      <c r="BA947" s="61"/>
      <c r="BB947" s="61"/>
      <c r="BC947" s="61"/>
      <c r="BD947" s="61"/>
      <c r="BE947" s="61"/>
      <c r="BF947" s="61"/>
      <c r="BG947" s="61"/>
      <c r="BH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12"/>
      <c r="AZ948" s="12"/>
      <c r="BA948" s="61"/>
      <c r="BB948" s="61"/>
      <c r="BC948" s="61"/>
      <c r="BD948" s="61"/>
      <c r="BE948" s="61"/>
      <c r="BF948" s="61"/>
      <c r="BG948" s="61"/>
      <c r="BH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12"/>
      <c r="AZ949" s="12"/>
      <c r="BA949" s="61"/>
      <c r="BB949" s="61"/>
      <c r="BC949" s="61"/>
      <c r="BD949" s="61"/>
      <c r="BE949" s="61"/>
      <c r="BF949" s="61"/>
      <c r="BG949" s="61"/>
      <c r="BH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12"/>
      <c r="AZ950" s="12"/>
      <c r="BA950" s="61"/>
      <c r="BB950" s="61"/>
      <c r="BC950" s="61"/>
      <c r="BD950" s="61"/>
      <c r="BE950" s="61"/>
      <c r="BF950" s="61"/>
      <c r="BG950" s="61"/>
      <c r="BH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12"/>
      <c r="AZ951" s="12"/>
      <c r="BA951" s="61"/>
      <c r="BB951" s="61"/>
      <c r="BC951" s="61"/>
      <c r="BD951" s="61"/>
      <c r="BE951" s="61"/>
      <c r="BF951" s="61"/>
      <c r="BG951" s="61"/>
      <c r="BH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12"/>
      <c r="AZ952" s="12"/>
      <c r="BA952" s="61"/>
      <c r="BB952" s="61"/>
      <c r="BC952" s="61"/>
      <c r="BD952" s="61"/>
      <c r="BE952" s="61"/>
      <c r="BF952" s="61"/>
      <c r="BG952" s="61"/>
      <c r="BH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12"/>
      <c r="AZ953" s="12"/>
      <c r="BA953" s="61"/>
      <c r="BB953" s="61"/>
      <c r="BC953" s="61"/>
      <c r="BD953" s="61"/>
      <c r="BE953" s="61"/>
      <c r="BF953" s="61"/>
      <c r="BG953" s="61"/>
      <c r="BH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12"/>
      <c r="AZ954" s="12"/>
      <c r="BA954" s="61"/>
      <c r="BB954" s="61"/>
      <c r="BC954" s="61"/>
      <c r="BD954" s="61"/>
      <c r="BE954" s="61"/>
      <c r="BF954" s="61"/>
      <c r="BG954" s="61"/>
      <c r="BH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12"/>
      <c r="AZ955" s="12"/>
      <c r="BA955" s="61"/>
      <c r="BB955" s="61"/>
      <c r="BC955" s="61"/>
      <c r="BD955" s="61"/>
      <c r="BE955" s="61"/>
      <c r="BF955" s="61"/>
      <c r="BG955" s="61"/>
      <c r="BH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12"/>
      <c r="AZ956" s="12"/>
      <c r="BA956" s="61"/>
      <c r="BB956" s="61"/>
      <c r="BC956" s="61"/>
      <c r="BD956" s="61"/>
      <c r="BE956" s="61"/>
      <c r="BF956" s="61"/>
      <c r="BG956" s="61"/>
      <c r="BH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12"/>
      <c r="AZ957" s="12"/>
      <c r="BA957" s="61"/>
      <c r="BB957" s="61"/>
      <c r="BC957" s="61"/>
      <c r="BD957" s="61"/>
      <c r="BE957" s="61"/>
      <c r="BF957" s="61"/>
      <c r="BG957" s="61"/>
      <c r="BH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12"/>
      <c r="AZ958" s="12"/>
      <c r="BA958" s="61"/>
      <c r="BB958" s="61"/>
      <c r="BC958" s="61"/>
      <c r="BD958" s="61"/>
      <c r="BE958" s="61"/>
      <c r="BF958" s="61"/>
      <c r="BG958" s="61"/>
      <c r="BH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12"/>
      <c r="AZ959" s="12"/>
      <c r="BA959" s="61"/>
      <c r="BB959" s="61"/>
      <c r="BC959" s="61"/>
      <c r="BD959" s="61"/>
      <c r="BE959" s="61"/>
      <c r="BF959" s="61"/>
      <c r="BG959" s="61"/>
      <c r="BH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12"/>
      <c r="AZ960" s="12"/>
      <c r="BA960" s="61"/>
      <c r="BB960" s="61"/>
      <c r="BC960" s="61"/>
      <c r="BD960" s="61"/>
      <c r="BE960" s="61"/>
      <c r="BF960" s="61"/>
      <c r="BG960" s="61"/>
      <c r="BH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12"/>
      <c r="AZ961" s="12"/>
      <c r="BA961" s="61"/>
      <c r="BB961" s="61"/>
      <c r="BC961" s="61"/>
      <c r="BD961" s="61"/>
      <c r="BE961" s="61"/>
      <c r="BF961" s="61"/>
      <c r="BG961" s="61"/>
      <c r="BH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12"/>
      <c r="AZ962" s="12"/>
      <c r="BA962" s="61"/>
      <c r="BB962" s="61"/>
      <c r="BC962" s="61"/>
      <c r="BD962" s="61"/>
      <c r="BE962" s="61"/>
      <c r="BF962" s="61"/>
      <c r="BG962" s="61"/>
      <c r="BH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12"/>
      <c r="AZ963" s="12"/>
      <c r="BA963" s="61"/>
      <c r="BB963" s="61"/>
      <c r="BC963" s="61"/>
      <c r="BD963" s="61"/>
      <c r="BE963" s="61"/>
      <c r="BF963" s="61"/>
      <c r="BG963" s="61"/>
      <c r="BH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12"/>
      <c r="AZ964" s="12"/>
      <c r="BA964" s="61"/>
      <c r="BB964" s="61"/>
      <c r="BC964" s="61"/>
      <c r="BD964" s="61"/>
      <c r="BE964" s="61"/>
      <c r="BF964" s="61"/>
      <c r="BG964" s="61"/>
      <c r="BH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12"/>
      <c r="AZ965" s="12"/>
      <c r="BA965" s="61"/>
      <c r="BB965" s="61"/>
      <c r="BC965" s="61"/>
      <c r="BD965" s="61"/>
      <c r="BE965" s="61"/>
      <c r="BF965" s="61"/>
      <c r="BG965" s="61"/>
      <c r="BH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12"/>
      <c r="AZ966" s="12"/>
      <c r="BA966" s="61"/>
      <c r="BB966" s="61"/>
      <c r="BC966" s="61"/>
      <c r="BD966" s="61"/>
      <c r="BE966" s="61"/>
      <c r="BF966" s="61"/>
      <c r="BG966" s="61"/>
      <c r="BH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12"/>
      <c r="AZ967" s="12"/>
      <c r="BA967" s="61"/>
      <c r="BB967" s="61"/>
      <c r="BC967" s="61"/>
      <c r="BD967" s="61"/>
      <c r="BE967" s="61"/>
      <c r="BF967" s="61"/>
      <c r="BG967" s="61"/>
      <c r="BH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12"/>
      <c r="AZ968" s="12"/>
      <c r="BA968" s="61"/>
      <c r="BB968" s="61"/>
      <c r="BC968" s="61"/>
      <c r="BD968" s="61"/>
      <c r="BE968" s="61"/>
      <c r="BF968" s="61"/>
      <c r="BG968" s="61"/>
      <c r="BH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12"/>
      <c r="AZ969" s="12"/>
      <c r="BA969" s="61"/>
      <c r="BB969" s="61"/>
      <c r="BC969" s="61"/>
      <c r="BD969" s="61"/>
      <c r="BE969" s="61"/>
      <c r="BF969" s="61"/>
      <c r="BG969" s="61"/>
      <c r="BH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12"/>
      <c r="AZ970" s="12"/>
      <c r="BA970" s="61"/>
      <c r="BB970" s="61"/>
      <c r="BC970" s="61"/>
      <c r="BD970" s="61"/>
      <c r="BE970" s="61"/>
      <c r="BF970" s="61"/>
      <c r="BG970" s="61"/>
      <c r="BH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12"/>
      <c r="AZ971" s="12"/>
      <c r="BA971" s="61"/>
      <c r="BB971" s="61"/>
      <c r="BC971" s="61"/>
      <c r="BD971" s="61"/>
      <c r="BE971" s="61"/>
      <c r="BF971" s="61"/>
      <c r="BG971" s="61"/>
      <c r="BH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12"/>
      <c r="AZ972" s="12"/>
      <c r="BA972" s="61"/>
      <c r="BB972" s="61"/>
      <c r="BC972" s="61"/>
      <c r="BD972" s="61"/>
      <c r="BE972" s="61"/>
      <c r="BF972" s="61"/>
      <c r="BG972" s="61"/>
      <c r="BH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12"/>
      <c r="AZ973" s="12"/>
      <c r="BA973" s="61"/>
      <c r="BB973" s="61"/>
      <c r="BC973" s="61"/>
      <c r="BD973" s="61"/>
      <c r="BE973" s="61"/>
      <c r="BF973" s="61"/>
      <c r="BG973" s="61"/>
      <c r="BH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12"/>
      <c r="AZ974" s="12"/>
      <c r="BA974" s="61"/>
      <c r="BB974" s="61"/>
      <c r="BC974" s="61"/>
      <c r="BD974" s="61"/>
      <c r="BE974" s="61"/>
      <c r="BF974" s="61"/>
      <c r="BG974" s="61"/>
      <c r="BH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12"/>
      <c r="AZ975" s="12"/>
      <c r="BA975" s="61"/>
      <c r="BB975" s="61"/>
      <c r="BC975" s="61"/>
      <c r="BD975" s="61"/>
      <c r="BE975" s="61"/>
      <c r="BF975" s="61"/>
      <c r="BG975" s="61"/>
      <c r="BH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12"/>
      <c r="AZ976" s="12"/>
      <c r="BA976" s="61"/>
      <c r="BB976" s="61"/>
      <c r="BC976" s="61"/>
      <c r="BD976" s="61"/>
      <c r="BE976" s="61"/>
      <c r="BF976" s="61"/>
      <c r="BG976" s="61"/>
      <c r="BH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12"/>
      <c r="AZ977" s="12"/>
      <c r="BA977" s="61"/>
      <c r="BB977" s="61"/>
      <c r="BC977" s="61"/>
      <c r="BD977" s="61"/>
      <c r="BE977" s="61"/>
      <c r="BF977" s="61"/>
      <c r="BG977" s="61"/>
      <c r="BH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12"/>
      <c r="AZ978" s="12"/>
      <c r="BA978" s="61"/>
      <c r="BB978" s="61"/>
      <c r="BC978" s="61"/>
      <c r="BD978" s="61"/>
      <c r="BE978" s="61"/>
      <c r="BF978" s="61"/>
      <c r="BG978" s="61"/>
      <c r="BH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12"/>
      <c r="AZ979" s="12"/>
      <c r="BA979" s="61"/>
      <c r="BB979" s="61"/>
      <c r="BC979" s="61"/>
      <c r="BD979" s="61"/>
      <c r="BE979" s="61"/>
      <c r="BF979" s="61"/>
      <c r="BG979" s="61"/>
      <c r="BH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12"/>
      <c r="AZ980" s="12"/>
      <c r="BA980" s="61"/>
      <c r="BB980" s="61"/>
      <c r="BC980" s="61"/>
      <c r="BD980" s="61"/>
      <c r="BE980" s="61"/>
      <c r="BF980" s="61"/>
      <c r="BG980" s="61"/>
      <c r="BH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12"/>
      <c r="AZ981" s="12"/>
      <c r="BA981" s="61"/>
      <c r="BB981" s="61"/>
      <c r="BC981" s="61"/>
      <c r="BD981" s="61"/>
      <c r="BE981" s="61"/>
      <c r="BF981" s="61"/>
      <c r="BG981" s="61"/>
      <c r="BH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12"/>
      <c r="AZ982" s="12"/>
      <c r="BA982" s="61"/>
      <c r="BB982" s="61"/>
      <c r="BC982" s="61"/>
      <c r="BD982" s="61"/>
      <c r="BE982" s="61"/>
      <c r="BF982" s="61"/>
      <c r="BG982" s="61"/>
      <c r="BH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12"/>
      <c r="AZ983" s="12"/>
      <c r="BA983" s="61"/>
      <c r="BB983" s="61"/>
      <c r="BC983" s="61"/>
      <c r="BD983" s="61"/>
      <c r="BE983" s="61"/>
      <c r="BF983" s="61"/>
      <c r="BG983" s="61"/>
      <c r="BH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12"/>
      <c r="AZ984" s="12"/>
      <c r="BA984" s="61"/>
      <c r="BB984" s="61"/>
      <c r="BC984" s="61"/>
      <c r="BD984" s="61"/>
      <c r="BE984" s="61"/>
      <c r="BF984" s="61"/>
      <c r="BG984" s="61"/>
      <c r="BH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12"/>
      <c r="AZ985" s="12"/>
      <c r="BA985" s="61"/>
      <c r="BB985" s="61"/>
      <c r="BC985" s="61"/>
      <c r="BD985" s="61"/>
      <c r="BE985" s="61"/>
      <c r="BF985" s="61"/>
      <c r="BG985" s="61"/>
      <c r="BH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12"/>
      <c r="AZ986" s="12"/>
      <c r="BA986" s="61"/>
      <c r="BB986" s="61"/>
      <c r="BC986" s="61"/>
      <c r="BD986" s="61"/>
      <c r="BE986" s="61"/>
      <c r="BF986" s="61"/>
      <c r="BG986" s="61"/>
      <c r="BH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12"/>
      <c r="AZ987" s="12"/>
      <c r="BA987" s="61"/>
      <c r="BB987" s="61"/>
      <c r="BC987" s="61"/>
      <c r="BD987" s="61"/>
      <c r="BE987" s="61"/>
      <c r="BF987" s="61"/>
      <c r="BG987" s="61"/>
      <c r="BH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12"/>
      <c r="AZ988" s="12"/>
      <c r="BA988" s="61"/>
      <c r="BB988" s="61"/>
      <c r="BC988" s="61"/>
      <c r="BD988" s="61"/>
      <c r="BE988" s="61"/>
      <c r="BF988" s="61"/>
      <c r="BG988" s="61"/>
      <c r="BH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12"/>
      <c r="AZ989" s="12"/>
      <c r="BA989" s="61"/>
      <c r="BB989" s="61"/>
      <c r="BC989" s="61"/>
      <c r="BD989" s="61"/>
      <c r="BE989" s="61"/>
      <c r="BF989" s="61"/>
      <c r="BG989" s="61"/>
      <c r="BH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12"/>
      <c r="AZ990" s="12"/>
      <c r="BA990" s="61"/>
      <c r="BB990" s="61"/>
      <c r="BC990" s="61"/>
      <c r="BD990" s="61"/>
      <c r="BE990" s="61"/>
      <c r="BF990" s="61"/>
      <c r="BG990" s="61"/>
      <c r="BH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12"/>
      <c r="AZ991" s="12"/>
      <c r="BA991" s="61"/>
      <c r="BB991" s="61"/>
      <c r="BC991" s="61"/>
      <c r="BD991" s="61"/>
      <c r="BE991" s="61"/>
      <c r="BF991" s="61"/>
      <c r="BG991" s="61"/>
      <c r="BH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12"/>
      <c r="AZ992" s="12"/>
      <c r="BA992" s="61"/>
      <c r="BB992" s="61"/>
      <c r="BC992" s="61"/>
      <c r="BD992" s="61"/>
      <c r="BE992" s="61"/>
      <c r="BF992" s="61"/>
      <c r="BG992" s="61"/>
      <c r="BH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12"/>
      <c r="AZ993" s="12"/>
      <c r="BA993" s="61"/>
      <c r="BB993" s="61"/>
      <c r="BC993" s="61"/>
      <c r="BD993" s="61"/>
      <c r="BE993" s="61"/>
      <c r="BF993" s="61"/>
      <c r="BG993" s="61"/>
      <c r="BH993" s="61"/>
    </row>
    <row r="994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12"/>
      <c r="AZ994" s="12"/>
      <c r="BA994" s="61"/>
      <c r="BB994" s="61"/>
      <c r="BC994" s="61"/>
      <c r="BD994" s="61"/>
      <c r="BE994" s="61"/>
      <c r="BF994" s="61"/>
      <c r="BG994" s="61"/>
      <c r="BH994" s="61"/>
    </row>
    <row r="99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12"/>
      <c r="AZ995" s="12"/>
      <c r="BA995" s="61"/>
      <c r="BB995" s="61"/>
      <c r="BC995" s="61"/>
      <c r="BD995" s="61"/>
      <c r="BE995" s="61"/>
      <c r="BF995" s="61"/>
      <c r="BG995" s="61"/>
      <c r="BH995" s="61"/>
    </row>
    <row r="996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12"/>
      <c r="AZ996" s="12"/>
      <c r="BA996" s="61"/>
      <c r="BB996" s="61"/>
      <c r="BC996" s="61"/>
      <c r="BD996" s="61"/>
      <c r="BE996" s="61"/>
      <c r="BF996" s="61"/>
      <c r="BG996" s="61"/>
      <c r="BH996" s="61"/>
    </row>
    <row r="997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12"/>
      <c r="AZ997" s="12"/>
      <c r="BA997" s="61"/>
      <c r="BB997" s="61"/>
      <c r="BC997" s="61"/>
      <c r="BD997" s="61"/>
      <c r="BE997" s="61"/>
      <c r="BF997" s="61"/>
      <c r="BG997" s="61"/>
      <c r="BH997" s="61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12"/>
      <c r="AZ998" s="12"/>
      <c r="BA998" s="61"/>
      <c r="BB998" s="61"/>
      <c r="BC998" s="61"/>
      <c r="BD998" s="61"/>
      <c r="BE998" s="61"/>
      <c r="BF998" s="61"/>
      <c r="BG998" s="61"/>
      <c r="BH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12"/>
      <c r="AZ999" s="12"/>
      <c r="BA999" s="61"/>
      <c r="BB999" s="61"/>
      <c r="BC999" s="61"/>
      <c r="BD999" s="61"/>
      <c r="BE999" s="61"/>
      <c r="BF999" s="61"/>
      <c r="BG999" s="61"/>
      <c r="BH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12"/>
      <c r="AZ1000" s="12"/>
      <c r="BA1000" s="61"/>
      <c r="BB1000" s="61"/>
      <c r="BC1000" s="61"/>
      <c r="BD1000" s="61"/>
      <c r="BE1000" s="61"/>
      <c r="BF1000" s="61"/>
      <c r="BG1000" s="61"/>
      <c r="BH1000" s="61"/>
    </row>
    <row r="1001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12"/>
      <c r="AZ1001" s="12"/>
      <c r="BA1001" s="61"/>
      <c r="BB1001" s="61"/>
      <c r="BC1001" s="61"/>
      <c r="BD1001" s="61"/>
      <c r="BE1001" s="61"/>
      <c r="BF1001" s="61"/>
      <c r="BG1001" s="61"/>
      <c r="BH1001" s="61"/>
    </row>
    <row r="1002">
      <c r="A1002" s="61"/>
      <c r="B1002" s="61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61"/>
      <c r="AR1002" s="61"/>
      <c r="AS1002" s="61"/>
      <c r="AT1002" s="61"/>
      <c r="AU1002" s="61"/>
      <c r="AV1002" s="61"/>
      <c r="AW1002" s="61"/>
      <c r="AX1002" s="61"/>
      <c r="AY1002" s="12"/>
      <c r="AZ1002" s="12"/>
      <c r="BA1002" s="61"/>
      <c r="BB1002" s="61"/>
      <c r="BC1002" s="61"/>
      <c r="BD1002" s="61"/>
      <c r="BE1002" s="61"/>
      <c r="BF1002" s="61"/>
      <c r="BG1002" s="61"/>
      <c r="BH1002" s="61"/>
    </row>
    <row r="1003">
      <c r="A1003" s="61"/>
      <c r="B1003" s="61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12"/>
      <c r="AZ1003" s="12"/>
      <c r="BA1003" s="61"/>
      <c r="BB1003" s="61"/>
      <c r="BC1003" s="61"/>
      <c r="BD1003" s="61"/>
      <c r="BE1003" s="61"/>
      <c r="BF1003" s="61"/>
      <c r="BG1003" s="61"/>
      <c r="BH1003" s="61"/>
    </row>
    <row r="1004">
      <c r="A1004" s="61"/>
      <c r="B1004" s="61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12"/>
      <c r="AZ1004" s="12"/>
      <c r="BA1004" s="61"/>
      <c r="BB1004" s="61"/>
      <c r="BC1004" s="61"/>
      <c r="BD1004" s="61"/>
      <c r="BE1004" s="61"/>
      <c r="BF1004" s="61"/>
      <c r="BG1004" s="61"/>
      <c r="BH1004" s="61"/>
    </row>
    <row r="1005">
      <c r="A1005" s="61"/>
      <c r="B1005" s="61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61"/>
      <c r="AT1005" s="61"/>
      <c r="AU1005" s="61"/>
      <c r="AV1005" s="61"/>
      <c r="AW1005" s="61"/>
      <c r="AX1005" s="61"/>
      <c r="AY1005" s="12"/>
      <c r="AZ1005" s="12"/>
      <c r="BA1005" s="61"/>
      <c r="BB1005" s="61"/>
      <c r="BC1005" s="61"/>
      <c r="BD1005" s="61"/>
      <c r="BE1005" s="61"/>
      <c r="BF1005" s="61"/>
      <c r="BG1005" s="61"/>
      <c r="BH1005" s="61"/>
    </row>
    <row r="1006">
      <c r="A1006" s="61"/>
      <c r="B1006" s="61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1"/>
      <c r="AQ1006" s="61"/>
      <c r="AR1006" s="61"/>
      <c r="AS1006" s="61"/>
      <c r="AT1006" s="61"/>
      <c r="AU1006" s="61"/>
      <c r="AV1006" s="61"/>
      <c r="AW1006" s="61"/>
      <c r="AX1006" s="61"/>
      <c r="AY1006" s="12"/>
      <c r="AZ1006" s="12"/>
      <c r="BA1006" s="61"/>
      <c r="BB1006" s="61"/>
      <c r="BC1006" s="61"/>
      <c r="BD1006" s="61"/>
      <c r="BE1006" s="61"/>
      <c r="BF1006" s="61"/>
      <c r="BG1006" s="61"/>
      <c r="BH1006" s="61"/>
    </row>
    <row r="1007">
      <c r="A1007" s="61"/>
      <c r="B1007" s="61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61"/>
      <c r="AR1007" s="61"/>
      <c r="AS1007" s="61"/>
      <c r="AT1007" s="61"/>
      <c r="AU1007" s="61"/>
      <c r="AV1007" s="61"/>
      <c r="AW1007" s="61"/>
      <c r="AX1007" s="61"/>
      <c r="AY1007" s="12"/>
      <c r="AZ1007" s="12"/>
      <c r="BA1007" s="61"/>
      <c r="BB1007" s="61"/>
      <c r="BC1007" s="61"/>
      <c r="BD1007" s="61"/>
      <c r="BE1007" s="61"/>
      <c r="BF1007" s="61"/>
      <c r="BG1007" s="61"/>
      <c r="BH1007" s="61"/>
    </row>
    <row r="1008">
      <c r="A1008" s="61"/>
      <c r="B1008" s="61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61"/>
      <c r="AR1008" s="61"/>
      <c r="AS1008" s="61"/>
      <c r="AT1008" s="61"/>
      <c r="AU1008" s="61"/>
      <c r="AV1008" s="61"/>
      <c r="AW1008" s="61"/>
      <c r="AX1008" s="61"/>
      <c r="AY1008" s="12"/>
      <c r="AZ1008" s="12"/>
      <c r="BA1008" s="61"/>
      <c r="BB1008" s="61"/>
      <c r="BC1008" s="61"/>
      <c r="BD1008" s="61"/>
      <c r="BE1008" s="61"/>
      <c r="BF1008" s="61"/>
      <c r="BG1008" s="61"/>
      <c r="BH1008" s="61"/>
    </row>
    <row r="1009">
      <c r="A1009" s="61"/>
      <c r="B1009" s="61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1"/>
      <c r="AQ1009" s="61"/>
      <c r="AR1009" s="61"/>
      <c r="AS1009" s="61"/>
      <c r="AT1009" s="61"/>
      <c r="AU1009" s="61"/>
      <c r="AV1009" s="61"/>
      <c r="AW1009" s="61"/>
      <c r="AX1009" s="61"/>
      <c r="AY1009" s="12"/>
      <c r="AZ1009" s="12"/>
      <c r="BA1009" s="61"/>
      <c r="BB1009" s="61"/>
      <c r="BC1009" s="61"/>
      <c r="BD1009" s="61"/>
      <c r="BE1009" s="61"/>
      <c r="BF1009" s="61"/>
      <c r="BG1009" s="61"/>
      <c r="BH1009" s="61"/>
    </row>
    <row r="1010">
      <c r="A1010" s="61"/>
      <c r="B1010" s="61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61"/>
      <c r="AW1010" s="61"/>
      <c r="AX1010" s="61"/>
      <c r="AY1010" s="12"/>
      <c r="AZ1010" s="12"/>
      <c r="BA1010" s="61"/>
      <c r="BB1010" s="61"/>
      <c r="BC1010" s="61"/>
      <c r="BD1010" s="61"/>
      <c r="BE1010" s="61"/>
      <c r="BF1010" s="61"/>
      <c r="BG1010" s="61"/>
      <c r="BH1010" s="61"/>
    </row>
    <row r="1011">
      <c r="A1011" s="61"/>
      <c r="B1011" s="61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12"/>
      <c r="AZ1011" s="12"/>
      <c r="BA1011" s="61"/>
      <c r="BB1011" s="61"/>
      <c r="BC1011" s="61"/>
      <c r="BD1011" s="61"/>
      <c r="BE1011" s="61"/>
      <c r="BF1011" s="61"/>
      <c r="BG1011" s="61"/>
      <c r="BH1011" s="61"/>
    </row>
    <row r="1012">
      <c r="A1012" s="61"/>
      <c r="B1012" s="61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1"/>
      <c r="AQ1012" s="61"/>
      <c r="AR1012" s="61"/>
      <c r="AS1012" s="61"/>
      <c r="AT1012" s="61"/>
      <c r="AU1012" s="61"/>
      <c r="AV1012" s="61"/>
      <c r="AW1012" s="61"/>
      <c r="AX1012" s="61"/>
      <c r="AY1012" s="12"/>
      <c r="AZ1012" s="12"/>
      <c r="BA1012" s="61"/>
      <c r="BB1012" s="61"/>
      <c r="BC1012" s="61"/>
      <c r="BD1012" s="61"/>
      <c r="BE1012" s="61"/>
      <c r="BF1012" s="61"/>
      <c r="BG1012" s="61"/>
      <c r="BH1012" s="61"/>
    </row>
    <row r="1013">
      <c r="A1013" s="61"/>
      <c r="B1013" s="61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1"/>
      <c r="AQ1013" s="61"/>
      <c r="AR1013" s="61"/>
      <c r="AS1013" s="61"/>
      <c r="AT1013" s="61"/>
      <c r="AU1013" s="61"/>
      <c r="AV1013" s="61"/>
      <c r="AW1013" s="61"/>
      <c r="AX1013" s="61"/>
      <c r="AY1013" s="12"/>
      <c r="AZ1013" s="12"/>
      <c r="BA1013" s="61"/>
      <c r="BB1013" s="61"/>
      <c r="BC1013" s="61"/>
      <c r="BD1013" s="61"/>
      <c r="BE1013" s="61"/>
      <c r="BF1013" s="61"/>
      <c r="BG1013" s="61"/>
      <c r="BH1013" s="61"/>
    </row>
    <row r="1014">
      <c r="A1014" s="61"/>
      <c r="B1014" s="61"/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1"/>
      <c r="AQ1014" s="61"/>
      <c r="AR1014" s="61"/>
      <c r="AS1014" s="61"/>
      <c r="AT1014" s="61"/>
      <c r="AU1014" s="61"/>
      <c r="AV1014" s="61"/>
      <c r="AW1014" s="61"/>
      <c r="AX1014" s="61"/>
      <c r="AY1014" s="12"/>
      <c r="AZ1014" s="12"/>
      <c r="BA1014" s="61"/>
      <c r="BB1014" s="61"/>
      <c r="BC1014" s="61"/>
      <c r="BD1014" s="61"/>
      <c r="BE1014" s="61"/>
      <c r="BF1014" s="61"/>
      <c r="BG1014" s="61"/>
      <c r="BH1014" s="61"/>
    </row>
    <row r="1015">
      <c r="A1015" s="61"/>
      <c r="B1015" s="61"/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61"/>
      <c r="AW1015" s="61"/>
      <c r="AX1015" s="61"/>
      <c r="AY1015" s="12"/>
      <c r="AZ1015" s="12"/>
      <c r="BA1015" s="61"/>
      <c r="BB1015" s="61"/>
      <c r="BC1015" s="61"/>
      <c r="BD1015" s="61"/>
      <c r="BE1015" s="61"/>
      <c r="BF1015" s="61"/>
      <c r="BG1015" s="61"/>
      <c r="BH1015" s="61"/>
    </row>
    <row r="1016">
      <c r="A1016" s="61"/>
      <c r="B1016" s="61"/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61"/>
      <c r="AW1016" s="61"/>
      <c r="AX1016" s="61"/>
      <c r="AY1016" s="12"/>
      <c r="AZ1016" s="12"/>
      <c r="BA1016" s="61"/>
      <c r="BB1016" s="61"/>
      <c r="BC1016" s="61"/>
      <c r="BD1016" s="61"/>
      <c r="BE1016" s="61"/>
      <c r="BF1016" s="61"/>
      <c r="BG1016" s="61"/>
      <c r="BH1016" s="61"/>
    </row>
    <row r="1017">
      <c r="A1017" s="61"/>
      <c r="B1017" s="61"/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61"/>
      <c r="AT1017" s="61"/>
      <c r="AU1017" s="61"/>
      <c r="AV1017" s="61"/>
      <c r="AW1017" s="61"/>
      <c r="AX1017" s="61"/>
      <c r="AY1017" s="12"/>
      <c r="AZ1017" s="12"/>
      <c r="BA1017" s="61"/>
      <c r="BB1017" s="61"/>
      <c r="BC1017" s="61"/>
      <c r="BD1017" s="61"/>
      <c r="BE1017" s="61"/>
      <c r="BF1017" s="61"/>
      <c r="BG1017" s="61"/>
      <c r="BH1017" s="61"/>
    </row>
    <row r="1018">
      <c r="A1018" s="61"/>
      <c r="B1018" s="61"/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1"/>
      <c r="AQ1018" s="61"/>
      <c r="AR1018" s="61"/>
      <c r="AS1018" s="61"/>
      <c r="AT1018" s="61"/>
      <c r="AU1018" s="61"/>
      <c r="AV1018" s="61"/>
      <c r="AW1018" s="61"/>
      <c r="AX1018" s="61"/>
      <c r="AY1018" s="12"/>
      <c r="AZ1018" s="12"/>
      <c r="BA1018" s="61"/>
      <c r="BB1018" s="61"/>
      <c r="BC1018" s="61"/>
      <c r="BD1018" s="61"/>
      <c r="BE1018" s="61"/>
      <c r="BF1018" s="61"/>
      <c r="BG1018" s="61"/>
      <c r="BH1018" s="61"/>
    </row>
    <row r="1019">
      <c r="A1019" s="61"/>
      <c r="B1019" s="61"/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61"/>
      <c r="AW1019" s="61"/>
      <c r="AX1019" s="61"/>
      <c r="AY1019" s="12"/>
      <c r="AZ1019" s="12"/>
      <c r="BA1019" s="61"/>
      <c r="BB1019" s="61"/>
      <c r="BC1019" s="61"/>
      <c r="BD1019" s="61"/>
      <c r="BE1019" s="61"/>
      <c r="BF1019" s="61"/>
      <c r="BG1019" s="61"/>
      <c r="BH1019" s="61"/>
    </row>
    <row r="1020">
      <c r="A1020" s="61"/>
      <c r="B1020" s="61"/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1"/>
      <c r="AQ1020" s="61"/>
      <c r="AR1020" s="61"/>
      <c r="AS1020" s="61"/>
      <c r="AT1020" s="61"/>
      <c r="AU1020" s="61"/>
      <c r="AV1020" s="61"/>
      <c r="AW1020" s="61"/>
      <c r="AX1020" s="61"/>
      <c r="AY1020" s="12"/>
      <c r="AZ1020" s="12"/>
      <c r="BA1020" s="61"/>
      <c r="BB1020" s="61"/>
      <c r="BC1020" s="61"/>
      <c r="BD1020" s="61"/>
      <c r="BE1020" s="61"/>
      <c r="BF1020" s="61"/>
      <c r="BG1020" s="61"/>
      <c r="BH1020" s="61"/>
    </row>
    <row r="1021">
      <c r="A1021" s="61"/>
      <c r="B1021" s="61"/>
      <c r="C1021" s="61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61"/>
      <c r="AW1021" s="61"/>
      <c r="AX1021" s="61"/>
      <c r="AY1021" s="12"/>
      <c r="AZ1021" s="12"/>
      <c r="BA1021" s="61"/>
      <c r="BB1021" s="61"/>
      <c r="BC1021" s="61"/>
      <c r="BD1021" s="61"/>
      <c r="BE1021" s="61"/>
      <c r="BF1021" s="61"/>
      <c r="BG1021" s="61"/>
      <c r="BH1021" s="61"/>
    </row>
    <row r="1022">
      <c r="A1022" s="61"/>
      <c r="B1022" s="61"/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61"/>
      <c r="AW1022" s="61"/>
      <c r="AX1022" s="61"/>
      <c r="AY1022" s="12"/>
      <c r="AZ1022" s="12"/>
      <c r="BA1022" s="61"/>
      <c r="BB1022" s="61"/>
      <c r="BC1022" s="61"/>
      <c r="BD1022" s="61"/>
      <c r="BE1022" s="61"/>
      <c r="BF1022" s="61"/>
      <c r="BG1022" s="61"/>
      <c r="BH1022" s="61"/>
    </row>
    <row r="1023">
      <c r="A1023" s="61"/>
      <c r="B1023" s="61"/>
      <c r="C1023" s="61"/>
      <c r="D1023" s="61"/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1"/>
      <c r="AQ1023" s="61"/>
      <c r="AR1023" s="61"/>
      <c r="AS1023" s="61"/>
      <c r="AT1023" s="61"/>
      <c r="AU1023" s="61"/>
      <c r="AV1023" s="61"/>
      <c r="AW1023" s="61"/>
      <c r="AX1023" s="61"/>
      <c r="AY1023" s="12"/>
      <c r="AZ1023" s="12"/>
      <c r="BA1023" s="61"/>
      <c r="BB1023" s="61"/>
      <c r="BC1023" s="61"/>
      <c r="BD1023" s="61"/>
      <c r="BE1023" s="61"/>
      <c r="BF1023" s="61"/>
      <c r="BG1023" s="61"/>
      <c r="BH1023" s="61"/>
    </row>
    <row r="1024">
      <c r="A1024" s="61"/>
      <c r="B1024" s="61"/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61"/>
      <c r="AT1024" s="61"/>
      <c r="AU1024" s="61"/>
      <c r="AV1024" s="61"/>
      <c r="AW1024" s="61"/>
      <c r="AX1024" s="61"/>
      <c r="AY1024" s="12"/>
      <c r="AZ1024" s="12"/>
      <c r="BA1024" s="61"/>
      <c r="BB1024" s="61"/>
      <c r="BC1024" s="61"/>
      <c r="BD1024" s="61"/>
      <c r="BE1024" s="61"/>
      <c r="BF1024" s="61"/>
      <c r="BG1024" s="61"/>
      <c r="BH1024" s="61"/>
    </row>
    <row r="1025">
      <c r="A1025" s="61"/>
      <c r="B1025" s="61"/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1"/>
      <c r="AQ1025" s="61"/>
      <c r="AR1025" s="61"/>
      <c r="AS1025" s="61"/>
      <c r="AT1025" s="61"/>
      <c r="AU1025" s="61"/>
      <c r="AV1025" s="61"/>
      <c r="AW1025" s="61"/>
      <c r="AX1025" s="61"/>
      <c r="AY1025" s="12"/>
      <c r="AZ1025" s="12"/>
      <c r="BA1025" s="61"/>
      <c r="BB1025" s="61"/>
      <c r="BC1025" s="61"/>
      <c r="BD1025" s="61"/>
      <c r="BE1025" s="61"/>
      <c r="BF1025" s="61"/>
      <c r="BG1025" s="61"/>
      <c r="BH1025" s="61"/>
    </row>
    <row r="1026">
      <c r="A1026" s="61"/>
      <c r="B1026" s="61"/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1"/>
      <c r="AQ1026" s="61"/>
      <c r="AR1026" s="61"/>
      <c r="AS1026" s="61"/>
      <c r="AT1026" s="61"/>
      <c r="AU1026" s="61"/>
      <c r="AV1026" s="61"/>
      <c r="AW1026" s="61"/>
      <c r="AX1026" s="61"/>
      <c r="AY1026" s="12"/>
      <c r="AZ1026" s="12"/>
      <c r="BA1026" s="61"/>
      <c r="BB1026" s="61"/>
      <c r="BC1026" s="61"/>
      <c r="BD1026" s="61"/>
      <c r="BE1026" s="61"/>
      <c r="BF1026" s="61"/>
      <c r="BG1026" s="61"/>
      <c r="BH1026" s="61"/>
    </row>
    <row r="1027">
      <c r="A1027" s="61"/>
      <c r="B1027" s="61"/>
      <c r="C1027" s="61"/>
      <c r="D1027" s="61"/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1"/>
      <c r="AQ1027" s="61"/>
      <c r="AR1027" s="61"/>
      <c r="AS1027" s="61"/>
      <c r="AT1027" s="61"/>
      <c r="AU1027" s="61"/>
      <c r="AV1027" s="61"/>
      <c r="AW1027" s="61"/>
      <c r="AX1027" s="61"/>
      <c r="AY1027" s="12"/>
      <c r="AZ1027" s="12"/>
      <c r="BA1027" s="61"/>
      <c r="BB1027" s="61"/>
      <c r="BC1027" s="61"/>
      <c r="BD1027" s="61"/>
      <c r="BE1027" s="61"/>
      <c r="BF1027" s="61"/>
      <c r="BG1027" s="61"/>
      <c r="BH1027" s="61"/>
    </row>
    <row r="1028">
      <c r="A1028" s="61"/>
      <c r="B1028" s="61"/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1"/>
      <c r="AQ1028" s="61"/>
      <c r="AR1028" s="61"/>
      <c r="AS1028" s="61"/>
      <c r="AT1028" s="61"/>
      <c r="AU1028" s="61"/>
      <c r="AV1028" s="61"/>
      <c r="AW1028" s="61"/>
      <c r="AX1028" s="61"/>
      <c r="AY1028" s="12"/>
      <c r="AZ1028" s="12"/>
      <c r="BA1028" s="61"/>
      <c r="BB1028" s="61"/>
      <c r="BC1028" s="61"/>
      <c r="BD1028" s="61"/>
      <c r="BE1028" s="61"/>
      <c r="BF1028" s="61"/>
      <c r="BG1028" s="61"/>
      <c r="BH1028" s="61"/>
    </row>
    <row r="1029">
      <c r="A1029" s="61"/>
      <c r="B1029" s="61"/>
      <c r="C1029" s="61"/>
      <c r="D1029" s="61"/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1"/>
      <c r="AQ1029" s="61"/>
      <c r="AR1029" s="61"/>
      <c r="AS1029" s="61"/>
      <c r="AT1029" s="61"/>
      <c r="AU1029" s="61"/>
      <c r="AV1029" s="61"/>
      <c r="AW1029" s="61"/>
      <c r="AX1029" s="61"/>
      <c r="AY1029" s="12"/>
      <c r="AZ1029" s="12"/>
      <c r="BA1029" s="61"/>
      <c r="BB1029" s="61"/>
      <c r="BC1029" s="61"/>
      <c r="BD1029" s="61"/>
      <c r="BE1029" s="61"/>
      <c r="BF1029" s="61"/>
      <c r="BG1029" s="61"/>
      <c r="BH1029" s="61"/>
    </row>
    <row r="1030">
      <c r="A1030" s="61"/>
      <c r="B1030" s="61"/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61"/>
      <c r="AV1030" s="61"/>
      <c r="AW1030" s="61"/>
      <c r="AX1030" s="61"/>
      <c r="AY1030" s="12"/>
      <c r="AZ1030" s="12"/>
      <c r="BA1030" s="61"/>
      <c r="BB1030" s="61"/>
      <c r="BC1030" s="61"/>
      <c r="BD1030" s="61"/>
      <c r="BE1030" s="61"/>
      <c r="BF1030" s="61"/>
      <c r="BG1030" s="61"/>
      <c r="BH1030" s="61"/>
    </row>
    <row r="1031">
      <c r="A1031" s="61"/>
      <c r="B1031" s="61"/>
      <c r="C1031" s="61"/>
      <c r="D1031" s="61"/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61"/>
      <c r="AV1031" s="61"/>
      <c r="AW1031" s="61"/>
      <c r="AX1031" s="61"/>
      <c r="AY1031" s="12"/>
      <c r="AZ1031" s="12"/>
      <c r="BA1031" s="61"/>
      <c r="BB1031" s="61"/>
      <c r="BC1031" s="61"/>
      <c r="BD1031" s="61"/>
      <c r="BE1031" s="61"/>
      <c r="BF1031" s="61"/>
      <c r="BG1031" s="61"/>
      <c r="BH1031" s="61"/>
    </row>
    <row r="1032">
      <c r="A1032" s="61"/>
      <c r="B1032" s="61"/>
      <c r="C1032" s="61"/>
      <c r="D1032" s="61"/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61"/>
      <c r="AR1032" s="61"/>
      <c r="AS1032" s="61"/>
      <c r="AT1032" s="61"/>
      <c r="AU1032" s="61"/>
      <c r="AV1032" s="61"/>
      <c r="AW1032" s="61"/>
      <c r="AX1032" s="61"/>
      <c r="AY1032" s="12"/>
      <c r="AZ1032" s="12"/>
      <c r="BA1032" s="61"/>
      <c r="BB1032" s="61"/>
      <c r="BC1032" s="61"/>
      <c r="BD1032" s="61"/>
      <c r="BE1032" s="61"/>
      <c r="BF1032" s="61"/>
      <c r="BG1032" s="61"/>
      <c r="BH1032" s="61"/>
    </row>
    <row r="1033">
      <c r="A1033" s="61"/>
      <c r="B1033" s="61"/>
      <c r="C1033" s="61"/>
      <c r="D1033" s="61"/>
      <c r="E1033" s="61"/>
      <c r="F1033" s="61"/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1"/>
      <c r="AQ1033" s="61"/>
      <c r="AR1033" s="61"/>
      <c r="AS1033" s="61"/>
      <c r="AT1033" s="61"/>
      <c r="AU1033" s="61"/>
      <c r="AV1033" s="61"/>
      <c r="AW1033" s="61"/>
      <c r="AX1033" s="61"/>
      <c r="AY1033" s="12"/>
      <c r="AZ1033" s="12"/>
      <c r="BA1033" s="61"/>
      <c r="BB1033" s="61"/>
      <c r="BC1033" s="61"/>
      <c r="BD1033" s="61"/>
      <c r="BE1033" s="61"/>
      <c r="BF1033" s="61"/>
      <c r="BG1033" s="61"/>
      <c r="BH1033" s="61"/>
    </row>
    <row r="1034">
      <c r="A1034" s="61"/>
      <c r="B1034" s="61"/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1"/>
      <c r="AQ1034" s="61"/>
      <c r="AR1034" s="61"/>
      <c r="AS1034" s="61"/>
      <c r="AT1034" s="61"/>
      <c r="AU1034" s="61"/>
      <c r="AV1034" s="61"/>
      <c r="AW1034" s="61"/>
      <c r="AX1034" s="61"/>
      <c r="AY1034" s="12"/>
      <c r="AZ1034" s="12"/>
      <c r="BA1034" s="61"/>
      <c r="BB1034" s="61"/>
      <c r="BC1034" s="61"/>
      <c r="BD1034" s="61"/>
      <c r="BE1034" s="61"/>
      <c r="BF1034" s="61"/>
      <c r="BG1034" s="61"/>
      <c r="BH1034" s="61"/>
    </row>
    <row r="1035">
      <c r="A1035" s="61"/>
      <c r="B1035" s="61"/>
      <c r="C1035" s="61"/>
      <c r="D1035" s="61"/>
      <c r="E1035" s="61"/>
      <c r="F1035" s="61"/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61"/>
      <c r="AW1035" s="61"/>
      <c r="AX1035" s="61"/>
      <c r="AY1035" s="12"/>
      <c r="AZ1035" s="12"/>
      <c r="BA1035" s="61"/>
      <c r="BB1035" s="61"/>
      <c r="BC1035" s="61"/>
      <c r="BD1035" s="61"/>
      <c r="BE1035" s="61"/>
      <c r="BF1035" s="61"/>
      <c r="BG1035" s="61"/>
      <c r="BH1035" s="61"/>
    </row>
    <row r="1036">
      <c r="A1036" s="61"/>
      <c r="B1036" s="61"/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61"/>
      <c r="AV1036" s="61"/>
      <c r="AW1036" s="61"/>
      <c r="AX1036" s="61"/>
      <c r="AY1036" s="12"/>
      <c r="AZ1036" s="12"/>
      <c r="BA1036" s="61"/>
      <c r="BB1036" s="61"/>
      <c r="BC1036" s="61"/>
      <c r="BD1036" s="61"/>
      <c r="BE1036" s="61"/>
      <c r="BF1036" s="61"/>
      <c r="BG1036" s="61"/>
      <c r="BH1036" s="61"/>
    </row>
    <row r="1037">
      <c r="A1037" s="61"/>
      <c r="B1037" s="61"/>
      <c r="C1037" s="61"/>
      <c r="D1037" s="61"/>
      <c r="E1037" s="61"/>
      <c r="F1037" s="61"/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1"/>
      <c r="AQ1037" s="61"/>
      <c r="AR1037" s="61"/>
      <c r="AS1037" s="61"/>
      <c r="AT1037" s="61"/>
      <c r="AU1037" s="61"/>
      <c r="AV1037" s="61"/>
      <c r="AW1037" s="61"/>
      <c r="AX1037" s="61"/>
      <c r="AY1037" s="12"/>
      <c r="AZ1037" s="12"/>
      <c r="BA1037" s="61"/>
      <c r="BB1037" s="61"/>
      <c r="BC1037" s="61"/>
      <c r="BD1037" s="61"/>
      <c r="BE1037" s="61"/>
      <c r="BF1037" s="61"/>
      <c r="BG1037" s="61"/>
      <c r="BH1037" s="61"/>
    </row>
    <row r="1038">
      <c r="A1038" s="61"/>
      <c r="B1038" s="61"/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61"/>
      <c r="AT1038" s="61"/>
      <c r="AU1038" s="61"/>
      <c r="AV1038" s="61"/>
      <c r="AW1038" s="61"/>
      <c r="AX1038" s="61"/>
      <c r="AY1038" s="12"/>
      <c r="AZ1038" s="12"/>
      <c r="BA1038" s="61"/>
      <c r="BB1038" s="61"/>
      <c r="BC1038" s="61"/>
      <c r="BD1038" s="61"/>
      <c r="BE1038" s="61"/>
      <c r="BF1038" s="61"/>
      <c r="BG1038" s="61"/>
      <c r="BH1038" s="61"/>
    </row>
    <row r="1039">
      <c r="A1039" s="61"/>
      <c r="B1039" s="61"/>
      <c r="C1039" s="61"/>
      <c r="D1039" s="61"/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1"/>
      <c r="AQ1039" s="61"/>
      <c r="AR1039" s="61"/>
      <c r="AS1039" s="61"/>
      <c r="AT1039" s="61"/>
      <c r="AU1039" s="61"/>
      <c r="AV1039" s="61"/>
      <c r="AW1039" s="61"/>
      <c r="AX1039" s="61"/>
      <c r="AY1039" s="12"/>
      <c r="AZ1039" s="12"/>
      <c r="BA1039" s="61"/>
      <c r="BB1039" s="61"/>
      <c r="BC1039" s="61"/>
      <c r="BD1039" s="61"/>
      <c r="BE1039" s="61"/>
      <c r="BF1039" s="61"/>
      <c r="BG1039" s="61"/>
      <c r="BH1039" s="61"/>
    </row>
    <row r="1040">
      <c r="A1040" s="61"/>
      <c r="B1040" s="61"/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61"/>
      <c r="AW1040" s="61"/>
      <c r="AX1040" s="61"/>
      <c r="AY1040" s="12"/>
      <c r="AZ1040" s="12"/>
      <c r="BA1040" s="61"/>
      <c r="BB1040" s="61"/>
      <c r="BC1040" s="61"/>
      <c r="BD1040" s="61"/>
      <c r="BE1040" s="61"/>
      <c r="BF1040" s="61"/>
      <c r="BG1040" s="61"/>
      <c r="BH1040" s="61"/>
    </row>
    <row r="1041">
      <c r="A1041" s="61"/>
      <c r="B1041" s="61"/>
      <c r="C1041" s="61"/>
      <c r="D1041" s="61"/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1"/>
      <c r="AQ1041" s="61"/>
      <c r="AR1041" s="61"/>
      <c r="AS1041" s="61"/>
      <c r="AT1041" s="61"/>
      <c r="AU1041" s="61"/>
      <c r="AV1041" s="61"/>
      <c r="AW1041" s="61"/>
      <c r="AX1041" s="61"/>
      <c r="AY1041" s="12"/>
      <c r="AZ1041" s="12"/>
      <c r="BA1041" s="61"/>
      <c r="BB1041" s="61"/>
      <c r="BC1041" s="61"/>
      <c r="BD1041" s="61"/>
      <c r="BE1041" s="61"/>
      <c r="BF1041" s="61"/>
      <c r="BG1041" s="61"/>
      <c r="BH1041" s="61"/>
    </row>
    <row r="1042">
      <c r="A1042" s="61"/>
      <c r="B1042" s="61"/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61"/>
      <c r="AW1042" s="61"/>
      <c r="AX1042" s="61"/>
      <c r="AY1042" s="12"/>
      <c r="AZ1042" s="12"/>
      <c r="BA1042" s="61"/>
      <c r="BB1042" s="61"/>
      <c r="BC1042" s="61"/>
      <c r="BD1042" s="61"/>
      <c r="BE1042" s="61"/>
      <c r="BF1042" s="61"/>
      <c r="BG1042" s="61"/>
      <c r="BH1042" s="61"/>
    </row>
    <row r="1043">
      <c r="A1043" s="61"/>
      <c r="B1043" s="61"/>
      <c r="C1043" s="61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61"/>
      <c r="AW1043" s="61"/>
      <c r="AX1043" s="61"/>
      <c r="AY1043" s="12"/>
      <c r="AZ1043" s="12"/>
      <c r="BA1043" s="61"/>
      <c r="BB1043" s="61"/>
      <c r="BC1043" s="61"/>
      <c r="BD1043" s="61"/>
      <c r="BE1043" s="61"/>
      <c r="BF1043" s="61"/>
      <c r="BG1043" s="61"/>
      <c r="BH1043" s="61"/>
    </row>
    <row r="1044">
      <c r="A1044" s="61"/>
      <c r="B1044" s="61"/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61"/>
      <c r="AW1044" s="61"/>
      <c r="AX1044" s="61"/>
      <c r="AY1044" s="12"/>
      <c r="AZ1044" s="12"/>
      <c r="BA1044" s="61"/>
      <c r="BB1044" s="61"/>
      <c r="BC1044" s="61"/>
      <c r="BD1044" s="61"/>
      <c r="BE1044" s="61"/>
      <c r="BF1044" s="61"/>
      <c r="BG1044" s="61"/>
      <c r="BH1044" s="61"/>
    </row>
    <row r="1045">
      <c r="A1045" s="61"/>
      <c r="B1045" s="61"/>
      <c r="C1045" s="61"/>
      <c r="D1045" s="61"/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1"/>
      <c r="AQ1045" s="61"/>
      <c r="AR1045" s="61"/>
      <c r="AS1045" s="61"/>
      <c r="AT1045" s="61"/>
      <c r="AU1045" s="61"/>
      <c r="AV1045" s="61"/>
      <c r="AW1045" s="61"/>
      <c r="AX1045" s="61"/>
      <c r="AY1045" s="12"/>
      <c r="AZ1045" s="12"/>
      <c r="BA1045" s="61"/>
      <c r="BB1045" s="61"/>
      <c r="BC1045" s="61"/>
      <c r="BD1045" s="61"/>
      <c r="BE1045" s="61"/>
      <c r="BF1045" s="61"/>
      <c r="BG1045" s="61"/>
      <c r="BH1045" s="61"/>
    </row>
    <row r="1046">
      <c r="A1046" s="61"/>
      <c r="B1046" s="61"/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1"/>
      <c r="AQ1046" s="61"/>
      <c r="AR1046" s="61"/>
      <c r="AS1046" s="61"/>
      <c r="AT1046" s="61"/>
      <c r="AU1046" s="61"/>
      <c r="AV1046" s="61"/>
      <c r="AW1046" s="61"/>
      <c r="AX1046" s="61"/>
      <c r="AY1046" s="12"/>
      <c r="AZ1046" s="12"/>
      <c r="BA1046" s="61"/>
      <c r="BB1046" s="61"/>
      <c r="BC1046" s="61"/>
      <c r="BD1046" s="61"/>
      <c r="BE1046" s="61"/>
      <c r="BF1046" s="61"/>
      <c r="BG1046" s="61"/>
      <c r="BH1046" s="61"/>
    </row>
    <row r="1047">
      <c r="A1047" s="61"/>
      <c r="B1047" s="61"/>
      <c r="C1047" s="61"/>
      <c r="D1047" s="61"/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1"/>
      <c r="AQ1047" s="61"/>
      <c r="AR1047" s="61"/>
      <c r="AS1047" s="61"/>
      <c r="AT1047" s="61"/>
      <c r="AU1047" s="61"/>
      <c r="AV1047" s="61"/>
      <c r="AW1047" s="61"/>
      <c r="AX1047" s="61"/>
      <c r="AY1047" s="12"/>
      <c r="AZ1047" s="12"/>
      <c r="BA1047" s="61"/>
      <c r="BB1047" s="61"/>
      <c r="BC1047" s="61"/>
      <c r="BD1047" s="61"/>
      <c r="BE1047" s="61"/>
      <c r="BF1047" s="61"/>
      <c r="BG1047" s="61"/>
      <c r="BH1047" s="61"/>
    </row>
  </sheetData>
  <mergeCells count="8">
    <mergeCell ref="M4:Q4"/>
    <mergeCell ref="R4:U4"/>
    <mergeCell ref="V4:Y4"/>
    <mergeCell ref="Z4:AC4"/>
    <mergeCell ref="AD4:AG4"/>
    <mergeCell ref="AH4:AK4"/>
    <mergeCell ref="AL4:AO4"/>
    <mergeCell ref="AR4:AX4"/>
  </mergeCells>
  <drawing r:id="rId1"/>
  <tableParts count="3"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17.13"/>
    <col customWidth="1" min="2" max="2" width="9.0"/>
    <col customWidth="1" min="3" max="3" width="7.88"/>
    <col customWidth="1" min="4" max="4" width="6.38"/>
    <col customWidth="1" min="5" max="5" width="8.0"/>
    <col customWidth="1" min="6" max="6" width="5.13"/>
    <col customWidth="1" min="7" max="8" width="7.13"/>
    <col customWidth="1" min="9" max="9" width="6.25"/>
    <col customWidth="1" min="10" max="10" width="12.38"/>
    <col customWidth="1" min="11" max="11" width="4.0"/>
    <col customWidth="1" min="12" max="12" width="3.75"/>
    <col customWidth="1" min="13" max="13" width="4.25"/>
    <col customWidth="1" min="14" max="14" width="10.0"/>
    <col customWidth="1" min="15" max="15" width="9.5"/>
    <col customWidth="1" min="16" max="16" width="65.3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J1" s="5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>
      <c r="A2" s="1" t="s">
        <v>226</v>
      </c>
      <c r="B2" s="10">
        <v>43792.520777557875</v>
      </c>
      <c r="C2" s="12"/>
      <c r="D2" s="5" t="s">
        <v>227</v>
      </c>
      <c r="E2" s="12"/>
      <c r="F2" s="178"/>
      <c r="G2" s="178"/>
      <c r="H2" s="178"/>
      <c r="I2" s="178"/>
      <c r="J2" s="178"/>
      <c r="K2" s="178"/>
      <c r="L2" s="178"/>
      <c r="M2" s="178"/>
      <c r="N2" s="179"/>
      <c r="O2" s="179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</row>
    <row r="3">
      <c r="A3" s="1" t="s">
        <v>6</v>
      </c>
      <c r="B3" s="15" t="str">
        <f>HYPERLINK("https://docs.google.com/spreadsheets/d/e/2PACX-1vQ_-EbHi_SY_XQghMl_LQNeSj697SKwGiDcopwefYQ3ptfWvrTBIPX_JW9Wp0rJ2u1CJZSgWcGUfWCW/pub?output=xlsx","LINK")</f>
        <v>LINK</v>
      </c>
      <c r="C3" s="178"/>
      <c r="D3" s="5" t="s">
        <v>7</v>
      </c>
      <c r="E3" s="180"/>
      <c r="F3" s="178"/>
      <c r="G3" s="178"/>
      <c r="H3" s="178"/>
      <c r="I3" s="178"/>
      <c r="J3" s="178"/>
      <c r="K3" s="178"/>
      <c r="L3" s="178"/>
      <c r="M3" s="178"/>
      <c r="N3" s="179"/>
      <c r="O3" s="179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</row>
    <row r="4">
      <c r="A4" s="181" t="s">
        <v>228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</row>
    <row r="5">
      <c r="A5" s="182" t="s">
        <v>29</v>
      </c>
      <c r="B5" s="183" t="s">
        <v>229</v>
      </c>
      <c r="C5" s="183" t="s">
        <v>230</v>
      </c>
      <c r="D5" s="183" t="s">
        <v>231</v>
      </c>
      <c r="E5" s="184" t="s">
        <v>232</v>
      </c>
      <c r="F5" s="183" t="s">
        <v>233</v>
      </c>
      <c r="G5" s="183" t="s">
        <v>234</v>
      </c>
      <c r="H5" s="183" t="s">
        <v>235</v>
      </c>
      <c r="I5" s="183" t="s">
        <v>236</v>
      </c>
      <c r="J5" s="183" t="s">
        <v>237</v>
      </c>
      <c r="N5" s="185" t="s">
        <v>238</v>
      </c>
      <c r="O5" s="185" t="s">
        <v>239</v>
      </c>
      <c r="P5" s="186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</row>
    <row r="6">
      <c r="J6" s="183" t="s">
        <v>240</v>
      </c>
      <c r="K6" s="183" t="s">
        <v>241</v>
      </c>
      <c r="L6" s="187" t="s">
        <v>242</v>
      </c>
      <c r="M6" s="183" t="s">
        <v>16</v>
      </c>
      <c r="N6" s="185" t="s">
        <v>243</v>
      </c>
      <c r="O6" s="185" t="s">
        <v>243</v>
      </c>
      <c r="P6" s="185" t="s">
        <v>244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</row>
    <row r="7">
      <c r="A7" s="188" t="s">
        <v>245</v>
      </c>
      <c r="B7" s="189" t="s">
        <v>246</v>
      </c>
      <c r="C7" s="188">
        <v>6.0</v>
      </c>
      <c r="D7" s="188">
        <v>1.0</v>
      </c>
      <c r="E7" s="190">
        <v>50000.0</v>
      </c>
      <c r="F7" s="188">
        <v>1.0</v>
      </c>
      <c r="G7" s="188">
        <v>25.0</v>
      </c>
      <c r="H7" s="188">
        <v>5.0</v>
      </c>
      <c r="I7" s="189">
        <v>4.0</v>
      </c>
      <c r="J7" s="188" t="s">
        <v>247</v>
      </c>
      <c r="K7" s="188">
        <v>120.0</v>
      </c>
      <c r="L7" s="188">
        <v>480.0</v>
      </c>
      <c r="M7" s="188">
        <v>720.0</v>
      </c>
      <c r="N7" s="188">
        <v>25.0</v>
      </c>
      <c r="O7" s="190">
        <v>10000.0</v>
      </c>
      <c r="P7" s="191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>
      <c r="A8" s="192" t="s">
        <v>248</v>
      </c>
      <c r="B8" s="193" t="s">
        <v>246</v>
      </c>
      <c r="C8" s="192">
        <v>8.0</v>
      </c>
      <c r="D8" s="192">
        <v>2.0</v>
      </c>
      <c r="E8" s="194">
        <v>100000.0</v>
      </c>
      <c r="F8" s="192">
        <v>1.0</v>
      </c>
      <c r="G8" s="192">
        <v>45.0</v>
      </c>
      <c r="H8" s="192">
        <v>10.0</v>
      </c>
      <c r="I8" s="193">
        <v>8.0</v>
      </c>
      <c r="J8" s="192" t="s">
        <v>249</v>
      </c>
      <c r="K8" s="192">
        <v>90.0</v>
      </c>
      <c r="L8" s="192">
        <v>360.0</v>
      </c>
      <c r="M8" s="192">
        <v>540.0</v>
      </c>
      <c r="N8" s="192">
        <v>15.0</v>
      </c>
      <c r="O8" s="194">
        <v>20000.0</v>
      </c>
      <c r="P8" s="195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>
      <c r="A9" s="188" t="s">
        <v>250</v>
      </c>
      <c r="B9" s="189" t="s">
        <v>246</v>
      </c>
      <c r="C9" s="188">
        <v>12.0</v>
      </c>
      <c r="D9" s="188">
        <v>3.0</v>
      </c>
      <c r="E9" s="190">
        <v>160000.0</v>
      </c>
      <c r="F9" s="188">
        <v>1.0</v>
      </c>
      <c r="G9" s="189">
        <v>60.0</v>
      </c>
      <c r="H9" s="188">
        <v>20.0</v>
      </c>
      <c r="I9" s="189">
        <v>12.0</v>
      </c>
      <c r="J9" s="188" t="s">
        <v>251</v>
      </c>
      <c r="K9" s="188">
        <v>0.0</v>
      </c>
      <c r="L9" s="188">
        <v>300.0</v>
      </c>
      <c r="M9" s="188">
        <v>450.0</v>
      </c>
      <c r="N9" s="188">
        <v>8.0</v>
      </c>
      <c r="O9" s="190">
        <v>30000.0</v>
      </c>
      <c r="P9" s="191" t="s">
        <v>252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>
      <c r="A10" s="196" t="s">
        <v>253</v>
      </c>
      <c r="B10" s="197" t="s">
        <v>246</v>
      </c>
      <c r="C10" s="196">
        <v>14.0</v>
      </c>
      <c r="D10" s="196">
        <v>4.0</v>
      </c>
      <c r="E10" s="198">
        <v>180000.0</v>
      </c>
      <c r="F10" s="196">
        <v>1.0</v>
      </c>
      <c r="G10" s="196">
        <v>100.0</v>
      </c>
      <c r="H10" s="196">
        <v>40.0</v>
      </c>
      <c r="I10" s="197">
        <v>24.0</v>
      </c>
      <c r="J10" s="196" t="s">
        <v>254</v>
      </c>
      <c r="K10" s="196">
        <v>0.0</v>
      </c>
      <c r="L10" s="196">
        <v>180.0</v>
      </c>
      <c r="M10" s="196">
        <v>270.0</v>
      </c>
      <c r="N10" s="192">
        <v>5.0</v>
      </c>
      <c r="O10" s="194">
        <v>40000.0</v>
      </c>
      <c r="P10" s="195" t="s">
        <v>252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>
      <c r="A11" s="199" t="s">
        <v>255</v>
      </c>
      <c r="B11" s="199" t="s">
        <v>256</v>
      </c>
      <c r="C11" s="199">
        <v>1.0</v>
      </c>
      <c r="D11" s="199">
        <v>1.0</v>
      </c>
      <c r="E11" s="200">
        <v>20000.0</v>
      </c>
      <c r="F11" s="199">
        <v>2.0</v>
      </c>
      <c r="G11" s="199">
        <v>8.0</v>
      </c>
      <c r="H11" s="199">
        <v>3.0</v>
      </c>
      <c r="I11" s="201">
        <v>4.0</v>
      </c>
      <c r="J11" s="199" t="s">
        <v>254</v>
      </c>
      <c r="K11" s="199">
        <v>0.0</v>
      </c>
      <c r="L11" s="199">
        <v>180.0</v>
      </c>
      <c r="M11" s="199">
        <v>270.0</v>
      </c>
      <c r="N11" s="188">
        <v>100.0</v>
      </c>
      <c r="O11" s="190">
        <v>10000.0</v>
      </c>
      <c r="P11" s="20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>
      <c r="A12" s="196" t="s">
        <v>257</v>
      </c>
      <c r="B12" s="196" t="s">
        <v>256</v>
      </c>
      <c r="C12" s="196">
        <v>2.0</v>
      </c>
      <c r="D12" s="196">
        <v>1.0</v>
      </c>
      <c r="E12" s="198">
        <v>60000.0</v>
      </c>
      <c r="F12" s="196">
        <v>4.0</v>
      </c>
      <c r="G12" s="196">
        <v>8.0</v>
      </c>
      <c r="H12" s="196">
        <v>3.0</v>
      </c>
      <c r="I12" s="196">
        <v>8.0</v>
      </c>
      <c r="J12" s="196" t="s">
        <v>254</v>
      </c>
      <c r="K12" s="196">
        <v>0.0</v>
      </c>
      <c r="L12" s="196">
        <v>180.0</v>
      </c>
      <c r="M12" s="196">
        <v>270.0</v>
      </c>
      <c r="N12" s="192">
        <v>100.0</v>
      </c>
      <c r="O12" s="194">
        <v>10000.0</v>
      </c>
      <c r="P12" s="195" t="s">
        <v>3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</row>
    <row r="13">
      <c r="A13" s="199" t="s">
        <v>258</v>
      </c>
      <c r="B13" s="199" t="s">
        <v>256</v>
      </c>
      <c r="C13" s="199">
        <v>3.0</v>
      </c>
      <c r="D13" s="199">
        <v>2.0</v>
      </c>
      <c r="E13" s="200">
        <v>90000.0</v>
      </c>
      <c r="F13" s="199">
        <v>6.0</v>
      </c>
      <c r="G13" s="199">
        <v>8.0</v>
      </c>
      <c r="H13" s="199">
        <v>3.0</v>
      </c>
      <c r="I13" s="201">
        <v>12.0</v>
      </c>
      <c r="J13" s="199" t="s">
        <v>254</v>
      </c>
      <c r="K13" s="199">
        <v>0.0</v>
      </c>
      <c r="L13" s="199">
        <v>180.0</v>
      </c>
      <c r="M13" s="199">
        <v>270.0</v>
      </c>
      <c r="N13" s="188">
        <v>100.0</v>
      </c>
      <c r="O13" s="190">
        <v>10000.0</v>
      </c>
      <c r="P13" s="20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</row>
    <row r="14">
      <c r="A14" s="192" t="s">
        <v>259</v>
      </c>
      <c r="B14" s="192" t="s">
        <v>256</v>
      </c>
      <c r="C14" s="192">
        <v>2.0</v>
      </c>
      <c r="D14" s="192">
        <v>1.0</v>
      </c>
      <c r="E14" s="194">
        <v>80000.0</v>
      </c>
      <c r="F14" s="192">
        <v>5.0</v>
      </c>
      <c r="G14" s="192">
        <v>4.0</v>
      </c>
      <c r="H14" s="192">
        <v>2.0</v>
      </c>
      <c r="I14" s="192">
        <v>6.0</v>
      </c>
      <c r="J14" s="192" t="s">
        <v>247</v>
      </c>
      <c r="K14" s="192">
        <v>180.0</v>
      </c>
      <c r="L14" s="192">
        <v>420.0</v>
      </c>
      <c r="M14" s="192">
        <v>630.0</v>
      </c>
      <c r="N14" s="192">
        <v>120.0</v>
      </c>
      <c r="O14" s="194">
        <v>20000.0</v>
      </c>
      <c r="P14" s="195" t="s">
        <v>260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</row>
    <row r="15">
      <c r="A15" s="188" t="s">
        <v>261</v>
      </c>
      <c r="B15" s="188" t="s">
        <v>256</v>
      </c>
      <c r="C15" s="188">
        <v>5.0</v>
      </c>
      <c r="D15" s="188">
        <v>2.0</v>
      </c>
      <c r="E15" s="190">
        <v>150000.0</v>
      </c>
      <c r="F15" s="188">
        <v>10.0</v>
      </c>
      <c r="G15" s="188">
        <v>4.0</v>
      </c>
      <c r="H15" s="188">
        <v>2.0</v>
      </c>
      <c r="I15" s="189">
        <v>10.0</v>
      </c>
      <c r="J15" s="188" t="s">
        <v>247</v>
      </c>
      <c r="K15" s="188">
        <v>180.0</v>
      </c>
      <c r="L15" s="188">
        <v>420.0</v>
      </c>
      <c r="M15" s="188">
        <v>630.0</v>
      </c>
      <c r="N15" s="188">
        <v>120.0</v>
      </c>
      <c r="O15" s="190">
        <v>20000.0</v>
      </c>
      <c r="P15" s="191" t="s">
        <v>260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</row>
    <row r="16">
      <c r="A16" s="192" t="s">
        <v>262</v>
      </c>
      <c r="B16" s="192" t="s">
        <v>256</v>
      </c>
      <c r="C16" s="192">
        <v>7.0</v>
      </c>
      <c r="D16" s="192">
        <v>3.0</v>
      </c>
      <c r="E16" s="194">
        <v>220000.0</v>
      </c>
      <c r="F16" s="192">
        <v>15.0</v>
      </c>
      <c r="G16" s="192">
        <v>4.0</v>
      </c>
      <c r="H16" s="192">
        <v>2.0</v>
      </c>
      <c r="I16" s="193">
        <v>14.0</v>
      </c>
      <c r="J16" s="192" t="s">
        <v>247</v>
      </c>
      <c r="K16" s="192">
        <v>180.0</v>
      </c>
      <c r="L16" s="192">
        <v>420.0</v>
      </c>
      <c r="M16" s="192">
        <v>630.0</v>
      </c>
      <c r="N16" s="192">
        <v>120.0</v>
      </c>
      <c r="O16" s="194">
        <v>20000.0</v>
      </c>
      <c r="P16" s="195" t="s">
        <v>260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</row>
    <row r="17">
      <c r="A17" s="189" t="s">
        <v>263</v>
      </c>
      <c r="B17" s="189" t="s">
        <v>264</v>
      </c>
      <c r="C17" s="189">
        <v>10.0</v>
      </c>
      <c r="D17" s="189">
        <v>4.0</v>
      </c>
      <c r="E17" s="203">
        <v>290000.0</v>
      </c>
      <c r="F17" s="189">
        <v>20.0</v>
      </c>
      <c r="G17" s="189">
        <v>4.0</v>
      </c>
      <c r="H17" s="189">
        <v>2.0</v>
      </c>
      <c r="I17" s="189">
        <v>18.0</v>
      </c>
      <c r="J17" s="188" t="s">
        <v>247</v>
      </c>
      <c r="K17" s="188">
        <v>180.0</v>
      </c>
      <c r="L17" s="188">
        <v>420.0</v>
      </c>
      <c r="M17" s="188">
        <v>630.0</v>
      </c>
      <c r="N17" s="188">
        <v>120.0</v>
      </c>
      <c r="O17" s="190">
        <v>20000.0</v>
      </c>
      <c r="P17" s="191" t="s">
        <v>260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</row>
    <row r="18">
      <c r="A18" s="192" t="s">
        <v>265</v>
      </c>
      <c r="B18" s="192" t="s">
        <v>266</v>
      </c>
      <c r="C18" s="192">
        <v>0.5</v>
      </c>
      <c r="D18" s="192">
        <v>1.0</v>
      </c>
      <c r="E18" s="194">
        <v>10000.0</v>
      </c>
      <c r="F18" s="192">
        <v>5.0</v>
      </c>
      <c r="G18" s="192">
        <v>3.0</v>
      </c>
      <c r="H18" s="192">
        <v>0.0</v>
      </c>
      <c r="I18" s="192">
        <v>0.0</v>
      </c>
      <c r="J18" s="192" t="s">
        <v>267</v>
      </c>
      <c r="K18" s="192">
        <v>0.0</v>
      </c>
      <c r="L18" s="192">
        <v>90.0</v>
      </c>
      <c r="M18" s="192">
        <v>90.0</v>
      </c>
      <c r="N18" s="192">
        <v>200.0</v>
      </c>
      <c r="O18" s="194">
        <v>10000.0</v>
      </c>
      <c r="P18" s="204" t="s">
        <v>268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</row>
    <row r="19">
      <c r="A19" s="189" t="s">
        <v>269</v>
      </c>
      <c r="B19" s="188" t="s">
        <v>266</v>
      </c>
      <c r="C19" s="188">
        <v>1.0</v>
      </c>
      <c r="D19" s="188">
        <v>1.0</v>
      </c>
      <c r="E19" s="190">
        <v>20000.0</v>
      </c>
      <c r="F19" s="188">
        <v>1.0</v>
      </c>
      <c r="G19" s="189">
        <v>5.0</v>
      </c>
      <c r="H19" s="189">
        <v>0.0</v>
      </c>
      <c r="I19" s="189">
        <v>0.0</v>
      </c>
      <c r="J19" s="188" t="s">
        <v>267</v>
      </c>
      <c r="K19" s="188">
        <v>0.0</v>
      </c>
      <c r="L19" s="188">
        <v>90.0</v>
      </c>
      <c r="M19" s="188">
        <v>90.0</v>
      </c>
      <c r="N19" s="201" t="s">
        <v>270</v>
      </c>
      <c r="O19" s="201" t="s">
        <v>270</v>
      </c>
      <c r="P19" s="191" t="s">
        <v>271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193" t="s">
        <v>272</v>
      </c>
      <c r="B20" s="192" t="s">
        <v>266</v>
      </c>
      <c r="C20" s="192">
        <v>0.5</v>
      </c>
      <c r="D20" s="192">
        <v>1.0</v>
      </c>
      <c r="E20" s="194">
        <v>20000.0</v>
      </c>
      <c r="F20" s="192">
        <v>1.0</v>
      </c>
      <c r="G20" s="192">
        <v>20.0</v>
      </c>
      <c r="H20" s="192">
        <v>0.0</v>
      </c>
      <c r="I20" s="193">
        <v>6.0</v>
      </c>
      <c r="J20" s="192" t="s">
        <v>267</v>
      </c>
      <c r="K20" s="192">
        <v>0.0</v>
      </c>
      <c r="L20" s="192">
        <v>90.0</v>
      </c>
      <c r="M20" s="192">
        <v>90.0</v>
      </c>
      <c r="N20" s="197" t="s">
        <v>270</v>
      </c>
      <c r="O20" s="197" t="s">
        <v>270</v>
      </c>
      <c r="P20" s="204" t="s">
        <v>273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</row>
    <row r="21">
      <c r="A21" s="189" t="s">
        <v>274</v>
      </c>
      <c r="B21" s="188" t="s">
        <v>275</v>
      </c>
      <c r="C21" s="188">
        <v>1.0</v>
      </c>
      <c r="D21" s="188">
        <v>1.0</v>
      </c>
      <c r="E21" s="190">
        <v>60000.0</v>
      </c>
      <c r="F21" s="188">
        <v>1.0</v>
      </c>
      <c r="G21" s="188">
        <v>25.0</v>
      </c>
      <c r="H21" s="188">
        <v>0.0</v>
      </c>
      <c r="I21" s="189">
        <v>12.0</v>
      </c>
      <c r="J21" s="188" t="s">
        <v>254</v>
      </c>
      <c r="K21" s="188">
        <v>0.0</v>
      </c>
      <c r="L21" s="188">
        <v>180.0</v>
      </c>
      <c r="M21" s="188">
        <v>270.0</v>
      </c>
      <c r="N21" s="201" t="s">
        <v>270</v>
      </c>
      <c r="O21" s="201" t="s">
        <v>270</v>
      </c>
      <c r="P21" s="205" t="s">
        <v>273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</row>
    <row r="22">
      <c r="A22" s="193" t="s">
        <v>276</v>
      </c>
      <c r="B22" s="192" t="s">
        <v>275</v>
      </c>
      <c r="C22" s="192">
        <v>5.0</v>
      </c>
      <c r="D22" s="192">
        <v>2.0</v>
      </c>
      <c r="E22" s="194">
        <v>140000.0</v>
      </c>
      <c r="F22" s="192">
        <v>1.0</v>
      </c>
      <c r="G22" s="192">
        <v>40.0</v>
      </c>
      <c r="H22" s="192">
        <v>0.0</v>
      </c>
      <c r="I22" s="193">
        <v>18.0</v>
      </c>
      <c r="J22" s="192" t="s">
        <v>251</v>
      </c>
      <c r="K22" s="192">
        <v>0.0</v>
      </c>
      <c r="L22" s="192">
        <v>300.0</v>
      </c>
      <c r="M22" s="192">
        <v>450.0</v>
      </c>
      <c r="N22" s="197" t="s">
        <v>270</v>
      </c>
      <c r="O22" s="197" t="s">
        <v>270</v>
      </c>
      <c r="P22" s="204" t="s">
        <v>273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</row>
    <row r="23">
      <c r="A23" s="188" t="s">
        <v>277</v>
      </c>
      <c r="B23" s="206" t="s">
        <v>275</v>
      </c>
      <c r="C23" s="188">
        <v>7.0</v>
      </c>
      <c r="D23" s="188">
        <v>3.0</v>
      </c>
      <c r="E23" s="190">
        <v>180000.0</v>
      </c>
      <c r="F23" s="188">
        <v>1.0</v>
      </c>
      <c r="G23" s="188">
        <v>50.0</v>
      </c>
      <c r="H23" s="188">
        <v>20.0</v>
      </c>
      <c r="I23" s="189">
        <v>35.0</v>
      </c>
      <c r="J23" s="188" t="s">
        <v>249</v>
      </c>
      <c r="K23" s="188">
        <v>90.0</v>
      </c>
      <c r="L23" s="188">
        <v>360.0</v>
      </c>
      <c r="M23" s="188">
        <v>540.0</v>
      </c>
      <c r="N23" s="201" t="s">
        <v>270</v>
      </c>
      <c r="O23" s="201" t="s">
        <v>270</v>
      </c>
      <c r="P23" s="191" t="s">
        <v>278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</row>
    <row r="24">
      <c r="A24" s="197" t="s">
        <v>279</v>
      </c>
      <c r="B24" s="197" t="s">
        <v>266</v>
      </c>
      <c r="C24" s="197">
        <v>2.0</v>
      </c>
      <c r="D24" s="197">
        <v>4.0</v>
      </c>
      <c r="E24" s="207">
        <v>150000.0</v>
      </c>
      <c r="F24" s="197">
        <v>1.0</v>
      </c>
      <c r="G24" s="197" t="s">
        <v>280</v>
      </c>
      <c r="H24" s="197">
        <v>0.0</v>
      </c>
      <c r="I24" s="197" t="s">
        <v>281</v>
      </c>
      <c r="J24" s="197" t="s">
        <v>267</v>
      </c>
      <c r="K24" s="197">
        <v>0.0</v>
      </c>
      <c r="L24" s="197">
        <v>90.0</v>
      </c>
      <c r="M24" s="197">
        <v>90.0</v>
      </c>
      <c r="N24" s="197" t="s">
        <v>270</v>
      </c>
      <c r="O24" s="197" t="s">
        <v>270</v>
      </c>
      <c r="P24" s="195" t="s">
        <v>282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</row>
    <row r="25">
      <c r="A25" s="201" t="s">
        <v>283</v>
      </c>
      <c r="B25" s="201" t="s">
        <v>275</v>
      </c>
      <c r="C25" s="201">
        <v>3.0</v>
      </c>
      <c r="D25" s="201">
        <v>6.0</v>
      </c>
      <c r="E25" s="208">
        <v>200000.0</v>
      </c>
      <c r="F25" s="201">
        <v>1.0</v>
      </c>
      <c r="G25" s="201" t="s">
        <v>284</v>
      </c>
      <c r="H25" s="201">
        <v>0.0</v>
      </c>
      <c r="I25" s="201" t="s">
        <v>285</v>
      </c>
      <c r="J25" s="201" t="s">
        <v>254</v>
      </c>
      <c r="K25" s="201">
        <v>0.0</v>
      </c>
      <c r="L25" s="201">
        <v>180.0</v>
      </c>
      <c r="M25" s="201">
        <v>270.0</v>
      </c>
      <c r="N25" s="201" t="s">
        <v>270</v>
      </c>
      <c r="O25" s="201" t="s">
        <v>270</v>
      </c>
      <c r="P25" s="191" t="s">
        <v>282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</row>
    <row r="26">
      <c r="A26" s="197" t="s">
        <v>286</v>
      </c>
      <c r="B26" s="197" t="s">
        <v>275</v>
      </c>
      <c r="C26" s="197">
        <v>4.0</v>
      </c>
      <c r="D26" s="197">
        <v>8.0</v>
      </c>
      <c r="E26" s="207">
        <v>360000.0</v>
      </c>
      <c r="F26" s="197">
        <v>1.0</v>
      </c>
      <c r="G26" s="197" t="s">
        <v>287</v>
      </c>
      <c r="H26" s="197">
        <v>0.0</v>
      </c>
      <c r="I26" s="197" t="s">
        <v>288</v>
      </c>
      <c r="J26" s="197" t="s">
        <v>251</v>
      </c>
      <c r="K26" s="197">
        <v>0.0</v>
      </c>
      <c r="L26" s="197">
        <v>300.0</v>
      </c>
      <c r="M26" s="197">
        <v>540.0</v>
      </c>
      <c r="N26" s="197" t="s">
        <v>270</v>
      </c>
      <c r="O26" s="197" t="s">
        <v>270</v>
      </c>
      <c r="P26" s="195" t="s">
        <v>282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</row>
    <row r="27">
      <c r="A27" s="201" t="s">
        <v>289</v>
      </c>
      <c r="B27" s="201" t="s">
        <v>246</v>
      </c>
      <c r="C27" s="201">
        <v>12.0</v>
      </c>
      <c r="D27" s="201">
        <v>3.0</v>
      </c>
      <c r="E27" s="208">
        <v>3000000.0</v>
      </c>
      <c r="F27" s="201">
        <v>1.0</v>
      </c>
      <c r="G27" s="201">
        <v>30.0</v>
      </c>
      <c r="H27" s="201">
        <v>20.0</v>
      </c>
      <c r="I27" s="201">
        <v>60.0</v>
      </c>
      <c r="J27" s="201" t="s">
        <v>251</v>
      </c>
      <c r="K27" s="201">
        <v>0.0</v>
      </c>
      <c r="L27" s="201">
        <v>300.0</v>
      </c>
      <c r="M27" s="201">
        <v>540.0</v>
      </c>
      <c r="N27" s="188">
        <v>8.0</v>
      </c>
      <c r="O27" s="190">
        <v>30000.0</v>
      </c>
      <c r="P27" s="191" t="s">
        <v>290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</row>
    <row r="28">
      <c r="A28" s="1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</row>
    <row r="29">
      <c r="A29" s="11" t="s">
        <v>291</v>
      </c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</row>
    <row r="30">
      <c r="A30" s="209"/>
      <c r="B30" s="209"/>
      <c r="C30" s="209"/>
      <c r="D30" s="209"/>
      <c r="E30" s="210"/>
      <c r="F30" s="209"/>
      <c r="G30" s="209"/>
      <c r="H30" s="209"/>
      <c r="I30" s="209"/>
      <c r="J30" s="209"/>
      <c r="K30" s="209"/>
      <c r="L30" s="209"/>
      <c r="M30" s="209"/>
      <c r="N30" s="179"/>
      <c r="O30" s="179"/>
      <c r="P30" s="11"/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</row>
    <row r="31">
      <c r="A31" s="181" t="s">
        <v>292</v>
      </c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</row>
    <row r="32">
      <c r="A32" s="182" t="s">
        <v>29</v>
      </c>
      <c r="B32" s="183" t="s">
        <v>229</v>
      </c>
      <c r="C32" s="183" t="s">
        <v>230</v>
      </c>
      <c r="D32" s="183" t="s">
        <v>231</v>
      </c>
      <c r="E32" s="184" t="s">
        <v>232</v>
      </c>
      <c r="F32" s="183" t="s">
        <v>233</v>
      </c>
      <c r="G32" s="183" t="s">
        <v>234</v>
      </c>
      <c r="H32" s="183" t="s">
        <v>235</v>
      </c>
      <c r="I32" s="183" t="s">
        <v>236</v>
      </c>
      <c r="J32" s="183" t="s">
        <v>237</v>
      </c>
      <c r="N32" s="185" t="s">
        <v>238</v>
      </c>
      <c r="O32" s="185" t="s">
        <v>239</v>
      </c>
      <c r="P32" s="186"/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</row>
    <row r="33">
      <c r="J33" s="183" t="s">
        <v>240</v>
      </c>
      <c r="K33" s="183" t="s">
        <v>241</v>
      </c>
      <c r="L33" s="187" t="s">
        <v>242</v>
      </c>
      <c r="M33" s="183" t="s">
        <v>16</v>
      </c>
      <c r="N33" s="185" t="s">
        <v>243</v>
      </c>
      <c r="O33" s="185" t="s">
        <v>243</v>
      </c>
      <c r="P33" s="185" t="s">
        <v>244</v>
      </c>
      <c r="Q33" s="11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</row>
    <row r="34">
      <c r="A34" s="189" t="s">
        <v>293</v>
      </c>
      <c r="B34" s="188" t="s">
        <v>266</v>
      </c>
      <c r="C34" s="189">
        <v>1.0</v>
      </c>
      <c r="D34" s="189">
        <v>1.0</v>
      </c>
      <c r="E34" s="203">
        <v>140000.0</v>
      </c>
      <c r="F34" s="189">
        <v>1.0</v>
      </c>
      <c r="G34" s="189">
        <v>25.0</v>
      </c>
      <c r="H34" s="189">
        <v>0.0</v>
      </c>
      <c r="I34" s="189">
        <v>10.0</v>
      </c>
      <c r="J34" s="188" t="s">
        <v>267</v>
      </c>
      <c r="K34" s="189">
        <v>0.0</v>
      </c>
      <c r="L34" s="189">
        <v>90.0</v>
      </c>
      <c r="M34" s="189">
        <v>90.0</v>
      </c>
      <c r="N34" s="201" t="s">
        <v>270</v>
      </c>
      <c r="O34" s="201" t="s">
        <v>270</v>
      </c>
      <c r="P34" s="205" t="s">
        <v>294</v>
      </c>
      <c r="Q34" s="11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</row>
    <row r="35">
      <c r="A35" s="193" t="s">
        <v>295</v>
      </c>
      <c r="B35" s="192" t="s">
        <v>266</v>
      </c>
      <c r="C35" s="192">
        <v>0.5</v>
      </c>
      <c r="D35" s="192">
        <v>1.0</v>
      </c>
      <c r="E35" s="211">
        <v>220000.0</v>
      </c>
      <c r="F35" s="193">
        <v>1.0</v>
      </c>
      <c r="G35" s="193">
        <v>20.0</v>
      </c>
      <c r="H35" s="193">
        <v>0.0</v>
      </c>
      <c r="I35" s="193">
        <v>10.0</v>
      </c>
      <c r="J35" s="192" t="s">
        <v>267</v>
      </c>
      <c r="K35" s="193">
        <v>0.0</v>
      </c>
      <c r="L35" s="193">
        <v>150.0</v>
      </c>
      <c r="M35" s="193">
        <v>150.0</v>
      </c>
      <c r="N35" s="197" t="s">
        <v>270</v>
      </c>
      <c r="O35" s="197" t="s">
        <v>270</v>
      </c>
      <c r="P35" s="204" t="s">
        <v>296</v>
      </c>
      <c r="Q35" s="11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</row>
    <row r="36">
      <c r="A36" s="189" t="s">
        <v>297</v>
      </c>
      <c r="B36" s="189" t="s">
        <v>275</v>
      </c>
      <c r="C36" s="189">
        <v>2.0</v>
      </c>
      <c r="D36" s="189">
        <v>1.0</v>
      </c>
      <c r="E36" s="203">
        <v>360000.0</v>
      </c>
      <c r="F36" s="189">
        <v>1.0</v>
      </c>
      <c r="G36" s="189">
        <v>30.0</v>
      </c>
      <c r="H36" s="189">
        <v>0.0</v>
      </c>
      <c r="I36" s="189">
        <v>16.0</v>
      </c>
      <c r="J36" s="189" t="s">
        <v>254</v>
      </c>
      <c r="K36" s="189">
        <v>0.0</v>
      </c>
      <c r="L36" s="189">
        <v>180.0</v>
      </c>
      <c r="M36" s="189">
        <v>270.0</v>
      </c>
      <c r="N36" s="201" t="s">
        <v>270</v>
      </c>
      <c r="O36" s="201" t="s">
        <v>270</v>
      </c>
      <c r="P36" s="205" t="s">
        <v>294</v>
      </c>
      <c r="Q36" s="11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</row>
    <row r="37">
      <c r="A37" s="193" t="s">
        <v>298</v>
      </c>
      <c r="B37" s="193" t="s">
        <v>275</v>
      </c>
      <c r="C37" s="212">
        <v>1.0</v>
      </c>
      <c r="D37" s="212">
        <v>1.0</v>
      </c>
      <c r="E37" s="211">
        <v>400000.0</v>
      </c>
      <c r="F37" s="212">
        <v>1.0</v>
      </c>
      <c r="G37" s="212">
        <v>25.0</v>
      </c>
      <c r="H37" s="212">
        <v>0.0</v>
      </c>
      <c r="I37" s="212">
        <v>20.0</v>
      </c>
      <c r="J37" s="212" t="s">
        <v>251</v>
      </c>
      <c r="K37" s="212">
        <v>0.0</v>
      </c>
      <c r="L37" s="212">
        <v>270.0</v>
      </c>
      <c r="M37" s="212">
        <v>360.0</v>
      </c>
      <c r="N37" s="197" t="s">
        <v>270</v>
      </c>
      <c r="O37" s="197" t="s">
        <v>270</v>
      </c>
      <c r="P37" s="204" t="s">
        <v>296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</row>
    <row r="38">
      <c r="A38" s="189" t="s">
        <v>299</v>
      </c>
      <c r="B38" s="189" t="s">
        <v>275</v>
      </c>
      <c r="C38" s="189">
        <v>7.0</v>
      </c>
      <c r="D38" s="189">
        <v>2.0</v>
      </c>
      <c r="E38" s="203">
        <v>810000.0</v>
      </c>
      <c r="F38" s="189">
        <v>1.0</v>
      </c>
      <c r="G38" s="189">
        <v>45.0</v>
      </c>
      <c r="H38" s="189">
        <v>0.0</v>
      </c>
      <c r="I38" s="189">
        <v>23.0</v>
      </c>
      <c r="J38" s="189" t="s">
        <v>251</v>
      </c>
      <c r="K38" s="189">
        <v>0.0</v>
      </c>
      <c r="L38" s="189">
        <v>300.0</v>
      </c>
      <c r="M38" s="189">
        <v>450.0</v>
      </c>
      <c r="N38" s="201" t="s">
        <v>270</v>
      </c>
      <c r="O38" s="201" t="s">
        <v>270</v>
      </c>
      <c r="P38" s="205" t="s">
        <v>294</v>
      </c>
      <c r="Q38" s="11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</row>
    <row r="39">
      <c r="A39" s="193" t="s">
        <v>300</v>
      </c>
      <c r="B39" s="193" t="s">
        <v>275</v>
      </c>
      <c r="C39" s="193">
        <v>5.0</v>
      </c>
      <c r="D39" s="193">
        <v>2.0</v>
      </c>
      <c r="E39" s="211">
        <v>600000.0</v>
      </c>
      <c r="F39" s="193">
        <v>1.0</v>
      </c>
      <c r="G39" s="193">
        <v>40.0</v>
      </c>
      <c r="H39" s="193">
        <v>0.0</v>
      </c>
      <c r="I39" s="193">
        <v>25.0</v>
      </c>
      <c r="J39" s="193" t="s">
        <v>249</v>
      </c>
      <c r="K39" s="193">
        <v>0.0</v>
      </c>
      <c r="L39" s="193">
        <v>330.0</v>
      </c>
      <c r="M39" s="193">
        <v>570.0</v>
      </c>
      <c r="N39" s="197" t="s">
        <v>270</v>
      </c>
      <c r="O39" s="197" t="s">
        <v>270</v>
      </c>
      <c r="P39" s="204" t="s">
        <v>296</v>
      </c>
      <c r="Q39" s="213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</row>
    <row r="40">
      <c r="A40" s="189" t="s">
        <v>301</v>
      </c>
      <c r="B40" s="189" t="s">
        <v>275</v>
      </c>
      <c r="C40" s="189">
        <v>7.0</v>
      </c>
      <c r="D40" s="189">
        <v>3.0</v>
      </c>
      <c r="E40" s="203">
        <v>930000.0</v>
      </c>
      <c r="F40" s="189">
        <v>1.0</v>
      </c>
      <c r="G40" s="189">
        <v>50.0</v>
      </c>
      <c r="H40" s="189">
        <v>20.0</v>
      </c>
      <c r="I40" s="189">
        <v>45.0</v>
      </c>
      <c r="J40" s="189" t="s">
        <v>247</v>
      </c>
      <c r="K40" s="189">
        <v>0.0</v>
      </c>
      <c r="L40" s="189">
        <v>510.0</v>
      </c>
      <c r="M40" s="189">
        <v>690.0</v>
      </c>
      <c r="N40" s="201" t="s">
        <v>270</v>
      </c>
      <c r="O40" s="201" t="s">
        <v>270</v>
      </c>
      <c r="P40" s="191" t="s">
        <v>302</v>
      </c>
      <c r="Q40" s="11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</row>
    <row r="41">
      <c r="A41" s="193" t="s">
        <v>303</v>
      </c>
      <c r="B41" s="193" t="s">
        <v>275</v>
      </c>
      <c r="C41" s="193">
        <v>6.0</v>
      </c>
      <c r="D41" s="193">
        <v>2.0</v>
      </c>
      <c r="E41" s="211">
        <v>260000.0</v>
      </c>
      <c r="F41" s="193">
        <v>1.0</v>
      </c>
      <c r="G41" s="193" t="s">
        <v>304</v>
      </c>
      <c r="H41" s="193" t="s">
        <v>305</v>
      </c>
      <c r="I41" s="193">
        <v>35.0</v>
      </c>
      <c r="J41" s="193" t="s">
        <v>254</v>
      </c>
      <c r="K41" s="193">
        <v>0.0</v>
      </c>
      <c r="L41" s="193">
        <v>180.0</v>
      </c>
      <c r="M41" s="193">
        <v>270.0</v>
      </c>
      <c r="N41" s="197" t="s">
        <v>270</v>
      </c>
      <c r="O41" s="197" t="s">
        <v>270</v>
      </c>
      <c r="P41" s="195" t="s">
        <v>306</v>
      </c>
      <c r="Q41" s="11"/>
      <c r="R41" s="213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>
      <c r="A42" s="201" t="s">
        <v>307</v>
      </c>
      <c r="B42" s="201" t="s">
        <v>275</v>
      </c>
      <c r="C42" s="201">
        <v>1.0</v>
      </c>
      <c r="D42" s="201">
        <v>3.0</v>
      </c>
      <c r="E42" s="208">
        <v>340000.0</v>
      </c>
      <c r="F42" s="201">
        <v>1.0</v>
      </c>
      <c r="G42" s="201">
        <v>1.0</v>
      </c>
      <c r="H42" s="201">
        <v>0.0</v>
      </c>
      <c r="I42" s="201">
        <v>5.0</v>
      </c>
      <c r="J42" s="201" t="s">
        <v>254</v>
      </c>
      <c r="K42" s="201">
        <v>0.0</v>
      </c>
      <c r="L42" s="201">
        <v>180.0</v>
      </c>
      <c r="M42" s="201">
        <v>270.0</v>
      </c>
      <c r="N42" s="189" t="s">
        <v>270</v>
      </c>
      <c r="O42" s="203" t="s">
        <v>270</v>
      </c>
      <c r="P42" s="191" t="s">
        <v>308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</row>
    <row r="43">
      <c r="A43" s="197" t="s">
        <v>309</v>
      </c>
      <c r="B43" s="197" t="s">
        <v>256</v>
      </c>
      <c r="C43" s="197">
        <v>3.0</v>
      </c>
      <c r="D43" s="197">
        <v>2.0</v>
      </c>
      <c r="E43" s="207">
        <v>110000.0</v>
      </c>
      <c r="F43" s="197">
        <v>2.0</v>
      </c>
      <c r="G43" s="197">
        <v>2.0</v>
      </c>
      <c r="H43" s="197">
        <v>3.0</v>
      </c>
      <c r="I43" s="197">
        <v>3.0</v>
      </c>
      <c r="J43" s="197" t="s">
        <v>254</v>
      </c>
      <c r="K43" s="197">
        <v>0.0</v>
      </c>
      <c r="L43" s="197">
        <v>180.0</v>
      </c>
      <c r="M43" s="197">
        <v>270.0</v>
      </c>
      <c r="N43" s="193" t="s">
        <v>270</v>
      </c>
      <c r="O43" s="211" t="s">
        <v>270</v>
      </c>
      <c r="P43" s="195" t="s">
        <v>310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  <row r="44">
      <c r="A44" s="189" t="s">
        <v>311</v>
      </c>
      <c r="B44" s="189" t="s">
        <v>256</v>
      </c>
      <c r="C44" s="189">
        <v>3.0</v>
      </c>
      <c r="D44" s="189">
        <v>2.0</v>
      </c>
      <c r="E44" s="203">
        <v>310000.0</v>
      </c>
      <c r="F44" s="189">
        <v>1.0</v>
      </c>
      <c r="G44" s="189">
        <v>1.0</v>
      </c>
      <c r="H44" s="189">
        <v>0.0</v>
      </c>
      <c r="I44" s="189">
        <v>0.0</v>
      </c>
      <c r="J44" s="189" t="s">
        <v>254</v>
      </c>
      <c r="K44" s="189">
        <v>0.0</v>
      </c>
      <c r="L44" s="189">
        <v>180.0</v>
      </c>
      <c r="M44" s="189">
        <v>270.0</v>
      </c>
      <c r="N44" s="189">
        <v>6.0</v>
      </c>
      <c r="O44" s="203">
        <v>30000.0</v>
      </c>
      <c r="P44" s="191" t="s">
        <v>312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  <row r="45">
      <c r="A45" s="193" t="s">
        <v>313</v>
      </c>
      <c r="B45" s="193" t="s">
        <v>246</v>
      </c>
      <c r="C45" s="193">
        <v>15.0</v>
      </c>
      <c r="D45" s="193">
        <v>5.0</v>
      </c>
      <c r="E45" s="211">
        <v>1480000.0</v>
      </c>
      <c r="F45" s="193">
        <v>1.0</v>
      </c>
      <c r="G45" s="193">
        <v>75.0</v>
      </c>
      <c r="H45" s="193">
        <v>40.0</v>
      </c>
      <c r="I45" s="193">
        <v>5.0</v>
      </c>
      <c r="J45" s="193" t="s">
        <v>247</v>
      </c>
      <c r="K45" s="193">
        <v>180.0</v>
      </c>
      <c r="L45" s="193">
        <v>360.0</v>
      </c>
      <c r="M45" s="193">
        <v>660.0</v>
      </c>
      <c r="N45" s="197">
        <v>8.0</v>
      </c>
      <c r="O45" s="207">
        <v>50000.0</v>
      </c>
      <c r="P45" s="204" t="s">
        <v>314</v>
      </c>
      <c r="Q45" s="11"/>
      <c r="R45" s="213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>
      <c r="A46" s="201" t="s">
        <v>315</v>
      </c>
      <c r="B46" s="201" t="s">
        <v>246</v>
      </c>
      <c r="C46" s="201">
        <v>5.0</v>
      </c>
      <c r="D46" s="201">
        <v>1.0</v>
      </c>
      <c r="E46" s="208">
        <v>150000.0</v>
      </c>
      <c r="F46" s="201">
        <v>1.0</v>
      </c>
      <c r="G46" s="201" t="s">
        <v>316</v>
      </c>
      <c r="H46" s="201" t="s">
        <v>317</v>
      </c>
      <c r="I46" s="201">
        <v>2.0</v>
      </c>
      <c r="J46" s="201" t="s">
        <v>247</v>
      </c>
      <c r="K46" s="201">
        <v>120.0</v>
      </c>
      <c r="L46" s="201">
        <v>480.0</v>
      </c>
      <c r="M46" s="201">
        <v>720.0</v>
      </c>
      <c r="N46" s="189">
        <v>25.0</v>
      </c>
      <c r="O46" s="203">
        <v>20000.0</v>
      </c>
      <c r="P46" s="191" t="s">
        <v>318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</row>
    <row r="47">
      <c r="A47" s="197" t="s">
        <v>319</v>
      </c>
      <c r="B47" s="197" t="s">
        <v>246</v>
      </c>
      <c r="C47" s="197">
        <v>8.0</v>
      </c>
      <c r="D47" s="197">
        <v>2.0</v>
      </c>
      <c r="E47" s="207">
        <v>170000.0</v>
      </c>
      <c r="F47" s="197">
        <v>1.0</v>
      </c>
      <c r="G47" s="197" t="s">
        <v>320</v>
      </c>
      <c r="H47" s="197" t="s">
        <v>321</v>
      </c>
      <c r="I47" s="197">
        <v>6.0</v>
      </c>
      <c r="J47" s="197" t="s">
        <v>249</v>
      </c>
      <c r="K47" s="197">
        <v>90.0</v>
      </c>
      <c r="L47" s="197">
        <v>360.0</v>
      </c>
      <c r="M47" s="197">
        <v>540.0</v>
      </c>
      <c r="N47" s="193">
        <v>15.0</v>
      </c>
      <c r="O47" s="211">
        <v>30000.0</v>
      </c>
      <c r="P47" s="195" t="s">
        <v>322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</row>
    <row r="48">
      <c r="A48" s="201" t="s">
        <v>323</v>
      </c>
      <c r="B48" s="201" t="s">
        <v>246</v>
      </c>
      <c r="C48" s="201">
        <v>11.0</v>
      </c>
      <c r="D48" s="201">
        <v>4.0</v>
      </c>
      <c r="E48" s="208">
        <v>230000.0</v>
      </c>
      <c r="F48" s="201">
        <v>1.0</v>
      </c>
      <c r="G48" s="201" t="s">
        <v>324</v>
      </c>
      <c r="H48" s="201" t="s">
        <v>325</v>
      </c>
      <c r="I48" s="201">
        <v>10.0</v>
      </c>
      <c r="J48" s="201" t="s">
        <v>251</v>
      </c>
      <c r="K48" s="201">
        <v>0.0</v>
      </c>
      <c r="L48" s="201">
        <v>300.0</v>
      </c>
      <c r="M48" s="201">
        <v>450.0</v>
      </c>
      <c r="N48" s="189">
        <v>8.0</v>
      </c>
      <c r="O48" s="203">
        <v>40000.0</v>
      </c>
      <c r="P48" s="191" t="s">
        <v>326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</row>
    <row r="49">
      <c r="A49" s="197" t="s">
        <v>327</v>
      </c>
      <c r="B49" s="197" t="s">
        <v>246</v>
      </c>
      <c r="C49" s="197">
        <v>14.0</v>
      </c>
      <c r="D49" s="197">
        <v>6.0</v>
      </c>
      <c r="E49" s="207">
        <v>240000.0</v>
      </c>
      <c r="F49" s="197">
        <v>1.0</v>
      </c>
      <c r="G49" s="197" t="s">
        <v>328</v>
      </c>
      <c r="H49" s="197" t="s">
        <v>329</v>
      </c>
      <c r="I49" s="197">
        <v>20.0</v>
      </c>
      <c r="J49" s="197" t="s">
        <v>254</v>
      </c>
      <c r="K49" s="197">
        <v>0.0</v>
      </c>
      <c r="L49" s="197">
        <v>180.0</v>
      </c>
      <c r="M49" s="197">
        <v>270.0</v>
      </c>
      <c r="N49" s="193">
        <v>5.0</v>
      </c>
      <c r="O49" s="211">
        <v>50000.0</v>
      </c>
      <c r="P49" s="195" t="s">
        <v>330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</row>
    <row r="50">
      <c r="A50" s="201" t="s">
        <v>331</v>
      </c>
      <c r="B50" s="201" t="s">
        <v>246</v>
      </c>
      <c r="C50" s="201">
        <v>7.0</v>
      </c>
      <c r="D50" s="201">
        <v>1.0</v>
      </c>
      <c r="E50" s="208">
        <v>200000.0</v>
      </c>
      <c r="F50" s="201">
        <v>2.0</v>
      </c>
      <c r="G50" s="201">
        <v>25.0</v>
      </c>
      <c r="H50" s="201">
        <v>5.0</v>
      </c>
      <c r="I50" s="201">
        <v>8.0</v>
      </c>
      <c r="J50" s="201" t="s">
        <v>247</v>
      </c>
      <c r="K50" s="201">
        <v>120.0</v>
      </c>
      <c r="L50" s="201">
        <v>480.0</v>
      </c>
      <c r="M50" s="201">
        <v>720.0</v>
      </c>
      <c r="N50" s="188">
        <v>25.0</v>
      </c>
      <c r="O50" s="190">
        <v>10000.0</v>
      </c>
      <c r="P50" s="191" t="s">
        <v>252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</row>
    <row r="51">
      <c r="A51" s="197" t="s">
        <v>332</v>
      </c>
      <c r="B51" s="197" t="s">
        <v>246</v>
      </c>
      <c r="C51" s="197">
        <v>9.0</v>
      </c>
      <c r="D51" s="197">
        <v>2.0</v>
      </c>
      <c r="E51" s="207">
        <v>220000.0</v>
      </c>
      <c r="F51" s="197">
        <v>2.0</v>
      </c>
      <c r="G51" s="197">
        <v>45.0</v>
      </c>
      <c r="H51" s="197">
        <v>10.0</v>
      </c>
      <c r="I51" s="197">
        <v>16.0</v>
      </c>
      <c r="J51" s="197" t="s">
        <v>249</v>
      </c>
      <c r="K51" s="197">
        <v>90.0</v>
      </c>
      <c r="L51" s="197">
        <v>360.0</v>
      </c>
      <c r="M51" s="197">
        <v>540.0</v>
      </c>
      <c r="N51" s="192">
        <v>15.0</v>
      </c>
      <c r="O51" s="194">
        <v>20000.0</v>
      </c>
      <c r="P51" s="195" t="s">
        <v>333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</row>
    <row r="52">
      <c r="A52" s="201" t="s">
        <v>332</v>
      </c>
      <c r="B52" s="201" t="s">
        <v>246</v>
      </c>
      <c r="C52" s="201">
        <v>13.0</v>
      </c>
      <c r="D52" s="201">
        <v>3.0</v>
      </c>
      <c r="E52" s="208">
        <v>320000.0</v>
      </c>
      <c r="F52" s="201">
        <v>2.0</v>
      </c>
      <c r="G52" s="201">
        <v>60.0</v>
      </c>
      <c r="H52" s="201">
        <v>20.0</v>
      </c>
      <c r="I52" s="201">
        <v>24.0</v>
      </c>
      <c r="J52" s="201" t="s">
        <v>251</v>
      </c>
      <c r="K52" s="201">
        <v>0.0</v>
      </c>
      <c r="L52" s="201">
        <v>300.0</v>
      </c>
      <c r="M52" s="201">
        <v>450.0</v>
      </c>
      <c r="N52" s="188">
        <v>8.0</v>
      </c>
      <c r="O52" s="190">
        <v>30000.0</v>
      </c>
      <c r="P52" s="191" t="s">
        <v>334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</row>
    <row r="53">
      <c r="A53" s="197" t="s">
        <v>335</v>
      </c>
      <c r="B53" s="197" t="s">
        <v>246</v>
      </c>
      <c r="C53" s="197">
        <v>15.0</v>
      </c>
      <c r="D53" s="197">
        <v>4.0</v>
      </c>
      <c r="E53" s="207">
        <v>370000.0</v>
      </c>
      <c r="F53" s="197">
        <v>2.0</v>
      </c>
      <c r="G53" s="197">
        <v>100.0</v>
      </c>
      <c r="H53" s="197">
        <v>40.0</v>
      </c>
      <c r="I53" s="197">
        <v>48.0</v>
      </c>
      <c r="J53" s="197" t="s">
        <v>254</v>
      </c>
      <c r="K53" s="197">
        <v>0.0</v>
      </c>
      <c r="L53" s="197">
        <v>180.0</v>
      </c>
      <c r="M53" s="197">
        <v>270.0</v>
      </c>
      <c r="N53" s="192">
        <v>5.0</v>
      </c>
      <c r="O53" s="194">
        <v>40000.0</v>
      </c>
      <c r="P53" s="195" t="s">
        <v>336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</row>
    <row r="54">
      <c r="A54" s="12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</row>
    <row r="55">
      <c r="A55" s="12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>
      <c r="A56" s="12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</row>
    <row r="57">
      <c r="A57" s="12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</row>
    <row r="58">
      <c r="A58" s="1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</row>
    <row r="59">
      <c r="A59" s="12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</row>
    <row r="60">
      <c r="A60" s="12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</row>
    <row r="61">
      <c r="A61" s="12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</row>
    <row r="62">
      <c r="A62" s="12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>
      <c r="A63" s="12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</row>
    <row r="64">
      <c r="A64" s="12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</row>
    <row r="65">
      <c r="A65" s="12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</row>
    <row r="66">
      <c r="A66" s="12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</row>
    <row r="67">
      <c r="A67" s="12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</row>
    <row r="68">
      <c r="A68" s="12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>
      <c r="A69" s="12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</row>
    <row r="70">
      <c r="A70" s="12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1">
      <c r="A71" s="12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</row>
    <row r="72">
      <c r="A72" s="12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</row>
    <row r="73">
      <c r="A73" s="12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</row>
    <row r="74">
      <c r="A74" s="12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</row>
    <row r="75">
      <c r="A75" s="12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>
      <c r="A76" s="12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>
      <c r="A77" s="12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>
      <c r="A78" s="12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>
      <c r="A79" s="12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>
      <c r="A80" s="12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>
      <c r="A81" s="12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>
      <c r="A82" s="12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>
      <c r="A83" s="12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>
      <c r="A84" s="12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>
      <c r="A85" s="12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>
      <c r="A86" s="12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>
      <c r="A87" s="12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>
      <c r="A88" s="12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>
      <c r="A89" s="12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>
      <c r="A90" s="12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>
      <c r="A91" s="12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>
      <c r="A92" s="12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>
      <c r="A93" s="12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>
      <c r="A94" s="12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>
      <c r="A95" s="12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>
      <c r="A96" s="12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>
      <c r="A97" s="12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>
      <c r="A98" s="12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>
      <c r="A99" s="12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>
      <c r="A100" s="12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>
      <c r="A101" s="12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>
      <c r="A102" s="12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>
      <c r="A103" s="12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>
      <c r="A104" s="12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>
      <c r="A105" s="12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>
      <c r="A106" s="12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>
      <c r="A107" s="12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>
      <c r="A108" s="12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>
      <c r="A109" s="12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>
      <c r="A110" s="12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>
      <c r="A111" s="12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>
      <c r="A112" s="12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>
      <c r="A113" s="12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>
      <c r="A114" s="12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>
      <c r="A115" s="12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>
      <c r="A116" s="12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>
      <c r="A117" s="12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>
      <c r="A118" s="12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>
      <c r="A119" s="12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>
      <c r="A120" s="12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>
      <c r="A121" s="12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>
      <c r="A122" s="12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>
      <c r="A123" s="12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>
      <c r="A124" s="12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>
      <c r="A125" s="12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>
      <c r="A126" s="12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>
      <c r="A127" s="12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>
      <c r="A128" s="12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>
      <c r="A129" s="12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>
      <c r="A130" s="12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>
      <c r="A131" s="12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>
      <c r="A132" s="12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>
      <c r="A133" s="12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>
      <c r="A134" s="12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>
      <c r="A135" s="12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>
      <c r="A136" s="12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>
      <c r="A137" s="12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>
      <c r="A138" s="12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>
      <c r="A139" s="12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>
      <c r="A140" s="12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>
      <c r="A141" s="12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>
      <c r="A142" s="12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>
      <c r="A143" s="12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>
      <c r="A144" s="12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>
      <c r="A145" s="12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>
      <c r="A146" s="12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>
      <c r="A147" s="12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>
      <c r="A148" s="12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>
      <c r="A149" s="12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>
      <c r="A150" s="12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>
      <c r="A151" s="12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>
      <c r="A152" s="12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>
      <c r="A153" s="12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>
      <c r="A154" s="12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>
      <c r="A155" s="12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>
      <c r="A156" s="12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>
      <c r="A157" s="12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>
      <c r="A158" s="12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>
      <c r="A159" s="12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>
      <c r="A160" s="12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>
      <c r="A161" s="12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>
      <c r="A162" s="12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>
      <c r="A163" s="12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>
      <c r="A164" s="12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>
      <c r="A165" s="12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>
      <c r="A166" s="12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>
      <c r="A167" s="12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>
      <c r="A168" s="12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>
      <c r="A169" s="12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>
      <c r="A170" s="12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>
      <c r="A171" s="12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>
      <c r="A172" s="12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>
      <c r="A173" s="12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>
      <c r="A174" s="12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>
      <c r="A175" s="12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>
      <c r="A176" s="12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>
      <c r="A177" s="12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>
      <c r="A178" s="12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>
      <c r="A179" s="12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>
      <c r="A180" s="12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>
      <c r="A181" s="12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>
      <c r="A182" s="12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>
      <c r="A183" s="12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>
      <c r="A184" s="12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>
      <c r="A185" s="12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>
      <c r="A186" s="12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>
      <c r="A187" s="12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>
      <c r="A188" s="12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>
      <c r="A189" s="12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>
      <c r="A190" s="12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>
      <c r="A191" s="12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>
      <c r="A192" s="12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>
      <c r="A193" s="12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>
      <c r="A194" s="12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>
      <c r="A195" s="12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>
      <c r="A196" s="12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>
      <c r="A197" s="12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>
      <c r="A198" s="12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>
      <c r="A199" s="12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>
      <c r="A200" s="12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>
      <c r="A201" s="12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>
      <c r="A202" s="12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>
      <c r="A203" s="12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>
      <c r="A204" s="12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>
      <c r="A205" s="12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>
      <c r="A206" s="12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>
      <c r="A207" s="12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>
      <c r="A208" s="12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>
      <c r="A209" s="12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>
      <c r="A210" s="12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>
      <c r="A211" s="12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>
      <c r="A212" s="12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>
      <c r="A213" s="12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>
      <c r="A214" s="12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>
      <c r="A215" s="12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>
      <c r="A216" s="12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>
      <c r="A217" s="12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>
      <c r="A218" s="12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>
      <c r="A219" s="12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>
      <c r="A220" s="12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>
      <c r="A221" s="12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>
      <c r="A222" s="12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>
      <c r="A223" s="12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>
      <c r="A224" s="12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>
      <c r="A225" s="12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>
      <c r="A226" s="12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>
      <c r="A227" s="12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>
      <c r="A228" s="12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>
      <c r="A229" s="12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>
      <c r="A230" s="12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>
      <c r="A231" s="12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>
      <c r="A232" s="12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>
      <c r="A233" s="12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>
      <c r="A234" s="12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>
      <c r="A235" s="12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>
      <c r="A236" s="12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>
      <c r="A237" s="12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>
      <c r="A238" s="12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>
      <c r="A239" s="12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>
      <c r="A240" s="12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>
      <c r="A241" s="12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>
      <c r="A242" s="12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>
      <c r="A243" s="12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>
      <c r="A244" s="12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>
      <c r="A245" s="12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>
      <c r="A246" s="12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>
      <c r="A247" s="12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>
      <c r="A248" s="12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>
      <c r="A249" s="12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>
      <c r="A250" s="12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>
      <c r="A251" s="12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>
      <c r="A252" s="12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>
      <c r="A253" s="12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>
      <c r="A254" s="12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>
      <c r="A255" s="12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>
      <c r="A256" s="12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>
      <c r="A257" s="12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>
      <c r="A258" s="12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>
      <c r="A259" s="12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>
      <c r="A260" s="12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>
      <c r="A261" s="12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>
      <c r="A262" s="12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>
      <c r="A263" s="12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>
      <c r="A264" s="12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>
      <c r="A265" s="12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>
      <c r="A266" s="12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>
      <c r="A267" s="12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>
      <c r="A268" s="12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>
      <c r="A269" s="12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>
      <c r="A270" s="12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>
      <c r="A271" s="12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>
      <c r="A272" s="12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>
      <c r="A273" s="12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>
      <c r="A274" s="12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>
      <c r="A275" s="12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>
      <c r="A276" s="12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>
      <c r="A277" s="12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>
      <c r="A278" s="12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>
      <c r="A279" s="12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>
      <c r="A280" s="12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>
      <c r="A281" s="12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>
      <c r="A282" s="12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>
      <c r="A283" s="12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>
      <c r="A284" s="12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>
      <c r="A285" s="12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>
      <c r="A286" s="12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>
      <c r="A287" s="12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>
      <c r="A288" s="12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>
      <c r="A289" s="12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>
      <c r="A290" s="12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>
      <c r="A291" s="12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>
      <c r="A292" s="12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>
      <c r="A293" s="12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>
      <c r="A294" s="12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>
      <c r="A295" s="12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>
      <c r="A296" s="12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>
      <c r="A297" s="12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>
      <c r="A298" s="12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>
      <c r="A299" s="12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>
      <c r="A300" s="12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>
      <c r="A301" s="12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>
      <c r="A302" s="12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>
      <c r="A303" s="12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>
      <c r="A304" s="12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>
      <c r="A305" s="12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>
      <c r="A306" s="12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>
      <c r="A307" s="12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>
      <c r="A308" s="12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>
      <c r="A309" s="12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>
      <c r="A310" s="12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>
      <c r="A311" s="12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>
      <c r="A312" s="12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>
      <c r="A313" s="12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>
      <c r="A314" s="12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>
      <c r="A315" s="12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>
      <c r="A316" s="12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>
      <c r="A317" s="12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>
      <c r="A318" s="12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>
      <c r="A319" s="12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>
      <c r="A320" s="12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>
      <c r="A321" s="12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>
      <c r="A322" s="12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>
      <c r="A323" s="12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>
      <c r="A324" s="12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>
      <c r="A325" s="12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>
      <c r="A326" s="12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>
      <c r="A327" s="12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>
      <c r="A328" s="12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>
      <c r="A329" s="12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>
      <c r="A330" s="12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>
      <c r="A331" s="12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>
      <c r="A332" s="12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>
      <c r="A333" s="12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>
      <c r="A334" s="12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>
      <c r="A335" s="12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>
      <c r="A336" s="12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>
      <c r="A337" s="12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>
      <c r="A338" s="12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>
      <c r="A339" s="12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>
      <c r="A340" s="12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>
      <c r="A341" s="12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>
      <c r="A342" s="12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>
      <c r="A343" s="12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>
      <c r="A344" s="12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>
      <c r="A345" s="12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>
      <c r="A346" s="12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>
      <c r="A347" s="12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>
      <c r="A348" s="12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>
      <c r="A349" s="12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>
      <c r="A350" s="12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>
      <c r="A351" s="12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>
      <c r="A352" s="12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>
      <c r="A353" s="12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>
      <c r="A354" s="12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>
      <c r="A355" s="12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>
      <c r="A356" s="12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>
      <c r="A357" s="12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>
      <c r="A358" s="12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>
      <c r="A359" s="12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>
      <c r="A360" s="12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>
      <c r="A361" s="12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>
      <c r="A362" s="12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>
      <c r="A363" s="12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>
      <c r="A364" s="12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>
      <c r="A365" s="12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>
      <c r="A366" s="12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>
      <c r="A367" s="12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>
      <c r="A368" s="12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>
      <c r="A369" s="12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>
      <c r="A370" s="12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>
      <c r="A371" s="12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>
      <c r="A372" s="12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>
      <c r="A373" s="12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>
      <c r="A374" s="12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>
      <c r="A375" s="12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>
      <c r="A376" s="12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>
      <c r="A377" s="12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>
      <c r="A378" s="12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>
      <c r="A379" s="12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>
      <c r="A380" s="12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>
      <c r="A381" s="12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>
      <c r="A382" s="12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>
      <c r="A383" s="12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>
      <c r="A384" s="12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>
      <c r="A385" s="12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>
      <c r="A386" s="12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>
      <c r="A387" s="12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>
      <c r="A388" s="12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>
      <c r="A389" s="12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>
      <c r="A390" s="12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>
      <c r="A391" s="12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>
      <c r="A392" s="12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>
      <c r="A393" s="12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>
      <c r="A394" s="12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>
      <c r="A395" s="12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>
      <c r="A396" s="12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>
      <c r="A397" s="12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>
      <c r="A398" s="12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>
      <c r="A399" s="12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>
      <c r="A400" s="12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>
      <c r="A401" s="12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>
      <c r="A402" s="12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>
      <c r="A403" s="12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>
      <c r="A404" s="12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>
      <c r="A405" s="12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>
      <c r="A406" s="12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>
      <c r="A407" s="12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>
      <c r="A408" s="12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>
      <c r="A409" s="12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>
      <c r="A410" s="12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>
      <c r="A411" s="12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>
      <c r="A412" s="12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>
      <c r="A413" s="12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>
      <c r="A414" s="12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>
      <c r="A415" s="12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>
      <c r="A416" s="12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>
      <c r="A417" s="12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>
      <c r="A418" s="12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>
      <c r="A419" s="12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>
      <c r="A420" s="12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>
      <c r="A421" s="12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>
      <c r="A422" s="12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>
      <c r="A423" s="12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>
      <c r="A424" s="12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>
      <c r="A425" s="12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>
      <c r="A426" s="12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>
      <c r="A427" s="12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>
      <c r="A428" s="12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>
      <c r="A429" s="12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>
      <c r="A430" s="12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>
      <c r="A431" s="12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>
      <c r="A432" s="12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>
      <c r="A433" s="12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>
      <c r="A434" s="12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>
      <c r="A435" s="12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>
      <c r="A436" s="12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>
      <c r="A437" s="12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>
      <c r="A438" s="12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>
      <c r="A439" s="12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>
      <c r="A440" s="12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>
      <c r="A441" s="12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>
      <c r="A442" s="12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>
      <c r="A443" s="12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>
      <c r="A444" s="12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>
      <c r="A445" s="12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>
      <c r="A446" s="12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>
      <c r="A447" s="12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>
      <c r="A448" s="12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>
      <c r="A449" s="12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>
      <c r="A450" s="12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>
      <c r="A451" s="12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>
      <c r="A452" s="12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>
      <c r="A453" s="12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>
      <c r="A454" s="12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>
      <c r="A455" s="12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>
      <c r="A456" s="12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>
      <c r="A457" s="12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>
      <c r="A458" s="12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>
      <c r="A459" s="12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>
      <c r="A460" s="12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>
      <c r="A461" s="12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>
      <c r="A462" s="12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>
      <c r="A463" s="12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>
      <c r="A464" s="12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>
      <c r="A465" s="12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>
      <c r="A466" s="12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>
      <c r="A467" s="12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>
      <c r="A468" s="12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>
      <c r="A469" s="12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>
      <c r="A470" s="12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>
      <c r="A471" s="12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>
      <c r="A472" s="12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>
      <c r="A473" s="12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>
      <c r="A474" s="12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>
      <c r="A475" s="12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>
      <c r="A476" s="12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>
      <c r="A477" s="12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>
      <c r="A478" s="12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>
      <c r="A479" s="12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>
      <c r="A480" s="12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>
      <c r="A481" s="12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>
      <c r="A482" s="12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>
      <c r="A483" s="12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>
      <c r="A484" s="12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>
      <c r="A485" s="12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>
      <c r="A486" s="12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>
      <c r="A487" s="12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>
      <c r="A488" s="12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>
      <c r="A489" s="12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>
      <c r="A490" s="12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>
      <c r="A491" s="12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>
      <c r="A492" s="12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>
      <c r="A493" s="12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>
      <c r="A494" s="12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>
      <c r="A495" s="12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>
      <c r="A496" s="12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>
      <c r="A497" s="12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>
      <c r="A498" s="12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>
      <c r="A499" s="12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>
      <c r="A500" s="12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>
      <c r="A501" s="12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>
      <c r="A502" s="12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>
      <c r="A503" s="12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>
      <c r="A504" s="12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>
      <c r="A505" s="12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>
      <c r="A506" s="12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>
      <c r="A507" s="12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>
      <c r="A508" s="12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>
      <c r="A509" s="12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>
      <c r="A510" s="12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>
      <c r="A511" s="12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>
      <c r="A512" s="12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>
      <c r="A513" s="12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>
      <c r="A514" s="12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>
      <c r="A515" s="12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>
      <c r="A516" s="12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>
      <c r="A517" s="12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>
      <c r="A518" s="12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>
      <c r="A519" s="12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>
      <c r="A520" s="12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>
      <c r="A521" s="12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>
      <c r="A522" s="12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>
      <c r="A523" s="12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>
      <c r="A524" s="12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>
      <c r="A525" s="12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>
      <c r="A526" s="12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>
      <c r="A527" s="12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>
      <c r="A528" s="12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>
      <c r="A529" s="12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>
      <c r="A530" s="12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>
      <c r="A531" s="12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>
      <c r="A532" s="12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>
      <c r="A533" s="12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>
      <c r="A534" s="12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>
      <c r="A535" s="12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>
      <c r="A536" s="12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>
      <c r="A537" s="12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>
      <c r="A538" s="12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>
      <c r="A539" s="12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>
      <c r="A540" s="12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>
      <c r="A541" s="12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>
      <c r="A542" s="12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>
      <c r="A543" s="12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>
      <c r="A544" s="12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>
      <c r="A545" s="12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>
      <c r="A546" s="12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>
      <c r="A547" s="12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>
      <c r="A548" s="12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>
      <c r="A549" s="12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>
      <c r="A550" s="12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>
      <c r="A551" s="12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>
      <c r="A552" s="12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>
      <c r="A553" s="12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>
      <c r="A554" s="12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>
      <c r="A555" s="12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>
      <c r="A556" s="12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>
      <c r="A557" s="12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>
      <c r="A558" s="12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>
      <c r="A559" s="12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>
      <c r="A560" s="12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>
      <c r="A561" s="12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>
      <c r="A562" s="12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>
      <c r="A563" s="12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>
      <c r="A564" s="12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>
      <c r="A565" s="12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>
      <c r="A566" s="12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>
      <c r="A567" s="12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>
      <c r="A568" s="12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>
      <c r="A569" s="12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>
      <c r="A570" s="12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>
      <c r="A571" s="12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>
      <c r="A572" s="12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>
      <c r="A573" s="12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>
      <c r="A574" s="12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>
      <c r="A575" s="12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>
      <c r="A576" s="12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>
      <c r="A577" s="12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>
      <c r="A578" s="12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>
      <c r="A579" s="12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>
      <c r="A580" s="12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>
      <c r="A581" s="12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>
      <c r="A582" s="12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>
      <c r="A583" s="12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>
      <c r="A584" s="12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>
      <c r="A585" s="12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>
      <c r="A586" s="12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>
      <c r="A587" s="12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>
      <c r="A588" s="12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>
      <c r="A589" s="12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>
      <c r="A590" s="12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>
      <c r="A591" s="12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>
      <c r="A592" s="12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>
      <c r="A593" s="1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>
      <c r="A594" s="1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>
      <c r="A595" s="1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>
      <c r="A596" s="1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>
      <c r="A597" s="1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>
      <c r="A598" s="1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>
      <c r="A599" s="1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>
      <c r="A600" s="1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>
      <c r="A601" s="1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>
      <c r="A602" s="1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>
      <c r="A603" s="1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>
      <c r="A604" s="1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>
      <c r="A605" s="1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>
      <c r="A606" s="1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>
      <c r="A607" s="1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>
      <c r="A608" s="1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>
      <c r="A609" s="1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>
      <c r="A610" s="1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>
      <c r="A611" s="1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>
      <c r="A612" s="1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>
      <c r="A613" s="1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>
      <c r="A614" s="12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>
      <c r="A615" s="1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>
      <c r="A616" s="1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>
      <c r="A617" s="1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>
      <c r="A618" s="1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>
      <c r="A619" s="1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>
      <c r="A620" s="1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>
      <c r="A621" s="1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>
      <c r="A622" s="1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>
      <c r="A623" s="1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>
      <c r="A624" s="1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>
      <c r="A625" s="1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>
      <c r="A626" s="1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>
      <c r="A627" s="1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>
      <c r="A628" s="1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>
      <c r="A629" s="1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>
      <c r="A630" s="1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>
      <c r="A631" s="1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>
      <c r="A632" s="1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>
      <c r="A633" s="1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>
      <c r="A634" s="1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>
      <c r="A635" s="1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>
      <c r="A636" s="12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>
      <c r="A637" s="1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>
      <c r="A638" s="1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>
      <c r="A639" s="1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>
      <c r="A640" s="1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>
      <c r="A641" s="1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>
      <c r="A642" s="1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>
      <c r="A643" s="1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>
      <c r="A644" s="1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>
      <c r="A645" s="1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>
      <c r="A646" s="1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>
      <c r="A647" s="1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>
      <c r="A648" s="1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>
      <c r="A649" s="1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>
      <c r="A650" s="1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>
      <c r="A651" s="1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>
      <c r="A652" s="1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>
      <c r="A653" s="1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>
      <c r="A654" s="1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>
      <c r="A655" s="1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>
      <c r="A656" s="1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>
      <c r="A657" s="1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>
      <c r="A658" s="1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>
      <c r="A659" s="12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>
      <c r="A660" s="12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>
      <c r="A661" s="12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>
      <c r="A662" s="12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>
      <c r="A663" s="12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>
      <c r="A664" s="12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>
      <c r="A665" s="12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>
      <c r="A666" s="12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>
      <c r="A667" s="12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>
      <c r="A668" s="12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>
      <c r="A669" s="12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>
      <c r="A670" s="12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>
      <c r="A671" s="12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>
      <c r="A672" s="12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>
      <c r="A673" s="12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>
      <c r="A674" s="12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>
      <c r="A675" s="12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>
      <c r="A676" s="12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>
      <c r="A677" s="12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>
      <c r="A678" s="12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>
      <c r="A679" s="12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>
      <c r="A680" s="12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>
      <c r="A681" s="12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>
      <c r="A682" s="12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>
      <c r="A683" s="12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>
      <c r="A684" s="12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>
      <c r="A685" s="12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>
      <c r="A686" s="12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>
      <c r="A687" s="12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>
      <c r="A688" s="12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>
      <c r="A689" s="12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>
      <c r="A690" s="12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>
      <c r="A691" s="12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>
      <c r="A692" s="12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>
      <c r="A693" s="12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>
      <c r="A694" s="12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>
      <c r="A695" s="12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>
      <c r="A696" s="12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>
      <c r="A697" s="12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>
      <c r="A698" s="12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>
      <c r="A699" s="12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>
      <c r="A700" s="12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>
      <c r="A701" s="12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>
      <c r="A702" s="12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>
      <c r="A703" s="12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>
      <c r="A704" s="12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>
      <c r="A705" s="12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>
      <c r="A706" s="12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>
      <c r="A707" s="12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>
      <c r="A708" s="12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>
      <c r="A709" s="12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>
      <c r="A710" s="12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>
      <c r="A711" s="12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>
      <c r="A712" s="12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>
      <c r="A713" s="12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>
      <c r="A714" s="12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>
      <c r="A715" s="12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>
      <c r="A716" s="12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>
      <c r="A717" s="12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>
      <c r="A718" s="12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>
      <c r="A719" s="12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>
      <c r="A720" s="12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>
      <c r="A721" s="12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>
      <c r="A722" s="12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>
      <c r="A723" s="12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>
      <c r="A724" s="12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>
      <c r="A725" s="12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>
      <c r="A726" s="12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>
      <c r="A727" s="12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>
      <c r="A728" s="12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>
      <c r="A729" s="12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>
      <c r="A730" s="12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>
      <c r="A731" s="12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>
      <c r="A732" s="12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>
      <c r="A733" s="12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>
      <c r="A734" s="12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>
      <c r="A735" s="12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>
      <c r="A736" s="12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>
      <c r="A737" s="12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>
      <c r="A738" s="12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>
      <c r="A739" s="12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>
      <c r="A740" s="12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>
      <c r="A741" s="12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>
      <c r="A742" s="12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>
      <c r="A743" s="12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>
      <c r="A744" s="12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>
      <c r="A745" s="12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>
      <c r="A746" s="12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>
      <c r="A747" s="12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>
      <c r="A748" s="12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>
      <c r="A749" s="12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>
      <c r="A750" s="12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>
      <c r="A751" s="12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>
      <c r="A752" s="12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>
      <c r="A753" s="12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>
      <c r="A754" s="12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>
      <c r="A755" s="12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>
      <c r="A756" s="12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>
      <c r="A757" s="12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>
      <c r="A758" s="12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>
      <c r="A759" s="12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>
      <c r="A760" s="12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>
      <c r="A761" s="12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>
      <c r="A762" s="12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>
      <c r="A763" s="12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>
      <c r="A764" s="12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>
      <c r="A765" s="12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>
      <c r="A766" s="12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>
      <c r="A767" s="12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>
      <c r="A768" s="12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>
      <c r="A769" s="12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>
      <c r="A770" s="12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>
      <c r="A771" s="12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>
      <c r="A772" s="12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>
      <c r="A773" s="12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>
      <c r="A774" s="12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>
      <c r="A775" s="12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>
      <c r="A776" s="12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>
      <c r="A777" s="12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>
      <c r="A778" s="12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>
      <c r="A779" s="12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>
      <c r="A780" s="12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>
      <c r="A781" s="12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>
      <c r="A782" s="12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>
      <c r="A783" s="12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>
      <c r="A784" s="12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>
      <c r="A785" s="12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>
      <c r="A786" s="12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>
      <c r="A787" s="12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>
      <c r="A788" s="12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>
      <c r="A789" s="12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>
      <c r="A790" s="12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>
      <c r="A791" s="12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>
      <c r="A792" s="12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>
      <c r="A793" s="12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>
      <c r="A794" s="12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>
      <c r="A795" s="12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>
      <c r="A796" s="12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>
      <c r="A797" s="12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>
      <c r="A798" s="12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>
      <c r="A799" s="12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>
      <c r="A800" s="12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>
      <c r="A801" s="12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>
      <c r="A802" s="12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>
      <c r="A803" s="12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>
      <c r="A804" s="12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>
      <c r="A805" s="12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>
      <c r="A806" s="12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>
      <c r="A807" s="12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>
      <c r="A808" s="12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>
      <c r="A809" s="12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>
      <c r="A810" s="12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>
      <c r="A811" s="12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>
      <c r="A812" s="12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>
      <c r="A813" s="12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>
      <c r="A814" s="12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>
      <c r="A815" s="12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>
      <c r="A816" s="12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>
      <c r="A817" s="12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>
      <c r="A818" s="12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>
      <c r="A819" s="12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>
      <c r="A820" s="12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>
      <c r="A821" s="12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>
      <c r="A822" s="12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>
      <c r="A823" s="12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>
      <c r="A824" s="12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>
      <c r="A825" s="12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>
      <c r="A826" s="12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>
      <c r="A827" s="12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>
      <c r="A828" s="12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>
      <c r="A829" s="12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>
      <c r="A830" s="12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>
      <c r="A831" s="12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>
      <c r="A832" s="12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>
      <c r="A833" s="12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>
      <c r="A834" s="12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>
      <c r="A835" s="12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>
      <c r="A836" s="12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>
      <c r="A837" s="12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>
      <c r="A838" s="12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>
      <c r="A839" s="12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>
      <c r="A840" s="12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>
      <c r="A841" s="12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>
      <c r="A842" s="12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>
      <c r="A843" s="12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>
      <c r="A844" s="12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>
      <c r="A845" s="12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>
      <c r="A846" s="12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>
      <c r="A847" s="12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>
      <c r="A848" s="12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>
      <c r="A849" s="12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>
      <c r="A850" s="12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>
      <c r="A851" s="12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>
      <c r="A852" s="12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>
      <c r="A853" s="12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>
      <c r="A854" s="12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>
      <c r="A855" s="12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>
      <c r="A856" s="12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>
      <c r="A857" s="12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>
      <c r="A858" s="12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>
      <c r="A859" s="12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>
      <c r="A860" s="12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>
      <c r="A861" s="12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>
      <c r="A862" s="12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>
      <c r="A863" s="12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>
      <c r="A864" s="12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>
      <c r="A865" s="12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>
      <c r="A866" s="12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>
      <c r="A867" s="12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>
      <c r="A868" s="12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>
      <c r="A869" s="12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>
      <c r="A870" s="12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>
      <c r="A871" s="12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>
      <c r="A872" s="12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>
      <c r="A873" s="12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>
      <c r="A874" s="12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>
      <c r="A875" s="12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>
      <c r="A876" s="12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>
      <c r="A877" s="12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>
      <c r="A878" s="12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>
      <c r="A879" s="12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>
      <c r="A880" s="12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>
      <c r="A881" s="12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>
      <c r="A882" s="12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>
      <c r="A883" s="12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>
      <c r="A884" s="12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>
      <c r="A885" s="12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>
      <c r="A886" s="12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>
      <c r="A887" s="12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>
      <c r="A888" s="12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>
      <c r="A889" s="12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>
      <c r="A890" s="12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>
      <c r="A891" s="12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>
      <c r="A892" s="12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>
      <c r="A893" s="12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>
      <c r="A894" s="12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>
      <c r="A895" s="12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>
      <c r="A896" s="12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>
      <c r="A897" s="12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>
      <c r="A898" s="12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>
      <c r="A899" s="12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>
      <c r="A900" s="12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>
      <c r="A901" s="12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>
      <c r="A902" s="12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>
      <c r="A903" s="12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>
      <c r="A904" s="12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>
      <c r="A905" s="12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>
      <c r="A906" s="12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>
      <c r="A907" s="12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>
      <c r="A908" s="12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>
      <c r="A909" s="12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>
      <c r="A910" s="12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>
      <c r="A911" s="12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>
      <c r="A912" s="12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>
      <c r="A913" s="12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>
      <c r="A914" s="12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>
      <c r="A915" s="12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>
      <c r="A916" s="12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>
      <c r="A917" s="12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>
      <c r="A918" s="12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>
      <c r="A919" s="12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>
      <c r="A920" s="12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>
      <c r="A921" s="12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>
      <c r="A922" s="12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>
      <c r="A923" s="12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>
      <c r="A924" s="12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>
      <c r="A925" s="12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>
      <c r="A926" s="12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>
      <c r="A927" s="12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>
      <c r="A928" s="12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>
      <c r="A929" s="12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>
      <c r="A930" s="12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>
      <c r="A931" s="12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>
      <c r="A932" s="12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>
      <c r="A933" s="12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>
      <c r="A934" s="12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>
      <c r="A935" s="12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>
      <c r="A936" s="12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>
      <c r="A937" s="12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>
      <c r="A938" s="12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>
      <c r="A939" s="12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>
      <c r="A940" s="12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>
      <c r="A941" s="12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>
      <c r="A942" s="12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>
      <c r="A943" s="12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>
      <c r="A944" s="12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>
      <c r="A945" s="12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>
      <c r="A946" s="12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>
      <c r="A947" s="12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>
      <c r="A948" s="12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>
      <c r="A949" s="12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>
      <c r="A950" s="12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>
      <c r="A951" s="12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>
      <c r="A952" s="12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>
      <c r="A953" s="12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>
      <c r="A954" s="12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>
      <c r="A955" s="12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>
      <c r="A956" s="12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>
      <c r="A957" s="12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>
      <c r="A958" s="12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>
      <c r="A959" s="12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>
      <c r="A960" s="12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>
      <c r="A961" s="12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>
      <c r="A962" s="12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>
      <c r="A963" s="12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>
      <c r="A964" s="12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>
      <c r="A965" s="12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>
      <c r="A966" s="12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>
      <c r="A967" s="12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>
      <c r="A968" s="12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>
      <c r="A969" s="12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>
      <c r="A970" s="12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>
      <c r="A971" s="12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>
      <c r="A972" s="12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>
      <c r="A973" s="12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>
      <c r="A974" s="12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>
      <c r="A975" s="12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>
      <c r="A976" s="12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>
      <c r="A977" s="12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>
      <c r="A978" s="12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>
      <c r="A979" s="12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>
      <c r="A980" s="12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>
      <c r="A981" s="12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>
      <c r="A982" s="12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>
      <c r="A983" s="12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>
      <c r="A984" s="12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>
      <c r="A985" s="12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>
      <c r="A986" s="12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>
      <c r="A987" s="12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>
      <c r="A988" s="12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>
      <c r="A989" s="12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>
      <c r="A990" s="12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>
      <c r="A991" s="12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>
      <c r="A992" s="12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>
      <c r="A993" s="12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>
      <c r="A994" s="12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>
      <c r="A995" s="12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>
      <c r="A996" s="12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>
      <c r="A997" s="12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>
      <c r="A998" s="12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>
      <c r="A999" s="12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>
      <c r="A1000" s="12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  <row r="1001">
      <c r="A1001" s="12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</row>
    <row r="1002">
      <c r="A1002" s="12"/>
      <c r="B1002" s="61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</row>
    <row r="1003">
      <c r="A1003" s="12"/>
      <c r="B1003" s="61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</row>
    <row r="1004">
      <c r="A1004" s="12"/>
      <c r="B1004" s="61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</row>
    <row r="1005">
      <c r="A1005" s="12"/>
      <c r="B1005" s="61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</row>
    <row r="1006">
      <c r="A1006" s="12"/>
      <c r="B1006" s="61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</row>
    <row r="1007">
      <c r="A1007" s="12"/>
      <c r="B1007" s="61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</row>
    <row r="1008">
      <c r="A1008" s="12"/>
      <c r="B1008" s="61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</row>
    <row r="1009">
      <c r="A1009" s="12"/>
      <c r="B1009" s="61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</row>
    <row r="1010">
      <c r="A1010" s="12"/>
      <c r="B1010" s="61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</row>
    <row r="1011">
      <c r="A1011" s="12"/>
      <c r="B1011" s="61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</row>
    <row r="1012">
      <c r="A1012" s="12"/>
      <c r="B1012" s="61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</row>
    <row r="1013">
      <c r="A1013" s="12"/>
      <c r="B1013" s="61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</row>
  </sheetData>
  <mergeCells count="22">
    <mergeCell ref="G5:G6"/>
    <mergeCell ref="H5:H6"/>
    <mergeCell ref="I5:I6"/>
    <mergeCell ref="J5:M5"/>
    <mergeCell ref="A4:P4"/>
    <mergeCell ref="B5:B6"/>
    <mergeCell ref="C5:C6"/>
    <mergeCell ref="D5:D6"/>
    <mergeCell ref="E5:E6"/>
    <mergeCell ref="F5:F6"/>
    <mergeCell ref="A31:P31"/>
    <mergeCell ref="G32:G33"/>
    <mergeCell ref="H32:H33"/>
    <mergeCell ref="I32:I33"/>
    <mergeCell ref="J32:M32"/>
    <mergeCell ref="A5:A6"/>
    <mergeCell ref="A32:A33"/>
    <mergeCell ref="B32:B33"/>
    <mergeCell ref="C32:C33"/>
    <mergeCell ref="D32:D33"/>
    <mergeCell ref="E32:E33"/>
    <mergeCell ref="F32:F3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17.13"/>
    <col customWidth="1" min="2" max="2" width="11.25"/>
    <col customWidth="1" min="3" max="3" width="22.38"/>
    <col customWidth="1" min="4" max="4" width="5.5"/>
    <col customWidth="1" min="5" max="5" width="6.38"/>
    <col customWidth="1" min="6" max="6" width="9.38"/>
    <col customWidth="1" min="7" max="7" width="5.5"/>
    <col customWidth="1" min="8" max="9" width="4.63"/>
    <col customWidth="1" min="10" max="10" width="4.5"/>
    <col customWidth="1" min="11" max="11" width="11.0"/>
    <col customWidth="1" min="12" max="12" width="4.0"/>
    <col customWidth="1" min="13" max="13" width="7.0"/>
    <col customWidth="1" min="14" max="14" width="4.25"/>
    <col customWidth="1" min="15" max="15" width="10.0"/>
    <col customWidth="1" min="16" max="16" width="9.5"/>
    <col customWidth="1" min="17" max="17" width="40.88"/>
    <col customWidth="1" min="18" max="18" width="21.5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E1" s="4" t="str">
        <f>HYPERLINK("https://forum.paradoxplaza.com/forum/index.php?members/voranth.840699/","Voranth")</f>
        <v>Voranth</v>
      </c>
      <c r="F1" s="5" t="s">
        <v>2</v>
      </c>
      <c r="K1" s="214" t="str">
        <f>Mechs!K1</f>
        <v/>
      </c>
      <c r="V1" s="12"/>
      <c r="W1" s="12"/>
      <c r="X1" s="12"/>
      <c r="Y1" s="12"/>
      <c r="Z1" s="12"/>
      <c r="AA1" s="12"/>
      <c r="AB1" s="12"/>
      <c r="AC1" s="12"/>
    </row>
    <row r="2">
      <c r="A2" s="1" t="s">
        <v>226</v>
      </c>
      <c r="B2" s="10">
        <v>45133.4088440162</v>
      </c>
      <c r="C2" s="5" t="s">
        <v>227</v>
      </c>
      <c r="D2" s="12"/>
      <c r="F2" s="12"/>
      <c r="G2" s="178"/>
      <c r="H2" s="178"/>
      <c r="I2" s="178"/>
      <c r="J2" s="178"/>
      <c r="K2" s="178"/>
      <c r="L2" s="178"/>
      <c r="M2" s="178"/>
      <c r="N2" s="178"/>
      <c r="O2" s="179"/>
      <c r="P2" s="179"/>
      <c r="Q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</row>
    <row r="3">
      <c r="A3" s="1" t="s">
        <v>6</v>
      </c>
      <c r="B3" s="15" t="str">
        <f>HYPERLINK("https://docs.google.com/spreadsheets/d/e/2PACX-1vQ_-EbHi_SY_XQghMl_LQNeSj697SKwGiDcopwefYQ3ptfWvrTBIPX_JW9Wp0rJ2u1CJZSgWcGUfWCW/pub?output=xlsx","LINK")</f>
        <v>LINK</v>
      </c>
      <c r="C3" s="5" t="s">
        <v>7</v>
      </c>
      <c r="D3" s="178"/>
      <c r="E3" s="178"/>
      <c r="F3" s="180"/>
      <c r="G3" s="178"/>
      <c r="H3" s="178"/>
      <c r="I3" s="178"/>
      <c r="J3" s="178"/>
      <c r="K3" s="178"/>
      <c r="L3" s="178"/>
      <c r="M3" s="178"/>
      <c r="N3" s="178"/>
      <c r="O3" s="179"/>
      <c r="P3" s="179"/>
      <c r="Q3" s="12"/>
      <c r="R3" s="11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</row>
    <row r="4">
      <c r="A4" s="215" t="s">
        <v>29</v>
      </c>
      <c r="B4" s="215" t="s">
        <v>337</v>
      </c>
      <c r="C4" s="215" t="s">
        <v>30</v>
      </c>
      <c r="D4" s="215" t="s">
        <v>11</v>
      </c>
      <c r="E4" s="180" t="s">
        <v>231</v>
      </c>
      <c r="F4" s="215" t="s">
        <v>232</v>
      </c>
      <c r="G4" s="180" t="s">
        <v>233</v>
      </c>
      <c r="H4" s="215" t="s">
        <v>34</v>
      </c>
      <c r="I4" s="215" t="s">
        <v>338</v>
      </c>
      <c r="J4" s="180" t="s">
        <v>236</v>
      </c>
      <c r="K4" s="180" t="s">
        <v>237</v>
      </c>
      <c r="O4" s="216" t="s">
        <v>238</v>
      </c>
      <c r="P4" s="216" t="s">
        <v>239</v>
      </c>
      <c r="Q4" s="217"/>
      <c r="R4" s="218"/>
      <c r="S4" s="217"/>
      <c r="T4" s="217"/>
      <c r="U4" s="217"/>
      <c r="V4" s="217"/>
      <c r="W4" s="217"/>
      <c r="X4" s="217"/>
      <c r="Y4" s="217"/>
      <c r="Z4" s="217"/>
      <c r="AA4" s="217"/>
      <c r="AB4" s="217"/>
      <c r="AC4" s="217"/>
    </row>
    <row r="5">
      <c r="K5" s="180" t="s">
        <v>240</v>
      </c>
      <c r="L5" s="180" t="s">
        <v>241</v>
      </c>
      <c r="M5" s="180" t="s">
        <v>339</v>
      </c>
      <c r="N5" s="180" t="s">
        <v>16</v>
      </c>
      <c r="O5" s="216" t="s">
        <v>243</v>
      </c>
      <c r="P5" s="216" t="s">
        <v>243</v>
      </c>
      <c r="Q5" s="216" t="s">
        <v>244</v>
      </c>
      <c r="R5" s="216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</row>
    <row r="6">
      <c r="A6" s="219" t="s">
        <v>245</v>
      </c>
      <c r="B6" s="209" t="s">
        <v>340</v>
      </c>
      <c r="C6" s="209" t="s">
        <v>341</v>
      </c>
      <c r="D6" s="219">
        <v>6.0</v>
      </c>
      <c r="E6" s="219">
        <v>1.0</v>
      </c>
      <c r="F6" s="220">
        <v>50000.0</v>
      </c>
      <c r="G6" s="219">
        <v>1.0</v>
      </c>
      <c r="H6" s="219">
        <v>25.0</v>
      </c>
      <c r="I6" s="219">
        <v>5.0</v>
      </c>
      <c r="J6" s="209">
        <v>4.0</v>
      </c>
      <c r="K6" s="219" t="s">
        <v>247</v>
      </c>
      <c r="L6" s="219">
        <v>120.0</v>
      </c>
      <c r="M6" s="219">
        <v>480.0</v>
      </c>
      <c r="N6" s="219">
        <v>720.0</v>
      </c>
      <c r="O6" s="219">
        <v>25.0</v>
      </c>
      <c r="P6" s="220">
        <v>10000.0</v>
      </c>
      <c r="Q6" s="11"/>
      <c r="R6" s="11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</row>
    <row r="7">
      <c r="A7" s="219" t="s">
        <v>248</v>
      </c>
      <c r="B7" s="209" t="s">
        <v>340</v>
      </c>
      <c r="C7" s="209" t="s">
        <v>342</v>
      </c>
      <c r="D7" s="219">
        <v>8.0</v>
      </c>
      <c r="E7" s="219">
        <v>2.0</v>
      </c>
      <c r="F7" s="220">
        <v>100000.0</v>
      </c>
      <c r="G7" s="219">
        <v>1.0</v>
      </c>
      <c r="H7" s="219">
        <v>45.0</v>
      </c>
      <c r="I7" s="219">
        <v>10.0</v>
      </c>
      <c r="J7" s="209">
        <v>8.0</v>
      </c>
      <c r="K7" s="219" t="s">
        <v>249</v>
      </c>
      <c r="L7" s="219">
        <v>90.0</v>
      </c>
      <c r="M7" s="219">
        <v>360.0</v>
      </c>
      <c r="N7" s="219">
        <v>540.0</v>
      </c>
      <c r="O7" s="219">
        <v>15.0</v>
      </c>
      <c r="P7" s="220">
        <v>20000.0</v>
      </c>
      <c r="Q7" s="11"/>
      <c r="R7" s="11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>
      <c r="A8" s="219" t="s">
        <v>250</v>
      </c>
      <c r="B8" s="209" t="s">
        <v>343</v>
      </c>
      <c r="C8" s="209" t="s">
        <v>344</v>
      </c>
      <c r="D8" s="219">
        <v>12.0</v>
      </c>
      <c r="E8" s="219">
        <v>3.0</v>
      </c>
      <c r="F8" s="220">
        <v>160000.0</v>
      </c>
      <c r="G8" s="219">
        <v>1.0</v>
      </c>
      <c r="H8" s="209">
        <v>60.0</v>
      </c>
      <c r="I8" s="219">
        <v>20.0</v>
      </c>
      <c r="J8" s="209">
        <v>12.0</v>
      </c>
      <c r="K8" s="219" t="s">
        <v>251</v>
      </c>
      <c r="L8" s="219">
        <v>0.0</v>
      </c>
      <c r="M8" s="219">
        <v>300.0</v>
      </c>
      <c r="N8" s="219">
        <v>450.0</v>
      </c>
      <c r="O8" s="219">
        <v>8.0</v>
      </c>
      <c r="P8" s="220">
        <v>30000.0</v>
      </c>
      <c r="Q8" s="11" t="s">
        <v>252</v>
      </c>
      <c r="R8" s="11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>
      <c r="A9" s="179" t="s">
        <v>345</v>
      </c>
      <c r="B9" s="179" t="s">
        <v>346</v>
      </c>
      <c r="C9" s="209" t="s">
        <v>344</v>
      </c>
      <c r="D9" s="179">
        <v>13.0</v>
      </c>
      <c r="E9" s="179">
        <v>3.0</v>
      </c>
      <c r="F9" s="221">
        <v>320000.0</v>
      </c>
      <c r="G9" s="179">
        <v>2.0</v>
      </c>
      <c r="H9" s="179">
        <v>60.0</v>
      </c>
      <c r="I9" s="179">
        <v>20.0</v>
      </c>
      <c r="J9" s="179">
        <v>24.0</v>
      </c>
      <c r="K9" s="219" t="s">
        <v>251</v>
      </c>
      <c r="L9" s="219">
        <v>0.0</v>
      </c>
      <c r="M9" s="219">
        <v>300.0</v>
      </c>
      <c r="N9" s="219">
        <v>450.0</v>
      </c>
      <c r="O9" s="219">
        <v>8.0</v>
      </c>
      <c r="P9" s="220"/>
      <c r="Q9" s="11" t="s">
        <v>347</v>
      </c>
      <c r="R9" s="11"/>
      <c r="S9" s="11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>
      <c r="A10" s="61" t="s">
        <v>253</v>
      </c>
      <c r="B10" s="179" t="s">
        <v>348</v>
      </c>
      <c r="C10" s="179" t="s">
        <v>349</v>
      </c>
      <c r="D10" s="61">
        <v>14.0</v>
      </c>
      <c r="E10" s="61">
        <v>4.0</v>
      </c>
      <c r="F10" s="222">
        <v>180000.0</v>
      </c>
      <c r="G10" s="61">
        <v>1.0</v>
      </c>
      <c r="H10" s="61">
        <v>100.0</v>
      </c>
      <c r="I10" s="61">
        <v>40.0</v>
      </c>
      <c r="J10" s="179">
        <v>24.0</v>
      </c>
      <c r="K10" s="61" t="s">
        <v>254</v>
      </c>
      <c r="L10" s="61">
        <v>0.0</v>
      </c>
      <c r="M10" s="61">
        <v>180.0</v>
      </c>
      <c r="N10" s="61">
        <v>270.0</v>
      </c>
      <c r="O10" s="219">
        <v>5.0</v>
      </c>
      <c r="P10" s="220">
        <v>40000.0</v>
      </c>
      <c r="Q10" s="11" t="s">
        <v>252</v>
      </c>
      <c r="R10" s="11"/>
      <c r="S10" s="11"/>
      <c r="T10" s="12"/>
      <c r="U10" s="12"/>
      <c r="V10" s="12"/>
      <c r="W10" s="12"/>
      <c r="X10" s="12"/>
      <c r="Y10" s="12"/>
      <c r="Z10" s="12"/>
      <c r="AA10" s="12"/>
      <c r="AB10" s="12"/>
      <c r="AC10" s="12"/>
    </row>
    <row r="11">
      <c r="A11" s="209" t="s">
        <v>315</v>
      </c>
      <c r="B11" s="209" t="s">
        <v>350</v>
      </c>
      <c r="C11" s="209" t="s">
        <v>351</v>
      </c>
      <c r="D11" s="209">
        <v>5.0</v>
      </c>
      <c r="E11" s="209">
        <v>1.0</v>
      </c>
      <c r="F11" s="210">
        <v>150000.0</v>
      </c>
      <c r="G11" s="209">
        <v>12.0</v>
      </c>
      <c r="H11" s="209">
        <v>4.0</v>
      </c>
      <c r="I11" s="209">
        <v>1.0</v>
      </c>
      <c r="J11" s="209">
        <v>2.0</v>
      </c>
      <c r="K11" s="219" t="s">
        <v>247</v>
      </c>
      <c r="L11" s="219">
        <v>120.0</v>
      </c>
      <c r="M11" s="219">
        <v>480.0</v>
      </c>
      <c r="N11" s="219">
        <v>720.0</v>
      </c>
      <c r="O11" s="219">
        <v>25.0</v>
      </c>
      <c r="P11" s="221">
        <v>20000.0</v>
      </c>
      <c r="Q11" s="11" t="s">
        <v>347</v>
      </c>
      <c r="R11" s="11"/>
      <c r="S11" s="213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>
      <c r="A12" s="209" t="s">
        <v>319</v>
      </c>
      <c r="B12" s="209"/>
      <c r="C12" s="209"/>
      <c r="D12" s="209"/>
      <c r="E12" s="209"/>
      <c r="F12" s="210"/>
      <c r="G12" s="209"/>
      <c r="H12" s="209"/>
      <c r="I12" s="209"/>
      <c r="J12" s="209"/>
      <c r="K12" s="219" t="s">
        <v>249</v>
      </c>
      <c r="L12" s="219">
        <v>90.0</v>
      </c>
      <c r="M12" s="219">
        <v>360.0</v>
      </c>
      <c r="N12" s="219">
        <v>540.0</v>
      </c>
      <c r="O12" s="219">
        <v>15.0</v>
      </c>
      <c r="P12" s="221">
        <v>30000.0</v>
      </c>
      <c r="Q12" s="11" t="s">
        <v>347</v>
      </c>
      <c r="R12" s="11"/>
      <c r="S12" s="213"/>
      <c r="T12" s="12"/>
      <c r="U12" s="12"/>
      <c r="V12" s="12"/>
      <c r="W12" s="12"/>
      <c r="X12" s="12"/>
      <c r="Y12" s="12"/>
      <c r="Z12" s="12"/>
      <c r="AA12" s="12"/>
      <c r="AB12" s="12"/>
      <c r="AC12" s="12"/>
    </row>
    <row r="13">
      <c r="A13" s="209" t="s">
        <v>323</v>
      </c>
      <c r="B13" s="209" t="s">
        <v>343</v>
      </c>
      <c r="C13" s="209" t="s">
        <v>352</v>
      </c>
      <c r="D13" s="209">
        <v>11.0</v>
      </c>
      <c r="E13" s="209">
        <v>4.0</v>
      </c>
      <c r="F13" s="210">
        <v>140000.0</v>
      </c>
      <c r="G13" s="209"/>
      <c r="H13" s="209" t="s">
        <v>353</v>
      </c>
      <c r="I13" s="209" t="s">
        <v>354</v>
      </c>
      <c r="J13" s="209">
        <v>12.0</v>
      </c>
      <c r="K13" s="219" t="s">
        <v>251</v>
      </c>
      <c r="L13" s="219">
        <v>0.0</v>
      </c>
      <c r="M13" s="219">
        <v>300.0</v>
      </c>
      <c r="N13" s="219">
        <v>450.0</v>
      </c>
      <c r="O13" s="219">
        <v>8.0</v>
      </c>
      <c r="P13" s="221">
        <v>40000.0</v>
      </c>
      <c r="Q13" s="11" t="s">
        <v>347</v>
      </c>
      <c r="R13" s="11"/>
      <c r="S13" s="213"/>
      <c r="T13" s="12"/>
      <c r="U13" s="12"/>
      <c r="V13" s="12"/>
      <c r="W13" s="12"/>
      <c r="X13" s="12"/>
      <c r="Y13" s="12"/>
      <c r="Z13" s="12"/>
      <c r="AA13" s="12"/>
      <c r="AB13" s="12"/>
      <c r="AC13" s="12"/>
    </row>
    <row r="14">
      <c r="A14" s="209" t="s">
        <v>327</v>
      </c>
      <c r="B14" s="209"/>
      <c r="C14" s="209"/>
      <c r="D14" s="209"/>
      <c r="E14" s="209"/>
      <c r="F14" s="210"/>
      <c r="G14" s="209"/>
      <c r="H14" s="209"/>
      <c r="I14" s="209"/>
      <c r="J14" s="209"/>
      <c r="K14" s="61" t="s">
        <v>254</v>
      </c>
      <c r="L14" s="61">
        <v>0.0</v>
      </c>
      <c r="M14" s="61">
        <v>180.0</v>
      </c>
      <c r="N14" s="61">
        <v>270.0</v>
      </c>
      <c r="O14" s="219">
        <v>5.0</v>
      </c>
      <c r="P14" s="221">
        <v>50000.0</v>
      </c>
      <c r="Q14" s="11" t="s">
        <v>347</v>
      </c>
      <c r="R14" s="11"/>
      <c r="S14" s="213"/>
      <c r="T14" s="12"/>
      <c r="U14" s="12"/>
      <c r="V14" s="12"/>
      <c r="W14" s="12"/>
      <c r="X14" s="12"/>
      <c r="Y14" s="12"/>
      <c r="Z14" s="12"/>
      <c r="AA14" s="12"/>
      <c r="AB14" s="12"/>
      <c r="AC14" s="12"/>
    </row>
    <row r="15">
      <c r="A15" s="209" t="s">
        <v>313</v>
      </c>
      <c r="B15" s="209" t="s">
        <v>355</v>
      </c>
      <c r="C15" s="209" t="s">
        <v>356</v>
      </c>
      <c r="D15" s="209">
        <v>15.0</v>
      </c>
      <c r="E15" s="209">
        <v>5.0</v>
      </c>
      <c r="F15" s="210">
        <v>1480000.0</v>
      </c>
      <c r="G15" s="209">
        <v>1.0</v>
      </c>
      <c r="H15" s="209">
        <v>75.0</v>
      </c>
      <c r="I15" s="209">
        <v>40.0</v>
      </c>
      <c r="J15" s="209">
        <v>5.0</v>
      </c>
      <c r="K15" s="209" t="s">
        <v>247</v>
      </c>
      <c r="L15" s="209">
        <v>180.0</v>
      </c>
      <c r="M15" s="209">
        <v>360.0</v>
      </c>
      <c r="N15" s="209">
        <v>660.0</v>
      </c>
      <c r="O15" s="179">
        <v>8.0</v>
      </c>
      <c r="P15" s="221">
        <v>50000.0</v>
      </c>
      <c r="Q15" s="223" t="s">
        <v>314</v>
      </c>
      <c r="R15" s="11"/>
      <c r="S15" s="213"/>
      <c r="T15" s="12"/>
      <c r="U15" s="12"/>
      <c r="V15" s="12"/>
      <c r="W15" s="12"/>
      <c r="X15" s="12"/>
      <c r="Y15" s="12"/>
      <c r="Z15" s="12"/>
      <c r="AA15" s="12"/>
      <c r="AB15" s="12"/>
      <c r="AC15" s="12"/>
    </row>
    <row r="16">
      <c r="A16" s="209"/>
      <c r="D16" s="219"/>
      <c r="E16" s="219"/>
      <c r="H16" s="219"/>
      <c r="I16" s="219"/>
      <c r="J16" s="219"/>
      <c r="K16" s="219"/>
      <c r="L16" s="219"/>
      <c r="M16" s="219"/>
      <c r="N16" s="219"/>
      <c r="O16" s="219"/>
      <c r="P16" s="220"/>
      <c r="Q16" s="11"/>
      <c r="R16" s="11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</row>
    <row r="17">
      <c r="A17" s="6" t="s">
        <v>245</v>
      </c>
      <c r="B17" s="6" t="s">
        <v>337</v>
      </c>
      <c r="C17" s="13" t="s">
        <v>357</v>
      </c>
      <c r="D17" s="8"/>
      <c r="E17" s="1" t="s">
        <v>248</v>
      </c>
      <c r="F17" s="6" t="s">
        <v>337</v>
      </c>
      <c r="G17" s="224" t="s">
        <v>357</v>
      </c>
      <c r="H17" s="219"/>
      <c r="I17" s="219"/>
      <c r="J17" s="219"/>
      <c r="K17" s="6"/>
      <c r="L17" s="1" t="s">
        <v>313</v>
      </c>
      <c r="M17" s="6" t="s">
        <v>337</v>
      </c>
      <c r="N17" s="224" t="s">
        <v>357</v>
      </c>
      <c r="Q17" s="11"/>
      <c r="R17" s="11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</row>
    <row r="18">
      <c r="A18" s="225" t="s">
        <v>358</v>
      </c>
      <c r="B18" s="210" t="s">
        <v>350</v>
      </c>
      <c r="C18" s="226" t="s">
        <v>359</v>
      </c>
      <c r="E18" s="225" t="s">
        <v>358</v>
      </c>
      <c r="F18" s="210" t="s">
        <v>350</v>
      </c>
      <c r="G18" s="226" t="s">
        <v>359</v>
      </c>
      <c r="H18" s="219"/>
      <c r="I18" s="219"/>
      <c r="J18" s="219"/>
      <c r="K18" s="209"/>
      <c r="L18" s="227" t="s">
        <v>358</v>
      </c>
      <c r="M18" s="209" t="s">
        <v>355</v>
      </c>
      <c r="N18" s="228" t="s">
        <v>360</v>
      </c>
      <c r="Q18" s="11"/>
      <c r="R18" s="11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</row>
    <row r="19">
      <c r="A19" s="225" t="s">
        <v>358</v>
      </c>
      <c r="B19" s="209" t="s">
        <v>346</v>
      </c>
      <c r="C19" s="229" t="s">
        <v>361</v>
      </c>
      <c r="E19" s="225" t="s">
        <v>358</v>
      </c>
      <c r="F19" s="209" t="s">
        <v>346</v>
      </c>
      <c r="G19" s="229" t="s">
        <v>361</v>
      </c>
      <c r="H19" s="219"/>
      <c r="I19" s="219"/>
      <c r="J19" s="219"/>
      <c r="K19" s="209"/>
      <c r="L19" s="227" t="s">
        <v>362</v>
      </c>
      <c r="M19" s="209" t="s">
        <v>355</v>
      </c>
      <c r="N19" s="228" t="s">
        <v>363</v>
      </c>
      <c r="Q19" s="11"/>
      <c r="R19" s="1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225" t="s">
        <v>358</v>
      </c>
      <c r="B20" s="209" t="s">
        <v>348</v>
      </c>
      <c r="C20" s="229" t="s">
        <v>364</v>
      </c>
      <c r="E20" s="225" t="s">
        <v>358</v>
      </c>
      <c r="F20" s="209" t="s">
        <v>348</v>
      </c>
      <c r="G20" s="229" t="s">
        <v>364</v>
      </c>
      <c r="H20" s="219"/>
      <c r="I20" s="219"/>
      <c r="J20" s="219"/>
      <c r="K20" s="219"/>
      <c r="L20" s="219"/>
      <c r="M20" s="219"/>
      <c r="N20" s="219"/>
      <c r="O20" s="219"/>
      <c r="P20" s="220"/>
      <c r="Q20" s="11"/>
      <c r="R20" s="11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</row>
    <row r="21">
      <c r="A21" s="225" t="s">
        <v>358</v>
      </c>
      <c r="B21" s="230" t="s">
        <v>365</v>
      </c>
      <c r="C21" s="231" t="s">
        <v>366</v>
      </c>
      <c r="E21" s="225" t="s">
        <v>358</v>
      </c>
      <c r="F21" s="230" t="s">
        <v>367</v>
      </c>
      <c r="G21" s="231" t="s">
        <v>366</v>
      </c>
    </row>
    <row r="22">
      <c r="A22" s="225" t="s">
        <v>362</v>
      </c>
      <c r="B22" s="230" t="s">
        <v>367</v>
      </c>
      <c r="C22" s="231" t="s">
        <v>368</v>
      </c>
      <c r="E22" s="225" t="s">
        <v>362</v>
      </c>
      <c r="F22" s="230" t="s">
        <v>365</v>
      </c>
      <c r="G22" s="231" t="s">
        <v>369</v>
      </c>
    </row>
    <row r="23">
      <c r="A23" s="225" t="s">
        <v>362</v>
      </c>
      <c r="B23" s="210" t="s">
        <v>350</v>
      </c>
      <c r="C23" s="226" t="s">
        <v>370</v>
      </c>
      <c r="E23" s="225" t="s">
        <v>362</v>
      </c>
      <c r="F23" s="210" t="s">
        <v>350</v>
      </c>
      <c r="G23" s="226" t="s">
        <v>370</v>
      </c>
      <c r="H23" s="219"/>
      <c r="I23" s="219"/>
      <c r="J23" s="219"/>
      <c r="K23" s="219"/>
      <c r="L23" s="219"/>
      <c r="M23" s="219"/>
      <c r="N23" s="219"/>
      <c r="O23" s="219"/>
      <c r="P23" s="220"/>
      <c r="Q23" s="11"/>
      <c r="R23" s="11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</row>
    <row r="24">
      <c r="A24" s="225" t="s">
        <v>362</v>
      </c>
      <c r="B24" s="209" t="s">
        <v>346</v>
      </c>
      <c r="C24" s="229" t="s">
        <v>371</v>
      </c>
      <c r="D24" s="219"/>
      <c r="E24" s="225" t="s">
        <v>362</v>
      </c>
      <c r="F24" s="209" t="s">
        <v>346</v>
      </c>
      <c r="G24" s="229" t="s">
        <v>371</v>
      </c>
      <c r="H24" s="219"/>
      <c r="I24" s="219"/>
      <c r="J24" s="219"/>
      <c r="K24" s="219"/>
      <c r="L24" s="219"/>
      <c r="M24" s="219"/>
      <c r="N24" s="219"/>
      <c r="O24" s="219"/>
      <c r="P24" s="220"/>
      <c r="Q24" s="11"/>
      <c r="R24" s="11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</row>
    <row r="25">
      <c r="A25" s="225" t="s">
        <v>362</v>
      </c>
      <c r="B25" s="209" t="s">
        <v>348</v>
      </c>
      <c r="C25" s="229" t="s">
        <v>372</v>
      </c>
      <c r="D25" s="219"/>
      <c r="E25" s="225" t="s">
        <v>362</v>
      </c>
      <c r="F25" s="209" t="s">
        <v>348</v>
      </c>
      <c r="G25" s="229" t="s">
        <v>372</v>
      </c>
      <c r="H25" s="219"/>
      <c r="I25" s="219"/>
      <c r="J25" s="219"/>
      <c r="K25" s="219"/>
      <c r="L25" s="219"/>
      <c r="M25" s="219"/>
      <c r="N25" s="219"/>
      <c r="O25" s="219"/>
      <c r="P25" s="220"/>
      <c r="Q25" s="11"/>
      <c r="R25" s="11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</row>
    <row r="26">
      <c r="A26" s="225" t="s">
        <v>362</v>
      </c>
      <c r="B26" s="230" t="s">
        <v>365</v>
      </c>
      <c r="C26" s="231" t="s">
        <v>373</v>
      </c>
      <c r="E26" s="225" t="s">
        <v>362</v>
      </c>
      <c r="F26" s="230" t="s">
        <v>367</v>
      </c>
      <c r="G26" s="231" t="s">
        <v>373</v>
      </c>
    </row>
    <row r="27">
      <c r="A27" s="227" t="s">
        <v>374</v>
      </c>
      <c r="B27" s="230" t="s">
        <v>367</v>
      </c>
      <c r="C27" s="231" t="s">
        <v>375</v>
      </c>
      <c r="D27" s="219"/>
      <c r="E27" s="227" t="s">
        <v>374</v>
      </c>
      <c r="F27" s="230" t="s">
        <v>365</v>
      </c>
      <c r="G27" s="231" t="s">
        <v>376</v>
      </c>
      <c r="H27" s="219"/>
      <c r="I27" s="219"/>
      <c r="J27" s="219"/>
      <c r="K27" s="219"/>
      <c r="L27" s="219"/>
      <c r="M27" s="219"/>
      <c r="N27" s="219"/>
      <c r="O27" s="219"/>
      <c r="P27" s="220"/>
      <c r="Q27" s="11"/>
      <c r="R27" s="11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</row>
    <row r="28">
      <c r="A28" s="219"/>
      <c r="B28" s="219"/>
      <c r="C28" s="232"/>
      <c r="D28" s="219"/>
      <c r="E28" s="219"/>
      <c r="F28" s="220"/>
      <c r="G28" s="219"/>
      <c r="H28" s="219"/>
      <c r="I28" s="219"/>
      <c r="J28" s="219"/>
      <c r="K28" s="219"/>
      <c r="L28" s="219"/>
      <c r="M28" s="219"/>
      <c r="N28" s="219"/>
      <c r="O28" s="219"/>
      <c r="P28" s="220"/>
      <c r="Q28" s="11"/>
      <c r="R28" s="11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</row>
    <row r="29">
      <c r="A29" s="6" t="s">
        <v>250</v>
      </c>
      <c r="B29" s="6" t="s">
        <v>337</v>
      </c>
      <c r="C29" s="13" t="s">
        <v>357</v>
      </c>
      <c r="D29" s="8"/>
      <c r="E29" s="6" t="s">
        <v>253</v>
      </c>
      <c r="F29" s="6" t="s">
        <v>337</v>
      </c>
      <c r="G29" s="224" t="s">
        <v>357</v>
      </c>
      <c r="H29" s="219"/>
      <c r="I29" s="219"/>
      <c r="J29" s="219"/>
      <c r="K29" s="219"/>
      <c r="L29" s="219"/>
      <c r="M29" s="219"/>
      <c r="N29" s="219"/>
      <c r="O29" s="219"/>
      <c r="P29" s="220"/>
      <c r="Q29" s="11"/>
      <c r="R29" s="11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</row>
    <row r="30">
      <c r="A30" s="225" t="s">
        <v>358</v>
      </c>
      <c r="B30" s="210" t="s">
        <v>350</v>
      </c>
      <c r="C30" s="226" t="s">
        <v>359</v>
      </c>
      <c r="E30" s="225" t="s">
        <v>358</v>
      </c>
      <c r="F30" s="210" t="s">
        <v>350</v>
      </c>
      <c r="G30" s="226" t="s">
        <v>359</v>
      </c>
    </row>
    <row r="31">
      <c r="A31" s="225" t="s">
        <v>358</v>
      </c>
      <c r="B31" s="209" t="s">
        <v>367</v>
      </c>
      <c r="C31" s="229" t="s">
        <v>361</v>
      </c>
      <c r="E31" s="225" t="s">
        <v>358</v>
      </c>
      <c r="F31" s="209" t="s">
        <v>346</v>
      </c>
      <c r="G31" s="229" t="s">
        <v>361</v>
      </c>
    </row>
    <row r="32">
      <c r="A32" s="225" t="s">
        <v>358</v>
      </c>
      <c r="B32" s="209" t="s">
        <v>348</v>
      </c>
      <c r="C32" s="229" t="s">
        <v>364</v>
      </c>
      <c r="E32" s="225" t="s">
        <v>358</v>
      </c>
      <c r="F32" s="230" t="s">
        <v>367</v>
      </c>
      <c r="G32" s="229" t="s">
        <v>372</v>
      </c>
      <c r="H32" s="61"/>
      <c r="I32" s="61"/>
      <c r="J32" s="61"/>
      <c r="K32" s="61"/>
      <c r="L32" s="61"/>
      <c r="M32" s="61"/>
      <c r="N32" s="61"/>
      <c r="O32" s="61"/>
      <c r="P32" s="61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</row>
    <row r="33">
      <c r="A33" s="225" t="s">
        <v>358</v>
      </c>
      <c r="B33" s="230" t="s">
        <v>365</v>
      </c>
      <c r="C33" s="231" t="s">
        <v>366</v>
      </c>
      <c r="E33" s="225" t="s">
        <v>358</v>
      </c>
      <c r="F33" s="230" t="s">
        <v>365</v>
      </c>
      <c r="G33" s="231" t="s">
        <v>366</v>
      </c>
      <c r="H33" s="61"/>
      <c r="I33" s="61"/>
      <c r="J33" s="61"/>
      <c r="K33" s="61"/>
      <c r="L33" s="61"/>
      <c r="M33" s="61"/>
      <c r="N33" s="61"/>
      <c r="O33" s="61"/>
      <c r="P33" s="61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</row>
    <row r="34">
      <c r="A34" s="225" t="s">
        <v>362</v>
      </c>
      <c r="B34" s="209" t="s">
        <v>346</v>
      </c>
      <c r="C34" s="231" t="s">
        <v>377</v>
      </c>
      <c r="E34" s="225" t="s">
        <v>362</v>
      </c>
      <c r="F34" s="209" t="s">
        <v>348</v>
      </c>
      <c r="G34" s="231" t="s">
        <v>378</v>
      </c>
      <c r="H34" s="61"/>
      <c r="I34" s="61"/>
      <c r="J34" s="61"/>
      <c r="K34" s="61"/>
      <c r="L34" s="61"/>
      <c r="M34" s="61"/>
      <c r="N34" s="61"/>
      <c r="O34" s="61"/>
      <c r="P34" s="61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</row>
    <row r="35">
      <c r="A35" s="225" t="s">
        <v>362</v>
      </c>
      <c r="B35" s="210" t="s">
        <v>350</v>
      </c>
      <c r="C35" s="226" t="s">
        <v>370</v>
      </c>
      <c r="E35" s="225" t="s">
        <v>362</v>
      </c>
      <c r="F35" s="210" t="s">
        <v>350</v>
      </c>
      <c r="G35" s="226" t="s">
        <v>370</v>
      </c>
      <c r="H35" s="61"/>
      <c r="I35" s="61"/>
      <c r="J35" s="61"/>
      <c r="K35" s="61"/>
      <c r="L35" s="61"/>
      <c r="M35" s="61"/>
      <c r="N35" s="61"/>
      <c r="O35" s="61"/>
      <c r="P35" s="61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</row>
    <row r="36">
      <c r="A36" s="225" t="s">
        <v>362</v>
      </c>
      <c r="B36" s="209" t="s">
        <v>367</v>
      </c>
      <c r="C36" s="229" t="s">
        <v>371</v>
      </c>
      <c r="D36" s="219"/>
      <c r="E36" s="225" t="s">
        <v>362</v>
      </c>
      <c r="F36" s="209" t="s">
        <v>346</v>
      </c>
      <c r="G36" s="229" t="s">
        <v>371</v>
      </c>
      <c r="H36" s="61"/>
      <c r="I36" s="61"/>
      <c r="J36" s="61"/>
      <c r="K36" s="61"/>
      <c r="L36" s="61"/>
      <c r="M36" s="61"/>
      <c r="N36" s="61"/>
      <c r="O36" s="61"/>
      <c r="P36" s="61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</row>
    <row r="37">
      <c r="A37" s="225" t="s">
        <v>362</v>
      </c>
      <c r="B37" s="209" t="s">
        <v>348</v>
      </c>
      <c r="C37" s="229" t="s">
        <v>372</v>
      </c>
      <c r="D37" s="219"/>
      <c r="E37" s="225" t="s">
        <v>362</v>
      </c>
      <c r="F37" s="230" t="s">
        <v>367</v>
      </c>
      <c r="G37" s="229" t="s">
        <v>379</v>
      </c>
      <c r="H37" s="61"/>
      <c r="I37" s="61"/>
      <c r="J37" s="61"/>
      <c r="K37" s="61"/>
      <c r="L37" s="61"/>
      <c r="M37" s="61"/>
      <c r="N37" s="61"/>
      <c r="O37" s="61"/>
      <c r="P37" s="61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</row>
    <row r="38">
      <c r="A38" s="225" t="s">
        <v>362</v>
      </c>
      <c r="B38" s="230" t="s">
        <v>365</v>
      </c>
      <c r="C38" s="231" t="s">
        <v>373</v>
      </c>
      <c r="E38" s="225" t="s">
        <v>362</v>
      </c>
      <c r="F38" s="230" t="s">
        <v>365</v>
      </c>
      <c r="G38" s="231" t="s">
        <v>373</v>
      </c>
      <c r="H38" s="61"/>
      <c r="I38" s="61"/>
      <c r="J38" s="61"/>
      <c r="K38" s="61"/>
      <c r="L38" s="61"/>
      <c r="M38" s="61"/>
      <c r="N38" s="61"/>
      <c r="O38" s="61"/>
      <c r="P38" s="61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</row>
    <row r="39">
      <c r="A39" s="227" t="s">
        <v>374</v>
      </c>
      <c r="B39" s="209" t="s">
        <v>346</v>
      </c>
      <c r="C39" s="231" t="s">
        <v>380</v>
      </c>
      <c r="D39" s="219"/>
      <c r="E39" s="227" t="s">
        <v>374</v>
      </c>
      <c r="F39" s="209" t="s">
        <v>348</v>
      </c>
      <c r="G39" s="231" t="s">
        <v>381</v>
      </c>
      <c r="H39" s="61"/>
      <c r="I39" s="61"/>
      <c r="J39" s="61"/>
      <c r="K39" s="61"/>
      <c r="L39" s="61"/>
      <c r="M39" s="61"/>
      <c r="N39" s="61"/>
      <c r="O39" s="61"/>
      <c r="P39" s="61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</row>
    <row r="40">
      <c r="A40" s="12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</row>
    <row r="41">
      <c r="A41" s="12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</row>
    <row r="42">
      <c r="A42" s="12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</row>
    <row r="43">
      <c r="A43" s="12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  <row r="44">
      <c r="A44" s="12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  <row r="45">
      <c r="A45" s="12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</row>
    <row r="46">
      <c r="A46" s="12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</row>
    <row r="47">
      <c r="A47" s="12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</row>
    <row r="48">
      <c r="A48" s="12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</row>
    <row r="49">
      <c r="A49" s="12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</row>
    <row r="50">
      <c r="A50" s="12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</row>
    <row r="51">
      <c r="A51" s="12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</row>
    <row r="52">
      <c r="A52" s="12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</row>
    <row r="53">
      <c r="A53" s="12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</row>
    <row r="54">
      <c r="A54" s="12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</row>
    <row r="55">
      <c r="A55" s="12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>
      <c r="A56" s="12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</row>
    <row r="57">
      <c r="A57" s="12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</row>
    <row r="58">
      <c r="A58" s="1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</row>
    <row r="59">
      <c r="A59" s="12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</row>
    <row r="60">
      <c r="A60" s="12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</row>
    <row r="61">
      <c r="A61" s="12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</row>
    <row r="62">
      <c r="A62" s="12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>
      <c r="A63" s="12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</row>
    <row r="64">
      <c r="A64" s="12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</row>
    <row r="65">
      <c r="A65" s="12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</row>
    <row r="66">
      <c r="A66" s="12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</row>
    <row r="67">
      <c r="A67" s="12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</row>
    <row r="68">
      <c r="A68" s="12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>
      <c r="A69" s="12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</row>
    <row r="70">
      <c r="A70" s="12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1">
      <c r="A71" s="12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</row>
    <row r="72">
      <c r="A72" s="12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</row>
    <row r="73">
      <c r="A73" s="12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</row>
    <row r="74">
      <c r="A74" s="12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</row>
    <row r="75">
      <c r="A75" s="12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>
      <c r="A76" s="12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>
      <c r="A77" s="12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>
      <c r="A78" s="12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>
      <c r="A79" s="12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>
      <c r="A80" s="12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>
      <c r="A81" s="12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>
      <c r="A82" s="12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>
      <c r="A83" s="12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>
      <c r="A84" s="12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>
      <c r="A85" s="12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>
      <c r="A86" s="12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>
      <c r="A87" s="12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>
      <c r="A88" s="12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>
      <c r="A89" s="12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>
      <c r="A90" s="12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>
      <c r="A91" s="12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>
      <c r="A92" s="12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>
      <c r="A93" s="12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>
      <c r="A94" s="12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>
      <c r="A95" s="12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>
      <c r="A96" s="12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>
      <c r="A97" s="12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>
      <c r="A98" s="12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>
      <c r="A99" s="12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>
      <c r="A100" s="12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>
      <c r="A101" s="12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>
      <c r="A102" s="12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>
      <c r="A103" s="12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>
      <c r="A104" s="12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>
      <c r="A105" s="12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>
      <c r="A106" s="12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>
      <c r="A107" s="12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>
      <c r="A108" s="12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>
      <c r="A109" s="12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>
      <c r="A110" s="12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>
      <c r="A111" s="12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>
      <c r="A112" s="12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>
      <c r="A113" s="12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>
      <c r="A114" s="12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>
      <c r="A115" s="12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>
      <c r="A116" s="12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>
      <c r="A117" s="12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>
      <c r="A118" s="12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>
      <c r="A119" s="12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>
      <c r="A120" s="12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>
      <c r="A121" s="12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>
      <c r="A122" s="12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>
      <c r="A123" s="12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>
      <c r="A124" s="12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>
      <c r="A125" s="12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>
      <c r="A126" s="12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>
      <c r="A127" s="12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>
      <c r="A128" s="12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>
      <c r="A129" s="12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>
      <c r="A130" s="12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>
      <c r="A131" s="12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>
      <c r="A132" s="12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>
      <c r="A133" s="12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>
      <c r="A134" s="12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>
      <c r="A135" s="12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>
      <c r="A136" s="12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>
      <c r="A137" s="12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>
      <c r="A138" s="12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>
      <c r="A139" s="12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>
      <c r="A140" s="12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>
      <c r="A141" s="12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>
      <c r="A142" s="12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>
      <c r="A143" s="12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>
      <c r="A144" s="12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>
      <c r="A145" s="12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>
      <c r="A146" s="12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>
      <c r="A147" s="12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>
      <c r="A148" s="12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>
      <c r="A149" s="12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>
      <c r="A150" s="12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>
      <c r="A151" s="12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>
      <c r="A152" s="12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>
      <c r="A153" s="12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>
      <c r="A154" s="12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>
      <c r="A155" s="12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>
      <c r="A156" s="12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>
      <c r="A157" s="12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>
      <c r="A158" s="12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>
      <c r="A159" s="12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>
      <c r="A160" s="12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>
      <c r="A161" s="12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>
      <c r="A162" s="12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>
      <c r="A163" s="12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>
      <c r="A164" s="12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>
      <c r="A165" s="12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>
      <c r="A166" s="12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>
      <c r="A167" s="12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>
      <c r="A168" s="12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>
      <c r="A169" s="12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>
      <c r="A170" s="12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>
      <c r="A171" s="12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>
      <c r="A172" s="12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>
      <c r="A173" s="12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>
      <c r="A174" s="12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>
      <c r="A175" s="12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>
      <c r="A176" s="12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>
      <c r="A177" s="12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>
      <c r="A178" s="12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>
      <c r="A179" s="12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>
      <c r="A180" s="12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>
      <c r="A181" s="12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>
      <c r="A182" s="12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>
      <c r="A183" s="12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>
      <c r="A184" s="12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>
      <c r="A185" s="12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>
      <c r="A186" s="12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>
      <c r="A187" s="12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>
      <c r="A188" s="12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>
      <c r="A189" s="12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>
      <c r="A190" s="12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>
      <c r="A191" s="12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>
      <c r="A192" s="12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>
      <c r="A193" s="12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>
      <c r="A194" s="12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>
      <c r="A195" s="12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>
      <c r="A196" s="12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>
      <c r="A197" s="12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>
      <c r="A198" s="12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>
      <c r="A199" s="12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>
      <c r="A200" s="12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>
      <c r="A201" s="12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>
      <c r="A202" s="12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>
      <c r="A203" s="12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>
      <c r="A204" s="12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>
      <c r="A205" s="12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>
      <c r="A206" s="12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>
      <c r="A207" s="12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>
      <c r="A208" s="12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>
      <c r="A209" s="12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>
      <c r="A210" s="12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>
      <c r="A211" s="12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>
      <c r="A212" s="12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>
      <c r="A213" s="12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>
      <c r="A214" s="12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>
      <c r="A215" s="12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>
      <c r="A216" s="12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>
      <c r="A217" s="12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>
      <c r="A218" s="12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>
      <c r="A219" s="12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>
      <c r="A220" s="12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>
      <c r="A221" s="12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>
      <c r="A222" s="12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>
      <c r="A223" s="12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>
      <c r="A224" s="12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>
      <c r="A225" s="12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>
      <c r="A226" s="12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>
      <c r="A227" s="12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>
      <c r="A228" s="12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>
      <c r="A229" s="12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>
      <c r="A230" s="12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>
      <c r="A231" s="12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>
      <c r="A232" s="12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>
      <c r="A233" s="12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>
      <c r="A234" s="12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>
      <c r="A235" s="12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>
      <c r="A236" s="12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>
      <c r="A237" s="12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>
      <c r="A238" s="12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>
      <c r="A239" s="12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>
      <c r="A240" s="12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>
      <c r="A241" s="12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>
      <c r="A242" s="12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>
      <c r="A243" s="12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>
      <c r="A244" s="12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>
      <c r="A245" s="12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>
      <c r="A246" s="12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>
      <c r="A247" s="12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>
      <c r="A248" s="12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>
      <c r="A249" s="12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>
      <c r="A250" s="12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>
      <c r="A251" s="12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>
      <c r="A252" s="12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>
      <c r="A253" s="12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>
      <c r="A254" s="12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>
      <c r="A255" s="12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>
      <c r="A256" s="12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>
      <c r="A257" s="12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>
      <c r="A258" s="12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>
      <c r="A259" s="12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>
      <c r="A260" s="12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>
      <c r="A261" s="12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>
      <c r="A262" s="12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>
      <c r="A263" s="12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>
      <c r="A264" s="12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>
      <c r="A265" s="12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>
      <c r="A266" s="12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>
      <c r="A267" s="12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>
      <c r="A268" s="12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>
      <c r="A269" s="12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>
      <c r="A270" s="12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>
      <c r="A271" s="12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>
      <c r="A272" s="12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>
      <c r="A273" s="12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>
      <c r="A274" s="12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>
      <c r="A275" s="12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>
      <c r="A276" s="12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>
      <c r="A277" s="12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>
      <c r="A278" s="12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>
      <c r="A279" s="12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>
      <c r="A280" s="12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>
      <c r="A281" s="12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>
      <c r="A282" s="12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>
      <c r="A283" s="12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>
      <c r="A284" s="12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>
      <c r="A285" s="12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>
      <c r="A286" s="12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>
      <c r="A287" s="12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>
      <c r="A288" s="12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>
      <c r="A289" s="12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>
      <c r="A290" s="12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>
      <c r="A291" s="12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>
      <c r="A292" s="12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>
      <c r="A293" s="12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>
      <c r="A294" s="12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>
      <c r="A295" s="12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>
      <c r="A296" s="12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>
      <c r="A297" s="12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>
      <c r="A298" s="12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>
      <c r="A299" s="12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>
      <c r="A300" s="12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>
      <c r="A301" s="12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>
      <c r="A302" s="12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>
      <c r="A303" s="12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>
      <c r="A304" s="12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>
      <c r="A305" s="12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>
      <c r="A306" s="12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>
      <c r="A307" s="12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>
      <c r="A308" s="12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>
      <c r="A309" s="12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>
      <c r="A310" s="12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>
      <c r="A311" s="12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>
      <c r="A312" s="12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>
      <c r="A313" s="12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>
      <c r="A314" s="12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>
      <c r="A315" s="12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>
      <c r="A316" s="12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>
      <c r="A317" s="12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>
      <c r="A318" s="12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>
      <c r="A319" s="12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>
      <c r="A320" s="12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>
      <c r="A321" s="12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>
      <c r="A322" s="12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>
      <c r="A323" s="12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>
      <c r="A324" s="12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>
      <c r="A325" s="12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>
      <c r="A326" s="12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>
      <c r="A327" s="12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>
      <c r="A328" s="12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>
      <c r="A329" s="12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>
      <c r="A330" s="12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>
      <c r="A331" s="12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>
      <c r="A332" s="12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>
      <c r="A333" s="12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>
      <c r="A334" s="12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>
      <c r="A335" s="12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>
      <c r="A336" s="12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>
      <c r="A337" s="12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>
      <c r="A338" s="12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>
      <c r="A339" s="12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>
      <c r="A340" s="12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>
      <c r="A341" s="12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>
      <c r="A342" s="12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>
      <c r="A343" s="12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>
      <c r="A344" s="12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>
      <c r="A345" s="12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>
      <c r="A346" s="12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>
      <c r="A347" s="12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>
      <c r="A348" s="12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>
      <c r="A349" s="12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>
      <c r="A350" s="12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>
      <c r="A351" s="12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>
      <c r="A352" s="12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>
      <c r="A353" s="12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>
      <c r="A354" s="12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>
      <c r="A355" s="12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>
      <c r="A356" s="12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>
      <c r="A357" s="12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>
      <c r="A358" s="12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>
      <c r="A359" s="12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>
      <c r="A360" s="12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>
      <c r="A361" s="12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>
      <c r="A362" s="12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>
      <c r="A363" s="12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>
      <c r="A364" s="12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>
      <c r="A365" s="12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>
      <c r="A366" s="12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>
      <c r="A367" s="12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>
      <c r="A368" s="12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>
      <c r="A369" s="12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>
      <c r="A370" s="12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>
      <c r="A371" s="12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>
      <c r="A372" s="12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>
      <c r="A373" s="12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>
      <c r="A374" s="12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>
      <c r="A375" s="12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>
      <c r="A376" s="12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>
      <c r="A377" s="12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>
      <c r="A378" s="12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>
      <c r="A379" s="12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>
      <c r="A380" s="12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>
      <c r="A381" s="12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>
      <c r="A382" s="12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>
      <c r="A383" s="12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>
      <c r="A384" s="12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>
      <c r="A385" s="12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>
      <c r="A386" s="12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>
      <c r="A387" s="12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>
      <c r="A388" s="12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>
      <c r="A389" s="12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>
      <c r="A390" s="12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>
      <c r="A391" s="12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>
      <c r="A392" s="12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>
      <c r="A393" s="12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>
      <c r="A394" s="12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>
      <c r="A395" s="12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>
      <c r="A396" s="12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>
      <c r="A397" s="12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>
      <c r="A398" s="12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>
      <c r="A399" s="12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>
      <c r="A400" s="12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>
      <c r="A401" s="12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>
      <c r="A402" s="12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>
      <c r="A403" s="12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>
      <c r="A404" s="12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>
      <c r="A405" s="12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>
      <c r="A406" s="12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>
      <c r="A407" s="12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>
      <c r="A408" s="12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>
      <c r="A409" s="12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>
      <c r="A410" s="12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>
      <c r="A411" s="12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>
      <c r="A412" s="12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>
      <c r="A413" s="12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>
      <c r="A414" s="12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>
      <c r="A415" s="12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>
      <c r="A416" s="12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>
      <c r="A417" s="12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>
      <c r="A418" s="12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>
      <c r="A419" s="12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>
      <c r="A420" s="12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>
      <c r="A421" s="12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>
      <c r="A422" s="12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>
      <c r="A423" s="12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>
      <c r="A424" s="12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>
      <c r="A425" s="12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>
      <c r="A426" s="12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>
      <c r="A427" s="12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>
      <c r="A428" s="12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>
      <c r="A429" s="12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>
      <c r="A430" s="12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>
      <c r="A431" s="12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>
      <c r="A432" s="12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>
      <c r="A433" s="12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>
      <c r="A434" s="12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>
      <c r="A435" s="12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>
      <c r="A436" s="12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>
      <c r="A437" s="12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>
      <c r="A438" s="12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>
      <c r="A439" s="12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>
      <c r="A440" s="12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>
      <c r="A441" s="12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>
      <c r="A442" s="12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>
      <c r="A443" s="12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>
      <c r="A444" s="12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>
      <c r="A445" s="12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>
      <c r="A446" s="12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>
      <c r="A447" s="12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>
      <c r="A448" s="12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>
      <c r="A449" s="12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>
      <c r="A450" s="12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>
      <c r="A451" s="12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>
      <c r="A452" s="12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>
      <c r="A453" s="12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>
      <c r="A454" s="12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>
      <c r="A455" s="12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>
      <c r="A456" s="12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>
      <c r="A457" s="12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>
      <c r="A458" s="12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>
      <c r="A459" s="12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>
      <c r="A460" s="12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>
      <c r="A461" s="12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>
      <c r="A462" s="12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>
      <c r="A463" s="12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>
      <c r="A464" s="12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>
      <c r="A465" s="12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>
      <c r="A466" s="12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>
      <c r="A467" s="12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>
      <c r="A468" s="12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>
      <c r="A469" s="12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>
      <c r="A470" s="12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>
      <c r="A471" s="12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>
      <c r="A472" s="12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>
      <c r="A473" s="12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>
      <c r="A474" s="12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>
      <c r="A475" s="12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>
      <c r="A476" s="12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>
      <c r="A477" s="12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>
      <c r="A478" s="12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>
      <c r="A479" s="12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>
      <c r="A480" s="12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>
      <c r="A481" s="12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>
      <c r="A482" s="12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>
      <c r="A483" s="12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>
      <c r="A484" s="12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>
      <c r="A485" s="12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>
      <c r="A486" s="12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>
      <c r="A487" s="12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>
      <c r="A488" s="12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>
      <c r="A489" s="12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>
      <c r="A490" s="12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>
      <c r="A491" s="12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>
      <c r="A492" s="12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>
      <c r="A493" s="12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>
      <c r="A494" s="12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>
      <c r="A495" s="12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>
      <c r="A496" s="12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>
      <c r="A497" s="12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>
      <c r="A498" s="12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>
      <c r="A499" s="12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>
      <c r="A500" s="12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>
      <c r="A501" s="12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>
      <c r="A502" s="12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>
      <c r="A503" s="12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>
      <c r="A504" s="12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>
      <c r="A505" s="12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>
      <c r="A506" s="12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>
      <c r="A507" s="12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>
      <c r="A508" s="12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>
      <c r="A509" s="12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>
      <c r="A510" s="12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>
      <c r="A511" s="12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>
      <c r="A512" s="12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>
      <c r="A513" s="12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>
      <c r="A514" s="12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>
      <c r="A515" s="12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>
      <c r="A516" s="12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>
      <c r="A517" s="12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>
      <c r="A518" s="12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>
      <c r="A519" s="12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>
      <c r="A520" s="12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>
      <c r="A521" s="12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>
      <c r="A522" s="12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>
      <c r="A523" s="12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>
      <c r="A524" s="12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>
      <c r="A525" s="12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>
      <c r="A526" s="12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>
      <c r="A527" s="12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>
      <c r="A528" s="12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>
      <c r="A529" s="12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>
      <c r="A530" s="12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>
      <c r="A531" s="12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>
      <c r="A532" s="12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>
      <c r="A533" s="12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>
      <c r="A534" s="12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>
      <c r="A535" s="12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>
      <c r="A536" s="12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>
      <c r="A537" s="12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>
      <c r="A538" s="12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>
      <c r="A539" s="12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>
      <c r="A540" s="12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>
      <c r="A541" s="12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>
      <c r="A542" s="12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>
      <c r="A543" s="12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>
      <c r="A544" s="12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>
      <c r="A545" s="12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>
      <c r="A546" s="12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>
      <c r="A547" s="12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>
      <c r="A548" s="12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>
      <c r="A549" s="12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>
      <c r="A550" s="12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>
      <c r="A551" s="12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>
      <c r="A552" s="12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>
      <c r="A553" s="12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>
      <c r="A554" s="12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>
      <c r="A555" s="12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>
      <c r="A556" s="12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>
      <c r="A557" s="12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>
      <c r="A558" s="12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>
      <c r="A559" s="12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>
      <c r="A560" s="12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>
      <c r="A561" s="12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>
      <c r="A562" s="12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>
      <c r="A563" s="12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>
      <c r="A564" s="12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>
      <c r="A565" s="12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>
      <c r="A566" s="12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>
      <c r="A567" s="12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>
      <c r="A568" s="12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>
      <c r="A569" s="12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>
      <c r="A570" s="12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>
      <c r="A571" s="12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>
      <c r="A572" s="12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>
      <c r="A573" s="12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>
      <c r="A574" s="12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>
      <c r="A575" s="12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>
      <c r="A576" s="12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>
      <c r="A577" s="12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>
      <c r="A578" s="12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>
      <c r="A579" s="12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>
      <c r="A580" s="12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>
      <c r="A581" s="12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>
      <c r="A582" s="12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>
      <c r="A583" s="12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>
      <c r="A584" s="12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>
      <c r="A585" s="12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>
      <c r="A586" s="12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>
      <c r="A587" s="12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>
      <c r="A588" s="12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>
      <c r="A589" s="12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>
      <c r="A590" s="12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>
      <c r="A591" s="12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>
      <c r="A592" s="12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>
      <c r="A593" s="1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>
      <c r="A594" s="1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>
      <c r="A595" s="1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>
      <c r="A596" s="1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>
      <c r="A597" s="1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>
      <c r="A598" s="1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>
      <c r="A599" s="1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>
      <c r="A600" s="1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>
      <c r="A601" s="1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>
      <c r="A602" s="1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>
      <c r="A603" s="1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>
      <c r="A604" s="1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>
      <c r="A605" s="1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>
      <c r="A606" s="1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>
      <c r="A607" s="1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>
      <c r="A608" s="1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>
      <c r="A609" s="1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>
      <c r="A610" s="1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>
      <c r="A611" s="1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>
      <c r="A612" s="1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>
      <c r="A613" s="1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>
      <c r="A614" s="12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>
      <c r="A615" s="1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>
      <c r="A616" s="1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>
      <c r="A617" s="1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>
      <c r="A618" s="1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>
      <c r="A619" s="1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>
      <c r="A620" s="1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>
      <c r="A621" s="1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>
      <c r="A622" s="1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>
      <c r="A623" s="1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>
      <c r="A624" s="1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>
      <c r="A625" s="1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>
      <c r="A626" s="1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>
      <c r="A627" s="1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>
      <c r="A628" s="1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>
      <c r="A629" s="1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>
      <c r="A630" s="1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>
      <c r="A631" s="1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>
      <c r="A632" s="1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>
      <c r="A633" s="1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>
      <c r="A634" s="1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>
      <c r="A635" s="1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>
      <c r="A636" s="12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>
      <c r="A637" s="1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>
      <c r="A638" s="1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>
      <c r="A639" s="1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>
      <c r="A640" s="1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>
      <c r="A641" s="1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>
      <c r="A642" s="1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>
      <c r="A643" s="1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>
      <c r="A644" s="1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>
      <c r="A645" s="1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>
      <c r="A646" s="1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>
      <c r="A647" s="1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>
      <c r="A648" s="1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>
      <c r="A649" s="1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>
      <c r="A650" s="1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>
      <c r="A651" s="1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>
      <c r="A652" s="1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>
      <c r="A653" s="1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>
      <c r="A654" s="1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>
      <c r="A655" s="1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>
      <c r="A656" s="1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>
      <c r="A657" s="1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>
      <c r="A658" s="1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>
      <c r="A659" s="12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>
      <c r="A660" s="12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>
      <c r="A661" s="12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>
      <c r="A662" s="12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>
      <c r="A663" s="12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>
      <c r="A664" s="12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>
      <c r="A665" s="12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>
      <c r="A666" s="12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>
      <c r="A667" s="12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>
      <c r="A668" s="12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>
      <c r="A669" s="12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>
      <c r="A670" s="12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>
      <c r="A671" s="12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>
      <c r="A672" s="12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>
      <c r="A673" s="12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>
      <c r="A674" s="12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>
      <c r="A675" s="12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>
      <c r="A676" s="12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>
      <c r="A677" s="12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>
      <c r="A678" s="12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>
      <c r="A679" s="12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>
      <c r="A680" s="12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>
      <c r="A681" s="12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>
      <c r="A682" s="12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>
      <c r="A683" s="12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>
      <c r="A684" s="12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>
      <c r="A685" s="12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>
      <c r="A686" s="12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>
      <c r="A687" s="12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>
      <c r="A688" s="12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>
      <c r="A689" s="12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>
      <c r="A690" s="12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>
      <c r="A691" s="12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>
      <c r="A692" s="12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>
      <c r="A693" s="12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>
      <c r="A694" s="12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>
      <c r="A695" s="12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>
      <c r="A696" s="12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>
      <c r="A697" s="12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>
      <c r="A698" s="12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>
      <c r="A699" s="12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>
      <c r="A700" s="12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>
      <c r="A701" s="12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>
      <c r="A702" s="12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>
      <c r="A703" s="12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>
      <c r="A704" s="12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>
      <c r="A705" s="12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>
      <c r="A706" s="12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>
      <c r="A707" s="12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>
      <c r="A708" s="12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>
      <c r="A709" s="12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>
      <c r="A710" s="12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>
      <c r="A711" s="12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>
      <c r="A712" s="12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>
      <c r="A713" s="12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>
      <c r="A714" s="12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>
      <c r="A715" s="12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>
      <c r="A716" s="12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>
      <c r="A717" s="12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>
      <c r="A718" s="12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>
      <c r="A719" s="12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>
      <c r="A720" s="12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>
      <c r="A721" s="12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>
      <c r="A722" s="12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>
      <c r="A723" s="12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>
      <c r="A724" s="12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>
      <c r="A725" s="12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>
      <c r="A726" s="12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>
      <c r="A727" s="12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>
      <c r="A728" s="12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>
      <c r="A729" s="12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>
      <c r="A730" s="12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>
      <c r="A731" s="12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>
      <c r="A732" s="12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>
      <c r="A733" s="12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>
      <c r="A734" s="12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>
      <c r="A735" s="12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>
      <c r="A736" s="12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>
      <c r="A737" s="12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>
      <c r="A738" s="12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>
      <c r="A739" s="12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>
      <c r="A740" s="12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>
      <c r="A741" s="12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>
      <c r="A742" s="12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>
      <c r="A743" s="12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>
      <c r="A744" s="12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>
      <c r="A745" s="12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>
      <c r="A746" s="12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>
      <c r="A747" s="12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>
      <c r="A748" s="12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>
      <c r="A749" s="12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>
      <c r="A750" s="12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>
      <c r="A751" s="12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>
      <c r="A752" s="12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>
      <c r="A753" s="12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>
      <c r="A754" s="12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>
      <c r="A755" s="12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>
      <c r="A756" s="12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>
      <c r="A757" s="12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>
      <c r="A758" s="12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>
      <c r="A759" s="12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>
      <c r="A760" s="12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>
      <c r="A761" s="12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>
      <c r="A762" s="12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>
      <c r="A763" s="12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>
      <c r="A764" s="12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>
      <c r="A765" s="12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>
      <c r="A766" s="12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>
      <c r="A767" s="12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>
      <c r="A768" s="12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>
      <c r="A769" s="12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>
      <c r="A770" s="12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>
      <c r="A771" s="12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>
      <c r="A772" s="12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>
      <c r="A773" s="12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>
      <c r="A774" s="12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>
      <c r="A775" s="12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>
      <c r="A776" s="12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>
      <c r="A777" s="12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>
      <c r="A778" s="12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>
      <c r="A779" s="12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>
      <c r="A780" s="12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>
      <c r="A781" s="12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>
      <c r="A782" s="12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>
      <c r="A783" s="12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>
      <c r="A784" s="12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>
      <c r="A785" s="12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>
      <c r="A786" s="12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>
      <c r="A787" s="12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>
      <c r="A788" s="12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>
      <c r="A789" s="12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>
      <c r="A790" s="12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>
      <c r="A791" s="12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>
      <c r="A792" s="12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>
      <c r="A793" s="12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>
      <c r="A794" s="12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>
      <c r="A795" s="12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>
      <c r="A796" s="12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>
      <c r="A797" s="12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>
      <c r="A798" s="12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>
      <c r="A799" s="12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>
      <c r="A800" s="12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>
      <c r="A801" s="12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>
      <c r="A802" s="12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>
      <c r="A803" s="12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>
      <c r="A804" s="12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>
      <c r="A805" s="12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>
      <c r="A806" s="12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>
      <c r="A807" s="12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>
      <c r="A808" s="12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>
      <c r="A809" s="12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>
      <c r="A810" s="12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>
      <c r="A811" s="12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>
      <c r="A812" s="12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>
      <c r="A813" s="12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>
      <c r="A814" s="12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>
      <c r="A815" s="12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>
      <c r="A816" s="12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>
      <c r="A817" s="12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>
      <c r="A818" s="12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>
      <c r="A819" s="12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>
      <c r="A820" s="12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>
      <c r="A821" s="12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>
      <c r="A822" s="12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>
      <c r="A823" s="12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>
      <c r="A824" s="12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>
      <c r="A825" s="12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>
      <c r="A826" s="12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>
      <c r="A827" s="12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>
      <c r="A828" s="12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>
      <c r="A829" s="12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>
      <c r="A830" s="12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>
      <c r="A831" s="12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>
      <c r="A832" s="12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>
      <c r="A833" s="12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>
      <c r="A834" s="12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>
      <c r="A835" s="12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>
      <c r="A836" s="12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>
      <c r="A837" s="12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>
      <c r="A838" s="12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>
      <c r="A839" s="12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>
      <c r="A840" s="12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>
      <c r="A841" s="12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>
      <c r="A842" s="12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>
      <c r="A843" s="12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>
      <c r="A844" s="12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>
      <c r="A845" s="12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>
      <c r="A846" s="12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>
      <c r="A847" s="12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>
      <c r="A848" s="12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>
      <c r="A849" s="12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>
      <c r="A850" s="12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>
      <c r="A851" s="12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>
      <c r="A852" s="12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>
      <c r="A853" s="12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>
      <c r="A854" s="12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>
      <c r="A855" s="12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>
      <c r="A856" s="12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>
      <c r="A857" s="12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>
      <c r="A858" s="12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>
      <c r="A859" s="12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>
      <c r="A860" s="12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>
      <c r="A861" s="12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>
      <c r="A862" s="12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>
      <c r="A863" s="12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>
      <c r="A864" s="12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>
      <c r="A865" s="12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>
      <c r="A866" s="12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>
      <c r="A867" s="12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>
      <c r="A868" s="12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>
      <c r="A869" s="12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>
      <c r="A870" s="12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>
      <c r="A871" s="12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>
      <c r="A872" s="12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>
      <c r="A873" s="12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>
      <c r="A874" s="12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>
      <c r="A875" s="12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>
      <c r="A876" s="12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>
      <c r="A877" s="12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>
      <c r="A878" s="12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>
      <c r="A879" s="12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>
      <c r="A880" s="12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>
      <c r="A881" s="12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>
      <c r="A882" s="12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>
      <c r="A883" s="12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>
      <c r="A884" s="12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>
      <c r="A885" s="12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>
      <c r="A886" s="12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>
      <c r="A887" s="12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>
      <c r="A888" s="12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>
      <c r="A889" s="12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>
      <c r="A890" s="12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>
      <c r="A891" s="12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>
      <c r="A892" s="12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>
      <c r="A893" s="12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>
      <c r="A894" s="12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>
      <c r="A895" s="12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>
      <c r="A896" s="12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>
      <c r="A897" s="12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>
      <c r="A898" s="12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>
      <c r="A899" s="12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>
      <c r="A900" s="12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>
      <c r="A901" s="12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>
      <c r="A902" s="12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>
      <c r="A903" s="12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>
      <c r="A904" s="12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>
      <c r="A905" s="12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>
      <c r="A906" s="12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>
      <c r="A907" s="12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>
      <c r="A908" s="12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>
      <c r="A909" s="12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>
      <c r="A910" s="12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>
      <c r="A911" s="12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>
      <c r="A912" s="12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>
      <c r="A913" s="12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>
      <c r="A914" s="12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>
      <c r="A915" s="12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>
      <c r="A916" s="12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>
      <c r="A917" s="12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>
      <c r="A918" s="12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>
      <c r="A919" s="12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>
      <c r="A920" s="12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>
      <c r="A921" s="12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>
      <c r="A922" s="12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>
      <c r="A923" s="12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>
      <c r="A924" s="12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>
      <c r="A925" s="12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>
      <c r="A926" s="12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>
      <c r="A927" s="12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>
      <c r="A928" s="12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>
      <c r="A929" s="12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>
      <c r="A930" s="12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>
      <c r="A931" s="12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>
      <c r="A932" s="12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>
      <c r="A933" s="12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>
      <c r="A934" s="12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>
      <c r="A935" s="12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>
      <c r="A936" s="12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>
      <c r="A937" s="12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>
      <c r="A938" s="12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>
      <c r="A939" s="12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>
      <c r="A940" s="12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>
      <c r="A941" s="12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>
      <c r="A942" s="12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>
      <c r="A943" s="12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>
      <c r="A944" s="12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>
      <c r="A945" s="12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>
      <c r="A946" s="12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>
      <c r="A947" s="12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>
      <c r="A948" s="12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>
      <c r="A949" s="12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>
      <c r="A950" s="12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>
      <c r="A951" s="12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>
      <c r="A952" s="12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>
      <c r="A953" s="12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>
      <c r="A954" s="12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>
      <c r="A955" s="12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>
      <c r="A956" s="12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>
      <c r="A957" s="12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>
      <c r="A958" s="12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>
      <c r="A959" s="12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>
      <c r="A960" s="12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>
      <c r="A961" s="12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>
      <c r="A962" s="12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>
      <c r="A963" s="12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>
      <c r="A964" s="12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>
      <c r="A965" s="12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>
      <c r="A966" s="12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>
      <c r="A967" s="12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>
      <c r="A968" s="12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>
      <c r="A969" s="12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>
      <c r="A970" s="12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>
      <c r="A971" s="12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>
      <c r="A972" s="12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>
      <c r="A973" s="12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>
      <c r="A974" s="12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>
      <c r="A975" s="12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>
      <c r="A976" s="12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>
      <c r="A977" s="12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>
      <c r="A978" s="12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>
      <c r="A979" s="12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>
      <c r="A980" s="12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>
      <c r="A981" s="12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>
      <c r="A982" s="12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>
      <c r="A983" s="12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</sheetData>
  <mergeCells count="11">
    <mergeCell ref="H4:H5"/>
    <mergeCell ref="I4:I5"/>
    <mergeCell ref="J4:J5"/>
    <mergeCell ref="K4:N4"/>
    <mergeCell ref="A4:A5"/>
    <mergeCell ref="B4:B5"/>
    <mergeCell ref="C4:C5"/>
    <mergeCell ref="D4:D5"/>
    <mergeCell ref="E4:E5"/>
    <mergeCell ref="F4:F5"/>
    <mergeCell ref="G4:G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17.13"/>
    <col customWidth="1" min="2" max="2" width="13.0"/>
    <col customWidth="1" min="3" max="3" width="24.38"/>
    <col customWidth="1" min="4" max="5" width="6.38"/>
    <col customWidth="1" min="6" max="6" width="12.5"/>
    <col customWidth="1" min="7" max="7" width="5.5"/>
    <col customWidth="1" min="8" max="9" width="4.63"/>
    <col customWidth="1" min="10" max="10" width="4.5"/>
    <col customWidth="1" min="11" max="11" width="11.0"/>
    <col customWidth="1" min="12" max="12" width="4.0"/>
    <col customWidth="1" min="13" max="13" width="9.63"/>
    <col customWidth="1" min="14" max="14" width="4.25"/>
    <col customWidth="1" min="15" max="15" width="40.8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E1" s="4" t="str">
        <f>HYPERLINK("https://forum.paradoxplaza.com/forum/index.php?members/voranth.840699/","Voranth")</f>
        <v>Voranth</v>
      </c>
      <c r="F1" s="5" t="s">
        <v>2</v>
      </c>
      <c r="K1" s="214" t="str">
        <f>Mechs!K1</f>
        <v/>
      </c>
      <c r="S1" s="12"/>
      <c r="T1" s="12"/>
      <c r="U1" s="12"/>
      <c r="V1" s="12"/>
      <c r="W1" s="12"/>
      <c r="X1" s="12"/>
      <c r="Y1" s="12"/>
      <c r="Z1" s="12"/>
    </row>
    <row r="2">
      <c r="A2" s="1" t="s">
        <v>226</v>
      </c>
      <c r="B2" s="10">
        <v>43548.859477210644</v>
      </c>
      <c r="C2" s="5" t="s">
        <v>227</v>
      </c>
      <c r="D2" s="12"/>
      <c r="F2" s="12"/>
      <c r="G2" s="178"/>
      <c r="H2" s="178"/>
      <c r="I2" s="178"/>
      <c r="J2" s="178"/>
      <c r="K2" s="178"/>
      <c r="L2" s="178"/>
      <c r="M2" s="178"/>
      <c r="N2" s="178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" t="s">
        <v>6</v>
      </c>
      <c r="B3" s="15" t="str">
        <f>HYPERLINK("https://docs.google.com/spreadsheets/d/e/2PACX-1vQ_-EbHi_SY_XQghMl_LQNeSj697SKwGiDcopwefYQ3ptfWvrTBIPX_JW9Wp0rJ2u1CJZSgWcGUfWCW/pub?output=xlsx","LINK")</f>
        <v>LINK</v>
      </c>
      <c r="C3" s="5" t="s">
        <v>7</v>
      </c>
      <c r="D3" s="178"/>
      <c r="E3" s="178"/>
      <c r="F3" s="180"/>
      <c r="G3" s="178"/>
      <c r="H3" s="178"/>
      <c r="I3" s="178"/>
      <c r="J3" s="178"/>
      <c r="K3" s="178"/>
      <c r="L3" s="178"/>
      <c r="M3" s="178"/>
      <c r="N3" s="178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215" t="s">
        <v>29</v>
      </c>
      <c r="B4" s="215" t="s">
        <v>337</v>
      </c>
      <c r="C4" s="215" t="s">
        <v>30</v>
      </c>
      <c r="D4" s="215" t="s">
        <v>11</v>
      </c>
      <c r="E4" s="180" t="s">
        <v>231</v>
      </c>
      <c r="F4" s="215" t="s">
        <v>232</v>
      </c>
      <c r="G4" s="180" t="s">
        <v>233</v>
      </c>
      <c r="H4" s="215" t="s">
        <v>34</v>
      </c>
      <c r="I4" s="215" t="s">
        <v>338</v>
      </c>
      <c r="J4" s="180" t="s">
        <v>236</v>
      </c>
      <c r="K4" s="180" t="s">
        <v>237</v>
      </c>
      <c r="O4" s="217"/>
      <c r="P4" s="217"/>
      <c r="Q4" s="217"/>
      <c r="R4" s="217"/>
      <c r="S4" s="217"/>
      <c r="T4" s="217"/>
      <c r="U4" s="217"/>
      <c r="V4" s="217"/>
      <c r="W4" s="217"/>
      <c r="X4" s="217"/>
      <c r="Y4" s="217"/>
      <c r="Z4" s="217"/>
    </row>
    <row r="5">
      <c r="K5" s="180" t="s">
        <v>240</v>
      </c>
      <c r="L5" s="180" t="s">
        <v>241</v>
      </c>
      <c r="M5" s="180" t="s">
        <v>339</v>
      </c>
      <c r="N5" s="180" t="s">
        <v>16</v>
      </c>
      <c r="O5" s="216" t="s">
        <v>244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</row>
    <row r="6">
      <c r="A6" s="209" t="s">
        <v>274</v>
      </c>
      <c r="B6" s="209" t="s">
        <v>382</v>
      </c>
      <c r="C6" s="230" t="s">
        <v>383</v>
      </c>
      <c r="D6" s="219">
        <v>1.0</v>
      </c>
      <c r="E6" s="219">
        <v>1.0</v>
      </c>
      <c r="F6" s="220">
        <v>60000.0</v>
      </c>
      <c r="G6" s="219">
        <v>1.0</v>
      </c>
      <c r="H6" s="219">
        <v>25.0</v>
      </c>
      <c r="I6" s="219">
        <v>0.0</v>
      </c>
      <c r="J6" s="209">
        <v>12.0</v>
      </c>
      <c r="K6" s="219" t="s">
        <v>254</v>
      </c>
      <c r="L6" s="219">
        <v>0.0</v>
      </c>
      <c r="M6" s="219">
        <v>180.0</v>
      </c>
      <c r="N6" s="219">
        <v>270.0</v>
      </c>
      <c r="O6" s="223" t="s">
        <v>273</v>
      </c>
      <c r="P6" s="11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209" t="s">
        <v>297</v>
      </c>
      <c r="B7" s="209" t="s">
        <v>355</v>
      </c>
      <c r="C7" s="230" t="s">
        <v>384</v>
      </c>
      <c r="D7" s="209">
        <v>2.0</v>
      </c>
      <c r="E7" s="209">
        <v>1.0</v>
      </c>
      <c r="F7" s="210">
        <v>360000.0</v>
      </c>
      <c r="G7" s="209">
        <v>1.0</v>
      </c>
      <c r="H7" s="209">
        <v>30.0</v>
      </c>
      <c r="I7" s="209">
        <v>0.0</v>
      </c>
      <c r="J7" s="209">
        <v>16.0</v>
      </c>
      <c r="K7" s="209" t="s">
        <v>254</v>
      </c>
      <c r="L7" s="209">
        <v>0.0</v>
      </c>
      <c r="M7" s="209">
        <v>180.0</v>
      </c>
      <c r="N7" s="209">
        <v>270.0</v>
      </c>
      <c r="O7" s="223" t="s">
        <v>294</v>
      </c>
      <c r="P7" s="11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230" t="s">
        <v>385</v>
      </c>
      <c r="B8" s="230" t="s">
        <v>355</v>
      </c>
      <c r="C8" s="230" t="s">
        <v>386</v>
      </c>
      <c r="D8" s="230">
        <v>1.0</v>
      </c>
      <c r="E8" s="230">
        <v>1.0</v>
      </c>
      <c r="F8" s="210">
        <v>400000.0</v>
      </c>
      <c r="G8" s="230">
        <v>1.0</v>
      </c>
      <c r="H8" s="230">
        <v>25.0</v>
      </c>
      <c r="I8" s="230">
        <v>0.0</v>
      </c>
      <c r="J8" s="230">
        <v>20.0</v>
      </c>
      <c r="K8" s="230" t="s">
        <v>251</v>
      </c>
      <c r="L8" s="230">
        <v>0.0</v>
      </c>
      <c r="M8" s="230">
        <v>270.0</v>
      </c>
      <c r="N8" s="230">
        <v>360.0</v>
      </c>
      <c r="O8" s="223" t="s">
        <v>296</v>
      </c>
      <c r="P8" s="11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209" t="s">
        <v>276</v>
      </c>
      <c r="B9" s="209" t="s">
        <v>387</v>
      </c>
      <c r="C9" s="230" t="s">
        <v>388</v>
      </c>
      <c r="D9" s="219">
        <v>5.0</v>
      </c>
      <c r="E9" s="219">
        <v>2.0</v>
      </c>
      <c r="F9" s="220">
        <v>140000.0</v>
      </c>
      <c r="G9" s="219">
        <v>1.0</v>
      </c>
      <c r="H9" s="219">
        <v>40.0</v>
      </c>
      <c r="I9" s="219">
        <v>0.0</v>
      </c>
      <c r="J9" s="209">
        <v>18.0</v>
      </c>
      <c r="K9" s="219" t="s">
        <v>251</v>
      </c>
      <c r="L9" s="219">
        <v>0.0</v>
      </c>
      <c r="M9" s="219">
        <v>300.0</v>
      </c>
      <c r="N9" s="219">
        <v>450.0</v>
      </c>
      <c r="O9" s="223" t="s">
        <v>273</v>
      </c>
      <c r="P9" s="11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209" t="s">
        <v>299</v>
      </c>
      <c r="B10" s="209" t="s">
        <v>355</v>
      </c>
      <c r="C10" s="230" t="s">
        <v>389</v>
      </c>
      <c r="D10" s="209">
        <v>7.0</v>
      </c>
      <c r="E10" s="209">
        <v>2.0</v>
      </c>
      <c r="F10" s="210">
        <v>810000.0</v>
      </c>
      <c r="G10" s="209">
        <v>1.0</v>
      </c>
      <c r="H10" s="209">
        <v>45.0</v>
      </c>
      <c r="I10" s="209">
        <v>0.0</v>
      </c>
      <c r="J10" s="209">
        <v>23.0</v>
      </c>
      <c r="K10" s="209" t="s">
        <v>251</v>
      </c>
      <c r="L10" s="209">
        <v>0.0</v>
      </c>
      <c r="M10" s="209">
        <v>300.0</v>
      </c>
      <c r="N10" s="209">
        <v>450.0</v>
      </c>
      <c r="O10" s="223" t="s">
        <v>294</v>
      </c>
      <c r="P10" s="11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209" t="s">
        <v>300</v>
      </c>
      <c r="B11" s="209" t="s">
        <v>355</v>
      </c>
      <c r="C11" s="230" t="s">
        <v>390</v>
      </c>
      <c r="D11" s="209">
        <v>5.0</v>
      </c>
      <c r="E11" s="209">
        <v>2.0</v>
      </c>
      <c r="F11" s="210">
        <v>600000.0</v>
      </c>
      <c r="G11" s="209">
        <v>1.0</v>
      </c>
      <c r="H11" s="209">
        <v>40.0</v>
      </c>
      <c r="I11" s="209">
        <v>0.0</v>
      </c>
      <c r="J11" s="209">
        <v>25.0</v>
      </c>
      <c r="K11" s="209" t="s">
        <v>249</v>
      </c>
      <c r="L11" s="209">
        <v>0.0</v>
      </c>
      <c r="M11" s="209">
        <v>330.0</v>
      </c>
      <c r="N11" s="209">
        <v>570.0</v>
      </c>
      <c r="O11" s="223" t="s">
        <v>296</v>
      </c>
      <c r="P11" s="11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219" t="s">
        <v>277</v>
      </c>
      <c r="B12" s="209" t="s">
        <v>391</v>
      </c>
      <c r="C12" s="230" t="s">
        <v>392</v>
      </c>
      <c r="D12" s="219">
        <v>7.0</v>
      </c>
      <c r="E12" s="219">
        <v>3.0</v>
      </c>
      <c r="F12" s="220">
        <v>180000.0</v>
      </c>
      <c r="G12" s="219">
        <v>1.0</v>
      </c>
      <c r="H12" s="219">
        <v>50.0</v>
      </c>
      <c r="I12" s="219">
        <v>20.0</v>
      </c>
      <c r="J12" s="209">
        <v>35.0</v>
      </c>
      <c r="K12" s="219" t="s">
        <v>249</v>
      </c>
      <c r="L12" s="219">
        <v>90.0</v>
      </c>
      <c r="M12" s="219">
        <v>360.0</v>
      </c>
      <c r="N12" s="219">
        <v>540.0</v>
      </c>
      <c r="O12" s="11" t="s">
        <v>278</v>
      </c>
      <c r="P12" s="11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209" t="s">
        <v>301</v>
      </c>
      <c r="B13" s="209" t="s">
        <v>393</v>
      </c>
      <c r="C13" s="230" t="s">
        <v>394</v>
      </c>
      <c r="D13" s="209">
        <v>7.0</v>
      </c>
      <c r="E13" s="209">
        <v>3.0</v>
      </c>
      <c r="F13" s="210">
        <v>930000.0</v>
      </c>
      <c r="G13" s="209">
        <v>1.0</v>
      </c>
      <c r="H13" s="209">
        <v>50.0</v>
      </c>
      <c r="I13" s="209">
        <v>20.0</v>
      </c>
      <c r="J13" s="209">
        <v>45.0</v>
      </c>
      <c r="K13" s="209" t="s">
        <v>247</v>
      </c>
      <c r="L13" s="209">
        <v>0.0</v>
      </c>
      <c r="M13" s="209">
        <v>510.0</v>
      </c>
      <c r="N13" s="209">
        <v>690.0</v>
      </c>
      <c r="O13" s="11" t="s">
        <v>302</v>
      </c>
      <c r="P13" s="11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209"/>
      <c r="B14" s="209"/>
      <c r="C14" s="209"/>
      <c r="D14" s="219"/>
      <c r="E14" s="219"/>
      <c r="F14" s="210"/>
      <c r="G14" s="219"/>
      <c r="H14" s="219"/>
      <c r="I14" s="219"/>
      <c r="J14" s="219"/>
      <c r="K14" s="219"/>
      <c r="L14" s="219"/>
      <c r="M14" s="219"/>
      <c r="N14" s="219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6" t="s">
        <v>383</v>
      </c>
      <c r="B15" s="6" t="s">
        <v>337</v>
      </c>
      <c r="C15" s="13" t="s">
        <v>357</v>
      </c>
      <c r="D15" s="8"/>
      <c r="E15" s="1" t="s">
        <v>388</v>
      </c>
      <c r="F15" s="6" t="s">
        <v>337</v>
      </c>
      <c r="G15" s="224" t="s">
        <v>357</v>
      </c>
      <c r="H15" s="219"/>
      <c r="I15" s="219"/>
      <c r="L15" s="6" t="s">
        <v>277</v>
      </c>
      <c r="M15" s="6" t="s">
        <v>337</v>
      </c>
      <c r="N15" s="224" t="s">
        <v>357</v>
      </c>
      <c r="O15" s="219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225" t="s">
        <v>358</v>
      </c>
      <c r="B16" s="209" t="s">
        <v>395</v>
      </c>
      <c r="C16" s="231" t="s">
        <v>361</v>
      </c>
      <c r="E16" s="225" t="s">
        <v>358</v>
      </c>
      <c r="F16" s="209" t="s">
        <v>395</v>
      </c>
      <c r="G16" s="231" t="s">
        <v>361</v>
      </c>
      <c r="I16" s="219"/>
      <c r="L16" s="225" t="s">
        <v>358</v>
      </c>
      <c r="M16" s="209" t="s">
        <v>396</v>
      </c>
      <c r="N16" s="231" t="s">
        <v>364</v>
      </c>
      <c r="O16" s="219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225" t="s">
        <v>358</v>
      </c>
      <c r="B17" s="209" t="s">
        <v>391</v>
      </c>
      <c r="C17" s="231" t="s">
        <v>364</v>
      </c>
      <c r="E17" s="225" t="s">
        <v>358</v>
      </c>
      <c r="F17" s="209" t="s">
        <v>397</v>
      </c>
      <c r="G17" s="231" t="s">
        <v>398</v>
      </c>
      <c r="I17" s="219"/>
      <c r="L17" s="225" t="s">
        <v>358</v>
      </c>
      <c r="M17" s="209" t="s">
        <v>399</v>
      </c>
      <c r="N17" s="231" t="s">
        <v>359</v>
      </c>
      <c r="O17" s="219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25" t="s">
        <v>358</v>
      </c>
      <c r="B18" s="209" t="s">
        <v>400</v>
      </c>
      <c r="C18" s="231" t="s">
        <v>398</v>
      </c>
      <c r="E18" s="225" t="s">
        <v>358</v>
      </c>
      <c r="F18" s="209" t="s">
        <v>400</v>
      </c>
      <c r="G18" s="231" t="s">
        <v>364</v>
      </c>
      <c r="I18" s="219"/>
      <c r="L18" s="225" t="s">
        <v>358</v>
      </c>
      <c r="M18" s="209" t="s">
        <v>401</v>
      </c>
      <c r="N18" s="231" t="s">
        <v>402</v>
      </c>
      <c r="O18" s="219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25" t="s">
        <v>362</v>
      </c>
      <c r="B19" s="230" t="s">
        <v>397</v>
      </c>
      <c r="C19" s="231" t="s">
        <v>403</v>
      </c>
      <c r="E19" s="225" t="s">
        <v>362</v>
      </c>
      <c r="F19" s="230" t="s">
        <v>391</v>
      </c>
      <c r="G19" s="231" t="s">
        <v>404</v>
      </c>
      <c r="I19" s="219"/>
      <c r="L19" s="225" t="s">
        <v>362</v>
      </c>
      <c r="M19" s="209" t="s">
        <v>396</v>
      </c>
      <c r="N19" s="231" t="s">
        <v>372</v>
      </c>
      <c r="O19" s="219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25" t="s">
        <v>362</v>
      </c>
      <c r="B20" s="209" t="s">
        <v>395</v>
      </c>
      <c r="C20" s="231" t="s">
        <v>371</v>
      </c>
      <c r="E20" s="225" t="s">
        <v>362</v>
      </c>
      <c r="F20" s="209" t="s">
        <v>395</v>
      </c>
      <c r="G20" s="231" t="s">
        <v>371</v>
      </c>
      <c r="I20" s="219"/>
      <c r="L20" s="225" t="s">
        <v>362</v>
      </c>
      <c r="M20" s="209" t="s">
        <v>399</v>
      </c>
      <c r="N20" s="231" t="s">
        <v>370</v>
      </c>
      <c r="O20" s="219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225" t="s">
        <v>362</v>
      </c>
      <c r="B21" s="209" t="s">
        <v>391</v>
      </c>
      <c r="C21" s="231" t="s">
        <v>372</v>
      </c>
      <c r="D21" s="219"/>
      <c r="E21" s="225" t="s">
        <v>362</v>
      </c>
      <c r="F21" s="209" t="s">
        <v>397</v>
      </c>
      <c r="G21" s="231" t="s">
        <v>405</v>
      </c>
      <c r="H21" s="219"/>
      <c r="I21" s="219"/>
      <c r="L21" s="225" t="s">
        <v>362</v>
      </c>
      <c r="M21" s="209" t="s">
        <v>401</v>
      </c>
      <c r="N21" s="231" t="s">
        <v>406</v>
      </c>
      <c r="O21" s="219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225" t="s">
        <v>362</v>
      </c>
      <c r="B22" s="209" t="s">
        <v>400</v>
      </c>
      <c r="C22" s="231" t="s">
        <v>405</v>
      </c>
      <c r="D22" s="219"/>
      <c r="E22" s="225" t="s">
        <v>362</v>
      </c>
      <c r="F22" s="209" t="s">
        <v>400</v>
      </c>
      <c r="G22" s="231" t="s">
        <v>372</v>
      </c>
      <c r="H22" s="219"/>
      <c r="I22" s="219"/>
      <c r="M22" s="219"/>
      <c r="N22" s="219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227" t="s">
        <v>374</v>
      </c>
      <c r="B23" s="209" t="s">
        <v>397</v>
      </c>
      <c r="C23" s="231" t="s">
        <v>407</v>
      </c>
      <c r="D23" s="219"/>
      <c r="E23" s="227" t="s">
        <v>374</v>
      </c>
      <c r="F23" s="209" t="s">
        <v>391</v>
      </c>
      <c r="G23" s="231" t="s">
        <v>408</v>
      </c>
      <c r="H23" s="219"/>
      <c r="I23" s="219"/>
      <c r="M23" s="219"/>
      <c r="N23" s="219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B24" s="233"/>
      <c r="C24" s="232"/>
    </row>
    <row r="25">
      <c r="A25" s="6" t="s">
        <v>409</v>
      </c>
      <c r="B25" s="6" t="s">
        <v>337</v>
      </c>
      <c r="C25" s="13" t="s">
        <v>357</v>
      </c>
      <c r="D25" s="8"/>
      <c r="E25" s="1" t="s">
        <v>410</v>
      </c>
      <c r="F25" s="6" t="s">
        <v>337</v>
      </c>
      <c r="G25" s="224" t="s">
        <v>357</v>
      </c>
      <c r="H25" s="219"/>
      <c r="I25" s="219"/>
      <c r="L25" s="1" t="s">
        <v>301</v>
      </c>
      <c r="M25" s="6" t="s">
        <v>337</v>
      </c>
      <c r="N25" s="224" t="s">
        <v>357</v>
      </c>
    </row>
    <row r="26">
      <c r="A26" s="225" t="s">
        <v>358</v>
      </c>
      <c r="B26" s="209" t="s">
        <v>411</v>
      </c>
      <c r="C26" s="234" t="s">
        <v>412</v>
      </c>
      <c r="E26" s="225" t="s">
        <v>358</v>
      </c>
      <c r="F26" s="209" t="s">
        <v>413</v>
      </c>
      <c r="G26" s="234" t="s">
        <v>414</v>
      </c>
      <c r="I26" s="219"/>
      <c r="L26" s="225" t="s">
        <v>358</v>
      </c>
      <c r="M26" s="209" t="s">
        <v>391</v>
      </c>
      <c r="N26" s="234" t="s">
        <v>415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225" t="s">
        <v>362</v>
      </c>
      <c r="B27" s="209" t="s">
        <v>416</v>
      </c>
      <c r="C27" s="234" t="s">
        <v>417</v>
      </c>
      <c r="E27" s="225" t="s">
        <v>362</v>
      </c>
      <c r="F27" s="235" t="s">
        <v>418</v>
      </c>
      <c r="G27" s="235" t="s">
        <v>419</v>
      </c>
      <c r="I27" s="219"/>
      <c r="L27" s="225" t="s">
        <v>362</v>
      </c>
      <c r="M27" s="209" t="s">
        <v>399</v>
      </c>
      <c r="N27" s="234" t="s">
        <v>420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230"/>
      <c r="B28" s="209"/>
      <c r="C28" s="234"/>
      <c r="E28" s="230"/>
      <c r="F28" s="209"/>
      <c r="G28" s="234"/>
      <c r="I28" s="219"/>
      <c r="L28" s="230"/>
      <c r="M28" s="209"/>
      <c r="N28" s="234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6" t="s">
        <v>421</v>
      </c>
      <c r="B29" s="6" t="s">
        <v>337</v>
      </c>
      <c r="C29" s="13" t="s">
        <v>357</v>
      </c>
      <c r="D29" s="8"/>
      <c r="E29" s="1" t="s">
        <v>422</v>
      </c>
      <c r="F29" s="6" t="s">
        <v>337</v>
      </c>
      <c r="G29" s="224" t="s">
        <v>357</v>
      </c>
      <c r="H29" s="219"/>
      <c r="I29" s="219"/>
      <c r="L29" s="1"/>
      <c r="M29" s="6"/>
      <c r="N29" s="224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225" t="s">
        <v>358</v>
      </c>
      <c r="B30" s="209" t="s">
        <v>423</v>
      </c>
      <c r="C30" s="234" t="s">
        <v>424</v>
      </c>
      <c r="E30" s="225" t="s">
        <v>358</v>
      </c>
      <c r="F30" s="209" t="s">
        <v>425</v>
      </c>
      <c r="G30" s="234" t="s">
        <v>415</v>
      </c>
      <c r="I30" s="219"/>
      <c r="L30" s="230"/>
      <c r="M30" s="209"/>
      <c r="N30" s="234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225" t="s">
        <v>362</v>
      </c>
      <c r="B31" s="209" t="s">
        <v>355</v>
      </c>
      <c r="C31" s="234" t="s">
        <v>426</v>
      </c>
      <c r="E31" s="225" t="s">
        <v>362</v>
      </c>
      <c r="F31" s="209" t="s">
        <v>395</v>
      </c>
      <c r="G31" s="234" t="s">
        <v>427</v>
      </c>
      <c r="I31" s="219"/>
      <c r="L31" s="230"/>
      <c r="M31" s="209"/>
      <c r="N31" s="234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230"/>
      <c r="C32" s="234"/>
      <c r="D32" s="219"/>
      <c r="E32" s="230"/>
      <c r="F32" s="209"/>
      <c r="G32" s="234"/>
      <c r="H32" s="219"/>
      <c r="I32" s="219"/>
      <c r="M32" s="219"/>
      <c r="N32" s="219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209"/>
      <c r="B33" s="232" t="s">
        <v>428</v>
      </c>
      <c r="C33" s="234"/>
      <c r="D33" s="219"/>
      <c r="E33" s="209"/>
      <c r="F33" s="209"/>
      <c r="G33" s="234"/>
      <c r="H33" s="219"/>
      <c r="I33" s="219"/>
      <c r="M33" s="219"/>
      <c r="N33" s="219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</sheetData>
  <mergeCells count="11">
    <mergeCell ref="H4:H5"/>
    <mergeCell ref="I4:I5"/>
    <mergeCell ref="J4:J5"/>
    <mergeCell ref="K4:N4"/>
    <mergeCell ref="A4:A5"/>
    <mergeCell ref="B4:B5"/>
    <mergeCell ref="C4:C5"/>
    <mergeCell ref="D4:D5"/>
    <mergeCell ref="E4:E5"/>
    <mergeCell ref="F4:F5"/>
    <mergeCell ref="G4:G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17.13"/>
    <col customWidth="1" min="2" max="2" width="13.0"/>
    <col customWidth="1" min="3" max="3" width="23.5"/>
    <col customWidth="1" min="4" max="4" width="5.5"/>
    <col customWidth="1" min="5" max="5" width="6.38"/>
    <col customWidth="1" min="6" max="6" width="11.75"/>
    <col customWidth="1" min="7" max="7" width="5.5"/>
    <col customWidth="1" min="8" max="9" width="4.63"/>
    <col customWidth="1" min="10" max="10" width="4.5"/>
    <col customWidth="1" min="11" max="11" width="11.0"/>
    <col customWidth="1" min="12" max="12" width="4.0"/>
    <col customWidth="1" min="13" max="13" width="7.0"/>
    <col customWidth="1" min="14" max="14" width="4.25"/>
    <col customWidth="1" min="15" max="15" width="10.0"/>
    <col customWidth="1" min="16" max="16" width="9.5"/>
    <col customWidth="1" min="17" max="17" width="40.8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E1" s="4" t="str">
        <f>HYPERLINK("https://forum.paradoxplaza.com/forum/index.php?members/voranth.840699/","Voranth")</f>
        <v>Voranth</v>
      </c>
      <c r="F1" s="5" t="s">
        <v>2</v>
      </c>
      <c r="K1" s="214"/>
      <c r="U1" s="12"/>
      <c r="V1" s="12"/>
      <c r="W1" s="12"/>
      <c r="X1" s="12"/>
      <c r="Y1" s="12"/>
      <c r="Z1" s="12"/>
      <c r="AA1" s="12"/>
      <c r="AB1" s="12"/>
    </row>
    <row r="2">
      <c r="A2" s="1" t="s">
        <v>226</v>
      </c>
      <c r="B2" s="10">
        <v>43813.78950238426</v>
      </c>
      <c r="C2" s="5" t="s">
        <v>227</v>
      </c>
      <c r="D2" s="12"/>
      <c r="F2" s="12"/>
      <c r="G2" s="178"/>
      <c r="H2" s="178"/>
      <c r="I2" s="178"/>
      <c r="J2" s="178"/>
      <c r="K2" s="178"/>
      <c r="L2" s="178"/>
      <c r="M2" s="178"/>
      <c r="N2" s="178"/>
      <c r="O2" s="179"/>
      <c r="P2" s="179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>
      <c r="A3" s="1" t="s">
        <v>6</v>
      </c>
      <c r="B3" s="15" t="str">
        <f>HYPERLINK("https://docs.google.com/spreadsheets/d/e/2PACX-1vQ_-EbHi_SY_XQghMl_LQNeSj697SKwGiDcopwefYQ3ptfWvrTBIPX_JW9Wp0rJ2u1CJZSgWcGUfWCW/pub?output=xlsx","LINK")</f>
        <v>LINK</v>
      </c>
      <c r="C3" s="5" t="s">
        <v>7</v>
      </c>
      <c r="D3" s="178"/>
      <c r="E3" s="178"/>
      <c r="F3" s="180"/>
      <c r="G3" s="178"/>
      <c r="H3" s="178"/>
      <c r="I3" s="178"/>
      <c r="J3" s="178"/>
      <c r="K3" s="178"/>
      <c r="L3" s="178"/>
      <c r="M3" s="178"/>
      <c r="N3" s="178"/>
      <c r="O3" s="179"/>
      <c r="P3" s="179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</row>
    <row r="4">
      <c r="A4" s="215" t="s">
        <v>29</v>
      </c>
      <c r="B4" s="215" t="s">
        <v>337</v>
      </c>
      <c r="C4" s="215" t="s">
        <v>30</v>
      </c>
      <c r="D4" s="215" t="s">
        <v>11</v>
      </c>
      <c r="E4" s="180" t="s">
        <v>231</v>
      </c>
      <c r="F4" s="215" t="s">
        <v>232</v>
      </c>
      <c r="G4" s="180" t="s">
        <v>233</v>
      </c>
      <c r="H4" s="215" t="s">
        <v>34</v>
      </c>
      <c r="I4" s="215" t="s">
        <v>338</v>
      </c>
      <c r="J4" s="180" t="s">
        <v>236</v>
      </c>
      <c r="K4" s="180" t="s">
        <v>237</v>
      </c>
      <c r="O4" s="216" t="s">
        <v>238</v>
      </c>
      <c r="P4" s="216" t="s">
        <v>239</v>
      </c>
      <c r="Q4" s="217"/>
      <c r="R4" s="217"/>
      <c r="S4" s="217"/>
      <c r="T4" s="217"/>
      <c r="U4" s="217"/>
      <c r="V4" s="217"/>
      <c r="W4" s="217"/>
      <c r="X4" s="217"/>
      <c r="Y4" s="217"/>
      <c r="Z4" s="217"/>
      <c r="AA4" s="217"/>
      <c r="AB4" s="217"/>
    </row>
    <row r="5">
      <c r="K5" s="180" t="s">
        <v>240</v>
      </c>
      <c r="L5" s="180" t="s">
        <v>241</v>
      </c>
      <c r="M5" s="180" t="s">
        <v>339</v>
      </c>
      <c r="N5" s="180" t="s">
        <v>16</v>
      </c>
      <c r="O5" s="216" t="s">
        <v>243</v>
      </c>
      <c r="P5" s="216" t="s">
        <v>243</v>
      </c>
      <c r="Q5" s="216" t="s">
        <v>244</v>
      </c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</row>
    <row r="6">
      <c r="A6" s="61" t="s">
        <v>255</v>
      </c>
      <c r="B6" s="179" t="s">
        <v>429</v>
      </c>
      <c r="C6" s="235" t="s">
        <v>430</v>
      </c>
      <c r="D6" s="61">
        <v>1.0</v>
      </c>
      <c r="E6" s="61">
        <v>1.0</v>
      </c>
      <c r="F6" s="222">
        <v>20000.0</v>
      </c>
      <c r="G6" s="61">
        <v>2.0</v>
      </c>
      <c r="H6" s="61">
        <v>8.0</v>
      </c>
      <c r="I6" s="61">
        <v>3.0</v>
      </c>
      <c r="J6" s="179">
        <v>4.0</v>
      </c>
      <c r="K6" s="61" t="s">
        <v>254</v>
      </c>
      <c r="L6" s="61">
        <v>0.0</v>
      </c>
      <c r="M6" s="61">
        <v>180.0</v>
      </c>
      <c r="N6" s="61">
        <v>270.0</v>
      </c>
      <c r="O6" s="219">
        <v>100.0</v>
      </c>
      <c r="P6" s="220">
        <v>10000.0</v>
      </c>
      <c r="Q6" s="12"/>
      <c r="R6" s="11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>
      <c r="A7" s="61" t="s">
        <v>257</v>
      </c>
      <c r="B7" s="179" t="s">
        <v>431</v>
      </c>
      <c r="C7" s="235" t="s">
        <v>430</v>
      </c>
      <c r="D7" s="61">
        <v>2.0</v>
      </c>
      <c r="E7" s="61">
        <v>1.0</v>
      </c>
      <c r="F7" s="222">
        <v>60000.0</v>
      </c>
      <c r="G7" s="61">
        <v>4.0</v>
      </c>
      <c r="H7" s="61">
        <v>8.0</v>
      </c>
      <c r="I7" s="61">
        <v>3.0</v>
      </c>
      <c r="J7" s="61">
        <v>8.0</v>
      </c>
      <c r="K7" s="61" t="s">
        <v>254</v>
      </c>
      <c r="L7" s="61">
        <v>0.0</v>
      </c>
      <c r="M7" s="61">
        <v>180.0</v>
      </c>
      <c r="N7" s="61">
        <v>270.0</v>
      </c>
      <c r="O7" s="219">
        <v>100.0</v>
      </c>
      <c r="P7" s="220">
        <v>10000.0</v>
      </c>
      <c r="Q7" s="11" t="s">
        <v>3</v>
      </c>
      <c r="R7" s="11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>
      <c r="A8" s="61" t="s">
        <v>258</v>
      </c>
      <c r="B8" s="179" t="s">
        <v>431</v>
      </c>
      <c r="C8" s="235" t="s">
        <v>430</v>
      </c>
      <c r="D8" s="61">
        <v>3.0</v>
      </c>
      <c r="E8" s="61">
        <v>2.0</v>
      </c>
      <c r="F8" s="222">
        <v>90000.0</v>
      </c>
      <c r="G8" s="61">
        <v>6.0</v>
      </c>
      <c r="H8" s="61">
        <v>8.0</v>
      </c>
      <c r="I8" s="61">
        <v>3.0</v>
      </c>
      <c r="J8" s="179">
        <v>12.0</v>
      </c>
      <c r="K8" s="61" t="s">
        <v>254</v>
      </c>
      <c r="L8" s="61">
        <v>0.0</v>
      </c>
      <c r="M8" s="61">
        <v>180.0</v>
      </c>
      <c r="N8" s="61">
        <v>270.0</v>
      </c>
      <c r="O8" s="219">
        <v>100.0</v>
      </c>
      <c r="P8" s="220">
        <v>10000.0</v>
      </c>
      <c r="Q8" s="12"/>
      <c r="R8" s="11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>
      <c r="A9" s="209" t="s">
        <v>432</v>
      </c>
      <c r="B9" s="209" t="s">
        <v>433</v>
      </c>
      <c r="C9" s="235" t="s">
        <v>434</v>
      </c>
      <c r="D9" s="209">
        <v>3.0</v>
      </c>
      <c r="E9" s="209">
        <v>2.0</v>
      </c>
      <c r="F9" s="210">
        <v>110000.0</v>
      </c>
      <c r="G9" s="209">
        <v>2.0</v>
      </c>
      <c r="H9" s="209">
        <v>2.0</v>
      </c>
      <c r="I9" s="209">
        <v>0.0</v>
      </c>
      <c r="J9" s="209">
        <v>3.0</v>
      </c>
      <c r="K9" s="61" t="s">
        <v>254</v>
      </c>
      <c r="L9" s="61">
        <v>0.0</v>
      </c>
      <c r="M9" s="61">
        <v>180.0</v>
      </c>
      <c r="N9" s="61">
        <v>270.0</v>
      </c>
      <c r="O9" s="219">
        <v>100.0</v>
      </c>
      <c r="P9" s="220"/>
      <c r="Q9" s="11"/>
      <c r="R9" s="11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>
      <c r="A10" s="219" t="s">
        <v>259</v>
      </c>
      <c r="B10" s="209" t="s">
        <v>435</v>
      </c>
      <c r="C10" s="235" t="s">
        <v>436</v>
      </c>
      <c r="D10" s="219">
        <v>2.0</v>
      </c>
      <c r="E10" s="219">
        <v>1.0</v>
      </c>
      <c r="F10" s="220">
        <v>80000.0</v>
      </c>
      <c r="G10" s="219">
        <v>5.0</v>
      </c>
      <c r="H10" s="219">
        <v>4.0</v>
      </c>
      <c r="I10" s="219">
        <v>2.0</v>
      </c>
      <c r="J10" s="219">
        <v>6.0</v>
      </c>
      <c r="K10" s="219" t="s">
        <v>247</v>
      </c>
      <c r="L10" s="219">
        <v>180.0</v>
      </c>
      <c r="M10" s="219">
        <v>420.0</v>
      </c>
      <c r="N10" s="219">
        <v>630.0</v>
      </c>
      <c r="O10" s="219">
        <v>120.0</v>
      </c>
      <c r="P10" s="220">
        <v>20000.0</v>
      </c>
      <c r="Q10" s="11" t="s">
        <v>260</v>
      </c>
      <c r="R10" s="11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>
      <c r="A11" s="219" t="s">
        <v>261</v>
      </c>
      <c r="B11" s="209" t="s">
        <v>437</v>
      </c>
      <c r="C11" s="235" t="s">
        <v>436</v>
      </c>
      <c r="D11" s="219">
        <v>5.0</v>
      </c>
      <c r="E11" s="219">
        <v>2.0</v>
      </c>
      <c r="F11" s="220">
        <v>150000.0</v>
      </c>
      <c r="G11" s="219">
        <v>10.0</v>
      </c>
      <c r="H11" s="219">
        <v>4.0</v>
      </c>
      <c r="I11" s="219">
        <v>2.0</v>
      </c>
      <c r="J11" s="209">
        <v>10.0</v>
      </c>
      <c r="K11" s="219" t="s">
        <v>247</v>
      </c>
      <c r="L11" s="219">
        <v>180.0</v>
      </c>
      <c r="M11" s="219">
        <v>420.0</v>
      </c>
      <c r="N11" s="219">
        <v>630.0</v>
      </c>
      <c r="O11" s="219">
        <v>120.0</v>
      </c>
      <c r="P11" s="220">
        <v>20000.0</v>
      </c>
      <c r="Q11" s="11" t="s">
        <v>260</v>
      </c>
      <c r="R11" s="11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>
      <c r="A12" s="219" t="s">
        <v>262</v>
      </c>
      <c r="B12" s="209" t="s">
        <v>435</v>
      </c>
      <c r="C12" s="235" t="s">
        <v>436</v>
      </c>
      <c r="D12" s="219">
        <v>7.0</v>
      </c>
      <c r="E12" s="219">
        <v>3.0</v>
      </c>
      <c r="F12" s="220">
        <v>220000.0</v>
      </c>
      <c r="G12" s="219">
        <v>15.0</v>
      </c>
      <c r="H12" s="219">
        <v>4.0</v>
      </c>
      <c r="I12" s="219">
        <v>2.0</v>
      </c>
      <c r="J12" s="209">
        <v>14.0</v>
      </c>
      <c r="K12" s="219" t="s">
        <v>247</v>
      </c>
      <c r="L12" s="219">
        <v>180.0</v>
      </c>
      <c r="M12" s="219">
        <v>420.0</v>
      </c>
      <c r="N12" s="219">
        <v>630.0</v>
      </c>
      <c r="O12" s="219">
        <v>120.0</v>
      </c>
      <c r="P12" s="220">
        <v>20000.0</v>
      </c>
      <c r="Q12" s="11" t="s">
        <v>260</v>
      </c>
      <c r="R12" s="11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>
      <c r="A13" s="209" t="s">
        <v>263</v>
      </c>
      <c r="B13" s="209" t="s">
        <v>437</v>
      </c>
      <c r="C13" s="235" t="s">
        <v>436</v>
      </c>
      <c r="D13" s="209">
        <v>10.0</v>
      </c>
      <c r="E13" s="209">
        <v>4.0</v>
      </c>
      <c r="F13" s="210">
        <v>290000.0</v>
      </c>
      <c r="G13" s="209">
        <v>20.0</v>
      </c>
      <c r="H13" s="209">
        <v>4.0</v>
      </c>
      <c r="I13" s="209">
        <v>2.0</v>
      </c>
      <c r="J13" s="209">
        <v>18.0</v>
      </c>
      <c r="K13" s="219" t="s">
        <v>247</v>
      </c>
      <c r="L13" s="219">
        <v>180.0</v>
      </c>
      <c r="M13" s="219">
        <v>420.0</v>
      </c>
      <c r="N13" s="219">
        <v>630.0</v>
      </c>
      <c r="O13" s="219">
        <v>120.0</v>
      </c>
      <c r="P13" s="220">
        <v>20000.0</v>
      </c>
      <c r="Q13" s="11" t="s">
        <v>260</v>
      </c>
      <c r="R13" s="11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>
      <c r="A14" s="209"/>
      <c r="B14" s="209"/>
      <c r="C14" s="209"/>
      <c r="D14" s="219"/>
      <c r="E14" s="219"/>
      <c r="F14" s="210"/>
      <c r="G14" s="219"/>
      <c r="H14" s="219"/>
      <c r="I14" s="219"/>
      <c r="J14" s="219"/>
      <c r="K14" s="219"/>
      <c r="L14" s="219"/>
      <c r="M14" s="219"/>
      <c r="N14" s="219"/>
      <c r="O14" s="219"/>
      <c r="P14" s="220"/>
      <c r="Q14" s="11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</row>
    <row r="15">
      <c r="A15" s="6" t="s">
        <v>438</v>
      </c>
      <c r="B15" s="6" t="s">
        <v>337</v>
      </c>
      <c r="C15" s="13" t="s">
        <v>357</v>
      </c>
      <c r="D15" s="8"/>
      <c r="E15" s="1"/>
      <c r="F15" s="6"/>
      <c r="G15" s="224"/>
      <c r="H15" s="219"/>
      <c r="I15" s="219"/>
      <c r="L15" s="1"/>
      <c r="M15" s="6"/>
      <c r="N15" s="224"/>
      <c r="O15" s="219"/>
      <c r="P15" s="220"/>
      <c r="Q15" s="11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</row>
    <row r="16">
      <c r="A16" s="225" t="s">
        <v>358</v>
      </c>
      <c r="B16" s="209" t="s">
        <v>429</v>
      </c>
      <c r="C16" s="231" t="s">
        <v>439</v>
      </c>
      <c r="E16" s="230"/>
      <c r="F16" s="209"/>
      <c r="G16" s="235"/>
      <c r="I16" s="219"/>
      <c r="L16" s="230"/>
      <c r="M16" s="209"/>
      <c r="N16" s="234"/>
      <c r="O16" s="219"/>
      <c r="P16" s="220"/>
      <c r="Q16" s="11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</row>
    <row r="17">
      <c r="A17" s="225" t="s">
        <v>358</v>
      </c>
      <c r="B17" s="209" t="s">
        <v>435</v>
      </c>
      <c r="C17" s="231" t="s">
        <v>361</v>
      </c>
      <c r="E17" s="230"/>
      <c r="F17" s="209"/>
      <c r="G17" s="234"/>
      <c r="I17" s="219"/>
      <c r="L17" s="230"/>
      <c r="M17" s="209"/>
      <c r="N17" s="234"/>
      <c r="O17" s="219"/>
      <c r="P17" s="220"/>
      <c r="Q17" s="11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</row>
    <row r="18">
      <c r="A18" s="225" t="s">
        <v>362</v>
      </c>
      <c r="B18" s="230" t="s">
        <v>440</v>
      </c>
      <c r="C18" s="231" t="s">
        <v>441</v>
      </c>
      <c r="E18" s="230"/>
      <c r="F18" s="230"/>
      <c r="G18" s="234"/>
      <c r="I18" s="219"/>
      <c r="L18" s="230"/>
      <c r="M18" s="230"/>
      <c r="N18" s="234"/>
      <c r="O18" s="219"/>
      <c r="P18" s="220"/>
      <c r="Q18" s="11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</row>
    <row r="19">
      <c r="A19" s="225" t="s">
        <v>362</v>
      </c>
      <c r="B19" s="209" t="s">
        <v>429</v>
      </c>
      <c r="C19" s="231" t="s">
        <v>442</v>
      </c>
      <c r="E19" s="230"/>
      <c r="F19" s="209"/>
      <c r="G19" s="234"/>
      <c r="I19" s="219"/>
      <c r="L19" s="230"/>
      <c r="M19" s="209"/>
      <c r="N19" s="234"/>
      <c r="O19" s="219"/>
      <c r="P19" s="220"/>
      <c r="Q19" s="11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>
      <c r="A20" s="225" t="s">
        <v>362</v>
      </c>
      <c r="B20" s="209" t="s">
        <v>435</v>
      </c>
      <c r="C20" s="226" t="s">
        <v>371</v>
      </c>
      <c r="D20" s="219"/>
      <c r="E20" s="230"/>
      <c r="F20" s="209"/>
      <c r="G20" s="232"/>
      <c r="H20" s="219"/>
      <c r="I20" s="219"/>
      <c r="L20" s="230"/>
      <c r="M20" s="209"/>
      <c r="N20" s="234"/>
      <c r="O20" s="219"/>
      <c r="P20" s="220"/>
      <c r="Q20" s="11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>
      <c r="A21" s="227" t="s">
        <v>374</v>
      </c>
      <c r="B21" s="209" t="s">
        <v>440</v>
      </c>
      <c r="C21" s="231" t="s">
        <v>443</v>
      </c>
      <c r="D21" s="219"/>
      <c r="E21" s="209"/>
      <c r="F21" s="209"/>
      <c r="G21" s="234"/>
      <c r="H21" s="219"/>
      <c r="I21" s="219"/>
      <c r="L21" s="209"/>
      <c r="M21" s="209"/>
      <c r="N21" s="234"/>
      <c r="O21" s="219"/>
      <c r="P21" s="220"/>
      <c r="Q21" s="11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</row>
    <row r="22">
      <c r="C22" s="232"/>
    </row>
    <row r="23">
      <c r="B23" s="233"/>
      <c r="C23" s="232"/>
    </row>
    <row r="24">
      <c r="A24" s="6" t="s">
        <v>444</v>
      </c>
      <c r="B24" s="6" t="s">
        <v>337</v>
      </c>
      <c r="C24" s="13" t="s">
        <v>357</v>
      </c>
      <c r="E24" s="1"/>
      <c r="F24" s="6"/>
      <c r="G24" s="224"/>
      <c r="J24" s="1"/>
      <c r="K24" s="6"/>
      <c r="L24" s="224"/>
      <c r="O24" s="1"/>
      <c r="P24" s="6"/>
      <c r="Q24" s="224"/>
    </row>
    <row r="25">
      <c r="A25" s="225" t="s">
        <v>358</v>
      </c>
      <c r="B25" s="209" t="s">
        <v>445</v>
      </c>
      <c r="C25" s="231" t="s">
        <v>446</v>
      </c>
      <c r="D25" s="61"/>
      <c r="E25" s="230"/>
      <c r="F25" s="209"/>
      <c r="G25" s="234"/>
      <c r="H25" s="61"/>
      <c r="I25" s="61"/>
      <c r="J25" s="230"/>
      <c r="K25" s="209"/>
      <c r="L25" s="234"/>
      <c r="M25" s="61"/>
      <c r="N25" s="61"/>
      <c r="O25" s="230"/>
      <c r="P25" s="209"/>
      <c r="Q25" s="234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>
      <c r="A26" s="225" t="s">
        <v>358</v>
      </c>
      <c r="B26" s="209" t="s">
        <v>447</v>
      </c>
      <c r="C26" s="231" t="s">
        <v>361</v>
      </c>
      <c r="D26" s="61"/>
      <c r="E26" s="230"/>
      <c r="F26" s="209"/>
      <c r="G26" s="234"/>
      <c r="H26" s="61"/>
      <c r="I26" s="61"/>
      <c r="J26" s="230"/>
      <c r="K26" s="209"/>
      <c r="L26" s="234"/>
      <c r="M26" s="61"/>
      <c r="N26" s="61"/>
      <c r="O26" s="230"/>
      <c r="P26" s="209"/>
      <c r="Q26" s="234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>
      <c r="A27" s="225" t="s">
        <v>358</v>
      </c>
      <c r="B27" s="209" t="s">
        <v>448</v>
      </c>
      <c r="C27" s="231" t="s">
        <v>449</v>
      </c>
      <c r="D27" s="61"/>
      <c r="E27" s="230"/>
      <c r="F27" s="209"/>
      <c r="G27" s="234"/>
      <c r="H27" s="61"/>
      <c r="I27" s="61"/>
      <c r="J27" s="230"/>
      <c r="K27" s="209"/>
      <c r="L27" s="234"/>
      <c r="M27" s="61"/>
      <c r="N27" s="61"/>
      <c r="O27" s="230"/>
      <c r="P27" s="209"/>
      <c r="Q27" s="234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</row>
    <row r="28">
      <c r="A28" s="225" t="s">
        <v>362</v>
      </c>
      <c r="B28" s="209" t="s">
        <v>192</v>
      </c>
      <c r="C28" s="226" t="s">
        <v>450</v>
      </c>
      <c r="D28" s="61"/>
      <c r="E28" s="230"/>
      <c r="F28" s="230"/>
      <c r="G28" s="234"/>
      <c r="H28" s="61"/>
      <c r="I28" s="61"/>
      <c r="J28" s="230"/>
      <c r="K28" s="230"/>
      <c r="L28" s="234"/>
      <c r="M28" s="61"/>
      <c r="N28" s="61"/>
      <c r="O28" s="230"/>
      <c r="P28" s="230"/>
      <c r="Q28" s="234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>
      <c r="A29" s="225" t="s">
        <v>362</v>
      </c>
      <c r="B29" s="209" t="s">
        <v>445</v>
      </c>
      <c r="C29" s="231" t="s">
        <v>451</v>
      </c>
      <c r="D29" s="236"/>
      <c r="E29" s="230"/>
      <c r="F29" s="209"/>
      <c r="G29" s="234"/>
      <c r="H29" s="61"/>
      <c r="I29" s="61"/>
      <c r="J29" s="230"/>
      <c r="K29" s="209"/>
      <c r="L29" s="234"/>
      <c r="M29" s="61"/>
      <c r="N29" s="61"/>
      <c r="O29" s="230"/>
      <c r="P29" s="209"/>
      <c r="Q29" s="234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>
      <c r="A30" s="225" t="s">
        <v>362</v>
      </c>
      <c r="B30" s="209" t="s">
        <v>447</v>
      </c>
      <c r="C30" s="226" t="s">
        <v>371</v>
      </c>
      <c r="D30" s="61"/>
      <c r="E30" s="230"/>
      <c r="F30" s="209"/>
      <c r="G30" s="234"/>
      <c r="H30" s="61"/>
      <c r="I30" s="61"/>
      <c r="J30" s="230"/>
      <c r="K30" s="209"/>
      <c r="L30" s="234"/>
      <c r="M30" s="61"/>
      <c r="N30" s="61"/>
      <c r="O30" s="230"/>
      <c r="P30" s="209"/>
      <c r="Q30" s="234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>
      <c r="A31" s="225" t="s">
        <v>362</v>
      </c>
      <c r="B31" s="209" t="s">
        <v>448</v>
      </c>
      <c r="C31" s="226" t="s">
        <v>439</v>
      </c>
      <c r="D31" s="61"/>
      <c r="E31" s="230"/>
      <c r="F31" s="209"/>
      <c r="G31" s="234"/>
      <c r="H31" s="61"/>
      <c r="I31" s="61"/>
      <c r="J31" s="230"/>
      <c r="K31" s="209"/>
      <c r="L31" s="234"/>
      <c r="M31" s="61"/>
      <c r="N31" s="61"/>
      <c r="O31" s="230"/>
      <c r="P31" s="209"/>
      <c r="Q31" s="234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>
      <c r="A32" s="227" t="s">
        <v>374</v>
      </c>
      <c r="B32" s="209" t="s">
        <v>192</v>
      </c>
      <c r="C32" s="226" t="s">
        <v>452</v>
      </c>
      <c r="D32" s="61"/>
      <c r="E32" s="209"/>
      <c r="F32" s="209"/>
      <c r="G32" s="234"/>
      <c r="H32" s="61"/>
      <c r="I32" s="61"/>
      <c r="J32" s="209"/>
      <c r="K32" s="209"/>
      <c r="L32" s="234"/>
      <c r="M32" s="61"/>
      <c r="N32" s="61"/>
      <c r="O32" s="209"/>
      <c r="P32" s="209"/>
      <c r="Q32" s="234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>
      <c r="A33" s="12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</row>
    <row r="34">
      <c r="A34" s="12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</row>
    <row r="35">
      <c r="A35" s="12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</row>
    <row r="36">
      <c r="A36" s="12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  <row r="37">
      <c r="A37" s="12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>
      <c r="A38" s="12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>
      <c r="A39" s="12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>
      <c r="A40" s="12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1">
      <c r="A41" s="12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>
      <c r="A42" s="12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</row>
    <row r="43">
      <c r="A43" s="12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</row>
    <row r="44">
      <c r="A44" s="12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</row>
    <row r="45">
      <c r="A45" s="12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>
      <c r="A46" s="12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>
      <c r="A47" s="12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</row>
    <row r="48">
      <c r="A48" s="12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</row>
    <row r="49">
      <c r="A49" s="12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</row>
    <row r="50">
      <c r="A50" s="12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</row>
    <row r="51">
      <c r="A51" s="12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</row>
    <row r="52">
      <c r="A52" s="12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</row>
    <row r="53">
      <c r="A53" s="12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</row>
    <row r="54">
      <c r="A54" s="12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</row>
    <row r="55">
      <c r="A55" s="12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</row>
    <row r="56">
      <c r="A56" s="12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>
      <c r="A57" s="12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</row>
    <row r="58">
      <c r="A58" s="1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</row>
    <row r="59">
      <c r="A59" s="12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</row>
    <row r="60">
      <c r="A60" s="12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</row>
    <row r="61">
      <c r="A61" s="12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</row>
    <row r="62">
      <c r="A62" s="12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</row>
    <row r="63">
      <c r="A63" s="12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</row>
    <row r="64">
      <c r="A64" s="12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</row>
    <row r="65">
      <c r="A65" s="12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</row>
    <row r="66">
      <c r="A66" s="12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</row>
    <row r="67">
      <c r="A67" s="12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</row>
    <row r="68">
      <c r="A68" s="12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</row>
    <row r="69">
      <c r="A69" s="12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</row>
    <row r="70">
      <c r="A70" s="12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</row>
    <row r="71">
      <c r="A71" s="12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</row>
    <row r="72">
      <c r="A72" s="12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</row>
    <row r="73">
      <c r="A73" s="12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</row>
    <row r="74">
      <c r="A74" s="12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</row>
    <row r="75">
      <c r="A75" s="12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</row>
    <row r="76">
      <c r="A76" s="12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</row>
    <row r="77">
      <c r="A77" s="12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</row>
    <row r="78">
      <c r="A78" s="12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</row>
    <row r="79">
      <c r="A79" s="12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</row>
    <row r="80">
      <c r="A80" s="12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</row>
    <row r="81">
      <c r="A81" s="12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</row>
    <row r="82">
      <c r="A82" s="12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</row>
    <row r="83">
      <c r="A83" s="12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</row>
    <row r="84">
      <c r="A84" s="12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</row>
    <row r="85">
      <c r="A85" s="12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</row>
    <row r="86">
      <c r="A86" s="12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</row>
    <row r="87">
      <c r="A87" s="12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</row>
    <row r="88">
      <c r="A88" s="12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</row>
    <row r="89">
      <c r="A89" s="12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</row>
    <row r="90">
      <c r="A90" s="12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</row>
    <row r="91">
      <c r="A91" s="12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</row>
    <row r="92">
      <c r="A92" s="12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</row>
    <row r="93">
      <c r="A93" s="12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</row>
    <row r="94">
      <c r="A94" s="12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</row>
    <row r="95">
      <c r="A95" s="12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</row>
    <row r="96">
      <c r="A96" s="12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</row>
    <row r="97">
      <c r="A97" s="12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</row>
    <row r="98">
      <c r="A98" s="12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</row>
    <row r="99">
      <c r="A99" s="12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</row>
    <row r="100">
      <c r="A100" s="12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</row>
    <row r="101">
      <c r="A101" s="12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</row>
    <row r="102">
      <c r="A102" s="12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</row>
    <row r="103">
      <c r="A103" s="12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</row>
    <row r="104">
      <c r="A104" s="12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</row>
    <row r="105">
      <c r="A105" s="12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</row>
    <row r="106">
      <c r="A106" s="12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</row>
    <row r="107">
      <c r="A107" s="12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</row>
    <row r="108">
      <c r="A108" s="12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</row>
    <row r="109">
      <c r="A109" s="12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</row>
    <row r="110">
      <c r="A110" s="12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</row>
    <row r="111">
      <c r="A111" s="12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</row>
    <row r="112">
      <c r="A112" s="12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</row>
    <row r="113">
      <c r="A113" s="12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</row>
    <row r="114">
      <c r="A114" s="12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</row>
    <row r="115">
      <c r="A115" s="12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</row>
    <row r="116">
      <c r="A116" s="12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</row>
    <row r="117">
      <c r="A117" s="12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</row>
    <row r="118">
      <c r="A118" s="12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</row>
    <row r="119">
      <c r="A119" s="12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</row>
    <row r="120">
      <c r="A120" s="12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</row>
    <row r="121">
      <c r="A121" s="12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</row>
    <row r="122">
      <c r="A122" s="12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>
      <c r="A123" s="12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>
      <c r="A124" s="12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</row>
    <row r="125">
      <c r="A125" s="12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</row>
    <row r="126">
      <c r="A126" s="12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</row>
    <row r="127">
      <c r="A127" s="12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</row>
    <row r="128">
      <c r="A128" s="12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</row>
    <row r="129">
      <c r="A129" s="12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</row>
    <row r="130">
      <c r="A130" s="12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</row>
    <row r="131">
      <c r="A131" s="12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</row>
    <row r="132">
      <c r="A132" s="12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</row>
    <row r="133">
      <c r="A133" s="12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</row>
    <row r="134">
      <c r="A134" s="12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</row>
    <row r="135">
      <c r="A135" s="12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</row>
    <row r="136">
      <c r="A136" s="12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</row>
    <row r="137">
      <c r="A137" s="12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</row>
    <row r="138">
      <c r="A138" s="12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</row>
    <row r="139">
      <c r="A139" s="12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</row>
    <row r="140">
      <c r="A140" s="12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</row>
    <row r="141">
      <c r="A141" s="12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</row>
    <row r="142">
      <c r="A142" s="12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</row>
    <row r="143">
      <c r="A143" s="12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</row>
    <row r="144">
      <c r="A144" s="12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</row>
    <row r="145">
      <c r="A145" s="12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</row>
    <row r="146">
      <c r="A146" s="12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</row>
    <row r="147">
      <c r="A147" s="12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</row>
    <row r="148">
      <c r="A148" s="12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</row>
    <row r="149">
      <c r="A149" s="12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</row>
    <row r="150">
      <c r="A150" s="12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</row>
    <row r="151">
      <c r="A151" s="12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</row>
    <row r="152">
      <c r="A152" s="12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</row>
    <row r="153">
      <c r="A153" s="12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</row>
    <row r="154">
      <c r="A154" s="12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</row>
    <row r="155">
      <c r="A155" s="12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</row>
    <row r="156">
      <c r="A156" s="12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</row>
    <row r="157">
      <c r="A157" s="12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</row>
    <row r="158">
      <c r="A158" s="12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</row>
    <row r="159">
      <c r="A159" s="12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</row>
    <row r="160">
      <c r="A160" s="12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</row>
    <row r="161">
      <c r="A161" s="12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</row>
    <row r="162">
      <c r="A162" s="12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</row>
    <row r="163">
      <c r="A163" s="12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</row>
    <row r="164">
      <c r="A164" s="12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</row>
    <row r="165">
      <c r="A165" s="12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</row>
    <row r="166">
      <c r="A166" s="12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</row>
    <row r="167">
      <c r="A167" s="12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</row>
    <row r="168">
      <c r="A168" s="12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</row>
    <row r="169">
      <c r="A169" s="12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</row>
    <row r="170">
      <c r="A170" s="12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</row>
    <row r="171">
      <c r="A171" s="12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</row>
    <row r="172">
      <c r="A172" s="12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</row>
    <row r="173">
      <c r="A173" s="12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</row>
    <row r="174">
      <c r="A174" s="12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</row>
    <row r="175">
      <c r="A175" s="12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</row>
    <row r="176">
      <c r="A176" s="12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</row>
    <row r="177">
      <c r="A177" s="12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</row>
    <row r="178">
      <c r="A178" s="12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</row>
    <row r="179">
      <c r="A179" s="12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</row>
    <row r="180">
      <c r="A180" s="12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</row>
    <row r="181">
      <c r="A181" s="12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</row>
    <row r="182">
      <c r="A182" s="12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</row>
    <row r="183">
      <c r="A183" s="12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</row>
    <row r="184">
      <c r="A184" s="12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</row>
    <row r="185">
      <c r="A185" s="12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</row>
    <row r="186">
      <c r="A186" s="12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</row>
    <row r="187">
      <c r="A187" s="12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</row>
    <row r="188">
      <c r="A188" s="12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>
      <c r="A189" s="12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</row>
    <row r="190">
      <c r="A190" s="12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</row>
    <row r="191">
      <c r="A191" s="12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</row>
    <row r="192">
      <c r="A192" s="12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</row>
    <row r="193">
      <c r="A193" s="12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</row>
    <row r="194">
      <c r="A194" s="12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</row>
    <row r="195">
      <c r="A195" s="12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</row>
    <row r="196">
      <c r="A196" s="12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</row>
    <row r="197">
      <c r="A197" s="12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</row>
    <row r="198">
      <c r="A198" s="12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</row>
    <row r="199">
      <c r="A199" s="12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</row>
    <row r="200">
      <c r="A200" s="12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</row>
    <row r="201">
      <c r="A201" s="12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</row>
    <row r="202">
      <c r="A202" s="12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</row>
    <row r="203">
      <c r="A203" s="12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</row>
    <row r="204">
      <c r="A204" s="12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</row>
    <row r="205">
      <c r="A205" s="12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</row>
    <row r="206">
      <c r="A206" s="12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</row>
    <row r="207">
      <c r="A207" s="12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</row>
    <row r="208">
      <c r="A208" s="12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</row>
    <row r="209">
      <c r="A209" s="12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</row>
    <row r="210">
      <c r="A210" s="12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</row>
    <row r="211">
      <c r="A211" s="12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</row>
    <row r="212">
      <c r="A212" s="12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</row>
    <row r="213">
      <c r="A213" s="12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</row>
    <row r="214">
      <c r="A214" s="12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</row>
    <row r="215">
      <c r="A215" s="12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</row>
    <row r="216">
      <c r="A216" s="12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</row>
    <row r="217">
      <c r="A217" s="12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</row>
    <row r="218">
      <c r="A218" s="12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</row>
    <row r="219">
      <c r="A219" s="12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</row>
    <row r="220">
      <c r="A220" s="12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</row>
    <row r="221">
      <c r="A221" s="12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</row>
    <row r="222">
      <c r="A222" s="12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</row>
    <row r="223">
      <c r="A223" s="12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</row>
    <row r="224">
      <c r="A224" s="12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</row>
    <row r="225">
      <c r="A225" s="12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</row>
    <row r="226">
      <c r="A226" s="12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</row>
    <row r="227">
      <c r="A227" s="12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</row>
    <row r="228">
      <c r="A228" s="12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</row>
    <row r="229">
      <c r="A229" s="12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</row>
    <row r="230">
      <c r="A230" s="12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</row>
    <row r="231">
      <c r="A231" s="12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</row>
    <row r="232">
      <c r="A232" s="12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</row>
    <row r="233">
      <c r="A233" s="12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</row>
    <row r="234">
      <c r="A234" s="12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</row>
    <row r="235">
      <c r="A235" s="12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</row>
    <row r="236">
      <c r="A236" s="12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</row>
    <row r="237">
      <c r="A237" s="12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</row>
    <row r="238">
      <c r="A238" s="12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</row>
    <row r="239">
      <c r="A239" s="12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</row>
    <row r="240">
      <c r="A240" s="12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</row>
    <row r="241">
      <c r="A241" s="12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</row>
    <row r="242">
      <c r="A242" s="12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</row>
    <row r="243">
      <c r="A243" s="12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</row>
    <row r="244">
      <c r="A244" s="12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</row>
    <row r="245">
      <c r="A245" s="12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</row>
    <row r="246">
      <c r="A246" s="12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</row>
    <row r="247">
      <c r="A247" s="12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</row>
    <row r="248">
      <c r="A248" s="12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</row>
    <row r="249">
      <c r="A249" s="12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</row>
    <row r="250">
      <c r="A250" s="12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</row>
    <row r="251">
      <c r="A251" s="12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</row>
    <row r="252">
      <c r="A252" s="12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</row>
    <row r="253">
      <c r="A253" s="12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</row>
    <row r="254">
      <c r="A254" s="12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</row>
    <row r="255">
      <c r="A255" s="12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</row>
    <row r="256">
      <c r="A256" s="12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</row>
    <row r="257">
      <c r="A257" s="12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</row>
    <row r="258">
      <c r="A258" s="12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</row>
    <row r="259">
      <c r="A259" s="12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</row>
    <row r="260">
      <c r="A260" s="12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</row>
    <row r="261">
      <c r="A261" s="12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</row>
    <row r="262">
      <c r="A262" s="12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</row>
    <row r="263">
      <c r="A263" s="12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</row>
    <row r="264">
      <c r="A264" s="12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</row>
    <row r="265">
      <c r="A265" s="12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</row>
    <row r="266">
      <c r="A266" s="12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</row>
    <row r="267">
      <c r="A267" s="12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</row>
    <row r="268">
      <c r="A268" s="12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</row>
    <row r="269">
      <c r="A269" s="12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</row>
    <row r="270">
      <c r="A270" s="12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</row>
    <row r="271">
      <c r="A271" s="12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</row>
    <row r="272">
      <c r="A272" s="12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</row>
    <row r="273">
      <c r="A273" s="12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</row>
    <row r="274">
      <c r="A274" s="12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</row>
    <row r="275">
      <c r="A275" s="12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</row>
    <row r="276">
      <c r="A276" s="12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</row>
    <row r="277">
      <c r="A277" s="12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</row>
    <row r="278">
      <c r="A278" s="12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</row>
    <row r="279">
      <c r="A279" s="12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</row>
    <row r="280">
      <c r="A280" s="12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</row>
    <row r="281">
      <c r="A281" s="12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</row>
    <row r="282">
      <c r="A282" s="12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</row>
    <row r="283">
      <c r="A283" s="12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</row>
    <row r="284">
      <c r="A284" s="12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</row>
    <row r="285">
      <c r="A285" s="12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</row>
    <row r="286">
      <c r="A286" s="12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</row>
    <row r="287">
      <c r="A287" s="12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</row>
    <row r="288">
      <c r="A288" s="12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</row>
    <row r="289">
      <c r="A289" s="12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</row>
    <row r="290">
      <c r="A290" s="12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</row>
    <row r="291">
      <c r="A291" s="12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</row>
    <row r="292">
      <c r="A292" s="12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</row>
    <row r="293">
      <c r="A293" s="12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</row>
    <row r="294">
      <c r="A294" s="12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</row>
    <row r="295">
      <c r="A295" s="12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</row>
    <row r="296">
      <c r="A296" s="12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</row>
    <row r="297">
      <c r="A297" s="12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</row>
    <row r="298">
      <c r="A298" s="12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</row>
    <row r="299">
      <c r="A299" s="12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</row>
    <row r="300">
      <c r="A300" s="12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</row>
    <row r="301">
      <c r="A301" s="12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</row>
    <row r="302">
      <c r="A302" s="12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</row>
    <row r="303">
      <c r="A303" s="12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</row>
    <row r="304">
      <c r="A304" s="12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</row>
    <row r="305">
      <c r="A305" s="12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</row>
    <row r="306">
      <c r="A306" s="12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</row>
    <row r="307">
      <c r="A307" s="12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</row>
    <row r="308">
      <c r="A308" s="12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</row>
    <row r="309">
      <c r="A309" s="12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</row>
    <row r="310">
      <c r="A310" s="12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</row>
    <row r="311">
      <c r="A311" s="12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</row>
    <row r="312">
      <c r="A312" s="12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</row>
    <row r="313">
      <c r="A313" s="12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</row>
    <row r="314">
      <c r="A314" s="12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</row>
    <row r="315">
      <c r="A315" s="12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</row>
    <row r="316">
      <c r="A316" s="12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</row>
    <row r="317">
      <c r="A317" s="12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</row>
    <row r="318">
      <c r="A318" s="12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</row>
    <row r="319">
      <c r="A319" s="12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</row>
    <row r="320">
      <c r="A320" s="12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</row>
    <row r="321">
      <c r="A321" s="12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</row>
    <row r="322">
      <c r="A322" s="12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</row>
    <row r="323">
      <c r="A323" s="12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</row>
    <row r="324">
      <c r="A324" s="12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</row>
    <row r="325">
      <c r="A325" s="12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</row>
    <row r="326">
      <c r="A326" s="12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</row>
    <row r="327">
      <c r="A327" s="12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</row>
    <row r="328">
      <c r="A328" s="12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</row>
    <row r="329">
      <c r="A329" s="12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</row>
    <row r="330">
      <c r="A330" s="12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</row>
    <row r="331">
      <c r="A331" s="12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</row>
    <row r="332">
      <c r="A332" s="12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</row>
    <row r="333">
      <c r="A333" s="12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</row>
    <row r="334">
      <c r="A334" s="12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</row>
    <row r="335">
      <c r="A335" s="12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</row>
    <row r="336">
      <c r="A336" s="12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</row>
    <row r="337">
      <c r="A337" s="12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</row>
    <row r="338">
      <c r="A338" s="12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</row>
    <row r="339">
      <c r="A339" s="12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</row>
    <row r="340">
      <c r="A340" s="12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</row>
    <row r="341">
      <c r="A341" s="12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</row>
    <row r="342">
      <c r="A342" s="12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</row>
    <row r="343">
      <c r="A343" s="12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</row>
    <row r="344">
      <c r="A344" s="12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</row>
    <row r="345">
      <c r="A345" s="12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</row>
    <row r="346">
      <c r="A346" s="12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</row>
    <row r="347">
      <c r="A347" s="12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</row>
    <row r="348">
      <c r="A348" s="12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</row>
    <row r="349">
      <c r="A349" s="12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</row>
    <row r="350">
      <c r="A350" s="12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</row>
    <row r="351">
      <c r="A351" s="12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</row>
    <row r="352">
      <c r="A352" s="12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</row>
    <row r="353">
      <c r="A353" s="12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</row>
    <row r="354">
      <c r="A354" s="12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</row>
    <row r="355">
      <c r="A355" s="12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</row>
    <row r="356">
      <c r="A356" s="12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</row>
    <row r="357">
      <c r="A357" s="12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</row>
    <row r="358">
      <c r="A358" s="12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</row>
    <row r="359">
      <c r="A359" s="12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</row>
    <row r="360">
      <c r="A360" s="12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</row>
    <row r="361">
      <c r="A361" s="12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</row>
    <row r="362">
      <c r="A362" s="12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</row>
    <row r="363">
      <c r="A363" s="12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</row>
    <row r="364">
      <c r="A364" s="12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</row>
    <row r="365">
      <c r="A365" s="12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</row>
    <row r="366">
      <c r="A366" s="12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</row>
    <row r="367">
      <c r="A367" s="12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</row>
    <row r="368">
      <c r="A368" s="12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</row>
    <row r="369">
      <c r="A369" s="12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</row>
    <row r="370">
      <c r="A370" s="12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</row>
    <row r="371">
      <c r="A371" s="12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</row>
    <row r="372">
      <c r="A372" s="12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</row>
    <row r="373">
      <c r="A373" s="12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</row>
    <row r="374">
      <c r="A374" s="12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</row>
    <row r="375">
      <c r="A375" s="12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</row>
    <row r="376">
      <c r="A376" s="12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</row>
    <row r="377">
      <c r="A377" s="12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</row>
    <row r="378">
      <c r="A378" s="12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</row>
    <row r="379">
      <c r="A379" s="12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</row>
    <row r="380">
      <c r="A380" s="12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</row>
    <row r="381">
      <c r="A381" s="12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</row>
    <row r="382">
      <c r="A382" s="12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</row>
    <row r="383">
      <c r="A383" s="12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</row>
    <row r="384">
      <c r="A384" s="12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</row>
    <row r="385">
      <c r="A385" s="12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</row>
    <row r="386">
      <c r="A386" s="12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</row>
    <row r="387">
      <c r="A387" s="12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</row>
    <row r="388">
      <c r="A388" s="12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</row>
    <row r="389">
      <c r="A389" s="12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</row>
    <row r="390">
      <c r="A390" s="12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</row>
    <row r="391">
      <c r="A391" s="12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</row>
    <row r="392">
      <c r="A392" s="12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</row>
    <row r="393">
      <c r="A393" s="12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</row>
    <row r="394">
      <c r="A394" s="12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</row>
    <row r="395">
      <c r="A395" s="12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</row>
    <row r="396">
      <c r="A396" s="12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</row>
    <row r="397">
      <c r="A397" s="12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</row>
    <row r="398">
      <c r="A398" s="12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</row>
    <row r="399">
      <c r="A399" s="12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</row>
    <row r="400">
      <c r="A400" s="12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</row>
    <row r="401">
      <c r="A401" s="12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</row>
    <row r="402">
      <c r="A402" s="12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</row>
    <row r="403">
      <c r="A403" s="12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</row>
    <row r="404">
      <c r="A404" s="12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</row>
    <row r="405">
      <c r="A405" s="12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</row>
    <row r="406">
      <c r="A406" s="12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</row>
    <row r="407">
      <c r="A407" s="12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</row>
    <row r="408">
      <c r="A408" s="12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</row>
    <row r="409">
      <c r="A409" s="12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</row>
    <row r="410">
      <c r="A410" s="12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</row>
    <row r="411">
      <c r="A411" s="12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</row>
    <row r="412">
      <c r="A412" s="12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</row>
    <row r="413">
      <c r="A413" s="12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</row>
    <row r="414">
      <c r="A414" s="12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</row>
    <row r="415">
      <c r="A415" s="12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</row>
    <row r="416">
      <c r="A416" s="12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</row>
    <row r="417">
      <c r="A417" s="12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</row>
    <row r="418">
      <c r="A418" s="12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</row>
    <row r="419">
      <c r="A419" s="12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</row>
    <row r="420">
      <c r="A420" s="12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</row>
    <row r="421">
      <c r="A421" s="12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</row>
    <row r="422">
      <c r="A422" s="12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</row>
    <row r="423">
      <c r="A423" s="12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</row>
    <row r="424">
      <c r="A424" s="12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</row>
    <row r="425">
      <c r="A425" s="12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</row>
    <row r="426">
      <c r="A426" s="12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</row>
    <row r="427">
      <c r="A427" s="12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</row>
    <row r="428">
      <c r="A428" s="12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</row>
    <row r="429">
      <c r="A429" s="12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</row>
    <row r="430">
      <c r="A430" s="12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</row>
    <row r="431">
      <c r="A431" s="12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</row>
    <row r="432">
      <c r="A432" s="12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</row>
    <row r="433">
      <c r="A433" s="12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</row>
    <row r="434">
      <c r="A434" s="12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</row>
    <row r="435">
      <c r="A435" s="12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</row>
    <row r="436">
      <c r="A436" s="12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</row>
    <row r="437">
      <c r="A437" s="12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</row>
    <row r="438">
      <c r="A438" s="12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</row>
    <row r="439">
      <c r="A439" s="12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</row>
    <row r="440">
      <c r="A440" s="12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</row>
    <row r="441">
      <c r="A441" s="12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</row>
    <row r="442">
      <c r="A442" s="12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</row>
    <row r="443">
      <c r="A443" s="12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</row>
    <row r="444">
      <c r="A444" s="12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</row>
    <row r="445">
      <c r="A445" s="12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</row>
    <row r="446">
      <c r="A446" s="12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</row>
    <row r="447">
      <c r="A447" s="12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</row>
    <row r="448">
      <c r="A448" s="12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</row>
    <row r="449">
      <c r="A449" s="12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>
      <c r="A450" s="12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>
      <c r="A451" s="12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>
      <c r="A452" s="12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  <row r="453">
      <c r="A453" s="12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</row>
    <row r="454">
      <c r="A454" s="12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</row>
    <row r="455">
      <c r="A455" s="12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</row>
    <row r="456">
      <c r="A456" s="12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</row>
    <row r="457">
      <c r="A457" s="12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</row>
    <row r="458">
      <c r="A458" s="12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</row>
    <row r="459">
      <c r="A459" s="12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</row>
    <row r="460">
      <c r="A460" s="12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</row>
    <row r="461">
      <c r="A461" s="12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</row>
    <row r="462">
      <c r="A462" s="12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</row>
    <row r="463">
      <c r="A463" s="12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</row>
    <row r="464">
      <c r="A464" s="12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</row>
    <row r="465">
      <c r="A465" s="12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</row>
    <row r="466">
      <c r="A466" s="12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</row>
    <row r="467">
      <c r="A467" s="12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</row>
    <row r="468">
      <c r="A468" s="12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</row>
    <row r="469">
      <c r="A469" s="12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</row>
    <row r="470">
      <c r="A470" s="12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</row>
    <row r="471">
      <c r="A471" s="12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</row>
    <row r="472">
      <c r="A472" s="12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</row>
    <row r="473">
      <c r="A473" s="12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</row>
    <row r="474">
      <c r="A474" s="12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</row>
    <row r="475">
      <c r="A475" s="12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</row>
    <row r="476">
      <c r="A476" s="12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</row>
    <row r="477">
      <c r="A477" s="12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</row>
    <row r="478">
      <c r="A478" s="12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</row>
    <row r="479">
      <c r="A479" s="12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</row>
    <row r="480">
      <c r="A480" s="12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</row>
    <row r="481">
      <c r="A481" s="12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</row>
    <row r="482">
      <c r="A482" s="12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</row>
    <row r="483">
      <c r="A483" s="12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</row>
    <row r="484">
      <c r="A484" s="12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</row>
    <row r="485">
      <c r="A485" s="12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</row>
    <row r="486">
      <c r="A486" s="12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</row>
    <row r="487">
      <c r="A487" s="12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</row>
    <row r="488">
      <c r="A488" s="12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</row>
    <row r="489">
      <c r="A489" s="12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</row>
    <row r="490">
      <c r="A490" s="12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</row>
    <row r="491">
      <c r="A491" s="12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</row>
    <row r="492">
      <c r="A492" s="12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</row>
    <row r="493">
      <c r="A493" s="12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</row>
    <row r="494">
      <c r="A494" s="12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</row>
    <row r="495">
      <c r="A495" s="12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</row>
    <row r="496">
      <c r="A496" s="12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</row>
    <row r="497">
      <c r="A497" s="12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</row>
    <row r="498">
      <c r="A498" s="12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</row>
    <row r="499">
      <c r="A499" s="12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</row>
    <row r="500">
      <c r="A500" s="12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</row>
    <row r="501">
      <c r="A501" s="12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</row>
    <row r="502">
      <c r="A502" s="12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</row>
    <row r="503">
      <c r="A503" s="12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</row>
    <row r="504">
      <c r="A504" s="12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</row>
    <row r="505">
      <c r="A505" s="12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</row>
    <row r="506">
      <c r="A506" s="12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</row>
    <row r="507">
      <c r="A507" s="12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</row>
    <row r="508">
      <c r="A508" s="12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</row>
    <row r="509">
      <c r="A509" s="12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</row>
    <row r="510">
      <c r="A510" s="12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</row>
    <row r="511">
      <c r="A511" s="12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</row>
    <row r="512">
      <c r="A512" s="12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</row>
    <row r="513">
      <c r="A513" s="12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</row>
    <row r="514">
      <c r="A514" s="12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</row>
    <row r="515">
      <c r="A515" s="12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</row>
    <row r="516">
      <c r="A516" s="12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</row>
    <row r="517">
      <c r="A517" s="12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</row>
    <row r="518">
      <c r="A518" s="12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</row>
    <row r="519">
      <c r="A519" s="12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</row>
    <row r="520">
      <c r="A520" s="12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</row>
    <row r="521">
      <c r="A521" s="12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</row>
    <row r="522">
      <c r="A522" s="12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</row>
    <row r="523">
      <c r="A523" s="12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</row>
    <row r="524">
      <c r="A524" s="12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</row>
    <row r="525">
      <c r="A525" s="12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</row>
    <row r="526">
      <c r="A526" s="12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</row>
    <row r="527">
      <c r="A527" s="12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</row>
    <row r="528">
      <c r="A528" s="12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</row>
    <row r="529">
      <c r="A529" s="12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</row>
    <row r="530">
      <c r="A530" s="12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</row>
    <row r="531">
      <c r="A531" s="12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</row>
    <row r="532">
      <c r="A532" s="12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</row>
    <row r="533">
      <c r="A533" s="12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</row>
    <row r="534">
      <c r="A534" s="12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</row>
    <row r="535">
      <c r="A535" s="12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</row>
    <row r="536">
      <c r="A536" s="12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</row>
    <row r="537">
      <c r="A537" s="12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</row>
    <row r="538">
      <c r="A538" s="12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</row>
    <row r="539">
      <c r="A539" s="12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</row>
    <row r="540">
      <c r="A540" s="12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</row>
    <row r="541">
      <c r="A541" s="12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</row>
    <row r="542">
      <c r="A542" s="12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</row>
    <row r="543">
      <c r="A543" s="12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</row>
    <row r="544">
      <c r="A544" s="12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</row>
    <row r="545">
      <c r="A545" s="12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</row>
    <row r="546">
      <c r="A546" s="12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</row>
    <row r="547">
      <c r="A547" s="12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</row>
    <row r="548">
      <c r="A548" s="12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</row>
    <row r="549">
      <c r="A549" s="12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</row>
    <row r="550">
      <c r="A550" s="12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</row>
    <row r="551">
      <c r="A551" s="12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</row>
    <row r="552">
      <c r="A552" s="12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</row>
    <row r="553">
      <c r="A553" s="12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</row>
    <row r="554">
      <c r="A554" s="12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</row>
    <row r="555">
      <c r="A555" s="12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</row>
    <row r="556">
      <c r="A556" s="12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</row>
    <row r="557">
      <c r="A557" s="12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</row>
    <row r="558">
      <c r="A558" s="12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</row>
    <row r="559">
      <c r="A559" s="12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</row>
    <row r="560">
      <c r="A560" s="12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</row>
    <row r="561">
      <c r="A561" s="12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</row>
    <row r="562">
      <c r="A562" s="12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</row>
    <row r="563">
      <c r="A563" s="12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</row>
    <row r="564">
      <c r="A564" s="12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</row>
    <row r="565">
      <c r="A565" s="12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</row>
    <row r="566">
      <c r="A566" s="12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</row>
    <row r="567">
      <c r="A567" s="12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</row>
    <row r="568">
      <c r="A568" s="12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</row>
    <row r="569">
      <c r="A569" s="12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</row>
    <row r="570">
      <c r="A570" s="12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</row>
    <row r="571">
      <c r="A571" s="12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</row>
    <row r="572">
      <c r="A572" s="12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</row>
    <row r="573">
      <c r="A573" s="12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</row>
    <row r="574">
      <c r="A574" s="12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</row>
    <row r="575">
      <c r="A575" s="12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</row>
    <row r="576">
      <c r="A576" s="12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</row>
    <row r="577">
      <c r="A577" s="12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</row>
    <row r="578">
      <c r="A578" s="12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</row>
    <row r="579">
      <c r="A579" s="12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</row>
    <row r="580">
      <c r="A580" s="12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</row>
    <row r="581">
      <c r="A581" s="12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</row>
    <row r="582">
      <c r="A582" s="12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</row>
    <row r="583">
      <c r="A583" s="12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</row>
    <row r="584">
      <c r="A584" s="12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</row>
    <row r="585">
      <c r="A585" s="12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</row>
    <row r="586">
      <c r="A586" s="12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</row>
    <row r="587">
      <c r="A587" s="12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</row>
    <row r="588">
      <c r="A588" s="12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</row>
    <row r="589">
      <c r="A589" s="12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</row>
    <row r="590">
      <c r="A590" s="12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</row>
    <row r="591">
      <c r="A591" s="12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</row>
    <row r="592">
      <c r="A592" s="12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</row>
    <row r="593">
      <c r="A593" s="1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</row>
    <row r="594">
      <c r="A594" s="1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</row>
    <row r="595">
      <c r="A595" s="1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</row>
    <row r="596">
      <c r="A596" s="1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</row>
    <row r="597">
      <c r="A597" s="1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</row>
    <row r="598">
      <c r="A598" s="1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</row>
    <row r="599">
      <c r="A599" s="1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</row>
    <row r="600">
      <c r="A600" s="1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</row>
    <row r="601">
      <c r="A601" s="1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</row>
    <row r="602">
      <c r="A602" s="1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</row>
    <row r="603">
      <c r="A603" s="1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</row>
    <row r="604">
      <c r="A604" s="1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</row>
    <row r="605">
      <c r="A605" s="1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</row>
    <row r="606">
      <c r="A606" s="1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</row>
    <row r="607">
      <c r="A607" s="1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</row>
    <row r="608">
      <c r="A608" s="1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</row>
    <row r="609">
      <c r="A609" s="1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</row>
    <row r="610">
      <c r="A610" s="1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</row>
    <row r="611">
      <c r="A611" s="1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</row>
    <row r="612">
      <c r="A612" s="1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</row>
    <row r="613">
      <c r="A613" s="1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</row>
    <row r="614">
      <c r="A614" s="12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</row>
    <row r="615">
      <c r="A615" s="1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</row>
    <row r="616">
      <c r="A616" s="1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</row>
    <row r="617">
      <c r="A617" s="1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</row>
    <row r="618">
      <c r="A618" s="1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</row>
    <row r="619">
      <c r="A619" s="1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</row>
    <row r="620">
      <c r="A620" s="1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</row>
    <row r="621">
      <c r="A621" s="1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</row>
    <row r="622">
      <c r="A622" s="1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</row>
    <row r="623">
      <c r="A623" s="1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</row>
    <row r="624">
      <c r="A624" s="1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</row>
    <row r="625">
      <c r="A625" s="1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</row>
    <row r="626">
      <c r="A626" s="1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</row>
    <row r="627">
      <c r="A627" s="1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</row>
    <row r="628">
      <c r="A628" s="1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</row>
    <row r="629">
      <c r="A629" s="1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</row>
    <row r="630">
      <c r="A630" s="1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</row>
    <row r="631">
      <c r="A631" s="1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</row>
    <row r="632">
      <c r="A632" s="1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</row>
    <row r="633">
      <c r="A633" s="1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</row>
    <row r="634">
      <c r="A634" s="1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</row>
    <row r="635">
      <c r="A635" s="1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</row>
    <row r="636">
      <c r="A636" s="12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</row>
    <row r="637">
      <c r="A637" s="1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</row>
    <row r="638">
      <c r="A638" s="1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</row>
    <row r="639">
      <c r="A639" s="1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</row>
    <row r="640">
      <c r="A640" s="1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</row>
    <row r="641">
      <c r="A641" s="1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</row>
    <row r="642">
      <c r="A642" s="1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</row>
    <row r="643">
      <c r="A643" s="1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</row>
    <row r="644">
      <c r="A644" s="1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</row>
    <row r="645">
      <c r="A645" s="1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</row>
    <row r="646">
      <c r="A646" s="1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</row>
    <row r="647">
      <c r="A647" s="1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</row>
    <row r="648">
      <c r="A648" s="1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</row>
    <row r="649">
      <c r="A649" s="1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</row>
    <row r="650">
      <c r="A650" s="1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</row>
    <row r="651">
      <c r="A651" s="1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</row>
    <row r="652">
      <c r="A652" s="1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</row>
    <row r="653">
      <c r="A653" s="1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</row>
    <row r="654">
      <c r="A654" s="1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</row>
    <row r="655">
      <c r="A655" s="1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</row>
    <row r="656">
      <c r="A656" s="1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</row>
    <row r="657">
      <c r="A657" s="1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</row>
    <row r="658">
      <c r="A658" s="1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</row>
    <row r="659">
      <c r="A659" s="12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</row>
    <row r="660">
      <c r="A660" s="12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</row>
    <row r="661">
      <c r="A661" s="12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</row>
    <row r="662">
      <c r="A662" s="12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</row>
    <row r="663">
      <c r="A663" s="12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</row>
    <row r="664">
      <c r="A664" s="12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</row>
    <row r="665">
      <c r="A665" s="12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</row>
    <row r="666">
      <c r="A666" s="12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</row>
    <row r="667">
      <c r="A667" s="12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</row>
    <row r="668">
      <c r="A668" s="12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</row>
    <row r="669">
      <c r="A669" s="12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</row>
    <row r="670">
      <c r="A670" s="12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</row>
    <row r="671">
      <c r="A671" s="12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</row>
    <row r="672">
      <c r="A672" s="12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</row>
    <row r="673">
      <c r="A673" s="12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</row>
    <row r="674">
      <c r="A674" s="12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</row>
    <row r="675">
      <c r="A675" s="12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</row>
    <row r="676">
      <c r="A676" s="12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</row>
    <row r="677">
      <c r="A677" s="12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</row>
    <row r="678">
      <c r="A678" s="12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</row>
    <row r="679">
      <c r="A679" s="12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</row>
    <row r="680">
      <c r="A680" s="12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</row>
    <row r="681">
      <c r="A681" s="12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</row>
    <row r="682">
      <c r="A682" s="12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</row>
    <row r="683">
      <c r="A683" s="12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</row>
    <row r="684">
      <c r="A684" s="12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</row>
    <row r="685">
      <c r="A685" s="12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</row>
    <row r="686">
      <c r="A686" s="12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</row>
    <row r="687">
      <c r="A687" s="12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</row>
    <row r="688">
      <c r="A688" s="12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</row>
    <row r="689">
      <c r="A689" s="12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</row>
    <row r="690">
      <c r="A690" s="12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</row>
    <row r="691">
      <c r="A691" s="12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</row>
    <row r="692">
      <c r="A692" s="12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</row>
    <row r="693">
      <c r="A693" s="12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</row>
    <row r="694">
      <c r="A694" s="12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</row>
    <row r="695">
      <c r="A695" s="12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</row>
    <row r="696">
      <c r="A696" s="12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</row>
    <row r="697">
      <c r="A697" s="12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</row>
    <row r="698">
      <c r="A698" s="12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</row>
    <row r="699">
      <c r="A699" s="12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</row>
    <row r="700">
      <c r="A700" s="12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</row>
    <row r="701">
      <c r="A701" s="12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</row>
    <row r="702">
      <c r="A702" s="12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</row>
    <row r="703">
      <c r="A703" s="12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</row>
    <row r="704">
      <c r="A704" s="12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</row>
    <row r="705">
      <c r="A705" s="12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</row>
    <row r="706">
      <c r="A706" s="12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</row>
    <row r="707">
      <c r="A707" s="12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</row>
    <row r="708">
      <c r="A708" s="12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</row>
    <row r="709">
      <c r="A709" s="12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</row>
    <row r="710">
      <c r="A710" s="12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</row>
    <row r="711">
      <c r="A711" s="12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</row>
    <row r="712">
      <c r="A712" s="12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</row>
    <row r="713">
      <c r="A713" s="12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</row>
    <row r="714">
      <c r="A714" s="12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</row>
    <row r="715">
      <c r="A715" s="12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</row>
    <row r="716">
      <c r="A716" s="12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</row>
    <row r="717">
      <c r="A717" s="12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</row>
    <row r="718">
      <c r="A718" s="12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</row>
    <row r="719">
      <c r="A719" s="12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</row>
    <row r="720">
      <c r="A720" s="12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</row>
    <row r="721">
      <c r="A721" s="12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</row>
    <row r="722">
      <c r="A722" s="12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</row>
    <row r="723">
      <c r="A723" s="12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</row>
    <row r="724">
      <c r="A724" s="12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</row>
    <row r="725">
      <c r="A725" s="12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</row>
    <row r="726">
      <c r="A726" s="12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</row>
    <row r="727">
      <c r="A727" s="12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</row>
    <row r="728">
      <c r="A728" s="12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</row>
    <row r="729">
      <c r="A729" s="12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</row>
    <row r="730">
      <c r="A730" s="12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</row>
    <row r="731">
      <c r="A731" s="12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</row>
    <row r="732">
      <c r="A732" s="12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</row>
    <row r="733">
      <c r="A733" s="12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</row>
    <row r="734">
      <c r="A734" s="12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</row>
    <row r="735">
      <c r="A735" s="12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</row>
    <row r="736">
      <c r="A736" s="12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</row>
    <row r="737">
      <c r="A737" s="12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</row>
    <row r="738">
      <c r="A738" s="12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</row>
    <row r="739">
      <c r="A739" s="12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</row>
    <row r="740">
      <c r="A740" s="12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</row>
    <row r="741">
      <c r="A741" s="12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</row>
    <row r="742">
      <c r="A742" s="12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</row>
    <row r="743">
      <c r="A743" s="12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</row>
    <row r="744">
      <c r="A744" s="12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</row>
    <row r="745">
      <c r="A745" s="12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</row>
    <row r="746">
      <c r="A746" s="12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</row>
    <row r="747">
      <c r="A747" s="12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</row>
    <row r="748">
      <c r="A748" s="12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</row>
    <row r="749">
      <c r="A749" s="12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</row>
    <row r="750">
      <c r="A750" s="12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</row>
    <row r="751">
      <c r="A751" s="12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</row>
    <row r="752">
      <c r="A752" s="12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</row>
    <row r="753">
      <c r="A753" s="12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</row>
    <row r="754">
      <c r="A754" s="12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</row>
    <row r="755">
      <c r="A755" s="12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</row>
    <row r="756">
      <c r="A756" s="12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</row>
    <row r="757">
      <c r="A757" s="12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</row>
    <row r="758">
      <c r="A758" s="12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</row>
    <row r="759">
      <c r="A759" s="12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</row>
    <row r="760">
      <c r="A760" s="12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</row>
    <row r="761">
      <c r="A761" s="12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</row>
    <row r="762">
      <c r="A762" s="12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</row>
    <row r="763">
      <c r="A763" s="12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</row>
    <row r="764">
      <c r="A764" s="12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</row>
    <row r="765">
      <c r="A765" s="12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</row>
    <row r="766">
      <c r="A766" s="12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</row>
    <row r="767">
      <c r="A767" s="12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</row>
    <row r="768">
      <c r="A768" s="12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</row>
    <row r="769">
      <c r="A769" s="12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</row>
    <row r="770">
      <c r="A770" s="12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</row>
    <row r="771">
      <c r="A771" s="12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</row>
    <row r="772">
      <c r="A772" s="12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</row>
    <row r="773">
      <c r="A773" s="12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</row>
    <row r="774">
      <c r="A774" s="12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</row>
    <row r="775">
      <c r="A775" s="12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</row>
    <row r="776">
      <c r="A776" s="12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</row>
    <row r="777">
      <c r="A777" s="12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</row>
    <row r="778">
      <c r="A778" s="12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</row>
    <row r="779">
      <c r="A779" s="12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</row>
    <row r="780">
      <c r="A780" s="12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</row>
    <row r="781">
      <c r="A781" s="12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</row>
    <row r="782">
      <c r="A782" s="12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</row>
    <row r="783">
      <c r="A783" s="12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</row>
    <row r="784">
      <c r="A784" s="12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</row>
    <row r="785">
      <c r="A785" s="12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</row>
    <row r="786">
      <c r="A786" s="12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</row>
    <row r="787">
      <c r="A787" s="12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</row>
    <row r="788">
      <c r="A788" s="12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</row>
    <row r="789">
      <c r="A789" s="12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</row>
    <row r="790">
      <c r="A790" s="12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</row>
    <row r="791">
      <c r="A791" s="12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</row>
    <row r="792">
      <c r="A792" s="12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</row>
    <row r="793">
      <c r="A793" s="12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</row>
    <row r="794">
      <c r="A794" s="12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</row>
    <row r="795">
      <c r="A795" s="12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</row>
    <row r="796">
      <c r="A796" s="12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</row>
    <row r="797">
      <c r="A797" s="12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</row>
    <row r="798">
      <c r="A798" s="12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</row>
    <row r="799">
      <c r="A799" s="12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</row>
    <row r="800">
      <c r="A800" s="12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</row>
    <row r="801">
      <c r="A801" s="12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</row>
    <row r="802">
      <c r="A802" s="12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</row>
    <row r="803">
      <c r="A803" s="12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</row>
    <row r="804">
      <c r="A804" s="12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</row>
    <row r="805">
      <c r="A805" s="12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</row>
    <row r="806">
      <c r="A806" s="12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</row>
    <row r="807">
      <c r="A807" s="12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</row>
    <row r="808">
      <c r="A808" s="12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</row>
    <row r="809">
      <c r="A809" s="12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</row>
    <row r="810">
      <c r="A810" s="12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</row>
    <row r="811">
      <c r="A811" s="12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</row>
    <row r="812">
      <c r="A812" s="12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</row>
    <row r="813">
      <c r="A813" s="12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</row>
    <row r="814">
      <c r="A814" s="12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</row>
    <row r="815">
      <c r="A815" s="12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</row>
    <row r="816">
      <c r="A816" s="12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</row>
    <row r="817">
      <c r="A817" s="12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</row>
    <row r="818">
      <c r="A818" s="12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</row>
    <row r="819">
      <c r="A819" s="12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</row>
    <row r="820">
      <c r="A820" s="12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</row>
    <row r="821">
      <c r="A821" s="12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</row>
    <row r="822">
      <c r="A822" s="12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</row>
    <row r="823">
      <c r="A823" s="12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</row>
    <row r="824">
      <c r="A824" s="12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</row>
    <row r="825">
      <c r="A825" s="12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</row>
    <row r="826">
      <c r="A826" s="12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</row>
    <row r="827">
      <c r="A827" s="12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</row>
    <row r="828">
      <c r="A828" s="12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</row>
    <row r="829">
      <c r="A829" s="12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</row>
    <row r="830">
      <c r="A830" s="12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</row>
    <row r="831">
      <c r="A831" s="12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</row>
    <row r="832">
      <c r="A832" s="12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</row>
    <row r="833">
      <c r="A833" s="12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</row>
    <row r="834">
      <c r="A834" s="12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</row>
    <row r="835">
      <c r="A835" s="12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</row>
    <row r="836">
      <c r="A836" s="12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</row>
    <row r="837">
      <c r="A837" s="12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</row>
    <row r="838">
      <c r="A838" s="12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</row>
    <row r="839">
      <c r="A839" s="12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</row>
    <row r="840">
      <c r="A840" s="12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</row>
    <row r="841">
      <c r="A841" s="12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</row>
    <row r="842">
      <c r="A842" s="12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</row>
    <row r="843">
      <c r="A843" s="12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</row>
    <row r="844">
      <c r="A844" s="12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</row>
    <row r="845">
      <c r="A845" s="12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</row>
    <row r="846">
      <c r="A846" s="12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</row>
    <row r="847">
      <c r="A847" s="12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</row>
    <row r="848">
      <c r="A848" s="12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</row>
    <row r="849">
      <c r="A849" s="12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</row>
    <row r="850">
      <c r="A850" s="12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</row>
    <row r="851">
      <c r="A851" s="12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</row>
    <row r="852">
      <c r="A852" s="12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</row>
    <row r="853">
      <c r="A853" s="12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</row>
    <row r="854">
      <c r="A854" s="12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</row>
    <row r="855">
      <c r="A855" s="12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</row>
    <row r="856">
      <c r="A856" s="12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</row>
    <row r="857">
      <c r="A857" s="12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</row>
    <row r="858">
      <c r="A858" s="12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</row>
    <row r="859">
      <c r="A859" s="12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</row>
    <row r="860">
      <c r="A860" s="12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</row>
    <row r="861">
      <c r="A861" s="12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</row>
    <row r="862">
      <c r="A862" s="12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</row>
    <row r="863">
      <c r="A863" s="12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</row>
    <row r="864">
      <c r="A864" s="12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</row>
    <row r="865">
      <c r="A865" s="12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</row>
    <row r="866">
      <c r="A866" s="12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</row>
    <row r="867">
      <c r="A867" s="12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</row>
    <row r="868">
      <c r="A868" s="12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</row>
    <row r="869">
      <c r="A869" s="12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</row>
    <row r="870">
      <c r="A870" s="12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</row>
    <row r="871">
      <c r="A871" s="12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</row>
    <row r="872">
      <c r="A872" s="12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</row>
    <row r="873">
      <c r="A873" s="12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</row>
    <row r="874">
      <c r="A874" s="12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</row>
    <row r="875">
      <c r="A875" s="12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</row>
    <row r="876">
      <c r="A876" s="12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</row>
    <row r="877">
      <c r="A877" s="12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</row>
    <row r="878">
      <c r="A878" s="12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</row>
    <row r="879">
      <c r="A879" s="12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</row>
    <row r="880">
      <c r="A880" s="12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</row>
    <row r="881">
      <c r="A881" s="12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</row>
    <row r="882">
      <c r="A882" s="12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</row>
    <row r="883">
      <c r="A883" s="12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</row>
    <row r="884">
      <c r="A884" s="12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</row>
    <row r="885">
      <c r="A885" s="12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</row>
    <row r="886">
      <c r="A886" s="12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</row>
    <row r="887">
      <c r="A887" s="12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</row>
    <row r="888">
      <c r="A888" s="12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</row>
    <row r="889">
      <c r="A889" s="12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</row>
    <row r="890">
      <c r="A890" s="12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</row>
    <row r="891">
      <c r="A891" s="12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</row>
    <row r="892">
      <c r="A892" s="12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</row>
    <row r="893">
      <c r="A893" s="12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</row>
    <row r="894">
      <c r="A894" s="12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</row>
    <row r="895">
      <c r="A895" s="12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</row>
    <row r="896">
      <c r="A896" s="12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</row>
    <row r="897">
      <c r="A897" s="12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</row>
    <row r="898">
      <c r="A898" s="12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</row>
    <row r="899">
      <c r="A899" s="12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</row>
    <row r="900">
      <c r="A900" s="12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</row>
    <row r="901">
      <c r="A901" s="12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</row>
    <row r="902">
      <c r="A902" s="12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</row>
    <row r="903">
      <c r="A903" s="12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</row>
    <row r="904">
      <c r="A904" s="12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</row>
    <row r="905">
      <c r="A905" s="12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</row>
    <row r="906">
      <c r="A906" s="12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</row>
    <row r="907">
      <c r="A907" s="12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</row>
    <row r="908">
      <c r="A908" s="12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</row>
    <row r="909">
      <c r="A909" s="12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</row>
    <row r="910">
      <c r="A910" s="12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</row>
    <row r="911">
      <c r="A911" s="12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</row>
    <row r="912">
      <c r="A912" s="12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</row>
    <row r="913">
      <c r="A913" s="12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</row>
    <row r="914">
      <c r="A914" s="12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</row>
    <row r="915">
      <c r="A915" s="12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</row>
    <row r="916">
      <c r="A916" s="12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</row>
    <row r="917">
      <c r="A917" s="12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</row>
    <row r="918">
      <c r="A918" s="12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</row>
    <row r="919">
      <c r="A919" s="12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</row>
    <row r="920">
      <c r="A920" s="12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</row>
    <row r="921">
      <c r="A921" s="12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</row>
    <row r="922">
      <c r="A922" s="12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</row>
    <row r="923">
      <c r="A923" s="12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</row>
    <row r="924">
      <c r="A924" s="12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</row>
    <row r="925">
      <c r="A925" s="12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</row>
    <row r="926">
      <c r="A926" s="12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</row>
    <row r="927">
      <c r="A927" s="12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</row>
    <row r="928">
      <c r="A928" s="12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</row>
    <row r="929">
      <c r="A929" s="12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</row>
    <row r="930">
      <c r="A930" s="12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</row>
    <row r="931">
      <c r="A931" s="12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</row>
    <row r="932">
      <c r="A932" s="12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</row>
    <row r="933">
      <c r="A933" s="12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</row>
    <row r="934">
      <c r="A934" s="12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</row>
    <row r="935">
      <c r="A935" s="12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</row>
    <row r="936">
      <c r="A936" s="12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</row>
    <row r="937">
      <c r="A937" s="12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</row>
    <row r="938">
      <c r="A938" s="12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</row>
    <row r="939">
      <c r="A939" s="12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</row>
    <row r="940">
      <c r="A940" s="12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</row>
    <row r="941">
      <c r="A941" s="12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</row>
    <row r="942">
      <c r="A942" s="12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</row>
    <row r="943">
      <c r="A943" s="12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</row>
    <row r="944">
      <c r="A944" s="12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</row>
    <row r="945">
      <c r="A945" s="12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</row>
    <row r="946">
      <c r="A946" s="12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</row>
    <row r="947">
      <c r="A947" s="12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</row>
    <row r="948">
      <c r="A948" s="12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</row>
    <row r="949">
      <c r="A949" s="12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</row>
    <row r="950">
      <c r="A950" s="12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</row>
    <row r="951">
      <c r="A951" s="12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</row>
    <row r="952">
      <c r="A952" s="12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</row>
    <row r="953">
      <c r="A953" s="12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</row>
    <row r="954">
      <c r="A954" s="12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</row>
    <row r="955">
      <c r="A955" s="12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</row>
    <row r="956">
      <c r="A956" s="12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</row>
    <row r="957">
      <c r="A957" s="12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</row>
    <row r="958">
      <c r="A958" s="12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</row>
    <row r="959">
      <c r="A959" s="12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</row>
    <row r="960">
      <c r="A960" s="12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</row>
    <row r="961">
      <c r="A961" s="12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</row>
    <row r="962">
      <c r="A962" s="12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</row>
    <row r="963">
      <c r="A963" s="12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</row>
    <row r="964">
      <c r="A964" s="12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</row>
    <row r="965">
      <c r="A965" s="12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</row>
    <row r="966">
      <c r="A966" s="12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</row>
    <row r="967">
      <c r="A967" s="12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</row>
    <row r="968">
      <c r="A968" s="12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</row>
    <row r="969">
      <c r="A969" s="12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</row>
    <row r="970">
      <c r="A970" s="12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</row>
    <row r="971">
      <c r="A971" s="12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</row>
    <row r="972">
      <c r="A972" s="12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</row>
    <row r="973">
      <c r="A973" s="12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</row>
    <row r="974">
      <c r="A974" s="12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</row>
    <row r="975">
      <c r="A975" s="12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</row>
    <row r="976">
      <c r="A976" s="12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</row>
  </sheetData>
  <mergeCells count="11">
    <mergeCell ref="H4:H5"/>
    <mergeCell ref="I4:I5"/>
    <mergeCell ref="J4:J5"/>
    <mergeCell ref="K4:N4"/>
    <mergeCell ref="A4:A5"/>
    <mergeCell ref="B4:B5"/>
    <mergeCell ref="C4:C5"/>
    <mergeCell ref="D4:D5"/>
    <mergeCell ref="E4:E5"/>
    <mergeCell ref="F4:F5"/>
    <mergeCell ref="G4:G5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2.63" defaultRowHeight="15.75"/>
  <cols>
    <col customWidth="1" min="1" max="1" width="17.13"/>
    <col customWidth="1" min="2" max="2" width="13.0"/>
    <col customWidth="1" min="3" max="3" width="25.0"/>
    <col customWidth="1" min="4" max="4" width="6.13"/>
    <col customWidth="1" min="5" max="5" width="6.38"/>
    <col customWidth="1" min="6" max="6" width="12.63"/>
    <col customWidth="1" min="7" max="7" width="5.5"/>
    <col customWidth="1" min="8" max="9" width="4.63"/>
    <col customWidth="1" min="10" max="10" width="4.5"/>
    <col customWidth="1" min="11" max="11" width="11.0"/>
    <col customWidth="1" min="12" max="12" width="4.0"/>
    <col customWidth="1" min="13" max="13" width="7.0"/>
    <col customWidth="1" min="14" max="14" width="4.25"/>
    <col customWidth="1" min="15" max="15" width="10.0"/>
    <col customWidth="1" min="16" max="16" width="9.5"/>
    <col customWidth="1" min="17" max="17" width="40.8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E1" s="4" t="str">
        <f>HYPERLINK("https://forum.paradoxplaza.com/forum/index.php?members/voranth.840699/","Voranth")</f>
        <v>Voranth</v>
      </c>
      <c r="F1" s="5" t="s">
        <v>2</v>
      </c>
      <c r="K1" s="214" t="str">
        <f>Mechs!K1</f>
        <v/>
      </c>
      <c r="U1" s="12"/>
      <c r="V1" s="12"/>
      <c r="W1" s="12"/>
      <c r="X1" s="12"/>
      <c r="Y1" s="12"/>
      <c r="Z1" s="12"/>
      <c r="AA1" s="12"/>
      <c r="AB1" s="12"/>
    </row>
    <row r="2">
      <c r="A2" s="1" t="s">
        <v>226</v>
      </c>
      <c r="B2" s="10">
        <v>43440.84973447917</v>
      </c>
      <c r="C2" s="5" t="s">
        <v>227</v>
      </c>
      <c r="D2" s="12"/>
      <c r="F2" s="12"/>
      <c r="G2" s="178"/>
      <c r="H2" s="178"/>
      <c r="I2" s="178"/>
      <c r="J2" s="178"/>
      <c r="K2" s="178"/>
      <c r="L2" s="178"/>
      <c r="M2" s="178"/>
      <c r="N2" s="178"/>
      <c r="O2" s="179"/>
      <c r="P2" s="179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>
      <c r="A3" s="1" t="s">
        <v>6</v>
      </c>
      <c r="B3" s="15" t="str">
        <f>HYPERLINK("https://docs.google.com/spreadsheets/d/e/2PACX-1vQ_-EbHi_SY_XQghMl_LQNeSj697SKwGiDcopwefYQ3ptfWvrTBIPX_JW9Wp0rJ2u1CJZSgWcGUfWCW/pub?output=xlsx","LINK")</f>
        <v>LINK</v>
      </c>
      <c r="C3" s="5" t="s">
        <v>7</v>
      </c>
      <c r="D3" s="178"/>
      <c r="E3" s="178"/>
      <c r="F3" s="180"/>
      <c r="G3" s="178"/>
      <c r="H3" s="178"/>
      <c r="I3" s="178"/>
      <c r="J3" s="178"/>
      <c r="K3" s="178"/>
      <c r="L3" s="178"/>
      <c r="M3" s="178"/>
      <c r="N3" s="178"/>
      <c r="O3" s="179"/>
      <c r="P3" s="179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</row>
    <row r="4">
      <c r="A4" s="215" t="s">
        <v>29</v>
      </c>
      <c r="B4" s="215" t="s">
        <v>337</v>
      </c>
      <c r="C4" s="215" t="s">
        <v>30</v>
      </c>
      <c r="D4" s="215" t="s">
        <v>11</v>
      </c>
      <c r="E4" s="180" t="s">
        <v>231</v>
      </c>
      <c r="F4" s="215" t="s">
        <v>232</v>
      </c>
      <c r="G4" s="180" t="s">
        <v>233</v>
      </c>
      <c r="H4" s="215" t="s">
        <v>34</v>
      </c>
      <c r="I4" s="215" t="s">
        <v>338</v>
      </c>
      <c r="J4" s="180" t="s">
        <v>236</v>
      </c>
      <c r="K4" s="180" t="s">
        <v>237</v>
      </c>
      <c r="O4" s="216" t="s">
        <v>238</v>
      </c>
      <c r="P4" s="216" t="s">
        <v>239</v>
      </c>
      <c r="Q4" s="217"/>
      <c r="R4" s="217"/>
      <c r="S4" s="217"/>
      <c r="T4" s="217"/>
      <c r="U4" s="217"/>
      <c r="V4" s="217"/>
      <c r="W4" s="217"/>
      <c r="X4" s="217"/>
      <c r="Y4" s="217"/>
      <c r="Z4" s="217"/>
      <c r="AA4" s="217"/>
      <c r="AB4" s="217"/>
    </row>
    <row r="5">
      <c r="K5" s="180" t="s">
        <v>240</v>
      </c>
      <c r="L5" s="180" t="s">
        <v>241</v>
      </c>
      <c r="M5" s="180" t="s">
        <v>339</v>
      </c>
      <c r="N5" s="180" t="s">
        <v>16</v>
      </c>
      <c r="O5" s="216" t="s">
        <v>243</v>
      </c>
      <c r="P5" s="216" t="s">
        <v>243</v>
      </c>
      <c r="Q5" s="216" t="s">
        <v>244</v>
      </c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</row>
    <row r="6">
      <c r="A6" s="209" t="s">
        <v>269</v>
      </c>
      <c r="B6" s="209" t="s">
        <v>453</v>
      </c>
      <c r="C6" s="209" t="s">
        <v>454</v>
      </c>
      <c r="D6" s="219">
        <v>1.0</v>
      </c>
      <c r="E6" s="219">
        <v>1.0</v>
      </c>
      <c r="F6" s="220">
        <v>20000.0</v>
      </c>
      <c r="G6" s="219">
        <v>1.0</v>
      </c>
      <c r="H6" s="209">
        <v>5.0</v>
      </c>
      <c r="I6" s="209">
        <v>0.0</v>
      </c>
      <c r="J6" s="209">
        <v>0.0</v>
      </c>
      <c r="K6" s="219" t="s">
        <v>267</v>
      </c>
      <c r="L6" s="219">
        <v>0.0</v>
      </c>
      <c r="M6" s="219">
        <v>90.0</v>
      </c>
      <c r="N6" s="219">
        <v>90.0</v>
      </c>
      <c r="O6" s="179" t="s">
        <v>270</v>
      </c>
      <c r="P6" s="179" t="s">
        <v>270</v>
      </c>
      <c r="Q6" s="11" t="s">
        <v>455</v>
      </c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</row>
    <row r="7">
      <c r="A7" s="219" t="s">
        <v>265</v>
      </c>
      <c r="B7" s="209" t="s">
        <v>456</v>
      </c>
      <c r="C7" s="209" t="s">
        <v>457</v>
      </c>
      <c r="D7" s="219">
        <v>0.5</v>
      </c>
      <c r="E7" s="219">
        <v>1.0</v>
      </c>
      <c r="F7" s="220">
        <v>10000.0</v>
      </c>
      <c r="G7" s="219">
        <v>5.0</v>
      </c>
      <c r="H7" s="219">
        <v>3.0</v>
      </c>
      <c r="I7" s="219">
        <v>0.0</v>
      </c>
      <c r="J7" s="219">
        <v>0.0</v>
      </c>
      <c r="K7" s="219" t="s">
        <v>267</v>
      </c>
      <c r="L7" s="219">
        <v>0.0</v>
      </c>
      <c r="M7" s="219">
        <v>90.0</v>
      </c>
      <c r="N7" s="219">
        <v>90.0</v>
      </c>
      <c r="O7" s="219">
        <v>200.0</v>
      </c>
      <c r="P7" s="220">
        <v>10000.0</v>
      </c>
      <c r="Q7" s="223" t="s">
        <v>268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>
      <c r="A8" s="209" t="s">
        <v>272</v>
      </c>
      <c r="B8" s="209" t="s">
        <v>458</v>
      </c>
      <c r="C8" s="209" t="s">
        <v>459</v>
      </c>
      <c r="D8" s="219">
        <v>0.5</v>
      </c>
      <c r="E8" s="219">
        <v>1.0</v>
      </c>
      <c r="F8" s="220">
        <v>20000.0</v>
      </c>
      <c r="G8" s="219">
        <v>1.0</v>
      </c>
      <c r="H8" s="219">
        <v>20.0</v>
      </c>
      <c r="I8" s="219">
        <v>0.0</v>
      </c>
      <c r="J8" s="209">
        <v>6.0</v>
      </c>
      <c r="K8" s="219" t="s">
        <v>267</v>
      </c>
      <c r="L8" s="219">
        <v>0.0</v>
      </c>
      <c r="M8" s="219">
        <v>90.0</v>
      </c>
      <c r="N8" s="219">
        <v>90.0</v>
      </c>
      <c r="O8" s="179" t="s">
        <v>270</v>
      </c>
      <c r="P8" s="179" t="s">
        <v>270</v>
      </c>
      <c r="Q8" s="223" t="s">
        <v>273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</row>
    <row r="9">
      <c r="A9" s="209" t="s">
        <v>293</v>
      </c>
      <c r="B9" s="209" t="s">
        <v>355</v>
      </c>
      <c r="C9" s="209" t="s">
        <v>460</v>
      </c>
      <c r="D9" s="209">
        <v>1.0</v>
      </c>
      <c r="E9" s="209">
        <v>1.0</v>
      </c>
      <c r="F9" s="210">
        <v>140000.0</v>
      </c>
      <c r="G9" s="209">
        <v>1.0</v>
      </c>
      <c r="H9" s="209">
        <v>25.0</v>
      </c>
      <c r="I9" s="209">
        <v>0.0</v>
      </c>
      <c r="J9" s="209">
        <v>10.0</v>
      </c>
      <c r="K9" s="219" t="s">
        <v>267</v>
      </c>
      <c r="L9" s="209">
        <v>0.0</v>
      </c>
      <c r="M9" s="209">
        <v>90.0</v>
      </c>
      <c r="N9" s="209">
        <v>90.0</v>
      </c>
      <c r="O9" s="179" t="s">
        <v>270</v>
      </c>
      <c r="P9" s="179" t="s">
        <v>270</v>
      </c>
      <c r="Q9" s="223" t="s">
        <v>294</v>
      </c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>
      <c r="A10" s="209" t="s">
        <v>295</v>
      </c>
      <c r="B10" s="209" t="s">
        <v>355</v>
      </c>
      <c r="C10" s="209" t="s">
        <v>461</v>
      </c>
      <c r="D10" s="219">
        <v>0.5</v>
      </c>
      <c r="E10" s="219">
        <v>1.0</v>
      </c>
      <c r="F10" s="210">
        <v>220000.0</v>
      </c>
      <c r="G10" s="209">
        <v>1.0</v>
      </c>
      <c r="H10" s="209">
        <v>20.0</v>
      </c>
      <c r="I10" s="209">
        <v>0.0</v>
      </c>
      <c r="J10" s="209">
        <v>10.0</v>
      </c>
      <c r="K10" s="219" t="s">
        <v>267</v>
      </c>
      <c r="L10" s="209">
        <v>0.0</v>
      </c>
      <c r="M10" s="209">
        <v>150.0</v>
      </c>
      <c r="N10" s="209">
        <v>150.0</v>
      </c>
      <c r="O10" s="179" t="s">
        <v>270</v>
      </c>
      <c r="P10" s="179" t="s">
        <v>270</v>
      </c>
      <c r="Q10" s="223" t="s">
        <v>296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>
      <c r="A11" s="209"/>
      <c r="B11" s="209"/>
      <c r="C11" s="209"/>
      <c r="D11" s="219"/>
      <c r="E11" s="219"/>
      <c r="F11" s="210"/>
      <c r="G11" s="219"/>
      <c r="H11" s="219"/>
      <c r="I11" s="219"/>
      <c r="J11" s="219"/>
      <c r="K11" s="219"/>
      <c r="L11" s="219"/>
      <c r="M11" s="219"/>
      <c r="N11" s="219"/>
      <c r="O11" s="219"/>
      <c r="P11" s="220"/>
      <c r="Q11" s="11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>
      <c r="A12" s="6" t="s">
        <v>269</v>
      </c>
      <c r="B12" s="6" t="s">
        <v>337</v>
      </c>
      <c r="C12" s="224" t="s">
        <v>357</v>
      </c>
      <c r="D12" s="8"/>
      <c r="E12" s="1" t="s">
        <v>462</v>
      </c>
      <c r="F12" s="6" t="s">
        <v>337</v>
      </c>
      <c r="G12" s="224" t="s">
        <v>357</v>
      </c>
      <c r="H12" s="219"/>
      <c r="I12" s="219"/>
      <c r="J12" s="219"/>
      <c r="K12" s="219"/>
      <c r="L12" s="219"/>
      <c r="M12" s="219"/>
      <c r="N12" s="219"/>
      <c r="O12" s="219"/>
      <c r="P12" s="220"/>
      <c r="Q12" s="11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>
      <c r="A13" s="227" t="s">
        <v>358</v>
      </c>
      <c r="B13" s="209" t="s">
        <v>463</v>
      </c>
      <c r="C13" s="226" t="s">
        <v>464</v>
      </c>
      <c r="D13" s="219"/>
      <c r="E13" s="227" t="s">
        <v>358</v>
      </c>
      <c r="F13" s="210" t="s">
        <v>465</v>
      </c>
      <c r="G13" s="232" t="s">
        <v>466</v>
      </c>
      <c r="H13" s="219"/>
      <c r="I13" s="219"/>
      <c r="J13" s="219"/>
      <c r="K13" s="219"/>
      <c r="L13" s="219"/>
      <c r="M13" s="219"/>
      <c r="N13" s="219"/>
      <c r="O13" s="219"/>
      <c r="P13" s="220"/>
      <c r="Q13" s="11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>
      <c r="A14" s="227" t="s">
        <v>362</v>
      </c>
      <c r="B14" s="209" t="s">
        <v>467</v>
      </c>
      <c r="C14" s="229" t="s">
        <v>468</v>
      </c>
      <c r="D14" s="219"/>
      <c r="E14" s="227" t="s">
        <v>362</v>
      </c>
      <c r="F14" s="210" t="s">
        <v>469</v>
      </c>
      <c r="G14" s="235" t="s">
        <v>470</v>
      </c>
      <c r="H14" s="219"/>
      <c r="I14" s="219"/>
      <c r="J14" s="219"/>
      <c r="K14" s="219"/>
      <c r="L14" s="219"/>
      <c r="M14" s="219"/>
      <c r="N14" s="219"/>
      <c r="O14" s="219"/>
      <c r="P14" s="220"/>
      <c r="Q14" s="11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</row>
    <row r="16">
      <c r="A16" s="6" t="s">
        <v>459</v>
      </c>
      <c r="B16" s="6" t="s">
        <v>337</v>
      </c>
      <c r="C16" s="224" t="s">
        <v>357</v>
      </c>
      <c r="D16" s="8"/>
      <c r="E16" s="1" t="s">
        <v>471</v>
      </c>
      <c r="F16" s="6" t="s">
        <v>337</v>
      </c>
      <c r="G16" s="224" t="s">
        <v>357</v>
      </c>
      <c r="H16" s="219"/>
      <c r="I16" s="219"/>
      <c r="J16" s="219"/>
      <c r="K16" s="219"/>
      <c r="L16" s="219"/>
      <c r="M16" s="219"/>
      <c r="N16" s="219"/>
      <c r="O16" s="219"/>
      <c r="P16" s="220"/>
      <c r="Q16" s="11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</row>
    <row r="17">
      <c r="A17" s="227" t="s">
        <v>358</v>
      </c>
      <c r="B17" s="209" t="s">
        <v>397</v>
      </c>
      <c r="C17" s="226" t="s">
        <v>472</v>
      </c>
      <c r="D17" s="219"/>
      <c r="E17" s="227" t="s">
        <v>358</v>
      </c>
      <c r="F17" s="210" t="s">
        <v>397</v>
      </c>
      <c r="G17" s="232" t="s">
        <v>466</v>
      </c>
      <c r="H17" s="219"/>
      <c r="I17" s="219"/>
      <c r="J17" s="219"/>
      <c r="K17" s="219"/>
      <c r="L17" s="219"/>
      <c r="M17" s="219"/>
      <c r="N17" s="219"/>
      <c r="O17" s="219"/>
      <c r="P17" s="220"/>
      <c r="Q17" s="11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</row>
    <row r="18">
      <c r="A18" s="227" t="s">
        <v>358</v>
      </c>
      <c r="B18" s="209" t="s">
        <v>395</v>
      </c>
      <c r="C18" s="226" t="s">
        <v>473</v>
      </c>
      <c r="D18" s="219"/>
      <c r="E18" s="227" t="s">
        <v>362</v>
      </c>
      <c r="F18" s="209" t="s">
        <v>418</v>
      </c>
      <c r="G18" s="236" t="s">
        <v>474</v>
      </c>
      <c r="H18" s="219"/>
      <c r="I18" s="219"/>
      <c r="J18" s="219"/>
      <c r="K18" s="219"/>
      <c r="L18" s="219"/>
      <c r="M18" s="219"/>
      <c r="N18" s="219"/>
      <c r="O18" s="219"/>
      <c r="P18" s="220"/>
      <c r="Q18" s="11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</row>
    <row r="19">
      <c r="A19" s="227" t="s">
        <v>358</v>
      </c>
      <c r="B19" s="209" t="s">
        <v>391</v>
      </c>
      <c r="C19" s="226" t="s">
        <v>464</v>
      </c>
      <c r="D19" s="219"/>
      <c r="E19" s="209"/>
      <c r="F19" s="235"/>
      <c r="G19" s="237"/>
      <c r="H19" s="219"/>
      <c r="I19" s="219"/>
      <c r="J19" s="219"/>
      <c r="K19" s="219"/>
      <c r="L19" s="219"/>
      <c r="M19" s="219"/>
      <c r="N19" s="219"/>
      <c r="O19" s="219"/>
      <c r="P19" s="220"/>
      <c r="Q19" s="11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</row>
    <row r="20">
      <c r="A20" s="227" t="s">
        <v>362</v>
      </c>
      <c r="B20" s="209" t="s">
        <v>400</v>
      </c>
      <c r="C20" s="226" t="s">
        <v>475</v>
      </c>
      <c r="D20" s="219"/>
      <c r="E20" s="219"/>
      <c r="H20" s="219"/>
      <c r="I20" s="219"/>
      <c r="J20" s="219"/>
      <c r="K20" s="219"/>
      <c r="L20" s="219"/>
      <c r="M20" s="219"/>
      <c r="N20" s="219"/>
      <c r="O20" s="219"/>
      <c r="P20" s="220"/>
      <c r="Q20" s="11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>
      <c r="A21" s="227" t="s">
        <v>362</v>
      </c>
      <c r="B21" s="209" t="s">
        <v>397</v>
      </c>
      <c r="C21" s="226" t="s">
        <v>476</v>
      </c>
      <c r="D21" s="219"/>
      <c r="E21" s="219"/>
      <c r="H21" s="219"/>
      <c r="I21" s="219"/>
      <c r="J21" s="219"/>
      <c r="K21" s="219"/>
      <c r="L21" s="219"/>
      <c r="M21" s="219"/>
      <c r="N21" s="219"/>
      <c r="O21" s="219"/>
      <c r="P21" s="220"/>
      <c r="Q21" s="11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</row>
    <row r="22">
      <c r="A22" s="227" t="s">
        <v>362</v>
      </c>
      <c r="B22" s="209" t="s">
        <v>395</v>
      </c>
      <c r="C22" s="226" t="s">
        <v>477</v>
      </c>
      <c r="D22" s="219"/>
      <c r="E22" s="219"/>
      <c r="H22" s="219"/>
      <c r="I22" s="219"/>
      <c r="J22" s="219"/>
      <c r="K22" s="219"/>
      <c r="L22" s="219"/>
      <c r="M22" s="219"/>
      <c r="N22" s="219"/>
      <c r="O22" s="219"/>
      <c r="P22" s="220"/>
      <c r="Q22" s="11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</row>
    <row r="23">
      <c r="A23" s="227" t="s">
        <v>362</v>
      </c>
      <c r="B23" s="209" t="s">
        <v>391</v>
      </c>
      <c r="C23" s="226" t="s">
        <v>478</v>
      </c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</row>
    <row r="24">
      <c r="A24" s="227" t="s">
        <v>374</v>
      </c>
      <c r="B24" s="209" t="s">
        <v>400</v>
      </c>
      <c r="C24" s="226" t="s">
        <v>479</v>
      </c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</row>
    <row r="25">
      <c r="A25" s="209"/>
      <c r="B25" s="219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</row>
    <row r="26">
      <c r="A26" s="209"/>
      <c r="B26" s="209"/>
      <c r="C26" s="232"/>
      <c r="D26" s="219"/>
      <c r="E26" s="219"/>
      <c r="F26" s="220"/>
      <c r="G26" s="219"/>
      <c r="H26" s="219"/>
      <c r="I26" s="219"/>
      <c r="J26" s="219"/>
      <c r="K26" s="219"/>
      <c r="L26" s="219"/>
      <c r="M26" s="219"/>
      <c r="N26" s="219"/>
      <c r="O26" s="219"/>
      <c r="P26" s="220"/>
      <c r="Q26" s="11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</row>
    <row r="27">
      <c r="B27" s="230"/>
      <c r="C27" s="232"/>
    </row>
    <row r="28">
      <c r="A28" s="219"/>
      <c r="B28" s="219"/>
      <c r="C28" s="232"/>
      <c r="D28" s="219"/>
      <c r="E28" s="219"/>
      <c r="F28" s="220"/>
      <c r="G28" s="219"/>
      <c r="H28" s="219"/>
      <c r="I28" s="219"/>
      <c r="J28" s="219"/>
      <c r="K28" s="219"/>
      <c r="L28" s="219"/>
      <c r="M28" s="219"/>
      <c r="N28" s="219"/>
      <c r="O28" s="219"/>
      <c r="P28" s="220"/>
      <c r="Q28" s="11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</row>
    <row r="29">
      <c r="A29" s="219"/>
      <c r="B29" s="219"/>
      <c r="C29" s="232"/>
      <c r="D29" s="219"/>
      <c r="E29" s="219"/>
      <c r="F29" s="220"/>
      <c r="G29" s="219"/>
      <c r="H29" s="219"/>
      <c r="I29" s="219"/>
      <c r="J29" s="219"/>
      <c r="K29" s="219"/>
      <c r="L29" s="219"/>
      <c r="M29" s="219"/>
      <c r="N29" s="219"/>
      <c r="O29" s="219"/>
      <c r="P29" s="220"/>
      <c r="Q29" s="11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  <row r="30">
      <c r="A30" s="219"/>
      <c r="B30" s="219"/>
      <c r="C30" s="232"/>
      <c r="D30" s="219"/>
      <c r="E30" s="219"/>
      <c r="F30" s="220"/>
      <c r="G30" s="219"/>
      <c r="H30" s="219"/>
      <c r="I30" s="219"/>
      <c r="J30" s="219"/>
      <c r="K30" s="219"/>
      <c r="L30" s="219"/>
      <c r="M30" s="219"/>
      <c r="N30" s="219"/>
      <c r="O30" s="219"/>
      <c r="P30" s="220"/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</row>
    <row r="31">
      <c r="A31" s="219"/>
      <c r="B31" s="219"/>
      <c r="C31" s="232"/>
      <c r="D31" s="219"/>
      <c r="E31" s="219"/>
      <c r="F31" s="220"/>
      <c r="G31" s="219"/>
      <c r="H31" s="219"/>
      <c r="I31" s="219"/>
      <c r="J31" s="219"/>
      <c r="K31" s="219"/>
      <c r="L31" s="219"/>
      <c r="M31" s="219"/>
      <c r="N31" s="219"/>
      <c r="O31" s="219"/>
      <c r="P31" s="220"/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</row>
    <row r="32">
      <c r="A32" s="219"/>
      <c r="B32" s="219"/>
      <c r="C32" s="232"/>
      <c r="D32" s="219"/>
      <c r="E32" s="219"/>
      <c r="F32" s="220"/>
      <c r="G32" s="219"/>
      <c r="H32" s="219"/>
      <c r="I32" s="219"/>
      <c r="J32" s="219"/>
      <c r="K32" s="219"/>
      <c r="L32" s="219"/>
      <c r="M32" s="219"/>
      <c r="N32" s="219"/>
      <c r="O32" s="219"/>
      <c r="P32" s="220"/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</row>
    <row r="33">
      <c r="B33" s="233"/>
      <c r="C33" s="232"/>
    </row>
    <row r="34">
      <c r="B34" s="233"/>
      <c r="C34" s="232"/>
    </row>
    <row r="35">
      <c r="B35" s="233"/>
      <c r="C35" s="232"/>
    </row>
    <row r="36">
      <c r="A36" s="12"/>
      <c r="B36" s="61"/>
      <c r="C36" s="232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</row>
    <row r="37">
      <c r="A37" s="12"/>
      <c r="B37" s="61"/>
      <c r="C37" s="232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</row>
    <row r="38">
      <c r="A38" s="12"/>
      <c r="B38" s="61"/>
      <c r="C38" s="232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</row>
    <row r="39">
      <c r="A39" s="12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</row>
    <row r="40">
      <c r="A40" s="12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</row>
    <row r="41">
      <c r="A41" s="12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</row>
    <row r="42">
      <c r="A42" s="12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</row>
    <row r="43">
      <c r="A43" s="12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</row>
    <row r="44">
      <c r="A44" s="12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</row>
    <row r="45">
      <c r="A45" s="12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</row>
    <row r="46">
      <c r="A46" s="12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</row>
    <row r="47">
      <c r="A47" s="12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</row>
    <row r="48">
      <c r="A48" s="12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</row>
    <row r="49">
      <c r="A49" s="12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</row>
    <row r="50">
      <c r="A50" s="12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</row>
    <row r="51">
      <c r="A51" s="12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</row>
    <row r="52">
      <c r="A52" s="12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</row>
    <row r="53">
      <c r="A53" s="12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</row>
    <row r="54">
      <c r="A54" s="12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</row>
    <row r="55">
      <c r="A55" s="12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</row>
    <row r="56">
      <c r="A56" s="12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</row>
    <row r="57">
      <c r="A57" s="12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</row>
    <row r="58">
      <c r="A58" s="12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</row>
    <row r="59">
      <c r="A59" s="12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</row>
    <row r="60">
      <c r="A60" s="12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</row>
    <row r="61">
      <c r="A61" s="12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</row>
    <row r="62">
      <c r="A62" s="12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</row>
    <row r="63">
      <c r="A63" s="12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</row>
    <row r="64">
      <c r="A64" s="12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</row>
    <row r="65">
      <c r="A65" s="12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</row>
    <row r="66">
      <c r="A66" s="12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</row>
    <row r="67">
      <c r="A67" s="12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</row>
    <row r="68">
      <c r="A68" s="12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</row>
    <row r="69">
      <c r="A69" s="12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</row>
    <row r="70">
      <c r="A70" s="12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</row>
    <row r="71">
      <c r="A71" s="12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</row>
    <row r="72">
      <c r="A72" s="12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</row>
    <row r="73">
      <c r="A73" s="12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</row>
    <row r="74">
      <c r="A74" s="12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</row>
    <row r="75">
      <c r="A75" s="12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</row>
    <row r="76">
      <c r="A76" s="12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</row>
    <row r="77">
      <c r="A77" s="12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</row>
    <row r="78">
      <c r="A78" s="12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</row>
    <row r="79">
      <c r="A79" s="12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</row>
    <row r="80">
      <c r="A80" s="12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</row>
    <row r="81">
      <c r="A81" s="12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</row>
    <row r="82">
      <c r="A82" s="12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</row>
    <row r="83">
      <c r="A83" s="12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</row>
    <row r="84">
      <c r="A84" s="12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</row>
    <row r="85">
      <c r="A85" s="12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</row>
    <row r="86">
      <c r="A86" s="12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</row>
    <row r="87">
      <c r="A87" s="12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</row>
    <row r="88">
      <c r="A88" s="12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</row>
    <row r="89">
      <c r="A89" s="12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</row>
    <row r="90">
      <c r="A90" s="12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</row>
    <row r="91">
      <c r="A91" s="12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</row>
    <row r="92">
      <c r="A92" s="12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</row>
    <row r="93">
      <c r="A93" s="12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</row>
    <row r="94">
      <c r="A94" s="12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</row>
    <row r="95">
      <c r="A95" s="12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</row>
    <row r="96">
      <c r="A96" s="12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</row>
    <row r="97">
      <c r="A97" s="12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</row>
    <row r="98">
      <c r="A98" s="12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</row>
    <row r="99">
      <c r="A99" s="12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</row>
    <row r="100">
      <c r="A100" s="12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</row>
    <row r="101">
      <c r="A101" s="12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</row>
    <row r="102">
      <c r="A102" s="12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</row>
    <row r="103">
      <c r="A103" s="12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</row>
    <row r="104">
      <c r="A104" s="12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</row>
    <row r="105">
      <c r="A105" s="12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</row>
    <row r="106">
      <c r="A106" s="12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</row>
    <row r="107">
      <c r="A107" s="12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</row>
    <row r="108">
      <c r="A108" s="12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</row>
    <row r="109">
      <c r="A109" s="12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</row>
    <row r="110">
      <c r="A110" s="12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</row>
    <row r="111">
      <c r="A111" s="12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</row>
    <row r="112">
      <c r="A112" s="12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</row>
    <row r="113">
      <c r="A113" s="12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</row>
    <row r="114">
      <c r="A114" s="12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</row>
    <row r="115">
      <c r="A115" s="12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</row>
    <row r="116">
      <c r="A116" s="12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</row>
    <row r="117">
      <c r="A117" s="12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</row>
    <row r="118">
      <c r="A118" s="12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</row>
    <row r="119">
      <c r="A119" s="12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</row>
    <row r="120">
      <c r="A120" s="12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</row>
    <row r="121">
      <c r="A121" s="12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</row>
    <row r="122">
      <c r="A122" s="12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>
      <c r="A123" s="12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>
      <c r="A124" s="12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</row>
    <row r="125">
      <c r="A125" s="12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</row>
    <row r="126">
      <c r="A126" s="12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</row>
    <row r="127">
      <c r="A127" s="12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</row>
    <row r="128">
      <c r="A128" s="12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</row>
    <row r="129">
      <c r="A129" s="12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</row>
    <row r="130">
      <c r="A130" s="12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</row>
    <row r="131">
      <c r="A131" s="12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</row>
    <row r="132">
      <c r="A132" s="12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</row>
    <row r="133">
      <c r="A133" s="12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</row>
    <row r="134">
      <c r="A134" s="12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</row>
    <row r="135">
      <c r="A135" s="12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</row>
    <row r="136">
      <c r="A136" s="12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</row>
    <row r="137">
      <c r="A137" s="12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</row>
    <row r="138">
      <c r="A138" s="12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</row>
    <row r="139">
      <c r="A139" s="12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</row>
    <row r="140">
      <c r="A140" s="12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</row>
    <row r="141">
      <c r="A141" s="12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</row>
    <row r="142">
      <c r="A142" s="12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</row>
    <row r="143">
      <c r="A143" s="12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</row>
    <row r="144">
      <c r="A144" s="12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</row>
    <row r="145">
      <c r="A145" s="12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</row>
    <row r="146">
      <c r="A146" s="12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</row>
    <row r="147">
      <c r="A147" s="12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</row>
    <row r="148">
      <c r="A148" s="12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</row>
    <row r="149">
      <c r="A149" s="12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</row>
    <row r="150">
      <c r="A150" s="12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</row>
    <row r="151">
      <c r="A151" s="12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</row>
    <row r="152">
      <c r="A152" s="12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</row>
    <row r="153">
      <c r="A153" s="12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</row>
    <row r="154">
      <c r="A154" s="12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</row>
    <row r="155">
      <c r="A155" s="12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</row>
    <row r="156">
      <c r="A156" s="12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</row>
    <row r="157">
      <c r="A157" s="12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</row>
    <row r="158">
      <c r="A158" s="12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</row>
    <row r="159">
      <c r="A159" s="12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</row>
    <row r="160">
      <c r="A160" s="12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</row>
    <row r="161">
      <c r="A161" s="12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</row>
    <row r="162">
      <c r="A162" s="12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</row>
    <row r="163">
      <c r="A163" s="12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</row>
    <row r="164">
      <c r="A164" s="12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</row>
    <row r="165">
      <c r="A165" s="12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</row>
    <row r="166">
      <c r="A166" s="12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</row>
    <row r="167">
      <c r="A167" s="12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</row>
    <row r="168">
      <c r="A168" s="12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</row>
    <row r="169">
      <c r="A169" s="12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</row>
    <row r="170">
      <c r="A170" s="12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</row>
    <row r="171">
      <c r="A171" s="12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</row>
    <row r="172">
      <c r="A172" s="12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</row>
    <row r="173">
      <c r="A173" s="12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</row>
    <row r="174">
      <c r="A174" s="12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</row>
    <row r="175">
      <c r="A175" s="12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</row>
    <row r="176">
      <c r="A176" s="12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</row>
    <row r="177">
      <c r="A177" s="12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</row>
    <row r="178">
      <c r="A178" s="12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</row>
    <row r="179">
      <c r="A179" s="12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</row>
    <row r="180">
      <c r="A180" s="12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</row>
    <row r="181">
      <c r="A181" s="12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</row>
    <row r="182">
      <c r="A182" s="12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</row>
    <row r="183">
      <c r="A183" s="12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</row>
    <row r="184">
      <c r="A184" s="12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</row>
    <row r="185">
      <c r="A185" s="12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</row>
    <row r="186">
      <c r="A186" s="12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</row>
    <row r="187">
      <c r="A187" s="12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</row>
    <row r="188">
      <c r="A188" s="12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>
      <c r="A189" s="12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</row>
    <row r="190">
      <c r="A190" s="12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</row>
    <row r="191">
      <c r="A191" s="12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</row>
    <row r="192">
      <c r="A192" s="12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</row>
    <row r="193">
      <c r="A193" s="12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</row>
    <row r="194">
      <c r="A194" s="12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</row>
    <row r="195">
      <c r="A195" s="12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</row>
    <row r="196">
      <c r="A196" s="12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</row>
    <row r="197">
      <c r="A197" s="12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</row>
    <row r="198">
      <c r="A198" s="12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</row>
    <row r="199">
      <c r="A199" s="12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</row>
    <row r="200">
      <c r="A200" s="12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</row>
    <row r="201">
      <c r="A201" s="12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</row>
    <row r="202">
      <c r="A202" s="12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</row>
    <row r="203">
      <c r="A203" s="12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</row>
    <row r="204">
      <c r="A204" s="12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</row>
    <row r="205">
      <c r="A205" s="12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</row>
    <row r="206">
      <c r="A206" s="12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</row>
    <row r="207">
      <c r="A207" s="12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</row>
    <row r="208">
      <c r="A208" s="12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</row>
    <row r="209">
      <c r="A209" s="12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</row>
    <row r="210">
      <c r="A210" s="12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</row>
    <row r="211">
      <c r="A211" s="12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</row>
    <row r="212">
      <c r="A212" s="12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</row>
    <row r="213">
      <c r="A213" s="12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</row>
    <row r="214">
      <c r="A214" s="12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</row>
    <row r="215">
      <c r="A215" s="12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</row>
    <row r="216">
      <c r="A216" s="12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</row>
    <row r="217">
      <c r="A217" s="12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</row>
    <row r="218">
      <c r="A218" s="12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</row>
    <row r="219">
      <c r="A219" s="12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</row>
    <row r="220">
      <c r="A220" s="12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</row>
    <row r="221">
      <c r="A221" s="12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</row>
    <row r="222">
      <c r="A222" s="12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</row>
    <row r="223">
      <c r="A223" s="12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</row>
    <row r="224">
      <c r="A224" s="12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</row>
    <row r="225">
      <c r="A225" s="12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</row>
    <row r="226">
      <c r="A226" s="12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</row>
    <row r="227">
      <c r="A227" s="12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</row>
    <row r="228">
      <c r="A228" s="12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</row>
    <row r="229">
      <c r="A229" s="12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</row>
    <row r="230">
      <c r="A230" s="12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</row>
    <row r="231">
      <c r="A231" s="12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</row>
    <row r="232">
      <c r="A232" s="12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</row>
    <row r="233">
      <c r="A233" s="12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</row>
    <row r="234">
      <c r="A234" s="12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</row>
    <row r="235">
      <c r="A235" s="12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</row>
    <row r="236">
      <c r="A236" s="12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</row>
    <row r="237">
      <c r="A237" s="12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</row>
    <row r="238">
      <c r="A238" s="12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</row>
    <row r="239">
      <c r="A239" s="12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</row>
    <row r="240">
      <c r="A240" s="12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</row>
    <row r="241">
      <c r="A241" s="12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</row>
    <row r="242">
      <c r="A242" s="12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</row>
    <row r="243">
      <c r="A243" s="12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</row>
    <row r="244">
      <c r="A244" s="12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</row>
    <row r="245">
      <c r="A245" s="12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</row>
    <row r="246">
      <c r="A246" s="12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</row>
    <row r="247">
      <c r="A247" s="12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</row>
    <row r="248">
      <c r="A248" s="12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</row>
    <row r="249">
      <c r="A249" s="12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</row>
    <row r="250">
      <c r="A250" s="12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</row>
    <row r="251">
      <c r="A251" s="12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</row>
    <row r="252">
      <c r="A252" s="12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</row>
    <row r="253">
      <c r="A253" s="12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</row>
    <row r="254">
      <c r="A254" s="12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</row>
    <row r="255">
      <c r="A255" s="12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</row>
    <row r="256">
      <c r="A256" s="12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</row>
    <row r="257">
      <c r="A257" s="12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</row>
    <row r="258">
      <c r="A258" s="12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</row>
    <row r="259">
      <c r="A259" s="12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</row>
    <row r="260">
      <c r="A260" s="12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</row>
    <row r="261">
      <c r="A261" s="12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</row>
    <row r="262">
      <c r="A262" s="12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</row>
    <row r="263">
      <c r="A263" s="12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</row>
    <row r="264">
      <c r="A264" s="12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</row>
    <row r="265">
      <c r="A265" s="12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</row>
    <row r="266">
      <c r="A266" s="12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</row>
    <row r="267">
      <c r="A267" s="12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</row>
    <row r="268">
      <c r="A268" s="12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</row>
    <row r="269">
      <c r="A269" s="12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</row>
    <row r="270">
      <c r="A270" s="12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</row>
    <row r="271">
      <c r="A271" s="12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</row>
    <row r="272">
      <c r="A272" s="12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</row>
    <row r="273">
      <c r="A273" s="12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</row>
    <row r="274">
      <c r="A274" s="12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</row>
    <row r="275">
      <c r="A275" s="12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</row>
    <row r="276">
      <c r="A276" s="12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</row>
    <row r="277">
      <c r="A277" s="12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</row>
    <row r="278">
      <c r="A278" s="12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</row>
    <row r="279">
      <c r="A279" s="12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</row>
    <row r="280">
      <c r="A280" s="12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</row>
    <row r="281">
      <c r="A281" s="12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</row>
    <row r="282">
      <c r="A282" s="12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</row>
    <row r="283">
      <c r="A283" s="12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</row>
    <row r="284">
      <c r="A284" s="12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</row>
    <row r="285">
      <c r="A285" s="12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</row>
    <row r="286">
      <c r="A286" s="12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</row>
    <row r="287">
      <c r="A287" s="12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</row>
    <row r="288">
      <c r="A288" s="12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</row>
    <row r="289">
      <c r="A289" s="12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</row>
    <row r="290">
      <c r="A290" s="12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</row>
    <row r="291">
      <c r="A291" s="12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</row>
    <row r="292">
      <c r="A292" s="12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</row>
    <row r="293">
      <c r="A293" s="12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</row>
    <row r="294">
      <c r="A294" s="12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</row>
    <row r="295">
      <c r="A295" s="12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</row>
    <row r="296">
      <c r="A296" s="12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</row>
    <row r="297">
      <c r="A297" s="12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</row>
    <row r="298">
      <c r="A298" s="12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</row>
    <row r="299">
      <c r="A299" s="12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</row>
    <row r="300">
      <c r="A300" s="12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</row>
    <row r="301">
      <c r="A301" s="12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</row>
    <row r="302">
      <c r="A302" s="12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</row>
    <row r="303">
      <c r="A303" s="12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</row>
    <row r="304">
      <c r="A304" s="12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</row>
    <row r="305">
      <c r="A305" s="12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</row>
    <row r="306">
      <c r="A306" s="12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</row>
    <row r="307">
      <c r="A307" s="12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</row>
    <row r="308">
      <c r="A308" s="12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</row>
    <row r="309">
      <c r="A309" s="12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</row>
    <row r="310">
      <c r="A310" s="12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</row>
    <row r="311">
      <c r="A311" s="12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</row>
    <row r="312">
      <c r="A312" s="12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</row>
    <row r="313">
      <c r="A313" s="12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</row>
    <row r="314">
      <c r="A314" s="12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</row>
    <row r="315">
      <c r="A315" s="12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</row>
    <row r="316">
      <c r="A316" s="12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</row>
    <row r="317">
      <c r="A317" s="12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</row>
    <row r="318">
      <c r="A318" s="12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</row>
    <row r="319">
      <c r="A319" s="12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</row>
    <row r="320">
      <c r="A320" s="12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</row>
    <row r="321">
      <c r="A321" s="12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</row>
    <row r="322">
      <c r="A322" s="12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</row>
    <row r="323">
      <c r="A323" s="12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</row>
    <row r="324">
      <c r="A324" s="12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</row>
    <row r="325">
      <c r="A325" s="12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</row>
    <row r="326">
      <c r="A326" s="12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</row>
    <row r="327">
      <c r="A327" s="12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</row>
    <row r="328">
      <c r="A328" s="12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</row>
    <row r="329">
      <c r="A329" s="12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</row>
    <row r="330">
      <c r="A330" s="12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</row>
    <row r="331">
      <c r="A331" s="12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</row>
    <row r="332">
      <c r="A332" s="12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</row>
    <row r="333">
      <c r="A333" s="12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</row>
    <row r="334">
      <c r="A334" s="12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</row>
    <row r="335">
      <c r="A335" s="12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</row>
    <row r="336">
      <c r="A336" s="12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</row>
    <row r="337">
      <c r="A337" s="12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</row>
    <row r="338">
      <c r="A338" s="12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</row>
    <row r="339">
      <c r="A339" s="12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</row>
    <row r="340">
      <c r="A340" s="12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</row>
    <row r="341">
      <c r="A341" s="12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</row>
    <row r="342">
      <c r="A342" s="12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</row>
    <row r="343">
      <c r="A343" s="12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</row>
    <row r="344">
      <c r="A344" s="12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</row>
    <row r="345">
      <c r="A345" s="12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</row>
    <row r="346">
      <c r="A346" s="12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</row>
    <row r="347">
      <c r="A347" s="12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</row>
    <row r="348">
      <c r="A348" s="12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</row>
    <row r="349">
      <c r="A349" s="12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</row>
    <row r="350">
      <c r="A350" s="12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</row>
    <row r="351">
      <c r="A351" s="12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</row>
    <row r="352">
      <c r="A352" s="12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</row>
    <row r="353">
      <c r="A353" s="12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</row>
    <row r="354">
      <c r="A354" s="12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</row>
    <row r="355">
      <c r="A355" s="12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</row>
    <row r="356">
      <c r="A356" s="12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</row>
    <row r="357">
      <c r="A357" s="12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</row>
    <row r="358">
      <c r="A358" s="12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</row>
    <row r="359">
      <c r="A359" s="12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</row>
    <row r="360">
      <c r="A360" s="12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</row>
    <row r="361">
      <c r="A361" s="12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</row>
    <row r="362">
      <c r="A362" s="12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</row>
    <row r="363">
      <c r="A363" s="12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</row>
    <row r="364">
      <c r="A364" s="12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</row>
    <row r="365">
      <c r="A365" s="12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</row>
    <row r="366">
      <c r="A366" s="12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</row>
    <row r="367">
      <c r="A367" s="12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</row>
    <row r="368">
      <c r="A368" s="12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</row>
    <row r="369">
      <c r="A369" s="12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</row>
    <row r="370">
      <c r="A370" s="12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</row>
    <row r="371">
      <c r="A371" s="12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</row>
    <row r="372">
      <c r="A372" s="12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</row>
    <row r="373">
      <c r="A373" s="12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</row>
    <row r="374">
      <c r="A374" s="12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</row>
    <row r="375">
      <c r="A375" s="12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</row>
    <row r="376">
      <c r="A376" s="12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</row>
    <row r="377">
      <c r="A377" s="12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</row>
    <row r="378">
      <c r="A378" s="12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</row>
    <row r="379">
      <c r="A379" s="12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</row>
    <row r="380">
      <c r="A380" s="12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</row>
    <row r="381">
      <c r="A381" s="12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</row>
    <row r="382">
      <c r="A382" s="12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</row>
    <row r="383">
      <c r="A383" s="12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</row>
    <row r="384">
      <c r="A384" s="12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</row>
    <row r="385">
      <c r="A385" s="12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</row>
    <row r="386">
      <c r="A386" s="12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</row>
    <row r="387">
      <c r="A387" s="12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</row>
    <row r="388">
      <c r="A388" s="12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</row>
    <row r="389">
      <c r="A389" s="12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</row>
    <row r="390">
      <c r="A390" s="12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</row>
    <row r="391">
      <c r="A391" s="12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</row>
    <row r="392">
      <c r="A392" s="12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</row>
    <row r="393">
      <c r="A393" s="12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</row>
    <row r="394">
      <c r="A394" s="12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</row>
    <row r="395">
      <c r="A395" s="12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</row>
    <row r="396">
      <c r="A396" s="12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</row>
    <row r="397">
      <c r="A397" s="12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</row>
    <row r="398">
      <c r="A398" s="12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</row>
    <row r="399">
      <c r="A399" s="12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</row>
    <row r="400">
      <c r="A400" s="12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</row>
    <row r="401">
      <c r="A401" s="12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</row>
    <row r="402">
      <c r="A402" s="12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</row>
    <row r="403">
      <c r="A403" s="12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</row>
    <row r="404">
      <c r="A404" s="12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</row>
    <row r="405">
      <c r="A405" s="12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</row>
    <row r="406">
      <c r="A406" s="12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</row>
    <row r="407">
      <c r="A407" s="12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</row>
    <row r="408">
      <c r="A408" s="12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</row>
    <row r="409">
      <c r="A409" s="12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</row>
    <row r="410">
      <c r="A410" s="12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</row>
    <row r="411">
      <c r="A411" s="12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</row>
    <row r="412">
      <c r="A412" s="12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</row>
    <row r="413">
      <c r="A413" s="12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</row>
    <row r="414">
      <c r="A414" s="12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</row>
    <row r="415">
      <c r="A415" s="12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</row>
    <row r="416">
      <c r="A416" s="12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</row>
    <row r="417">
      <c r="A417" s="12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</row>
    <row r="418">
      <c r="A418" s="12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</row>
    <row r="419">
      <c r="A419" s="12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</row>
    <row r="420">
      <c r="A420" s="12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</row>
    <row r="421">
      <c r="A421" s="12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</row>
    <row r="422">
      <c r="A422" s="12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</row>
    <row r="423">
      <c r="A423" s="12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</row>
    <row r="424">
      <c r="A424" s="12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</row>
    <row r="425">
      <c r="A425" s="12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</row>
    <row r="426">
      <c r="A426" s="12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</row>
    <row r="427">
      <c r="A427" s="12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</row>
    <row r="428">
      <c r="A428" s="12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</row>
    <row r="429">
      <c r="A429" s="12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</row>
    <row r="430">
      <c r="A430" s="12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</row>
    <row r="431">
      <c r="A431" s="12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</row>
    <row r="432">
      <c r="A432" s="12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</row>
    <row r="433">
      <c r="A433" s="12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</row>
    <row r="434">
      <c r="A434" s="12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</row>
    <row r="435">
      <c r="A435" s="12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</row>
    <row r="436">
      <c r="A436" s="12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</row>
    <row r="437">
      <c r="A437" s="12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</row>
    <row r="438">
      <c r="A438" s="12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</row>
    <row r="439">
      <c r="A439" s="12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</row>
    <row r="440">
      <c r="A440" s="12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</row>
    <row r="441">
      <c r="A441" s="12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</row>
    <row r="442">
      <c r="A442" s="12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</row>
    <row r="443">
      <c r="A443" s="12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</row>
    <row r="444">
      <c r="A444" s="12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</row>
    <row r="445">
      <c r="A445" s="12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</row>
    <row r="446">
      <c r="A446" s="12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</row>
    <row r="447">
      <c r="A447" s="12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</row>
    <row r="448">
      <c r="A448" s="12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</row>
    <row r="449">
      <c r="A449" s="12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</row>
    <row r="450">
      <c r="A450" s="12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</row>
    <row r="451">
      <c r="A451" s="12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</row>
    <row r="452">
      <c r="A452" s="12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  <row r="453">
      <c r="A453" s="12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</row>
    <row r="454">
      <c r="A454" s="12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</row>
    <row r="455">
      <c r="A455" s="12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</row>
    <row r="456">
      <c r="A456" s="12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</row>
    <row r="457">
      <c r="A457" s="12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</row>
    <row r="458">
      <c r="A458" s="12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</row>
    <row r="459">
      <c r="A459" s="12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</row>
    <row r="460">
      <c r="A460" s="12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</row>
    <row r="461">
      <c r="A461" s="12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</row>
    <row r="462">
      <c r="A462" s="12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</row>
    <row r="463">
      <c r="A463" s="12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</row>
    <row r="464">
      <c r="A464" s="12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</row>
    <row r="465">
      <c r="A465" s="12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</row>
    <row r="466">
      <c r="A466" s="12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</row>
    <row r="467">
      <c r="A467" s="12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</row>
    <row r="468">
      <c r="A468" s="12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</row>
    <row r="469">
      <c r="A469" s="12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</row>
    <row r="470">
      <c r="A470" s="12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</row>
    <row r="471">
      <c r="A471" s="12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</row>
    <row r="472">
      <c r="A472" s="12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</row>
    <row r="473">
      <c r="A473" s="12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</row>
    <row r="474">
      <c r="A474" s="12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</row>
    <row r="475">
      <c r="A475" s="12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</row>
    <row r="476">
      <c r="A476" s="12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</row>
    <row r="477">
      <c r="A477" s="12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</row>
    <row r="478">
      <c r="A478" s="12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</row>
    <row r="479">
      <c r="A479" s="12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</row>
    <row r="480">
      <c r="A480" s="12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</row>
    <row r="481">
      <c r="A481" s="12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</row>
    <row r="482">
      <c r="A482" s="12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</row>
    <row r="483">
      <c r="A483" s="12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</row>
    <row r="484">
      <c r="A484" s="12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</row>
    <row r="485">
      <c r="A485" s="12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</row>
    <row r="486">
      <c r="A486" s="12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</row>
    <row r="487">
      <c r="A487" s="12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</row>
    <row r="488">
      <c r="A488" s="12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</row>
    <row r="489">
      <c r="A489" s="12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</row>
    <row r="490">
      <c r="A490" s="12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</row>
    <row r="491">
      <c r="A491" s="12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</row>
    <row r="492">
      <c r="A492" s="12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</row>
    <row r="493">
      <c r="A493" s="12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</row>
    <row r="494">
      <c r="A494" s="12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</row>
    <row r="495">
      <c r="A495" s="12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</row>
    <row r="496">
      <c r="A496" s="12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</row>
    <row r="497">
      <c r="A497" s="12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</row>
    <row r="498">
      <c r="A498" s="12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</row>
    <row r="499">
      <c r="A499" s="12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</row>
    <row r="500">
      <c r="A500" s="12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</row>
    <row r="501">
      <c r="A501" s="12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</row>
    <row r="502">
      <c r="A502" s="12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</row>
    <row r="503">
      <c r="A503" s="12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</row>
    <row r="504">
      <c r="A504" s="12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</row>
    <row r="505">
      <c r="A505" s="12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</row>
    <row r="506">
      <c r="A506" s="12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</row>
    <row r="507">
      <c r="A507" s="12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</row>
    <row r="508">
      <c r="A508" s="12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</row>
    <row r="509">
      <c r="A509" s="12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</row>
    <row r="510">
      <c r="A510" s="12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</row>
    <row r="511">
      <c r="A511" s="12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</row>
    <row r="512">
      <c r="A512" s="12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</row>
    <row r="513">
      <c r="A513" s="12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</row>
    <row r="514">
      <c r="A514" s="12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</row>
    <row r="515">
      <c r="A515" s="12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</row>
    <row r="516">
      <c r="A516" s="12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</row>
    <row r="517">
      <c r="A517" s="12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</row>
    <row r="518">
      <c r="A518" s="12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</row>
    <row r="519">
      <c r="A519" s="12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</row>
    <row r="520">
      <c r="A520" s="12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</row>
    <row r="521">
      <c r="A521" s="12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</row>
    <row r="522">
      <c r="A522" s="12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</row>
    <row r="523">
      <c r="A523" s="12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</row>
    <row r="524">
      <c r="A524" s="12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</row>
    <row r="525">
      <c r="A525" s="12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</row>
    <row r="526">
      <c r="A526" s="12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</row>
    <row r="527">
      <c r="A527" s="12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</row>
    <row r="528">
      <c r="A528" s="12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</row>
    <row r="529">
      <c r="A529" s="12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</row>
    <row r="530">
      <c r="A530" s="12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</row>
    <row r="531">
      <c r="A531" s="12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</row>
    <row r="532">
      <c r="A532" s="12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</row>
    <row r="533">
      <c r="A533" s="12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</row>
    <row r="534">
      <c r="A534" s="12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</row>
    <row r="535">
      <c r="A535" s="12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</row>
    <row r="536">
      <c r="A536" s="12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</row>
    <row r="537">
      <c r="A537" s="12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</row>
    <row r="538">
      <c r="A538" s="12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</row>
    <row r="539">
      <c r="A539" s="12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</row>
    <row r="540">
      <c r="A540" s="12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</row>
    <row r="541">
      <c r="A541" s="12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</row>
    <row r="542">
      <c r="A542" s="12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</row>
    <row r="543">
      <c r="A543" s="12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</row>
    <row r="544">
      <c r="A544" s="12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</row>
    <row r="545">
      <c r="A545" s="12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</row>
    <row r="546">
      <c r="A546" s="12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</row>
    <row r="547">
      <c r="A547" s="12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</row>
    <row r="548">
      <c r="A548" s="12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</row>
    <row r="549">
      <c r="A549" s="12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</row>
    <row r="550">
      <c r="A550" s="12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</row>
    <row r="551">
      <c r="A551" s="12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</row>
    <row r="552">
      <c r="A552" s="12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</row>
    <row r="553">
      <c r="A553" s="12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</row>
    <row r="554">
      <c r="A554" s="12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</row>
    <row r="555">
      <c r="A555" s="12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</row>
    <row r="556">
      <c r="A556" s="12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</row>
    <row r="557">
      <c r="A557" s="12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</row>
    <row r="558">
      <c r="A558" s="12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</row>
    <row r="559">
      <c r="A559" s="12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</row>
    <row r="560">
      <c r="A560" s="12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</row>
    <row r="561">
      <c r="A561" s="12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</row>
    <row r="562">
      <c r="A562" s="12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</row>
    <row r="563">
      <c r="A563" s="12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</row>
    <row r="564">
      <c r="A564" s="12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</row>
    <row r="565">
      <c r="A565" s="12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</row>
    <row r="566">
      <c r="A566" s="12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</row>
    <row r="567">
      <c r="A567" s="12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</row>
    <row r="568">
      <c r="A568" s="12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</row>
    <row r="569">
      <c r="A569" s="12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</row>
    <row r="570">
      <c r="A570" s="12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</row>
    <row r="571">
      <c r="A571" s="12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</row>
    <row r="572">
      <c r="A572" s="12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</row>
    <row r="573">
      <c r="A573" s="12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</row>
    <row r="574">
      <c r="A574" s="12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</row>
    <row r="575">
      <c r="A575" s="12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</row>
    <row r="576">
      <c r="A576" s="12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</row>
    <row r="577">
      <c r="A577" s="12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</row>
    <row r="578">
      <c r="A578" s="12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</row>
    <row r="579">
      <c r="A579" s="12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</row>
    <row r="580">
      <c r="A580" s="12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</row>
    <row r="581">
      <c r="A581" s="12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</row>
    <row r="582">
      <c r="A582" s="12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</row>
    <row r="583">
      <c r="A583" s="12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</row>
    <row r="584">
      <c r="A584" s="12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</row>
    <row r="585">
      <c r="A585" s="12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</row>
    <row r="586">
      <c r="A586" s="12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</row>
    <row r="587">
      <c r="A587" s="12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</row>
    <row r="588">
      <c r="A588" s="12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</row>
    <row r="589">
      <c r="A589" s="12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</row>
    <row r="590">
      <c r="A590" s="12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</row>
    <row r="591">
      <c r="A591" s="12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</row>
    <row r="592">
      <c r="A592" s="12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</row>
    <row r="593">
      <c r="A593" s="1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</row>
    <row r="594">
      <c r="A594" s="1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</row>
    <row r="595">
      <c r="A595" s="1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</row>
    <row r="596">
      <c r="A596" s="1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</row>
    <row r="597">
      <c r="A597" s="1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</row>
    <row r="598">
      <c r="A598" s="1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</row>
    <row r="599">
      <c r="A599" s="1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</row>
    <row r="600">
      <c r="A600" s="1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</row>
    <row r="601">
      <c r="A601" s="1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</row>
    <row r="602">
      <c r="A602" s="1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</row>
    <row r="603">
      <c r="A603" s="1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</row>
    <row r="604">
      <c r="A604" s="1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</row>
    <row r="605">
      <c r="A605" s="1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</row>
    <row r="606">
      <c r="A606" s="1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</row>
    <row r="607">
      <c r="A607" s="1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</row>
    <row r="608">
      <c r="A608" s="1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</row>
    <row r="609">
      <c r="A609" s="1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</row>
    <row r="610">
      <c r="A610" s="1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</row>
    <row r="611">
      <c r="A611" s="1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</row>
    <row r="612">
      <c r="A612" s="1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</row>
    <row r="613">
      <c r="A613" s="1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</row>
    <row r="614">
      <c r="A614" s="12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</row>
    <row r="615">
      <c r="A615" s="1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</row>
    <row r="616">
      <c r="A616" s="1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</row>
    <row r="617">
      <c r="A617" s="1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</row>
    <row r="618">
      <c r="A618" s="1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</row>
    <row r="619">
      <c r="A619" s="1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</row>
    <row r="620">
      <c r="A620" s="1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</row>
    <row r="621">
      <c r="A621" s="1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</row>
    <row r="622">
      <c r="A622" s="1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</row>
    <row r="623">
      <c r="A623" s="1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</row>
    <row r="624">
      <c r="A624" s="1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</row>
    <row r="625">
      <c r="A625" s="1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</row>
    <row r="626">
      <c r="A626" s="1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</row>
    <row r="627">
      <c r="A627" s="1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</row>
    <row r="628">
      <c r="A628" s="1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</row>
    <row r="629">
      <c r="A629" s="1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</row>
    <row r="630">
      <c r="A630" s="1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</row>
    <row r="631">
      <c r="A631" s="1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</row>
    <row r="632">
      <c r="A632" s="1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</row>
    <row r="633">
      <c r="A633" s="1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</row>
    <row r="634">
      <c r="A634" s="1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</row>
    <row r="635">
      <c r="A635" s="1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</row>
    <row r="636">
      <c r="A636" s="12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</row>
    <row r="637">
      <c r="A637" s="1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</row>
    <row r="638">
      <c r="A638" s="1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</row>
    <row r="639">
      <c r="A639" s="1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</row>
    <row r="640">
      <c r="A640" s="1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</row>
    <row r="641">
      <c r="A641" s="1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</row>
    <row r="642">
      <c r="A642" s="1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</row>
    <row r="643">
      <c r="A643" s="1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</row>
    <row r="644">
      <c r="A644" s="1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</row>
    <row r="645">
      <c r="A645" s="1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</row>
    <row r="646">
      <c r="A646" s="1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</row>
    <row r="647">
      <c r="A647" s="1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</row>
    <row r="648">
      <c r="A648" s="1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</row>
    <row r="649">
      <c r="A649" s="1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</row>
    <row r="650">
      <c r="A650" s="1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</row>
    <row r="651">
      <c r="A651" s="1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</row>
    <row r="652">
      <c r="A652" s="1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</row>
    <row r="653">
      <c r="A653" s="1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</row>
    <row r="654">
      <c r="A654" s="1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</row>
    <row r="655">
      <c r="A655" s="1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</row>
    <row r="656">
      <c r="A656" s="1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</row>
    <row r="657">
      <c r="A657" s="1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</row>
    <row r="658">
      <c r="A658" s="1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</row>
    <row r="659">
      <c r="A659" s="12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</row>
    <row r="660">
      <c r="A660" s="12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</row>
    <row r="661">
      <c r="A661" s="12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</row>
    <row r="662">
      <c r="A662" s="12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</row>
    <row r="663">
      <c r="A663" s="12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</row>
    <row r="664">
      <c r="A664" s="12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</row>
    <row r="665">
      <c r="A665" s="12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</row>
    <row r="666">
      <c r="A666" s="12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</row>
    <row r="667">
      <c r="A667" s="12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</row>
    <row r="668">
      <c r="A668" s="12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</row>
    <row r="669">
      <c r="A669" s="12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</row>
    <row r="670">
      <c r="A670" s="12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</row>
    <row r="671">
      <c r="A671" s="12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</row>
    <row r="672">
      <c r="A672" s="12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</row>
    <row r="673">
      <c r="A673" s="12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</row>
    <row r="674">
      <c r="A674" s="12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</row>
    <row r="675">
      <c r="A675" s="12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</row>
    <row r="676">
      <c r="A676" s="12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</row>
    <row r="677">
      <c r="A677" s="12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</row>
    <row r="678">
      <c r="A678" s="12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</row>
    <row r="679">
      <c r="A679" s="12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</row>
    <row r="680">
      <c r="A680" s="12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</row>
    <row r="681">
      <c r="A681" s="12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</row>
    <row r="682">
      <c r="A682" s="12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</row>
    <row r="683">
      <c r="A683" s="12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</row>
    <row r="684">
      <c r="A684" s="12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</row>
    <row r="685">
      <c r="A685" s="12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</row>
    <row r="686">
      <c r="A686" s="12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</row>
    <row r="687">
      <c r="A687" s="12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</row>
    <row r="688">
      <c r="A688" s="12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</row>
    <row r="689">
      <c r="A689" s="12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</row>
    <row r="690">
      <c r="A690" s="12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</row>
    <row r="691">
      <c r="A691" s="12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</row>
    <row r="692">
      <c r="A692" s="12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</row>
    <row r="693">
      <c r="A693" s="12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</row>
    <row r="694">
      <c r="A694" s="12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</row>
    <row r="695">
      <c r="A695" s="12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</row>
    <row r="696">
      <c r="A696" s="12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</row>
    <row r="697">
      <c r="A697" s="12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</row>
    <row r="698">
      <c r="A698" s="12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</row>
    <row r="699">
      <c r="A699" s="12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</row>
    <row r="700">
      <c r="A700" s="12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</row>
    <row r="701">
      <c r="A701" s="12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</row>
    <row r="702">
      <c r="A702" s="12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</row>
    <row r="703">
      <c r="A703" s="12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</row>
    <row r="704">
      <c r="A704" s="12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</row>
    <row r="705">
      <c r="A705" s="12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</row>
    <row r="706">
      <c r="A706" s="12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</row>
    <row r="707">
      <c r="A707" s="12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</row>
    <row r="708">
      <c r="A708" s="12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</row>
    <row r="709">
      <c r="A709" s="12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</row>
    <row r="710">
      <c r="A710" s="12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</row>
    <row r="711">
      <c r="A711" s="12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</row>
    <row r="712">
      <c r="A712" s="12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</row>
    <row r="713">
      <c r="A713" s="12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</row>
    <row r="714">
      <c r="A714" s="12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</row>
    <row r="715">
      <c r="A715" s="12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</row>
    <row r="716">
      <c r="A716" s="12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</row>
    <row r="717">
      <c r="A717" s="12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</row>
    <row r="718">
      <c r="A718" s="12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</row>
    <row r="719">
      <c r="A719" s="12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</row>
    <row r="720">
      <c r="A720" s="12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</row>
    <row r="721">
      <c r="A721" s="12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</row>
    <row r="722">
      <c r="A722" s="12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</row>
    <row r="723">
      <c r="A723" s="12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</row>
    <row r="724">
      <c r="A724" s="12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</row>
    <row r="725">
      <c r="A725" s="12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</row>
    <row r="726">
      <c r="A726" s="12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</row>
    <row r="727">
      <c r="A727" s="12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</row>
    <row r="728">
      <c r="A728" s="12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</row>
    <row r="729">
      <c r="A729" s="12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</row>
    <row r="730">
      <c r="A730" s="12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</row>
    <row r="731">
      <c r="A731" s="12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</row>
    <row r="732">
      <c r="A732" s="12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</row>
    <row r="733">
      <c r="A733" s="12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</row>
    <row r="734">
      <c r="A734" s="12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</row>
    <row r="735">
      <c r="A735" s="12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</row>
    <row r="736">
      <c r="A736" s="12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</row>
    <row r="737">
      <c r="A737" s="12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</row>
    <row r="738">
      <c r="A738" s="12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</row>
    <row r="739">
      <c r="A739" s="12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</row>
    <row r="740">
      <c r="A740" s="12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</row>
    <row r="741">
      <c r="A741" s="12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</row>
    <row r="742">
      <c r="A742" s="12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</row>
    <row r="743">
      <c r="A743" s="12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</row>
    <row r="744">
      <c r="A744" s="12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</row>
    <row r="745">
      <c r="A745" s="12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</row>
    <row r="746">
      <c r="A746" s="12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</row>
    <row r="747">
      <c r="A747" s="12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</row>
    <row r="748">
      <c r="A748" s="12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</row>
    <row r="749">
      <c r="A749" s="12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</row>
    <row r="750">
      <c r="A750" s="12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</row>
    <row r="751">
      <c r="A751" s="12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</row>
    <row r="752">
      <c r="A752" s="12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</row>
    <row r="753">
      <c r="A753" s="12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</row>
    <row r="754">
      <c r="A754" s="12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</row>
    <row r="755">
      <c r="A755" s="12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</row>
    <row r="756">
      <c r="A756" s="12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</row>
    <row r="757">
      <c r="A757" s="12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</row>
    <row r="758">
      <c r="A758" s="12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</row>
    <row r="759">
      <c r="A759" s="12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</row>
    <row r="760">
      <c r="A760" s="12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</row>
    <row r="761">
      <c r="A761" s="12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</row>
    <row r="762">
      <c r="A762" s="12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</row>
    <row r="763">
      <c r="A763" s="12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</row>
    <row r="764">
      <c r="A764" s="12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</row>
    <row r="765">
      <c r="A765" s="12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</row>
    <row r="766">
      <c r="A766" s="12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</row>
    <row r="767">
      <c r="A767" s="12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</row>
    <row r="768">
      <c r="A768" s="12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</row>
    <row r="769">
      <c r="A769" s="12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</row>
    <row r="770">
      <c r="A770" s="12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</row>
    <row r="771">
      <c r="A771" s="12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</row>
    <row r="772">
      <c r="A772" s="12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</row>
    <row r="773">
      <c r="A773" s="12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</row>
    <row r="774">
      <c r="A774" s="12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</row>
    <row r="775">
      <c r="A775" s="12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</row>
    <row r="776">
      <c r="A776" s="12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</row>
    <row r="777">
      <c r="A777" s="12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</row>
    <row r="778">
      <c r="A778" s="12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</row>
    <row r="779">
      <c r="A779" s="12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</row>
    <row r="780">
      <c r="A780" s="12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</row>
    <row r="781">
      <c r="A781" s="12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</row>
    <row r="782">
      <c r="A782" s="12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</row>
    <row r="783">
      <c r="A783" s="12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</row>
    <row r="784">
      <c r="A784" s="12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</row>
    <row r="785">
      <c r="A785" s="12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</row>
    <row r="786">
      <c r="A786" s="12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</row>
    <row r="787">
      <c r="A787" s="12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</row>
    <row r="788">
      <c r="A788" s="12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</row>
    <row r="789">
      <c r="A789" s="12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</row>
    <row r="790">
      <c r="A790" s="12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</row>
    <row r="791">
      <c r="A791" s="12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</row>
    <row r="792">
      <c r="A792" s="12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</row>
    <row r="793">
      <c r="A793" s="12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</row>
    <row r="794">
      <c r="A794" s="12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</row>
    <row r="795">
      <c r="A795" s="12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</row>
    <row r="796">
      <c r="A796" s="12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</row>
    <row r="797">
      <c r="A797" s="12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</row>
    <row r="798">
      <c r="A798" s="12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</row>
    <row r="799">
      <c r="A799" s="12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</row>
    <row r="800">
      <c r="A800" s="12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</row>
    <row r="801">
      <c r="A801" s="12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</row>
    <row r="802">
      <c r="A802" s="12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</row>
    <row r="803">
      <c r="A803" s="12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</row>
    <row r="804">
      <c r="A804" s="12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</row>
    <row r="805">
      <c r="A805" s="12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</row>
    <row r="806">
      <c r="A806" s="12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</row>
    <row r="807">
      <c r="A807" s="12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</row>
    <row r="808">
      <c r="A808" s="12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</row>
    <row r="809">
      <c r="A809" s="12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</row>
    <row r="810">
      <c r="A810" s="12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</row>
    <row r="811">
      <c r="A811" s="12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</row>
    <row r="812">
      <c r="A812" s="12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</row>
    <row r="813">
      <c r="A813" s="12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</row>
    <row r="814">
      <c r="A814" s="12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</row>
    <row r="815">
      <c r="A815" s="12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</row>
    <row r="816">
      <c r="A816" s="12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</row>
    <row r="817">
      <c r="A817" s="12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</row>
    <row r="818">
      <c r="A818" s="12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</row>
    <row r="819">
      <c r="A819" s="12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</row>
    <row r="820">
      <c r="A820" s="12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</row>
    <row r="821">
      <c r="A821" s="12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</row>
    <row r="822">
      <c r="A822" s="12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</row>
    <row r="823">
      <c r="A823" s="12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</row>
    <row r="824">
      <c r="A824" s="12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</row>
    <row r="825">
      <c r="A825" s="12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</row>
    <row r="826">
      <c r="A826" s="12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</row>
    <row r="827">
      <c r="A827" s="12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</row>
    <row r="828">
      <c r="A828" s="12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</row>
    <row r="829">
      <c r="A829" s="12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</row>
    <row r="830">
      <c r="A830" s="12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</row>
    <row r="831">
      <c r="A831" s="12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</row>
    <row r="832">
      <c r="A832" s="12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</row>
    <row r="833">
      <c r="A833" s="12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</row>
    <row r="834">
      <c r="A834" s="12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</row>
    <row r="835">
      <c r="A835" s="12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</row>
    <row r="836">
      <c r="A836" s="12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</row>
    <row r="837">
      <c r="A837" s="12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</row>
    <row r="838">
      <c r="A838" s="12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</row>
    <row r="839">
      <c r="A839" s="12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</row>
    <row r="840">
      <c r="A840" s="12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</row>
    <row r="841">
      <c r="A841" s="12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</row>
    <row r="842">
      <c r="A842" s="12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</row>
    <row r="843">
      <c r="A843" s="12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</row>
    <row r="844">
      <c r="A844" s="12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</row>
    <row r="845">
      <c r="A845" s="12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</row>
    <row r="846">
      <c r="A846" s="12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</row>
    <row r="847">
      <c r="A847" s="12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</row>
    <row r="848">
      <c r="A848" s="12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</row>
    <row r="849">
      <c r="A849" s="12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</row>
    <row r="850">
      <c r="A850" s="12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</row>
    <row r="851">
      <c r="A851" s="12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</row>
    <row r="852">
      <c r="A852" s="12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</row>
    <row r="853">
      <c r="A853" s="12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</row>
    <row r="854">
      <c r="A854" s="12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</row>
    <row r="855">
      <c r="A855" s="12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</row>
    <row r="856">
      <c r="A856" s="12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</row>
    <row r="857">
      <c r="A857" s="12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</row>
    <row r="858">
      <c r="A858" s="12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</row>
    <row r="859">
      <c r="A859" s="12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</row>
    <row r="860">
      <c r="A860" s="12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</row>
    <row r="861">
      <c r="A861" s="12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</row>
    <row r="862">
      <c r="A862" s="12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</row>
    <row r="863">
      <c r="A863" s="12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</row>
    <row r="864">
      <c r="A864" s="12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</row>
    <row r="865">
      <c r="A865" s="12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</row>
    <row r="866">
      <c r="A866" s="12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</row>
    <row r="867">
      <c r="A867" s="12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</row>
    <row r="868">
      <c r="A868" s="12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</row>
    <row r="869">
      <c r="A869" s="12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</row>
    <row r="870">
      <c r="A870" s="12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</row>
    <row r="871">
      <c r="A871" s="12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</row>
    <row r="872">
      <c r="A872" s="12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</row>
    <row r="873">
      <c r="A873" s="12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</row>
    <row r="874">
      <c r="A874" s="12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</row>
    <row r="875">
      <c r="A875" s="12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</row>
    <row r="876">
      <c r="A876" s="12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</row>
    <row r="877">
      <c r="A877" s="12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</row>
    <row r="878">
      <c r="A878" s="12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</row>
    <row r="879">
      <c r="A879" s="12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</row>
    <row r="880">
      <c r="A880" s="12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</row>
    <row r="881">
      <c r="A881" s="12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</row>
    <row r="882">
      <c r="A882" s="12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</row>
    <row r="883">
      <c r="A883" s="12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</row>
    <row r="884">
      <c r="A884" s="12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</row>
    <row r="885">
      <c r="A885" s="12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</row>
    <row r="886">
      <c r="A886" s="12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</row>
    <row r="887">
      <c r="A887" s="12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</row>
    <row r="888">
      <c r="A888" s="12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</row>
    <row r="889">
      <c r="A889" s="12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</row>
    <row r="890">
      <c r="A890" s="12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</row>
    <row r="891">
      <c r="A891" s="12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</row>
    <row r="892">
      <c r="A892" s="12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</row>
    <row r="893">
      <c r="A893" s="12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</row>
    <row r="894">
      <c r="A894" s="12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</row>
    <row r="895">
      <c r="A895" s="12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</row>
    <row r="896">
      <c r="A896" s="12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</row>
    <row r="897">
      <c r="A897" s="12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</row>
    <row r="898">
      <c r="A898" s="12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</row>
    <row r="899">
      <c r="A899" s="12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</row>
    <row r="900">
      <c r="A900" s="12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</row>
    <row r="901">
      <c r="A901" s="12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</row>
    <row r="902">
      <c r="A902" s="12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</row>
    <row r="903">
      <c r="A903" s="12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</row>
    <row r="904">
      <c r="A904" s="12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</row>
    <row r="905">
      <c r="A905" s="12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</row>
    <row r="906">
      <c r="A906" s="12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</row>
    <row r="907">
      <c r="A907" s="12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</row>
    <row r="908">
      <c r="A908" s="12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</row>
    <row r="909">
      <c r="A909" s="12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</row>
    <row r="910">
      <c r="A910" s="12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</row>
    <row r="911">
      <c r="A911" s="12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</row>
    <row r="912">
      <c r="A912" s="12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</row>
    <row r="913">
      <c r="A913" s="12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</row>
    <row r="914">
      <c r="A914" s="12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</row>
    <row r="915">
      <c r="A915" s="12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</row>
    <row r="916">
      <c r="A916" s="12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</row>
    <row r="917">
      <c r="A917" s="12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</row>
    <row r="918">
      <c r="A918" s="12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</row>
    <row r="919">
      <c r="A919" s="12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</row>
    <row r="920">
      <c r="A920" s="12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</row>
    <row r="921">
      <c r="A921" s="12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</row>
    <row r="922">
      <c r="A922" s="12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</row>
    <row r="923">
      <c r="A923" s="12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</row>
    <row r="924">
      <c r="A924" s="12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</row>
    <row r="925">
      <c r="A925" s="12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</row>
    <row r="926">
      <c r="A926" s="12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</row>
    <row r="927">
      <c r="A927" s="12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</row>
    <row r="928">
      <c r="A928" s="12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</row>
    <row r="929">
      <c r="A929" s="12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</row>
    <row r="930">
      <c r="A930" s="12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</row>
    <row r="931">
      <c r="A931" s="12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</row>
    <row r="932">
      <c r="A932" s="12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</row>
    <row r="933">
      <c r="A933" s="12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</row>
    <row r="934">
      <c r="A934" s="12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</row>
    <row r="935">
      <c r="A935" s="12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</row>
    <row r="936">
      <c r="A936" s="12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</row>
    <row r="937">
      <c r="A937" s="12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</row>
    <row r="938">
      <c r="A938" s="12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</row>
    <row r="939">
      <c r="A939" s="12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</row>
    <row r="940">
      <c r="A940" s="12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</row>
    <row r="941">
      <c r="A941" s="12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</row>
    <row r="942">
      <c r="A942" s="12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</row>
    <row r="943">
      <c r="A943" s="12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</row>
    <row r="944">
      <c r="A944" s="12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</row>
    <row r="945">
      <c r="A945" s="12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</row>
    <row r="946">
      <c r="A946" s="12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</row>
    <row r="947">
      <c r="A947" s="12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</row>
    <row r="948">
      <c r="A948" s="12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</row>
    <row r="949">
      <c r="A949" s="12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</row>
    <row r="950">
      <c r="A950" s="12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</row>
    <row r="951">
      <c r="A951" s="12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</row>
    <row r="952">
      <c r="A952" s="12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</row>
    <row r="953">
      <c r="A953" s="12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</row>
    <row r="954">
      <c r="A954" s="12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</row>
    <row r="955">
      <c r="A955" s="12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</row>
    <row r="956">
      <c r="A956" s="12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</row>
    <row r="957">
      <c r="A957" s="12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</row>
    <row r="958">
      <c r="A958" s="12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</row>
    <row r="959">
      <c r="A959" s="12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</row>
    <row r="960">
      <c r="A960" s="12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</row>
    <row r="961">
      <c r="A961" s="12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</row>
    <row r="962">
      <c r="A962" s="12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</row>
    <row r="963">
      <c r="A963" s="12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</row>
    <row r="964">
      <c r="A964" s="12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</row>
    <row r="965">
      <c r="A965" s="12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</row>
    <row r="966">
      <c r="A966" s="12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</row>
    <row r="967">
      <c r="A967" s="12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</row>
    <row r="968">
      <c r="A968" s="12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</row>
    <row r="969">
      <c r="A969" s="12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</row>
    <row r="970">
      <c r="A970" s="12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</row>
    <row r="971">
      <c r="A971" s="12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</row>
    <row r="972">
      <c r="A972" s="12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</row>
    <row r="973">
      <c r="A973" s="12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</row>
    <row r="974">
      <c r="A974" s="12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</row>
    <row r="975">
      <c r="A975" s="12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</row>
    <row r="976">
      <c r="A976" s="12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</row>
    <row r="977">
      <c r="A977" s="12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</row>
    <row r="978">
      <c r="A978" s="12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</row>
    <row r="979">
      <c r="A979" s="12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</row>
    <row r="980">
      <c r="A980" s="12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</row>
    <row r="981">
      <c r="A981" s="12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</row>
    <row r="982">
      <c r="A982" s="12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</row>
    <row r="983">
      <c r="A983" s="12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</row>
    <row r="984">
      <c r="A984" s="12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</row>
    <row r="985">
      <c r="A985" s="12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</row>
    <row r="986">
      <c r="A986" s="12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</row>
    <row r="987">
      <c r="A987" s="12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</row>
  </sheetData>
  <mergeCells count="11">
    <mergeCell ref="H4:H5"/>
    <mergeCell ref="I4:I5"/>
    <mergeCell ref="J4:J5"/>
    <mergeCell ref="K4:N4"/>
    <mergeCell ref="A4:A5"/>
    <mergeCell ref="B4:B5"/>
    <mergeCell ref="C4:C5"/>
    <mergeCell ref="D4:D5"/>
    <mergeCell ref="E4:E5"/>
    <mergeCell ref="F4:F5"/>
    <mergeCell ref="G4:G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18.0"/>
    <col customWidth="1" min="2" max="2" width="8.75"/>
    <col customWidth="1" min="3" max="3" width="7.88"/>
    <col customWidth="1" min="4" max="4" width="6.38"/>
    <col customWidth="1" min="5" max="5" width="9.25"/>
    <col customWidth="1" min="6" max="6" width="11.5"/>
    <col customWidth="1" min="7" max="7" width="16.13"/>
    <col customWidth="1" min="8" max="8" width="40.88"/>
    <col customWidth="1" min="9" max="9" width="21.5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238" t="s">
        <v>2</v>
      </c>
      <c r="F1" s="61"/>
      <c r="G1" s="12"/>
      <c r="H1" s="214" t="str">
        <f>Mechs!K1</f>
        <v/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>
      <c r="A2" s="1" t="s">
        <v>226</v>
      </c>
      <c r="B2" s="10">
        <v>43630.517208136574</v>
      </c>
      <c r="C2" s="12"/>
      <c r="D2" s="5" t="s">
        <v>227</v>
      </c>
      <c r="E2" s="239"/>
      <c r="F2" s="178"/>
      <c r="G2" s="178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>
      <c r="A3" s="1" t="s">
        <v>6</v>
      </c>
      <c r="B3" s="15" t="str">
        <f>HYPERLINK("https://docs.google.com/spreadsheets/d/e/2PACX-1vQ_-EbHi_SY_XQghMl_LQNeSj697SKwGiDcopwefYQ3ptfWvrTBIPX_JW9Wp0rJ2u1CJZSgWcGUfWCW/pub?output=xlsx","LINK")</f>
        <v>LINK</v>
      </c>
      <c r="C3" s="178"/>
      <c r="D3" s="5" t="s">
        <v>7</v>
      </c>
      <c r="E3" s="240"/>
      <c r="F3" s="6"/>
      <c r="G3" s="6"/>
      <c r="H3" s="12"/>
      <c r="I3" s="11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</row>
    <row r="4">
      <c r="A4" s="6" t="s">
        <v>29</v>
      </c>
      <c r="B4" s="178" t="s">
        <v>229</v>
      </c>
      <c r="C4" s="178" t="s">
        <v>230</v>
      </c>
      <c r="D4" s="178" t="s">
        <v>231</v>
      </c>
      <c r="E4" s="240" t="s">
        <v>232</v>
      </c>
      <c r="F4" s="6" t="s">
        <v>480</v>
      </c>
      <c r="G4" s="6" t="s">
        <v>30</v>
      </c>
      <c r="H4" s="13" t="s">
        <v>244</v>
      </c>
      <c r="I4" s="13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</row>
    <row r="5">
      <c r="A5" s="219" t="s">
        <v>481</v>
      </c>
      <c r="B5" s="179" t="s">
        <v>482</v>
      </c>
      <c r="C5" s="219">
        <v>2.0</v>
      </c>
      <c r="D5" s="219">
        <v>1.0</v>
      </c>
      <c r="E5" s="241">
        <v>20000.0</v>
      </c>
      <c r="F5" s="179" t="s">
        <v>483</v>
      </c>
      <c r="G5" s="179" t="s">
        <v>484</v>
      </c>
      <c r="H5" s="226" t="s">
        <v>485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>
      <c r="A6" s="209" t="s">
        <v>486</v>
      </c>
      <c r="B6" s="179" t="s">
        <v>482</v>
      </c>
      <c r="C6" s="209">
        <v>2.0</v>
      </c>
      <c r="D6" s="209">
        <v>1.0</v>
      </c>
      <c r="E6" s="242">
        <v>40000.0</v>
      </c>
      <c r="F6" s="179" t="s">
        <v>483</v>
      </c>
      <c r="G6" s="179" t="s">
        <v>487</v>
      </c>
      <c r="H6" s="226" t="s">
        <v>488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>
      <c r="A7" s="209" t="s">
        <v>489</v>
      </c>
      <c r="B7" s="179" t="s">
        <v>482</v>
      </c>
      <c r="C7" s="209">
        <v>4.0</v>
      </c>
      <c r="D7" s="209">
        <v>2.0</v>
      </c>
      <c r="E7" s="242">
        <v>60000.0</v>
      </c>
      <c r="F7" s="179" t="s">
        <v>483</v>
      </c>
      <c r="G7" s="179" t="s">
        <v>490</v>
      </c>
      <c r="H7" s="226" t="s">
        <v>491</v>
      </c>
      <c r="I7" s="11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>
      <c r="A8" s="219" t="s">
        <v>481</v>
      </c>
      <c r="B8" s="179" t="s">
        <v>482</v>
      </c>
      <c r="C8" s="209">
        <v>4.0</v>
      </c>
      <c r="D8" s="209">
        <v>2.0</v>
      </c>
      <c r="E8" s="242">
        <v>80000.0</v>
      </c>
      <c r="F8" s="179" t="s">
        <v>483</v>
      </c>
      <c r="G8" s="179" t="s">
        <v>492</v>
      </c>
      <c r="H8" s="226" t="s">
        <v>493</v>
      </c>
      <c r="I8" s="11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</row>
    <row r="9">
      <c r="A9" s="209" t="s">
        <v>486</v>
      </c>
      <c r="B9" s="179" t="s">
        <v>482</v>
      </c>
      <c r="C9" s="209">
        <v>6.0</v>
      </c>
      <c r="D9" s="209">
        <v>3.0</v>
      </c>
      <c r="E9" s="242">
        <v>160000.0</v>
      </c>
      <c r="F9" s="179" t="s">
        <v>483</v>
      </c>
      <c r="G9" s="179" t="s">
        <v>494</v>
      </c>
      <c r="H9" s="226" t="s">
        <v>495</v>
      </c>
      <c r="I9" s="11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>
      <c r="A10" s="209" t="s">
        <v>489</v>
      </c>
      <c r="B10" s="179" t="s">
        <v>482</v>
      </c>
      <c r="C10" s="209">
        <v>6.0</v>
      </c>
      <c r="D10" s="209">
        <v>3.0</v>
      </c>
      <c r="E10" s="242">
        <v>240000.0</v>
      </c>
      <c r="F10" s="179" t="s">
        <v>483</v>
      </c>
      <c r="G10" s="179" t="s">
        <v>496</v>
      </c>
      <c r="H10" s="226" t="s">
        <v>497</v>
      </c>
      <c r="I10" s="11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</row>
    <row r="11">
      <c r="A11" s="219" t="s">
        <v>481</v>
      </c>
      <c r="B11" s="179" t="s">
        <v>482</v>
      </c>
      <c r="C11" s="209">
        <v>2.0</v>
      </c>
      <c r="D11" s="209">
        <v>1.0</v>
      </c>
      <c r="E11" s="242">
        <v>30000.0</v>
      </c>
      <c r="F11" s="179" t="s">
        <v>498</v>
      </c>
      <c r="G11" s="179" t="s">
        <v>499</v>
      </c>
      <c r="H11" s="226" t="s">
        <v>500</v>
      </c>
      <c r="I11" s="11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</row>
    <row r="12">
      <c r="A12" s="209" t="s">
        <v>486</v>
      </c>
      <c r="B12" s="179" t="s">
        <v>482</v>
      </c>
      <c r="C12" s="209">
        <v>2.0</v>
      </c>
      <c r="D12" s="209">
        <v>1.0</v>
      </c>
      <c r="E12" s="242">
        <v>60000.0</v>
      </c>
      <c r="F12" s="179" t="s">
        <v>498</v>
      </c>
      <c r="G12" s="179" t="s">
        <v>501</v>
      </c>
      <c r="H12" s="226" t="s">
        <v>502</v>
      </c>
      <c r="I12" s="11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</row>
    <row r="13">
      <c r="A13" s="209" t="s">
        <v>489</v>
      </c>
      <c r="B13" s="179" t="s">
        <v>482</v>
      </c>
      <c r="C13" s="209">
        <v>4.0</v>
      </c>
      <c r="D13" s="209">
        <v>2.0</v>
      </c>
      <c r="E13" s="242">
        <v>90000.0</v>
      </c>
      <c r="F13" s="179" t="s">
        <v>498</v>
      </c>
      <c r="G13" s="179" t="s">
        <v>503</v>
      </c>
      <c r="H13" s="226" t="s">
        <v>504</v>
      </c>
      <c r="I13" s="11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</row>
    <row r="14">
      <c r="A14" s="219" t="s">
        <v>481</v>
      </c>
      <c r="B14" s="179" t="s">
        <v>482</v>
      </c>
      <c r="C14" s="209">
        <v>4.0</v>
      </c>
      <c r="D14" s="209">
        <v>2.0</v>
      </c>
      <c r="E14" s="242">
        <v>120000.0</v>
      </c>
      <c r="F14" s="179" t="s">
        <v>498</v>
      </c>
      <c r="G14" s="179" t="s">
        <v>505</v>
      </c>
      <c r="H14" s="226" t="s">
        <v>506</v>
      </c>
      <c r="I14" s="11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</row>
    <row r="15">
      <c r="A15" s="209" t="s">
        <v>486</v>
      </c>
      <c r="B15" s="179" t="s">
        <v>482</v>
      </c>
      <c r="C15" s="209">
        <v>6.0</v>
      </c>
      <c r="D15" s="209">
        <v>3.0</v>
      </c>
      <c r="E15" s="242">
        <v>150000.0</v>
      </c>
      <c r="F15" s="179" t="s">
        <v>498</v>
      </c>
      <c r="G15" s="179" t="s">
        <v>507</v>
      </c>
      <c r="H15" s="226" t="s">
        <v>508</v>
      </c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</row>
    <row r="16">
      <c r="A16" s="209" t="s">
        <v>489</v>
      </c>
      <c r="B16" s="179" t="s">
        <v>482</v>
      </c>
      <c r="C16" s="209">
        <v>6.0</v>
      </c>
      <c r="D16" s="209">
        <v>3.0</v>
      </c>
      <c r="E16" s="242">
        <v>180000.0</v>
      </c>
      <c r="F16" s="179" t="s">
        <v>498</v>
      </c>
      <c r="G16" s="179" t="s">
        <v>509</v>
      </c>
      <c r="H16" s="226" t="s">
        <v>510</v>
      </c>
      <c r="I16" s="11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</row>
    <row r="17">
      <c r="A17" s="209" t="s">
        <v>511</v>
      </c>
      <c r="B17" s="179" t="s">
        <v>482</v>
      </c>
      <c r="C17" s="209">
        <v>0.0</v>
      </c>
      <c r="D17" s="209">
        <v>1.0</v>
      </c>
      <c r="E17" s="242">
        <v>150000.0</v>
      </c>
      <c r="F17" s="179" t="s">
        <v>512</v>
      </c>
      <c r="G17" s="179" t="s">
        <v>513</v>
      </c>
      <c r="H17" s="226" t="s">
        <v>514</v>
      </c>
      <c r="I17" s="11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</row>
    <row r="18">
      <c r="A18" s="209" t="s">
        <v>515</v>
      </c>
      <c r="B18" s="179" t="s">
        <v>482</v>
      </c>
      <c r="C18" s="209">
        <v>0.0</v>
      </c>
      <c r="D18" s="209">
        <v>1.0</v>
      </c>
      <c r="E18" s="242">
        <v>210000.0</v>
      </c>
      <c r="F18" s="179" t="s">
        <v>512</v>
      </c>
      <c r="G18" s="179" t="s">
        <v>516</v>
      </c>
      <c r="H18" s="226" t="s">
        <v>517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</row>
    <row r="19">
      <c r="A19" s="209" t="s">
        <v>518</v>
      </c>
      <c r="B19" s="179" t="s">
        <v>482</v>
      </c>
      <c r="C19" s="209">
        <v>0.0</v>
      </c>
      <c r="D19" s="209">
        <v>1.0</v>
      </c>
      <c r="E19" s="242">
        <v>320000.0</v>
      </c>
      <c r="F19" s="179" t="s">
        <v>512</v>
      </c>
      <c r="G19" s="179" t="s">
        <v>519</v>
      </c>
      <c r="H19" s="226" t="s">
        <v>520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</row>
    <row r="20">
      <c r="A20" s="209" t="s">
        <v>521</v>
      </c>
      <c r="B20" s="179" t="s">
        <v>482</v>
      </c>
      <c r="C20" s="209">
        <v>0.0</v>
      </c>
      <c r="D20" s="209">
        <v>1.0</v>
      </c>
      <c r="E20" s="242">
        <v>70000.0</v>
      </c>
      <c r="F20" s="179" t="s">
        <v>522</v>
      </c>
      <c r="G20" s="179" t="s">
        <v>523</v>
      </c>
      <c r="H20" s="226" t="s">
        <v>524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</row>
    <row r="21">
      <c r="A21" s="209" t="s">
        <v>525</v>
      </c>
      <c r="B21" s="179" t="s">
        <v>482</v>
      </c>
      <c r="C21" s="209">
        <v>0.0</v>
      </c>
      <c r="D21" s="209">
        <v>1.0</v>
      </c>
      <c r="E21" s="242">
        <v>130000.0</v>
      </c>
      <c r="F21" s="179" t="s">
        <v>522</v>
      </c>
      <c r="G21" s="179" t="s">
        <v>526</v>
      </c>
      <c r="H21" s="226" t="s">
        <v>527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</row>
    <row r="22">
      <c r="A22" s="209" t="s">
        <v>528</v>
      </c>
      <c r="B22" s="179" t="s">
        <v>482</v>
      </c>
      <c r="C22" s="209">
        <v>0.0</v>
      </c>
      <c r="D22" s="209">
        <v>1.0</v>
      </c>
      <c r="E22" s="242">
        <v>260000.0</v>
      </c>
      <c r="F22" s="179" t="s">
        <v>522</v>
      </c>
      <c r="G22" s="179" t="s">
        <v>529</v>
      </c>
      <c r="H22" s="226" t="s">
        <v>530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</row>
    <row r="23">
      <c r="A23" s="209" t="s">
        <v>531</v>
      </c>
      <c r="B23" s="179" t="s">
        <v>482</v>
      </c>
      <c r="C23" s="209">
        <v>0.0</v>
      </c>
      <c r="D23" s="209">
        <v>1.0</v>
      </c>
      <c r="E23" s="242">
        <v>160000.0</v>
      </c>
      <c r="F23" s="179" t="s">
        <v>532</v>
      </c>
      <c r="G23" s="179" t="s">
        <v>533</v>
      </c>
      <c r="H23" s="226" t="s">
        <v>534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</row>
    <row r="24">
      <c r="A24" s="209" t="s">
        <v>535</v>
      </c>
      <c r="B24" s="179" t="s">
        <v>482</v>
      </c>
      <c r="C24" s="209">
        <v>0.0</v>
      </c>
      <c r="D24" s="209">
        <v>1.0</v>
      </c>
      <c r="E24" s="242">
        <v>320000.0</v>
      </c>
      <c r="F24" s="179" t="s">
        <v>532</v>
      </c>
      <c r="G24" s="179" t="s">
        <v>536</v>
      </c>
      <c r="H24" s="226" t="s">
        <v>537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</row>
    <row r="25">
      <c r="A25" s="209" t="s">
        <v>538</v>
      </c>
      <c r="B25" s="179" t="s">
        <v>482</v>
      </c>
      <c r="C25" s="209">
        <v>0.0</v>
      </c>
      <c r="D25" s="209">
        <v>1.0</v>
      </c>
      <c r="E25" s="242">
        <v>470000.0</v>
      </c>
      <c r="F25" s="179" t="s">
        <v>532</v>
      </c>
      <c r="G25" s="179" t="s">
        <v>539</v>
      </c>
      <c r="H25" s="226" t="s">
        <v>540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</row>
    <row r="26">
      <c r="A26" s="219" t="s">
        <v>541</v>
      </c>
      <c r="B26" s="179" t="s">
        <v>482</v>
      </c>
      <c r="C26" s="219">
        <v>1.0</v>
      </c>
      <c r="D26" s="219">
        <v>3.0</v>
      </c>
      <c r="E26" s="241">
        <v>30000.0</v>
      </c>
      <c r="F26" s="179" t="s">
        <v>542</v>
      </c>
      <c r="G26" s="179" t="s">
        <v>543</v>
      </c>
      <c r="H26" s="226" t="s">
        <v>544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</row>
    <row r="27">
      <c r="A27" s="209" t="s">
        <v>545</v>
      </c>
      <c r="B27" s="179" t="s">
        <v>482</v>
      </c>
      <c r="C27" s="209">
        <v>2.0</v>
      </c>
      <c r="D27" s="219">
        <v>3.0</v>
      </c>
      <c r="E27" s="242">
        <v>60000.0</v>
      </c>
      <c r="F27" s="179" t="s">
        <v>542</v>
      </c>
      <c r="G27" s="179" t="s">
        <v>546</v>
      </c>
      <c r="H27" s="223" t="s">
        <v>547</v>
      </c>
      <c r="I27" s="11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</row>
    <row r="28">
      <c r="A28" s="209" t="s">
        <v>548</v>
      </c>
      <c r="B28" s="179" t="s">
        <v>482</v>
      </c>
      <c r="C28" s="209">
        <v>3.0</v>
      </c>
      <c r="D28" s="219">
        <v>3.0</v>
      </c>
      <c r="E28" s="242">
        <v>90000.0</v>
      </c>
      <c r="F28" s="179" t="s">
        <v>542</v>
      </c>
      <c r="G28" s="179" t="s">
        <v>549</v>
      </c>
      <c r="H28" s="223" t="s">
        <v>550</v>
      </c>
      <c r="I28" s="11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</row>
    <row r="29">
      <c r="A29" s="219" t="s">
        <v>541</v>
      </c>
      <c r="B29" s="179" t="s">
        <v>482</v>
      </c>
      <c r="C29" s="209">
        <v>2.0</v>
      </c>
      <c r="D29" s="209">
        <v>3.0</v>
      </c>
      <c r="E29" s="242">
        <v>20000.0</v>
      </c>
      <c r="F29" s="209" t="s">
        <v>551</v>
      </c>
      <c r="G29" s="179" t="s">
        <v>552</v>
      </c>
      <c r="H29" s="223" t="s">
        <v>553</v>
      </c>
      <c r="I29" s="11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>
      <c r="A30" s="209" t="s">
        <v>545</v>
      </c>
      <c r="B30" s="179" t="s">
        <v>482</v>
      </c>
      <c r="C30" s="209">
        <v>4.0</v>
      </c>
      <c r="D30" s="209">
        <v>3.0</v>
      </c>
      <c r="E30" s="242">
        <v>30000.0</v>
      </c>
      <c r="F30" s="209" t="s">
        <v>551</v>
      </c>
      <c r="G30" s="179" t="s">
        <v>554</v>
      </c>
      <c r="H30" s="223" t="s">
        <v>555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>
      <c r="A31" s="209" t="s">
        <v>548</v>
      </c>
      <c r="B31" s="179" t="s">
        <v>482</v>
      </c>
      <c r="C31" s="209">
        <v>6.0</v>
      </c>
      <c r="D31" s="209">
        <v>3.0</v>
      </c>
      <c r="E31" s="242">
        <v>50000.0</v>
      </c>
      <c r="F31" s="209" t="s">
        <v>551</v>
      </c>
      <c r="G31" s="179" t="s">
        <v>556</v>
      </c>
      <c r="H31" s="223" t="s">
        <v>557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>
      <c r="A32" s="209" t="s">
        <v>558</v>
      </c>
      <c r="B32" s="179" t="s">
        <v>482</v>
      </c>
      <c r="C32" s="219">
        <v>0.0</v>
      </c>
      <c r="D32" s="219">
        <v>3.0</v>
      </c>
      <c r="E32" s="242">
        <v>300000.0</v>
      </c>
      <c r="F32" s="179" t="s">
        <v>542</v>
      </c>
      <c r="G32" s="179" t="s">
        <v>559</v>
      </c>
      <c r="H32" s="223" t="s">
        <v>560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>
      <c r="A33" s="209" t="s">
        <v>561</v>
      </c>
      <c r="B33" s="179" t="s">
        <v>482</v>
      </c>
      <c r="C33" s="179">
        <v>0.0</v>
      </c>
      <c r="D33" s="179">
        <v>3.0</v>
      </c>
      <c r="E33" s="243">
        <v>800000.0</v>
      </c>
      <c r="F33" s="179" t="s">
        <v>542</v>
      </c>
      <c r="G33" s="179" t="s">
        <v>562</v>
      </c>
      <c r="H33" s="223" t="s">
        <v>563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>
      <c r="A34" s="209" t="s">
        <v>564</v>
      </c>
      <c r="B34" s="179" t="s">
        <v>482</v>
      </c>
      <c r="C34" s="179">
        <v>0.0</v>
      </c>
      <c r="D34" s="179">
        <v>3.0</v>
      </c>
      <c r="E34" s="243">
        <v>1500000.0</v>
      </c>
      <c r="F34" s="179" t="s">
        <v>542</v>
      </c>
      <c r="G34" s="179" t="s">
        <v>565</v>
      </c>
      <c r="H34" s="223" t="s">
        <v>566</v>
      </c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>
      <c r="A35" s="209" t="s">
        <v>558</v>
      </c>
      <c r="B35" s="179" t="s">
        <v>482</v>
      </c>
      <c r="C35" s="179">
        <v>0.0</v>
      </c>
      <c r="D35" s="179">
        <v>3.0</v>
      </c>
      <c r="E35" s="243">
        <v>200000.0</v>
      </c>
      <c r="F35" s="179" t="s">
        <v>498</v>
      </c>
      <c r="G35" s="179" t="s">
        <v>567</v>
      </c>
      <c r="H35" s="223" t="s">
        <v>568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>
      <c r="A36" s="209" t="s">
        <v>561</v>
      </c>
      <c r="B36" s="179" t="s">
        <v>482</v>
      </c>
      <c r="C36" s="179">
        <v>0.0</v>
      </c>
      <c r="D36" s="179">
        <v>3.0</v>
      </c>
      <c r="E36" s="243">
        <v>1200000.0</v>
      </c>
      <c r="F36" s="179" t="s">
        <v>498</v>
      </c>
      <c r="G36" s="179" t="s">
        <v>569</v>
      </c>
      <c r="H36" s="223" t="s">
        <v>570</v>
      </c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</row>
    <row r="37">
      <c r="A37" s="209" t="s">
        <v>564</v>
      </c>
      <c r="B37" s="179" t="s">
        <v>482</v>
      </c>
      <c r="C37" s="179">
        <v>0.0</v>
      </c>
      <c r="D37" s="179">
        <v>3.0</v>
      </c>
      <c r="E37" s="243">
        <v>2400000.0</v>
      </c>
      <c r="F37" s="179" t="s">
        <v>498</v>
      </c>
      <c r="G37" s="179" t="s">
        <v>571</v>
      </c>
      <c r="H37" s="223" t="s">
        <v>572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</row>
    <row r="38">
      <c r="A38" s="209" t="s">
        <v>558</v>
      </c>
      <c r="B38" s="179" t="s">
        <v>482</v>
      </c>
      <c r="C38" s="179">
        <v>0.0</v>
      </c>
      <c r="D38" s="179">
        <v>3.0</v>
      </c>
      <c r="E38" s="243">
        <v>20000.0</v>
      </c>
      <c r="F38" s="179" t="s">
        <v>483</v>
      </c>
      <c r="G38" s="179" t="s">
        <v>573</v>
      </c>
      <c r="H38" s="223" t="s">
        <v>574</v>
      </c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</row>
    <row r="39">
      <c r="A39" s="209" t="s">
        <v>561</v>
      </c>
      <c r="B39" s="179" t="s">
        <v>482</v>
      </c>
      <c r="C39" s="179">
        <v>0.0</v>
      </c>
      <c r="D39" s="179">
        <v>3.0</v>
      </c>
      <c r="E39" s="243">
        <v>160000.0</v>
      </c>
      <c r="F39" s="179" t="s">
        <v>483</v>
      </c>
      <c r="G39" s="179" t="s">
        <v>575</v>
      </c>
      <c r="H39" s="223" t="s">
        <v>576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</row>
    <row r="40">
      <c r="A40" s="209" t="s">
        <v>564</v>
      </c>
      <c r="B40" s="179" t="s">
        <v>482</v>
      </c>
      <c r="C40" s="179">
        <v>0.0</v>
      </c>
      <c r="D40" s="179">
        <v>3.0</v>
      </c>
      <c r="E40" s="243">
        <v>590000.0</v>
      </c>
      <c r="F40" s="179" t="s">
        <v>483</v>
      </c>
      <c r="G40" s="179" t="s">
        <v>577</v>
      </c>
      <c r="H40" s="223" t="s">
        <v>578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</row>
    <row r="41">
      <c r="A41" s="179" t="s">
        <v>579</v>
      </c>
      <c r="B41" s="179" t="s">
        <v>482</v>
      </c>
      <c r="C41" s="179">
        <v>1.0</v>
      </c>
      <c r="D41" s="179">
        <v>2.0</v>
      </c>
      <c r="E41" s="243">
        <v>350000.0</v>
      </c>
      <c r="F41" s="179" t="s">
        <v>580</v>
      </c>
      <c r="G41" s="179" t="s">
        <v>581</v>
      </c>
      <c r="H41" s="223" t="s">
        <v>582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</row>
    <row r="42">
      <c r="A42" s="179" t="s">
        <v>583</v>
      </c>
      <c r="B42" s="179" t="s">
        <v>482</v>
      </c>
      <c r="C42" s="179">
        <v>2.0</v>
      </c>
      <c r="D42" s="179">
        <v>2.0</v>
      </c>
      <c r="E42" s="243">
        <v>700000.0</v>
      </c>
      <c r="F42" s="179" t="s">
        <v>580</v>
      </c>
      <c r="G42" s="179" t="s">
        <v>584</v>
      </c>
      <c r="H42" s="223" t="s">
        <v>585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</row>
    <row r="43">
      <c r="A43" s="179" t="s">
        <v>586</v>
      </c>
      <c r="B43" s="179" t="s">
        <v>482</v>
      </c>
      <c r="C43" s="179">
        <v>3.0</v>
      </c>
      <c r="D43" s="179">
        <v>2.0</v>
      </c>
      <c r="E43" s="243">
        <v>1030000.0</v>
      </c>
      <c r="F43" s="179" t="s">
        <v>580</v>
      </c>
      <c r="G43" s="179" t="s">
        <v>587</v>
      </c>
      <c r="H43" s="223" t="s">
        <v>588</v>
      </c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</row>
    <row r="44">
      <c r="A44" s="179" t="s">
        <v>579</v>
      </c>
      <c r="B44" s="179" t="s">
        <v>482</v>
      </c>
      <c r="C44" s="179">
        <v>1.0</v>
      </c>
      <c r="D44" s="179">
        <v>2.0</v>
      </c>
      <c r="E44" s="243">
        <v>530000.0</v>
      </c>
      <c r="F44" s="179" t="s">
        <v>589</v>
      </c>
      <c r="G44" s="179" t="s">
        <v>590</v>
      </c>
      <c r="H44" s="223" t="s">
        <v>591</v>
      </c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</row>
    <row r="45">
      <c r="A45" s="179" t="s">
        <v>583</v>
      </c>
      <c r="B45" s="179" t="s">
        <v>482</v>
      </c>
      <c r="C45" s="179">
        <v>2.0</v>
      </c>
      <c r="D45" s="179">
        <v>2.0</v>
      </c>
      <c r="E45" s="243">
        <v>1050000.0</v>
      </c>
      <c r="F45" s="179" t="s">
        <v>589</v>
      </c>
      <c r="G45" s="179" t="s">
        <v>592</v>
      </c>
      <c r="H45" s="223" t="s">
        <v>593</v>
      </c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</row>
    <row r="46">
      <c r="A46" s="179" t="s">
        <v>586</v>
      </c>
      <c r="B46" s="179" t="s">
        <v>482</v>
      </c>
      <c r="C46" s="179">
        <v>3.0</v>
      </c>
      <c r="D46" s="179">
        <v>2.0</v>
      </c>
      <c r="E46" s="243">
        <v>1540000.0</v>
      </c>
      <c r="F46" s="179" t="s">
        <v>589</v>
      </c>
      <c r="G46" s="179" t="s">
        <v>594</v>
      </c>
      <c r="H46" s="223" t="s">
        <v>595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</row>
    <row r="47">
      <c r="A47" s="179" t="s">
        <v>579</v>
      </c>
      <c r="B47" s="179" t="s">
        <v>482</v>
      </c>
      <c r="C47" s="179">
        <v>1.0</v>
      </c>
      <c r="D47" s="179">
        <v>2.0</v>
      </c>
      <c r="E47" s="243">
        <v>420000.0</v>
      </c>
      <c r="F47" s="179" t="s">
        <v>596</v>
      </c>
      <c r="G47" s="179" t="s">
        <v>597</v>
      </c>
      <c r="H47" s="223" t="s">
        <v>598</v>
      </c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</row>
    <row r="48">
      <c r="A48" s="179" t="s">
        <v>583</v>
      </c>
      <c r="B48" s="179" t="s">
        <v>482</v>
      </c>
      <c r="C48" s="179">
        <v>2.0</v>
      </c>
      <c r="D48" s="179">
        <v>2.0</v>
      </c>
      <c r="E48" s="243">
        <v>840000.0</v>
      </c>
      <c r="F48" s="179" t="s">
        <v>596</v>
      </c>
      <c r="G48" s="179" t="s">
        <v>599</v>
      </c>
      <c r="H48" s="223" t="s">
        <v>600</v>
      </c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</row>
    <row r="49">
      <c r="A49" s="179" t="s">
        <v>586</v>
      </c>
      <c r="B49" s="179" t="s">
        <v>482</v>
      </c>
      <c r="C49" s="179">
        <v>3.0</v>
      </c>
      <c r="D49" s="179">
        <v>2.0</v>
      </c>
      <c r="E49" s="243">
        <v>1230000.0</v>
      </c>
      <c r="F49" s="179" t="s">
        <v>596</v>
      </c>
      <c r="G49" s="179" t="s">
        <v>601</v>
      </c>
      <c r="H49" s="223" t="s">
        <v>602</v>
      </c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</row>
    <row r="50">
      <c r="A50" s="219" t="s">
        <v>603</v>
      </c>
      <c r="B50" s="179" t="s">
        <v>482</v>
      </c>
      <c r="C50" s="209">
        <v>0.5</v>
      </c>
      <c r="D50" s="209">
        <v>1.0</v>
      </c>
      <c r="E50" s="241">
        <v>30000.0</v>
      </c>
      <c r="F50" s="209" t="s">
        <v>604</v>
      </c>
      <c r="G50" s="179" t="s">
        <v>254</v>
      </c>
      <c r="H50" s="11" t="s">
        <v>605</v>
      </c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  <row r="51">
      <c r="A51" s="219" t="s">
        <v>606</v>
      </c>
      <c r="B51" s="179" t="s">
        <v>482</v>
      </c>
      <c r="C51" s="209">
        <v>1.0</v>
      </c>
      <c r="D51" s="209">
        <v>1.0</v>
      </c>
      <c r="E51" s="241">
        <v>60000.0</v>
      </c>
      <c r="F51" s="209" t="s">
        <v>604</v>
      </c>
      <c r="G51" s="179" t="s">
        <v>144</v>
      </c>
      <c r="H51" s="11" t="s">
        <v>607</v>
      </c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</row>
    <row r="52">
      <c r="A52" s="219" t="s">
        <v>608</v>
      </c>
      <c r="B52" s="179" t="s">
        <v>482</v>
      </c>
      <c r="C52" s="209">
        <v>2.0</v>
      </c>
      <c r="D52" s="209">
        <v>1.0</v>
      </c>
      <c r="E52" s="241">
        <v>70000.0</v>
      </c>
      <c r="F52" s="209" t="s">
        <v>604</v>
      </c>
      <c r="G52" s="179" t="s">
        <v>187</v>
      </c>
      <c r="H52" s="11" t="s">
        <v>609</v>
      </c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</row>
    <row r="53">
      <c r="A53" s="219" t="s">
        <v>610</v>
      </c>
      <c r="B53" s="179" t="s">
        <v>482</v>
      </c>
      <c r="C53" s="219">
        <v>1.0</v>
      </c>
      <c r="D53" s="219">
        <v>1.0</v>
      </c>
      <c r="E53" s="241">
        <v>30000.0</v>
      </c>
      <c r="F53" s="209" t="s">
        <v>604</v>
      </c>
      <c r="G53" s="61"/>
      <c r="H53" s="244" t="s">
        <v>611</v>
      </c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</row>
    <row r="54">
      <c r="A54" s="209" t="s">
        <v>612</v>
      </c>
      <c r="B54" s="179" t="s">
        <v>482</v>
      </c>
      <c r="C54" s="209">
        <v>1.0</v>
      </c>
      <c r="D54" s="209">
        <v>3.0</v>
      </c>
      <c r="E54" s="242">
        <v>630000.0</v>
      </c>
      <c r="F54" s="209" t="s">
        <v>604</v>
      </c>
      <c r="G54" s="61"/>
      <c r="H54" s="232" t="s">
        <v>613</v>
      </c>
      <c r="I54" s="12"/>
      <c r="J54" s="245"/>
      <c r="K54" s="12"/>
      <c r="L54" s="12"/>
      <c r="M54" s="12"/>
      <c r="N54" s="12"/>
      <c r="O54" s="12"/>
      <c r="P54" s="12"/>
      <c r="Q54" s="12"/>
      <c r="R54" s="12"/>
      <c r="S54" s="12"/>
      <c r="T54" s="12"/>
    </row>
    <row r="55">
      <c r="A55" s="179" t="s">
        <v>614</v>
      </c>
      <c r="B55" s="179" t="s">
        <v>482</v>
      </c>
      <c r="C55" s="179">
        <v>1.0</v>
      </c>
      <c r="D55" s="179">
        <v>2.0</v>
      </c>
      <c r="E55" s="243">
        <v>160000.0</v>
      </c>
      <c r="F55" s="179" t="s">
        <v>604</v>
      </c>
      <c r="G55" s="179" t="s">
        <v>615</v>
      </c>
      <c r="H55" s="223" t="s">
        <v>616</v>
      </c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</row>
    <row r="56">
      <c r="A56" s="179" t="s">
        <v>617</v>
      </c>
      <c r="B56" s="179" t="s">
        <v>482</v>
      </c>
      <c r="C56" s="179">
        <v>1.0</v>
      </c>
      <c r="D56" s="179">
        <v>4.0</v>
      </c>
      <c r="E56" s="243">
        <v>320000.0</v>
      </c>
      <c r="F56" s="179" t="s">
        <v>604</v>
      </c>
      <c r="G56" s="179" t="s">
        <v>618</v>
      </c>
      <c r="H56" s="223" t="s">
        <v>619</v>
      </c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</row>
    <row r="57">
      <c r="A57" s="179" t="s">
        <v>620</v>
      </c>
      <c r="B57" s="179" t="s">
        <v>482</v>
      </c>
      <c r="C57" s="179">
        <v>1.0</v>
      </c>
      <c r="D57" s="179">
        <v>6.0</v>
      </c>
      <c r="E57" s="243">
        <v>470000.0</v>
      </c>
      <c r="F57" s="179" t="s">
        <v>604</v>
      </c>
      <c r="G57" s="179" t="s">
        <v>621</v>
      </c>
      <c r="H57" s="223" t="s">
        <v>622</v>
      </c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</row>
    <row r="58">
      <c r="A58" s="179" t="s">
        <v>623</v>
      </c>
      <c r="B58" s="179" t="s">
        <v>482</v>
      </c>
      <c r="C58" s="179">
        <v>2.0</v>
      </c>
      <c r="D58" s="179">
        <v>1.0</v>
      </c>
      <c r="E58" s="243">
        <v>360000.0</v>
      </c>
      <c r="F58" s="179" t="s">
        <v>604</v>
      </c>
      <c r="G58" s="179" t="s">
        <v>624</v>
      </c>
      <c r="H58" s="11" t="s">
        <v>625</v>
      </c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</row>
    <row r="59">
      <c r="A59" s="179" t="s">
        <v>623</v>
      </c>
      <c r="B59" s="179" t="s">
        <v>482</v>
      </c>
      <c r="C59" s="179">
        <v>3.0</v>
      </c>
      <c r="D59" s="179">
        <v>1.0</v>
      </c>
      <c r="E59" s="243">
        <v>540000.0</v>
      </c>
      <c r="F59" s="179" t="s">
        <v>604</v>
      </c>
      <c r="G59" s="179" t="s">
        <v>624</v>
      </c>
      <c r="H59" s="11" t="s">
        <v>626</v>
      </c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</row>
    <row r="60">
      <c r="A60" s="179" t="s">
        <v>623</v>
      </c>
      <c r="B60" s="179" t="s">
        <v>482</v>
      </c>
      <c r="C60" s="179">
        <v>4.0</v>
      </c>
      <c r="D60" s="179">
        <v>1.0</v>
      </c>
      <c r="E60" s="243">
        <v>720000.0</v>
      </c>
      <c r="F60" s="179" t="s">
        <v>604</v>
      </c>
      <c r="G60" s="179" t="s">
        <v>624</v>
      </c>
      <c r="H60" s="11" t="s">
        <v>627</v>
      </c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</row>
    <row r="61">
      <c r="A61" s="179" t="s">
        <v>628</v>
      </c>
      <c r="B61" s="179" t="s">
        <v>482</v>
      </c>
      <c r="C61" s="179">
        <v>0.0</v>
      </c>
      <c r="D61" s="179">
        <v>1.0</v>
      </c>
      <c r="E61" s="243">
        <v>940000.0</v>
      </c>
      <c r="F61" s="179" t="s">
        <v>629</v>
      </c>
      <c r="G61" s="179" t="s">
        <v>630</v>
      </c>
      <c r="H61" s="223" t="s">
        <v>631</v>
      </c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</row>
    <row r="62">
      <c r="A62" s="179" t="s">
        <v>632</v>
      </c>
      <c r="B62" s="179" t="s">
        <v>482</v>
      </c>
      <c r="C62" s="179">
        <v>3.0</v>
      </c>
      <c r="D62" s="179">
        <v>3.0</v>
      </c>
      <c r="E62" s="243">
        <v>480000.0</v>
      </c>
      <c r="F62" s="179" t="s">
        <v>483</v>
      </c>
      <c r="G62" s="179" t="s">
        <v>633</v>
      </c>
      <c r="H62" s="226" t="s">
        <v>634</v>
      </c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</row>
    <row r="63">
      <c r="A63" s="179" t="s">
        <v>635</v>
      </c>
      <c r="B63" s="179" t="s">
        <v>482</v>
      </c>
      <c r="C63" s="179">
        <v>6.0</v>
      </c>
      <c r="D63" s="179">
        <v>4.0</v>
      </c>
      <c r="E63" s="243">
        <v>8000000.0</v>
      </c>
      <c r="F63" s="179" t="s">
        <v>401</v>
      </c>
      <c r="G63" s="179" t="s">
        <v>636</v>
      </c>
      <c r="H63" s="11" t="s">
        <v>637</v>
      </c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</row>
    <row r="64">
      <c r="A64" s="179" t="s">
        <v>638</v>
      </c>
      <c r="B64" s="179" t="s">
        <v>482</v>
      </c>
      <c r="C64" s="179">
        <v>6.0</v>
      </c>
      <c r="D64" s="179">
        <v>4.0</v>
      </c>
      <c r="E64" s="243">
        <v>8000000.0</v>
      </c>
      <c r="F64" s="179" t="s">
        <v>401</v>
      </c>
      <c r="G64" s="179" t="s">
        <v>639</v>
      </c>
      <c r="H64" s="11" t="s">
        <v>640</v>
      </c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</row>
    <row r="65">
      <c r="A65" s="179" t="s">
        <v>641</v>
      </c>
      <c r="B65" s="179" t="s">
        <v>482</v>
      </c>
      <c r="C65" s="179">
        <v>7.5</v>
      </c>
      <c r="D65" s="179">
        <v>4.0</v>
      </c>
      <c r="E65" s="243">
        <v>2000000.0</v>
      </c>
      <c r="F65" s="179" t="s">
        <v>401</v>
      </c>
      <c r="G65" s="179" t="s">
        <v>642</v>
      </c>
      <c r="H65" s="11" t="s">
        <v>643</v>
      </c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</row>
    <row r="66">
      <c r="A66" s="61"/>
      <c r="B66" s="61"/>
      <c r="C66" s="61"/>
      <c r="D66" s="61"/>
      <c r="E66" s="246"/>
      <c r="F66" s="61"/>
      <c r="G66" s="61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</row>
    <row r="67">
      <c r="A67" s="61"/>
      <c r="B67" s="61"/>
      <c r="C67" s="61"/>
      <c r="D67" s="61"/>
      <c r="E67" s="246"/>
      <c r="F67" s="61"/>
      <c r="G67" s="61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</row>
    <row r="68">
      <c r="A68" s="61"/>
      <c r="B68" s="61"/>
      <c r="C68" s="61"/>
      <c r="D68" s="61"/>
      <c r="E68" s="246"/>
      <c r="F68" s="61"/>
      <c r="G68" s="61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</row>
    <row r="69">
      <c r="A69" s="61"/>
      <c r="B69" s="61"/>
      <c r="C69" s="61"/>
      <c r="D69" s="61"/>
      <c r="E69" s="246"/>
      <c r="F69" s="61"/>
      <c r="G69" s="61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</row>
    <row r="70">
      <c r="A70" s="61"/>
      <c r="B70" s="61"/>
      <c r="C70" s="61"/>
      <c r="D70" s="61"/>
      <c r="E70" s="246"/>
      <c r="F70" s="61"/>
      <c r="G70" s="61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</row>
    <row r="71">
      <c r="A71" s="61"/>
      <c r="B71" s="61"/>
      <c r="C71" s="61"/>
      <c r="D71" s="61"/>
      <c r="E71" s="246"/>
      <c r="F71" s="61"/>
      <c r="G71" s="61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</row>
    <row r="72">
      <c r="A72" s="61"/>
      <c r="B72" s="61"/>
      <c r="C72" s="61"/>
      <c r="D72" s="61"/>
      <c r="E72" s="246"/>
      <c r="F72" s="61"/>
      <c r="G72" s="61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>
      <c r="A73" s="61"/>
      <c r="B73" s="61"/>
      <c r="C73" s="61"/>
      <c r="D73" s="61"/>
      <c r="E73" s="246"/>
      <c r="F73" s="61"/>
      <c r="G73" s="61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4">
      <c r="A74" s="61"/>
      <c r="B74" s="61"/>
      <c r="C74" s="61"/>
      <c r="D74" s="61"/>
      <c r="E74" s="246"/>
      <c r="F74" s="61"/>
      <c r="G74" s="61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</row>
    <row r="75">
      <c r="A75" s="61"/>
      <c r="B75" s="61"/>
      <c r="C75" s="61"/>
      <c r="D75" s="61"/>
      <c r="E75" s="246"/>
      <c r="F75" s="61"/>
      <c r="G75" s="61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</row>
    <row r="76">
      <c r="A76" s="61"/>
      <c r="B76" s="61"/>
      <c r="C76" s="61"/>
      <c r="D76" s="61"/>
      <c r="E76" s="246"/>
      <c r="F76" s="61"/>
      <c r="G76" s="61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7">
      <c r="A77" s="61"/>
      <c r="B77" s="61"/>
      <c r="C77" s="61"/>
      <c r="D77" s="61"/>
      <c r="E77" s="246"/>
      <c r="F77" s="61"/>
      <c r="G77" s="61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</row>
    <row r="78">
      <c r="A78" s="61"/>
      <c r="B78" s="61"/>
      <c r="C78" s="61"/>
      <c r="D78" s="61"/>
      <c r="E78" s="246"/>
      <c r="F78" s="61"/>
      <c r="G78" s="61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</row>
    <row r="79">
      <c r="A79" s="61"/>
      <c r="B79" s="61"/>
      <c r="C79" s="61"/>
      <c r="D79" s="61"/>
      <c r="E79" s="246"/>
      <c r="F79" s="61"/>
      <c r="G79" s="61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</row>
    <row r="80">
      <c r="A80" s="61"/>
      <c r="B80" s="61"/>
      <c r="C80" s="61"/>
      <c r="D80" s="61"/>
      <c r="E80" s="246"/>
      <c r="F80" s="61"/>
      <c r="G80" s="61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</row>
    <row r="81">
      <c r="A81" s="61"/>
      <c r="B81" s="61"/>
      <c r="C81" s="61"/>
      <c r="D81" s="61"/>
      <c r="E81" s="246"/>
      <c r="F81" s="61"/>
      <c r="G81" s="61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2">
      <c r="A82" s="61"/>
      <c r="B82" s="61"/>
      <c r="C82" s="61"/>
      <c r="D82" s="61"/>
      <c r="E82" s="246"/>
      <c r="F82" s="61"/>
      <c r="G82" s="61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</row>
    <row r="83">
      <c r="A83" s="61"/>
      <c r="B83" s="61"/>
      <c r="C83" s="61"/>
      <c r="D83" s="61"/>
      <c r="E83" s="246"/>
      <c r="F83" s="61"/>
      <c r="G83" s="61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</row>
    <row r="84">
      <c r="A84" s="61"/>
      <c r="B84" s="61"/>
      <c r="C84" s="61"/>
      <c r="D84" s="61"/>
      <c r="E84" s="246"/>
      <c r="F84" s="61"/>
      <c r="G84" s="61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</row>
    <row r="85">
      <c r="A85" s="61"/>
      <c r="B85" s="61"/>
      <c r="C85" s="61"/>
      <c r="D85" s="61"/>
      <c r="E85" s="246"/>
      <c r="F85" s="61"/>
      <c r="G85" s="61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</row>
    <row r="86">
      <c r="A86" s="61"/>
      <c r="B86" s="61"/>
      <c r="C86" s="61"/>
      <c r="D86" s="61"/>
      <c r="E86" s="246"/>
      <c r="F86" s="61"/>
      <c r="G86" s="61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87">
      <c r="A87" s="61"/>
      <c r="B87" s="61"/>
      <c r="C87" s="61"/>
      <c r="D87" s="61"/>
      <c r="E87" s="246"/>
      <c r="F87" s="61"/>
      <c r="G87" s="6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</row>
    <row r="88">
      <c r="A88" s="61"/>
      <c r="B88" s="61"/>
      <c r="C88" s="61"/>
      <c r="D88" s="61"/>
      <c r="E88" s="246"/>
      <c r="F88" s="61"/>
      <c r="G88" s="6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</row>
    <row r="89">
      <c r="A89" s="61"/>
      <c r="B89" s="61"/>
      <c r="C89" s="61"/>
      <c r="D89" s="61"/>
      <c r="E89" s="246"/>
      <c r="F89" s="61"/>
      <c r="G89" s="6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</row>
    <row r="90">
      <c r="A90" s="61"/>
      <c r="B90" s="61"/>
      <c r="C90" s="61"/>
      <c r="D90" s="61"/>
      <c r="E90" s="246"/>
      <c r="F90" s="61"/>
      <c r="G90" s="6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</row>
    <row r="91">
      <c r="A91" s="61"/>
      <c r="B91" s="61"/>
      <c r="C91" s="61"/>
      <c r="D91" s="61"/>
      <c r="E91" s="246"/>
      <c r="F91" s="61"/>
      <c r="G91" s="6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</row>
    <row r="92">
      <c r="A92" s="61"/>
      <c r="B92" s="61"/>
      <c r="C92" s="61"/>
      <c r="D92" s="61"/>
      <c r="E92" s="246"/>
      <c r="F92" s="61"/>
      <c r="G92" s="6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</row>
    <row r="93">
      <c r="A93" s="61"/>
      <c r="B93" s="61"/>
      <c r="C93" s="61"/>
      <c r="D93" s="61"/>
      <c r="E93" s="246"/>
      <c r="F93" s="61"/>
      <c r="G93" s="6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</row>
    <row r="94">
      <c r="A94" s="61"/>
      <c r="B94" s="61"/>
      <c r="C94" s="61"/>
      <c r="D94" s="61"/>
      <c r="E94" s="246"/>
      <c r="F94" s="61"/>
      <c r="G94" s="6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</row>
    <row r="95">
      <c r="A95" s="61"/>
      <c r="B95" s="61"/>
      <c r="C95" s="61"/>
      <c r="D95" s="61"/>
      <c r="E95" s="246"/>
      <c r="F95" s="61"/>
      <c r="G95" s="6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</row>
    <row r="96">
      <c r="A96" s="61"/>
      <c r="B96" s="61"/>
      <c r="C96" s="61"/>
      <c r="D96" s="61"/>
      <c r="E96" s="246"/>
      <c r="F96" s="61"/>
      <c r="G96" s="6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</row>
    <row r="97">
      <c r="A97" s="61"/>
      <c r="B97" s="61"/>
      <c r="C97" s="61"/>
      <c r="D97" s="61"/>
      <c r="E97" s="246"/>
      <c r="F97" s="61"/>
      <c r="G97" s="6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</row>
    <row r="98">
      <c r="A98" s="61"/>
      <c r="B98" s="61"/>
      <c r="C98" s="61"/>
      <c r="D98" s="61"/>
      <c r="E98" s="246"/>
      <c r="F98" s="61"/>
      <c r="G98" s="6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</row>
    <row r="99">
      <c r="A99" s="61"/>
      <c r="B99" s="61"/>
      <c r="C99" s="61"/>
      <c r="D99" s="61"/>
      <c r="E99" s="246"/>
      <c r="F99" s="61"/>
      <c r="G99" s="6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</row>
    <row r="100">
      <c r="A100" s="61"/>
      <c r="B100" s="61"/>
      <c r="C100" s="61"/>
      <c r="D100" s="61"/>
      <c r="E100" s="246"/>
      <c r="F100" s="61"/>
      <c r="G100" s="61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</row>
    <row r="101">
      <c r="A101" s="61"/>
      <c r="B101" s="61"/>
      <c r="C101" s="61"/>
      <c r="D101" s="61"/>
      <c r="E101" s="246"/>
      <c r="F101" s="61"/>
      <c r="G101" s="61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</row>
    <row r="102">
      <c r="A102" s="61"/>
      <c r="B102" s="61"/>
      <c r="C102" s="61"/>
      <c r="D102" s="61"/>
      <c r="E102" s="246"/>
      <c r="F102" s="61"/>
      <c r="G102" s="6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</row>
    <row r="103">
      <c r="A103" s="61"/>
      <c r="B103" s="61"/>
      <c r="C103" s="61"/>
      <c r="D103" s="61"/>
      <c r="E103" s="246"/>
      <c r="F103" s="61"/>
      <c r="G103" s="6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</row>
    <row r="104">
      <c r="A104" s="61"/>
      <c r="B104" s="61"/>
      <c r="C104" s="61"/>
      <c r="D104" s="61"/>
      <c r="E104" s="246"/>
      <c r="F104" s="61"/>
      <c r="G104" s="6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</row>
    <row r="105">
      <c r="A105" s="61"/>
      <c r="B105" s="61"/>
      <c r="C105" s="61"/>
      <c r="D105" s="61"/>
      <c r="E105" s="246"/>
      <c r="F105" s="61"/>
      <c r="G105" s="6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</row>
    <row r="106">
      <c r="A106" s="61"/>
      <c r="B106" s="61"/>
      <c r="C106" s="61"/>
      <c r="D106" s="61"/>
      <c r="E106" s="246"/>
      <c r="F106" s="61"/>
      <c r="G106" s="6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7">
      <c r="A107" s="61"/>
      <c r="B107" s="61"/>
      <c r="C107" s="61"/>
      <c r="D107" s="61"/>
      <c r="E107" s="246"/>
      <c r="F107" s="61"/>
      <c r="G107" s="6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</row>
    <row r="108">
      <c r="A108" s="61"/>
      <c r="B108" s="61"/>
      <c r="C108" s="61"/>
      <c r="D108" s="61"/>
      <c r="E108" s="246"/>
      <c r="F108" s="61"/>
      <c r="G108" s="6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</row>
    <row r="109">
      <c r="A109" s="61"/>
      <c r="B109" s="61"/>
      <c r="C109" s="61"/>
      <c r="D109" s="61"/>
      <c r="E109" s="246"/>
      <c r="F109" s="61"/>
      <c r="G109" s="6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>
      <c r="A110" s="61"/>
      <c r="B110" s="61"/>
      <c r="C110" s="61"/>
      <c r="D110" s="61"/>
      <c r="E110" s="246"/>
      <c r="F110" s="61"/>
      <c r="G110" s="6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1">
      <c r="A111" s="61"/>
      <c r="B111" s="61"/>
      <c r="C111" s="61"/>
      <c r="D111" s="61"/>
      <c r="E111" s="246"/>
      <c r="F111" s="61"/>
      <c r="G111" s="6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</row>
    <row r="112">
      <c r="A112" s="61"/>
      <c r="B112" s="61"/>
      <c r="C112" s="61"/>
      <c r="D112" s="61"/>
      <c r="E112" s="246"/>
      <c r="F112" s="61"/>
      <c r="G112" s="6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</row>
    <row r="113">
      <c r="A113" s="61"/>
      <c r="B113" s="61"/>
      <c r="C113" s="61"/>
      <c r="D113" s="61"/>
      <c r="E113" s="246"/>
      <c r="F113" s="61"/>
      <c r="G113" s="6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</row>
    <row r="114">
      <c r="A114" s="61"/>
      <c r="B114" s="61"/>
      <c r="C114" s="61"/>
      <c r="D114" s="61"/>
      <c r="E114" s="246"/>
      <c r="F114" s="61"/>
      <c r="G114" s="6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</row>
    <row r="115">
      <c r="A115" s="61"/>
      <c r="B115" s="61"/>
      <c r="C115" s="61"/>
      <c r="D115" s="61"/>
      <c r="E115" s="246"/>
      <c r="F115" s="61"/>
      <c r="G115" s="6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</row>
    <row r="116">
      <c r="A116" s="61"/>
      <c r="B116" s="61"/>
      <c r="C116" s="61"/>
      <c r="D116" s="61"/>
      <c r="E116" s="246"/>
      <c r="F116" s="61"/>
      <c r="G116" s="6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</row>
    <row r="117">
      <c r="A117" s="61"/>
      <c r="B117" s="61"/>
      <c r="C117" s="61"/>
      <c r="D117" s="61"/>
      <c r="E117" s="246"/>
      <c r="F117" s="61"/>
      <c r="G117" s="61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</row>
    <row r="118">
      <c r="A118" s="61"/>
      <c r="B118" s="61"/>
      <c r="C118" s="61"/>
      <c r="D118" s="61"/>
      <c r="E118" s="246"/>
      <c r="F118" s="61"/>
      <c r="G118" s="61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</row>
    <row r="119">
      <c r="A119" s="61"/>
      <c r="B119" s="61"/>
      <c r="C119" s="61"/>
      <c r="D119" s="61"/>
      <c r="E119" s="246"/>
      <c r="F119" s="61"/>
      <c r="G119" s="61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</row>
    <row r="120">
      <c r="A120" s="61"/>
      <c r="B120" s="61"/>
      <c r="C120" s="61"/>
      <c r="D120" s="61"/>
      <c r="E120" s="246"/>
      <c r="F120" s="61"/>
      <c r="G120" s="61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</row>
    <row r="121">
      <c r="A121" s="61"/>
      <c r="B121" s="61"/>
      <c r="C121" s="61"/>
      <c r="D121" s="61"/>
      <c r="E121" s="246"/>
      <c r="F121" s="61"/>
      <c r="G121" s="61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</row>
    <row r="122">
      <c r="A122" s="61"/>
      <c r="B122" s="61"/>
      <c r="C122" s="61"/>
      <c r="D122" s="61"/>
      <c r="E122" s="246"/>
      <c r="F122" s="61"/>
      <c r="G122" s="61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</row>
    <row r="123">
      <c r="A123" s="61"/>
      <c r="B123" s="61"/>
      <c r="C123" s="61"/>
      <c r="D123" s="61"/>
      <c r="E123" s="246"/>
      <c r="F123" s="61"/>
      <c r="G123" s="61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</row>
    <row r="124">
      <c r="A124" s="61"/>
      <c r="B124" s="61"/>
      <c r="C124" s="61"/>
      <c r="D124" s="61"/>
      <c r="E124" s="246"/>
      <c r="F124" s="61"/>
      <c r="G124" s="61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</row>
    <row r="125">
      <c r="A125" s="61"/>
      <c r="B125" s="61"/>
      <c r="C125" s="61"/>
      <c r="D125" s="61"/>
      <c r="E125" s="246"/>
      <c r="F125" s="61"/>
      <c r="G125" s="61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</row>
    <row r="126">
      <c r="A126" s="61"/>
      <c r="B126" s="61"/>
      <c r="C126" s="61"/>
      <c r="D126" s="61"/>
      <c r="E126" s="246"/>
      <c r="F126" s="61"/>
      <c r="G126" s="61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</row>
    <row r="127">
      <c r="A127" s="61"/>
      <c r="B127" s="61"/>
      <c r="C127" s="61"/>
      <c r="D127" s="61"/>
      <c r="E127" s="246"/>
      <c r="F127" s="61"/>
      <c r="G127" s="61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</row>
    <row r="128">
      <c r="A128" s="61"/>
      <c r="B128" s="61"/>
      <c r="C128" s="61"/>
      <c r="D128" s="61"/>
      <c r="E128" s="246"/>
      <c r="F128" s="61"/>
      <c r="G128" s="61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</row>
    <row r="129">
      <c r="A129" s="61"/>
      <c r="B129" s="61"/>
      <c r="C129" s="61"/>
      <c r="D129" s="61"/>
      <c r="E129" s="246"/>
      <c r="F129" s="61"/>
      <c r="G129" s="61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</row>
    <row r="130">
      <c r="A130" s="61"/>
      <c r="B130" s="61"/>
      <c r="C130" s="61"/>
      <c r="D130" s="61"/>
      <c r="E130" s="246"/>
      <c r="F130" s="61"/>
      <c r="G130" s="61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</row>
    <row r="131">
      <c r="A131" s="61"/>
      <c r="B131" s="61"/>
      <c r="C131" s="61"/>
      <c r="D131" s="61"/>
      <c r="E131" s="246"/>
      <c r="F131" s="61"/>
      <c r="G131" s="61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</row>
    <row r="132">
      <c r="A132" s="61"/>
      <c r="B132" s="61"/>
      <c r="C132" s="61"/>
      <c r="D132" s="61"/>
      <c r="E132" s="246"/>
      <c r="F132" s="61"/>
      <c r="G132" s="61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</row>
    <row r="133">
      <c r="A133" s="61"/>
      <c r="B133" s="61"/>
      <c r="C133" s="61"/>
      <c r="D133" s="61"/>
      <c r="E133" s="246"/>
      <c r="F133" s="61"/>
      <c r="G133" s="61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</row>
    <row r="134">
      <c r="A134" s="61"/>
      <c r="B134" s="61"/>
      <c r="C134" s="61"/>
      <c r="D134" s="61"/>
      <c r="E134" s="246"/>
      <c r="F134" s="61"/>
      <c r="G134" s="61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</row>
    <row r="135">
      <c r="A135" s="61"/>
      <c r="B135" s="61"/>
      <c r="C135" s="61"/>
      <c r="D135" s="61"/>
      <c r="E135" s="246"/>
      <c r="F135" s="61"/>
      <c r="G135" s="61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</row>
    <row r="136">
      <c r="A136" s="61"/>
      <c r="B136" s="61"/>
      <c r="C136" s="61"/>
      <c r="D136" s="61"/>
      <c r="E136" s="246"/>
      <c r="F136" s="61"/>
      <c r="G136" s="61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</row>
    <row r="137">
      <c r="A137" s="61"/>
      <c r="B137" s="61"/>
      <c r="C137" s="61"/>
      <c r="D137" s="61"/>
      <c r="E137" s="246"/>
      <c r="F137" s="61"/>
      <c r="G137" s="61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</row>
    <row r="138">
      <c r="A138" s="61"/>
      <c r="B138" s="61"/>
      <c r="C138" s="61"/>
      <c r="D138" s="61"/>
      <c r="E138" s="246"/>
      <c r="F138" s="61"/>
      <c r="G138" s="61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</row>
    <row r="139">
      <c r="A139" s="61"/>
      <c r="B139" s="61"/>
      <c r="C139" s="61"/>
      <c r="D139" s="61"/>
      <c r="E139" s="246"/>
      <c r="F139" s="61"/>
      <c r="G139" s="61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</row>
    <row r="140">
      <c r="A140" s="61"/>
      <c r="B140" s="61"/>
      <c r="C140" s="61"/>
      <c r="D140" s="61"/>
      <c r="E140" s="246"/>
      <c r="F140" s="61"/>
      <c r="G140" s="61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</row>
    <row r="141">
      <c r="A141" s="61"/>
      <c r="B141" s="61"/>
      <c r="C141" s="61"/>
      <c r="D141" s="61"/>
      <c r="E141" s="246"/>
      <c r="F141" s="61"/>
      <c r="G141" s="61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</row>
    <row r="142">
      <c r="A142" s="61"/>
      <c r="B142" s="61"/>
      <c r="C142" s="61"/>
      <c r="D142" s="61"/>
      <c r="E142" s="246"/>
      <c r="F142" s="61"/>
      <c r="G142" s="61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</row>
    <row r="143">
      <c r="A143" s="61"/>
      <c r="B143" s="61"/>
      <c r="C143" s="61"/>
      <c r="D143" s="61"/>
      <c r="E143" s="246"/>
      <c r="F143" s="61"/>
      <c r="G143" s="61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</row>
    <row r="144">
      <c r="A144" s="61"/>
      <c r="B144" s="61"/>
      <c r="C144" s="61"/>
      <c r="D144" s="61"/>
      <c r="E144" s="246"/>
      <c r="F144" s="61"/>
      <c r="G144" s="61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</row>
    <row r="145">
      <c r="A145" s="61"/>
      <c r="B145" s="61"/>
      <c r="C145" s="61"/>
      <c r="D145" s="61"/>
      <c r="E145" s="246"/>
      <c r="F145" s="61"/>
      <c r="G145" s="61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</row>
    <row r="146">
      <c r="A146" s="61"/>
      <c r="B146" s="61"/>
      <c r="C146" s="61"/>
      <c r="D146" s="61"/>
      <c r="E146" s="246"/>
      <c r="F146" s="61"/>
      <c r="G146" s="61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</row>
    <row r="147">
      <c r="A147" s="61"/>
      <c r="B147" s="61"/>
      <c r="C147" s="61"/>
      <c r="D147" s="61"/>
      <c r="E147" s="246"/>
      <c r="F147" s="61"/>
      <c r="G147" s="61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</row>
    <row r="148">
      <c r="A148" s="61"/>
      <c r="B148" s="61"/>
      <c r="C148" s="61"/>
      <c r="D148" s="61"/>
      <c r="E148" s="246"/>
      <c r="F148" s="61"/>
      <c r="G148" s="61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</row>
    <row r="149">
      <c r="A149" s="61"/>
      <c r="B149" s="61"/>
      <c r="C149" s="61"/>
      <c r="D149" s="61"/>
      <c r="E149" s="246"/>
      <c r="F149" s="61"/>
      <c r="G149" s="61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</row>
    <row r="150">
      <c r="A150" s="61"/>
      <c r="B150" s="61"/>
      <c r="C150" s="61"/>
      <c r="D150" s="61"/>
      <c r="E150" s="246"/>
      <c r="F150" s="61"/>
      <c r="G150" s="61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>
      <c r="A151" s="61"/>
      <c r="B151" s="61"/>
      <c r="C151" s="61"/>
      <c r="D151" s="61"/>
      <c r="E151" s="246"/>
      <c r="F151" s="61"/>
      <c r="G151" s="61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>
      <c r="A152" s="61"/>
      <c r="B152" s="61"/>
      <c r="C152" s="61"/>
      <c r="D152" s="61"/>
      <c r="E152" s="246"/>
      <c r="F152" s="61"/>
      <c r="G152" s="61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>
      <c r="A153" s="61"/>
      <c r="B153" s="61"/>
      <c r="C153" s="61"/>
      <c r="D153" s="61"/>
      <c r="E153" s="246"/>
      <c r="F153" s="61"/>
      <c r="G153" s="61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4">
      <c r="A154" s="61"/>
      <c r="B154" s="61"/>
      <c r="C154" s="61"/>
      <c r="D154" s="61"/>
      <c r="E154" s="246"/>
      <c r="F154" s="61"/>
      <c r="G154" s="61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</row>
    <row r="155">
      <c r="A155" s="61"/>
      <c r="B155" s="61"/>
      <c r="C155" s="61"/>
      <c r="D155" s="61"/>
      <c r="E155" s="246"/>
      <c r="F155" s="61"/>
      <c r="G155" s="61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</row>
    <row r="156">
      <c r="A156" s="61"/>
      <c r="B156" s="61"/>
      <c r="C156" s="61"/>
      <c r="D156" s="61"/>
      <c r="E156" s="246"/>
      <c r="F156" s="61"/>
      <c r="G156" s="61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7">
      <c r="A157" s="61"/>
      <c r="B157" s="61"/>
      <c r="C157" s="61"/>
      <c r="D157" s="61"/>
      <c r="E157" s="246"/>
      <c r="F157" s="61"/>
      <c r="G157" s="61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</row>
    <row r="158">
      <c r="A158" s="61"/>
      <c r="B158" s="61"/>
      <c r="C158" s="61"/>
      <c r="D158" s="61"/>
      <c r="E158" s="246"/>
      <c r="F158" s="61"/>
      <c r="G158" s="61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</row>
    <row r="159">
      <c r="A159" s="61"/>
      <c r="B159" s="61"/>
      <c r="C159" s="61"/>
      <c r="D159" s="61"/>
      <c r="E159" s="246"/>
      <c r="F159" s="61"/>
      <c r="G159" s="61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>
      <c r="A160" s="61"/>
      <c r="B160" s="61"/>
      <c r="C160" s="61"/>
      <c r="D160" s="61"/>
      <c r="E160" s="246"/>
      <c r="F160" s="61"/>
      <c r="G160" s="61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1">
      <c r="A161" s="61"/>
      <c r="B161" s="61"/>
      <c r="C161" s="61"/>
      <c r="D161" s="61"/>
      <c r="E161" s="246"/>
      <c r="F161" s="61"/>
      <c r="G161" s="61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</row>
    <row r="162">
      <c r="A162" s="61"/>
      <c r="B162" s="61"/>
      <c r="C162" s="61"/>
      <c r="D162" s="61"/>
      <c r="E162" s="246"/>
      <c r="F162" s="61"/>
      <c r="G162" s="61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</row>
    <row r="163">
      <c r="A163" s="61"/>
      <c r="B163" s="61"/>
      <c r="C163" s="61"/>
      <c r="D163" s="61"/>
      <c r="E163" s="246"/>
      <c r="F163" s="61"/>
      <c r="G163" s="61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</row>
    <row r="164">
      <c r="A164" s="61"/>
      <c r="B164" s="61"/>
      <c r="C164" s="61"/>
      <c r="D164" s="61"/>
      <c r="E164" s="246"/>
      <c r="F164" s="61"/>
      <c r="G164" s="61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</row>
    <row r="165">
      <c r="A165" s="61"/>
      <c r="B165" s="61"/>
      <c r="C165" s="61"/>
      <c r="D165" s="61"/>
      <c r="E165" s="246"/>
      <c r="F165" s="61"/>
      <c r="G165" s="61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</row>
    <row r="166">
      <c r="A166" s="61"/>
      <c r="B166" s="61"/>
      <c r="C166" s="61"/>
      <c r="D166" s="61"/>
      <c r="E166" s="246"/>
      <c r="F166" s="61"/>
      <c r="G166" s="61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</row>
    <row r="167">
      <c r="A167" s="61"/>
      <c r="B167" s="61"/>
      <c r="C167" s="61"/>
      <c r="D167" s="61"/>
      <c r="E167" s="246"/>
      <c r="F167" s="61"/>
      <c r="G167" s="61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</row>
    <row r="168">
      <c r="A168" s="61"/>
      <c r="B168" s="61"/>
      <c r="C168" s="61"/>
      <c r="D168" s="61"/>
      <c r="E168" s="246"/>
      <c r="F168" s="61"/>
      <c r="G168" s="61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</row>
    <row r="169">
      <c r="A169" s="61"/>
      <c r="B169" s="61"/>
      <c r="C169" s="61"/>
      <c r="D169" s="61"/>
      <c r="E169" s="246"/>
      <c r="F169" s="61"/>
      <c r="G169" s="61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</row>
    <row r="170">
      <c r="A170" s="61"/>
      <c r="B170" s="61"/>
      <c r="C170" s="61"/>
      <c r="D170" s="61"/>
      <c r="E170" s="246"/>
      <c r="F170" s="61"/>
      <c r="G170" s="61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</row>
    <row r="171">
      <c r="A171" s="61"/>
      <c r="B171" s="61"/>
      <c r="C171" s="61"/>
      <c r="D171" s="61"/>
      <c r="E171" s="246"/>
      <c r="F171" s="61"/>
      <c r="G171" s="61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</row>
    <row r="172">
      <c r="A172" s="61"/>
      <c r="B172" s="61"/>
      <c r="C172" s="61"/>
      <c r="D172" s="61"/>
      <c r="E172" s="246"/>
      <c r="F172" s="61"/>
      <c r="G172" s="61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</row>
    <row r="173">
      <c r="A173" s="61"/>
      <c r="B173" s="61"/>
      <c r="C173" s="61"/>
      <c r="D173" s="61"/>
      <c r="E173" s="246"/>
      <c r="F173" s="61"/>
      <c r="G173" s="61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</row>
    <row r="174">
      <c r="A174" s="61"/>
      <c r="B174" s="61"/>
      <c r="C174" s="61"/>
      <c r="D174" s="61"/>
      <c r="E174" s="246"/>
      <c r="F174" s="61"/>
      <c r="G174" s="61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</row>
    <row r="175">
      <c r="A175" s="61"/>
      <c r="B175" s="61"/>
      <c r="C175" s="61"/>
      <c r="D175" s="61"/>
      <c r="E175" s="246"/>
      <c r="F175" s="61"/>
      <c r="G175" s="61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</row>
    <row r="176">
      <c r="A176" s="61"/>
      <c r="B176" s="61"/>
      <c r="C176" s="61"/>
      <c r="D176" s="61"/>
      <c r="E176" s="246"/>
      <c r="F176" s="61"/>
      <c r="G176" s="61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</row>
    <row r="177">
      <c r="A177" s="61"/>
      <c r="B177" s="61"/>
      <c r="C177" s="61"/>
      <c r="D177" s="61"/>
      <c r="E177" s="246"/>
      <c r="F177" s="61"/>
      <c r="G177" s="61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8">
      <c r="A178" s="61"/>
      <c r="B178" s="61"/>
      <c r="C178" s="61"/>
      <c r="D178" s="61"/>
      <c r="E178" s="246"/>
      <c r="F178" s="61"/>
      <c r="G178" s="61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</row>
    <row r="179">
      <c r="A179" s="61"/>
      <c r="B179" s="61"/>
      <c r="C179" s="61"/>
      <c r="D179" s="61"/>
      <c r="E179" s="246"/>
      <c r="F179" s="61"/>
      <c r="G179" s="61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</row>
    <row r="180">
      <c r="A180" s="61"/>
      <c r="B180" s="61"/>
      <c r="C180" s="61"/>
      <c r="D180" s="61"/>
      <c r="E180" s="246"/>
      <c r="F180" s="61"/>
      <c r="G180" s="61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</row>
    <row r="181">
      <c r="A181" s="61"/>
      <c r="B181" s="61"/>
      <c r="C181" s="61"/>
      <c r="D181" s="61"/>
      <c r="E181" s="246"/>
      <c r="F181" s="61"/>
      <c r="G181" s="61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</row>
    <row r="182">
      <c r="A182" s="61"/>
      <c r="B182" s="61"/>
      <c r="C182" s="61"/>
      <c r="D182" s="61"/>
      <c r="E182" s="246"/>
      <c r="F182" s="61"/>
      <c r="G182" s="61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</row>
    <row r="183">
      <c r="A183" s="61"/>
      <c r="B183" s="61"/>
      <c r="C183" s="61"/>
      <c r="D183" s="61"/>
      <c r="E183" s="246"/>
      <c r="F183" s="61"/>
      <c r="G183" s="61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</row>
    <row r="184">
      <c r="A184" s="61"/>
      <c r="B184" s="61"/>
      <c r="C184" s="61"/>
      <c r="D184" s="61"/>
      <c r="E184" s="246"/>
      <c r="F184" s="61"/>
      <c r="G184" s="61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</row>
    <row r="185">
      <c r="A185" s="61"/>
      <c r="B185" s="61"/>
      <c r="C185" s="61"/>
      <c r="D185" s="61"/>
      <c r="E185" s="246"/>
      <c r="F185" s="61"/>
      <c r="G185" s="61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</row>
    <row r="186">
      <c r="A186" s="61"/>
      <c r="B186" s="61"/>
      <c r="C186" s="61"/>
      <c r="D186" s="61"/>
      <c r="E186" s="246"/>
      <c r="F186" s="61"/>
      <c r="G186" s="61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</row>
    <row r="187">
      <c r="A187" s="61"/>
      <c r="B187" s="61"/>
      <c r="C187" s="61"/>
      <c r="D187" s="61"/>
      <c r="E187" s="246"/>
      <c r="F187" s="61"/>
      <c r="G187" s="61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</row>
    <row r="188">
      <c r="A188" s="61"/>
      <c r="B188" s="61"/>
      <c r="C188" s="61"/>
      <c r="D188" s="61"/>
      <c r="E188" s="246"/>
      <c r="F188" s="61"/>
      <c r="G188" s="61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</row>
    <row r="189">
      <c r="A189" s="61"/>
      <c r="B189" s="61"/>
      <c r="C189" s="61"/>
      <c r="D189" s="61"/>
      <c r="E189" s="246"/>
      <c r="F189" s="61"/>
      <c r="G189" s="61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</row>
    <row r="190">
      <c r="A190" s="61"/>
      <c r="B190" s="61"/>
      <c r="C190" s="61"/>
      <c r="D190" s="61"/>
      <c r="E190" s="246"/>
      <c r="F190" s="61"/>
      <c r="G190" s="61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</row>
    <row r="191">
      <c r="A191" s="61"/>
      <c r="B191" s="61"/>
      <c r="C191" s="61"/>
      <c r="D191" s="61"/>
      <c r="E191" s="246"/>
      <c r="F191" s="61"/>
      <c r="G191" s="61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</row>
    <row r="192">
      <c r="A192" s="61"/>
      <c r="B192" s="61"/>
      <c r="C192" s="61"/>
      <c r="D192" s="61"/>
      <c r="E192" s="246"/>
      <c r="F192" s="61"/>
      <c r="G192" s="61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</row>
    <row r="193">
      <c r="A193" s="61"/>
      <c r="B193" s="61"/>
      <c r="C193" s="61"/>
      <c r="D193" s="61"/>
      <c r="E193" s="246"/>
      <c r="F193" s="61"/>
      <c r="G193" s="61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</row>
    <row r="194">
      <c r="A194" s="61"/>
      <c r="B194" s="61"/>
      <c r="C194" s="61"/>
      <c r="D194" s="61"/>
      <c r="E194" s="246"/>
      <c r="F194" s="61"/>
      <c r="G194" s="61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</row>
    <row r="195">
      <c r="A195" s="61"/>
      <c r="B195" s="61"/>
      <c r="C195" s="61"/>
      <c r="D195" s="61"/>
      <c r="E195" s="246"/>
      <c r="F195" s="61"/>
      <c r="G195" s="61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</row>
    <row r="196">
      <c r="A196" s="61"/>
      <c r="B196" s="61"/>
      <c r="C196" s="61"/>
      <c r="D196" s="61"/>
      <c r="E196" s="246"/>
      <c r="F196" s="61"/>
      <c r="G196" s="61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</row>
    <row r="197">
      <c r="A197" s="61"/>
      <c r="B197" s="61"/>
      <c r="C197" s="61"/>
      <c r="D197" s="61"/>
      <c r="E197" s="246"/>
      <c r="F197" s="61"/>
      <c r="G197" s="61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</row>
    <row r="198">
      <c r="A198" s="61"/>
      <c r="B198" s="61"/>
      <c r="C198" s="61"/>
      <c r="D198" s="61"/>
      <c r="E198" s="246"/>
      <c r="F198" s="61"/>
      <c r="G198" s="61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</row>
    <row r="199">
      <c r="A199" s="61"/>
      <c r="B199" s="61"/>
      <c r="C199" s="61"/>
      <c r="D199" s="61"/>
      <c r="E199" s="246"/>
      <c r="F199" s="61"/>
      <c r="G199" s="61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</row>
    <row r="200">
      <c r="A200" s="61"/>
      <c r="B200" s="61"/>
      <c r="C200" s="61"/>
      <c r="D200" s="61"/>
      <c r="E200" s="246"/>
      <c r="F200" s="61"/>
      <c r="G200" s="61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</row>
    <row r="201">
      <c r="A201" s="61"/>
      <c r="B201" s="61"/>
      <c r="C201" s="61"/>
      <c r="D201" s="61"/>
      <c r="E201" s="246"/>
      <c r="F201" s="61"/>
      <c r="G201" s="61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</row>
    <row r="202">
      <c r="A202" s="61"/>
      <c r="B202" s="61"/>
      <c r="C202" s="61"/>
      <c r="D202" s="61"/>
      <c r="E202" s="246"/>
      <c r="F202" s="61"/>
      <c r="G202" s="61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</row>
    <row r="203">
      <c r="A203" s="61"/>
      <c r="B203" s="61"/>
      <c r="C203" s="61"/>
      <c r="D203" s="61"/>
      <c r="E203" s="246"/>
      <c r="F203" s="61"/>
      <c r="G203" s="61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</row>
    <row r="204">
      <c r="A204" s="61"/>
      <c r="B204" s="61"/>
      <c r="C204" s="61"/>
      <c r="D204" s="61"/>
      <c r="E204" s="246"/>
      <c r="F204" s="61"/>
      <c r="G204" s="61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</row>
    <row r="205">
      <c r="A205" s="61"/>
      <c r="B205" s="61"/>
      <c r="C205" s="61"/>
      <c r="D205" s="61"/>
      <c r="E205" s="246"/>
      <c r="F205" s="61"/>
      <c r="G205" s="61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</row>
    <row r="206">
      <c r="A206" s="61"/>
      <c r="B206" s="61"/>
      <c r="C206" s="61"/>
      <c r="D206" s="61"/>
      <c r="E206" s="246"/>
      <c r="F206" s="61"/>
      <c r="G206" s="61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</row>
    <row r="207">
      <c r="A207" s="61"/>
      <c r="B207" s="61"/>
      <c r="C207" s="61"/>
      <c r="D207" s="61"/>
      <c r="E207" s="246"/>
      <c r="F207" s="61"/>
      <c r="G207" s="61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</row>
    <row r="208">
      <c r="A208" s="61"/>
      <c r="B208" s="61"/>
      <c r="C208" s="61"/>
      <c r="D208" s="61"/>
      <c r="E208" s="246"/>
      <c r="F208" s="61"/>
      <c r="G208" s="61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</row>
    <row r="209">
      <c r="A209" s="61"/>
      <c r="B209" s="61"/>
      <c r="C209" s="61"/>
      <c r="D209" s="61"/>
      <c r="E209" s="246"/>
      <c r="F209" s="61"/>
      <c r="G209" s="61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</row>
    <row r="210">
      <c r="A210" s="61"/>
      <c r="B210" s="61"/>
      <c r="C210" s="61"/>
      <c r="D210" s="61"/>
      <c r="E210" s="246"/>
      <c r="F210" s="61"/>
      <c r="G210" s="61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</row>
    <row r="211">
      <c r="A211" s="61"/>
      <c r="B211" s="61"/>
      <c r="C211" s="61"/>
      <c r="D211" s="61"/>
      <c r="E211" s="246"/>
      <c r="F211" s="61"/>
      <c r="G211" s="61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</row>
    <row r="212">
      <c r="A212" s="61"/>
      <c r="B212" s="61"/>
      <c r="C212" s="61"/>
      <c r="D212" s="61"/>
      <c r="E212" s="246"/>
      <c r="F212" s="61"/>
      <c r="G212" s="61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</row>
    <row r="213">
      <c r="A213" s="61"/>
      <c r="B213" s="61"/>
      <c r="C213" s="61"/>
      <c r="D213" s="61"/>
      <c r="E213" s="246"/>
      <c r="F213" s="61"/>
      <c r="G213" s="61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</row>
    <row r="214">
      <c r="A214" s="61"/>
      <c r="B214" s="61"/>
      <c r="C214" s="61"/>
      <c r="D214" s="61"/>
      <c r="E214" s="246"/>
      <c r="F214" s="61"/>
      <c r="G214" s="61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</row>
    <row r="215">
      <c r="A215" s="61"/>
      <c r="B215" s="61"/>
      <c r="C215" s="61"/>
      <c r="D215" s="61"/>
      <c r="E215" s="246"/>
      <c r="F215" s="61"/>
      <c r="G215" s="61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</row>
    <row r="216">
      <c r="A216" s="61"/>
      <c r="B216" s="61"/>
      <c r="C216" s="61"/>
      <c r="D216" s="61"/>
      <c r="E216" s="246"/>
      <c r="F216" s="61"/>
      <c r="G216" s="61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</row>
    <row r="217">
      <c r="A217" s="61"/>
      <c r="B217" s="61"/>
      <c r="C217" s="61"/>
      <c r="D217" s="61"/>
      <c r="E217" s="246"/>
      <c r="F217" s="61"/>
      <c r="G217" s="61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</row>
    <row r="218">
      <c r="A218" s="61"/>
      <c r="B218" s="61"/>
      <c r="C218" s="61"/>
      <c r="D218" s="61"/>
      <c r="E218" s="246"/>
      <c r="F218" s="61"/>
      <c r="G218" s="61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</row>
    <row r="219">
      <c r="A219" s="61"/>
      <c r="B219" s="61"/>
      <c r="C219" s="61"/>
      <c r="D219" s="61"/>
      <c r="E219" s="246"/>
      <c r="F219" s="61"/>
      <c r="G219" s="61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</row>
    <row r="220">
      <c r="A220" s="61"/>
      <c r="B220" s="61"/>
      <c r="C220" s="61"/>
      <c r="D220" s="61"/>
      <c r="E220" s="246"/>
      <c r="F220" s="61"/>
      <c r="G220" s="61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</row>
    <row r="221">
      <c r="A221" s="61"/>
      <c r="B221" s="61"/>
      <c r="C221" s="61"/>
      <c r="D221" s="61"/>
      <c r="E221" s="246"/>
      <c r="F221" s="61"/>
      <c r="G221" s="61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</row>
    <row r="222">
      <c r="A222" s="61"/>
      <c r="B222" s="61"/>
      <c r="C222" s="61"/>
      <c r="D222" s="61"/>
      <c r="E222" s="246"/>
      <c r="F222" s="61"/>
      <c r="G222" s="61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</row>
    <row r="223">
      <c r="A223" s="61"/>
      <c r="B223" s="61"/>
      <c r="C223" s="61"/>
      <c r="D223" s="61"/>
      <c r="E223" s="246"/>
      <c r="F223" s="61"/>
      <c r="G223" s="61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</row>
    <row r="224">
      <c r="A224" s="61"/>
      <c r="B224" s="61"/>
      <c r="C224" s="61"/>
      <c r="D224" s="61"/>
      <c r="E224" s="246"/>
      <c r="F224" s="61"/>
      <c r="G224" s="61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</row>
    <row r="225">
      <c r="A225" s="61"/>
      <c r="B225" s="61"/>
      <c r="C225" s="61"/>
      <c r="D225" s="61"/>
      <c r="E225" s="246"/>
      <c r="F225" s="61"/>
      <c r="G225" s="61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</row>
    <row r="226">
      <c r="A226" s="61"/>
      <c r="B226" s="61"/>
      <c r="C226" s="61"/>
      <c r="D226" s="61"/>
      <c r="E226" s="246"/>
      <c r="F226" s="61"/>
      <c r="G226" s="61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</row>
    <row r="227">
      <c r="A227" s="61"/>
      <c r="B227" s="61"/>
      <c r="C227" s="61"/>
      <c r="D227" s="61"/>
      <c r="E227" s="246"/>
      <c r="F227" s="61"/>
      <c r="G227" s="61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</row>
    <row r="228">
      <c r="A228" s="61"/>
      <c r="B228" s="61"/>
      <c r="C228" s="61"/>
      <c r="D228" s="61"/>
      <c r="E228" s="246"/>
      <c r="F228" s="61"/>
      <c r="G228" s="61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</row>
    <row r="229">
      <c r="A229" s="61"/>
      <c r="B229" s="61"/>
      <c r="C229" s="61"/>
      <c r="D229" s="61"/>
      <c r="E229" s="246"/>
      <c r="F229" s="61"/>
      <c r="G229" s="61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</row>
    <row r="230">
      <c r="A230" s="61"/>
      <c r="B230" s="61"/>
      <c r="C230" s="61"/>
      <c r="D230" s="61"/>
      <c r="E230" s="246"/>
      <c r="F230" s="61"/>
      <c r="G230" s="61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</row>
    <row r="231">
      <c r="A231" s="61"/>
      <c r="B231" s="61"/>
      <c r="C231" s="61"/>
      <c r="D231" s="61"/>
      <c r="E231" s="246"/>
      <c r="F231" s="61"/>
      <c r="G231" s="61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</row>
    <row r="232">
      <c r="A232" s="61"/>
      <c r="B232" s="61"/>
      <c r="C232" s="61"/>
      <c r="D232" s="61"/>
      <c r="E232" s="246"/>
      <c r="F232" s="61"/>
      <c r="G232" s="61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</row>
    <row r="233">
      <c r="A233" s="61"/>
      <c r="B233" s="61"/>
      <c r="C233" s="61"/>
      <c r="D233" s="61"/>
      <c r="E233" s="246"/>
      <c r="F233" s="61"/>
      <c r="G233" s="61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</row>
    <row r="234">
      <c r="A234" s="61"/>
      <c r="B234" s="61"/>
      <c r="C234" s="61"/>
      <c r="D234" s="61"/>
      <c r="E234" s="246"/>
      <c r="F234" s="61"/>
      <c r="G234" s="61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</row>
    <row r="235">
      <c r="A235" s="61"/>
      <c r="B235" s="61"/>
      <c r="C235" s="61"/>
      <c r="D235" s="61"/>
      <c r="E235" s="246"/>
      <c r="F235" s="61"/>
      <c r="G235" s="61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</row>
    <row r="236">
      <c r="A236" s="61"/>
      <c r="B236" s="61"/>
      <c r="C236" s="61"/>
      <c r="D236" s="61"/>
      <c r="E236" s="246"/>
      <c r="F236" s="61"/>
      <c r="G236" s="61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</row>
    <row r="237">
      <c r="A237" s="61"/>
      <c r="B237" s="61"/>
      <c r="C237" s="61"/>
      <c r="D237" s="61"/>
      <c r="E237" s="246"/>
      <c r="F237" s="61"/>
      <c r="G237" s="61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</row>
    <row r="238">
      <c r="A238" s="61"/>
      <c r="B238" s="61"/>
      <c r="C238" s="61"/>
      <c r="D238" s="61"/>
      <c r="E238" s="246"/>
      <c r="F238" s="61"/>
      <c r="G238" s="61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</row>
    <row r="239">
      <c r="A239" s="61"/>
      <c r="B239" s="61"/>
      <c r="C239" s="61"/>
      <c r="D239" s="61"/>
      <c r="E239" s="246"/>
      <c r="F239" s="61"/>
      <c r="G239" s="61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</row>
    <row r="240">
      <c r="A240" s="61"/>
      <c r="B240" s="61"/>
      <c r="C240" s="61"/>
      <c r="D240" s="61"/>
      <c r="E240" s="246"/>
      <c r="F240" s="61"/>
      <c r="G240" s="61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</row>
    <row r="241">
      <c r="A241" s="61"/>
      <c r="B241" s="61"/>
      <c r="C241" s="61"/>
      <c r="D241" s="61"/>
      <c r="E241" s="246"/>
      <c r="F241" s="61"/>
      <c r="G241" s="61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</row>
    <row r="242">
      <c r="A242" s="61"/>
      <c r="B242" s="61"/>
      <c r="C242" s="61"/>
      <c r="D242" s="61"/>
      <c r="E242" s="246"/>
      <c r="F242" s="61"/>
      <c r="G242" s="61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</row>
    <row r="243">
      <c r="A243" s="61"/>
      <c r="B243" s="61"/>
      <c r="C243" s="61"/>
      <c r="D243" s="61"/>
      <c r="E243" s="246"/>
      <c r="F243" s="61"/>
      <c r="G243" s="61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</row>
    <row r="244">
      <c r="A244" s="61"/>
      <c r="B244" s="61"/>
      <c r="C244" s="61"/>
      <c r="D244" s="61"/>
      <c r="E244" s="246"/>
      <c r="F244" s="61"/>
      <c r="G244" s="61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</row>
    <row r="245">
      <c r="A245" s="61"/>
      <c r="B245" s="61"/>
      <c r="C245" s="61"/>
      <c r="D245" s="61"/>
      <c r="E245" s="246"/>
      <c r="F245" s="61"/>
      <c r="G245" s="61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</row>
    <row r="246">
      <c r="A246" s="61"/>
      <c r="B246" s="61"/>
      <c r="C246" s="61"/>
      <c r="D246" s="61"/>
      <c r="E246" s="246"/>
      <c r="F246" s="61"/>
      <c r="G246" s="61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</row>
    <row r="247">
      <c r="A247" s="61"/>
      <c r="B247" s="61"/>
      <c r="C247" s="61"/>
      <c r="D247" s="61"/>
      <c r="E247" s="246"/>
      <c r="F247" s="61"/>
      <c r="G247" s="61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</row>
    <row r="248">
      <c r="A248" s="61"/>
      <c r="B248" s="61"/>
      <c r="C248" s="61"/>
      <c r="D248" s="61"/>
      <c r="E248" s="246"/>
      <c r="F248" s="61"/>
      <c r="G248" s="61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</row>
    <row r="249">
      <c r="A249" s="61"/>
      <c r="B249" s="61"/>
      <c r="C249" s="61"/>
      <c r="D249" s="61"/>
      <c r="E249" s="246"/>
      <c r="F249" s="61"/>
      <c r="G249" s="61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</row>
    <row r="250">
      <c r="A250" s="61"/>
      <c r="B250" s="61"/>
      <c r="C250" s="61"/>
      <c r="D250" s="61"/>
      <c r="E250" s="246"/>
      <c r="F250" s="61"/>
      <c r="G250" s="61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</row>
    <row r="251">
      <c r="A251" s="61"/>
      <c r="B251" s="61"/>
      <c r="C251" s="61"/>
      <c r="D251" s="61"/>
      <c r="E251" s="246"/>
      <c r="F251" s="61"/>
      <c r="G251" s="61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</row>
    <row r="252">
      <c r="A252" s="61"/>
      <c r="B252" s="61"/>
      <c r="C252" s="61"/>
      <c r="D252" s="61"/>
      <c r="E252" s="246"/>
      <c r="F252" s="61"/>
      <c r="G252" s="61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</row>
    <row r="253">
      <c r="A253" s="61"/>
      <c r="B253" s="61"/>
      <c r="C253" s="61"/>
      <c r="D253" s="61"/>
      <c r="E253" s="246"/>
      <c r="F253" s="61"/>
      <c r="G253" s="61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</row>
    <row r="254">
      <c r="A254" s="61"/>
      <c r="B254" s="61"/>
      <c r="C254" s="61"/>
      <c r="D254" s="61"/>
      <c r="E254" s="246"/>
      <c r="F254" s="61"/>
      <c r="G254" s="61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</row>
    <row r="255">
      <c r="A255" s="61"/>
      <c r="B255" s="61"/>
      <c r="C255" s="61"/>
      <c r="D255" s="61"/>
      <c r="E255" s="246"/>
      <c r="F255" s="61"/>
      <c r="G255" s="61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</row>
    <row r="256">
      <c r="A256" s="61"/>
      <c r="B256" s="61"/>
      <c r="C256" s="61"/>
      <c r="D256" s="61"/>
      <c r="E256" s="246"/>
      <c r="F256" s="61"/>
      <c r="G256" s="61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</row>
    <row r="257">
      <c r="A257" s="61"/>
      <c r="B257" s="61"/>
      <c r="C257" s="61"/>
      <c r="D257" s="61"/>
      <c r="E257" s="246"/>
      <c r="F257" s="61"/>
      <c r="G257" s="61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</row>
    <row r="258">
      <c r="A258" s="61"/>
      <c r="B258" s="61"/>
      <c r="C258" s="61"/>
      <c r="D258" s="61"/>
      <c r="E258" s="246"/>
      <c r="F258" s="61"/>
      <c r="G258" s="61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</row>
    <row r="259">
      <c r="A259" s="61"/>
      <c r="B259" s="61"/>
      <c r="C259" s="61"/>
      <c r="D259" s="61"/>
      <c r="E259" s="246"/>
      <c r="F259" s="61"/>
      <c r="G259" s="61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</row>
    <row r="260">
      <c r="A260" s="61"/>
      <c r="B260" s="61"/>
      <c r="C260" s="61"/>
      <c r="D260" s="61"/>
      <c r="E260" s="246"/>
      <c r="F260" s="61"/>
      <c r="G260" s="61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</row>
    <row r="261">
      <c r="A261" s="61"/>
      <c r="B261" s="61"/>
      <c r="C261" s="61"/>
      <c r="D261" s="61"/>
      <c r="E261" s="246"/>
      <c r="F261" s="61"/>
      <c r="G261" s="61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</row>
    <row r="262">
      <c r="A262" s="61"/>
      <c r="B262" s="61"/>
      <c r="C262" s="61"/>
      <c r="D262" s="61"/>
      <c r="E262" s="246"/>
      <c r="F262" s="61"/>
      <c r="G262" s="61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</row>
    <row r="263">
      <c r="A263" s="61"/>
      <c r="B263" s="61"/>
      <c r="C263" s="61"/>
      <c r="D263" s="61"/>
      <c r="E263" s="246"/>
      <c r="F263" s="61"/>
      <c r="G263" s="61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</row>
    <row r="264">
      <c r="A264" s="61"/>
      <c r="B264" s="61"/>
      <c r="C264" s="61"/>
      <c r="D264" s="61"/>
      <c r="E264" s="246"/>
      <c r="F264" s="61"/>
      <c r="G264" s="61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</row>
    <row r="265">
      <c r="A265" s="61"/>
      <c r="B265" s="61"/>
      <c r="C265" s="61"/>
      <c r="D265" s="61"/>
      <c r="E265" s="246"/>
      <c r="F265" s="61"/>
      <c r="G265" s="61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</row>
    <row r="266">
      <c r="A266" s="61"/>
      <c r="B266" s="61"/>
      <c r="C266" s="61"/>
      <c r="D266" s="61"/>
      <c r="E266" s="246"/>
      <c r="F266" s="61"/>
      <c r="G266" s="61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</row>
    <row r="267">
      <c r="A267" s="61"/>
      <c r="B267" s="61"/>
      <c r="C267" s="61"/>
      <c r="D267" s="61"/>
      <c r="E267" s="246"/>
      <c r="F267" s="61"/>
      <c r="G267" s="61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</row>
    <row r="268">
      <c r="A268" s="61"/>
      <c r="B268" s="61"/>
      <c r="C268" s="61"/>
      <c r="D268" s="61"/>
      <c r="E268" s="246"/>
      <c r="F268" s="61"/>
      <c r="G268" s="61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</row>
    <row r="269">
      <c r="A269" s="61"/>
      <c r="B269" s="61"/>
      <c r="C269" s="61"/>
      <c r="D269" s="61"/>
      <c r="E269" s="246"/>
      <c r="F269" s="61"/>
      <c r="G269" s="61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</row>
    <row r="270">
      <c r="A270" s="61"/>
      <c r="B270" s="61"/>
      <c r="C270" s="61"/>
      <c r="D270" s="61"/>
      <c r="E270" s="246"/>
      <c r="F270" s="61"/>
      <c r="G270" s="61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</row>
    <row r="271">
      <c r="A271" s="61"/>
      <c r="B271" s="61"/>
      <c r="C271" s="61"/>
      <c r="D271" s="61"/>
      <c r="E271" s="246"/>
      <c r="F271" s="61"/>
      <c r="G271" s="61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</row>
    <row r="272">
      <c r="A272" s="61"/>
      <c r="B272" s="61"/>
      <c r="C272" s="61"/>
      <c r="D272" s="61"/>
      <c r="E272" s="246"/>
      <c r="F272" s="61"/>
      <c r="G272" s="61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</row>
    <row r="273">
      <c r="A273" s="61"/>
      <c r="B273" s="61"/>
      <c r="C273" s="61"/>
      <c r="D273" s="61"/>
      <c r="E273" s="246"/>
      <c r="F273" s="61"/>
      <c r="G273" s="61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</row>
    <row r="274">
      <c r="A274" s="61"/>
      <c r="B274" s="61"/>
      <c r="C274" s="61"/>
      <c r="D274" s="61"/>
      <c r="E274" s="246"/>
      <c r="F274" s="61"/>
      <c r="G274" s="61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</row>
    <row r="275">
      <c r="A275" s="61"/>
      <c r="B275" s="61"/>
      <c r="C275" s="61"/>
      <c r="D275" s="61"/>
      <c r="E275" s="246"/>
      <c r="F275" s="61"/>
      <c r="G275" s="61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</row>
    <row r="276">
      <c r="A276" s="61"/>
      <c r="B276" s="61"/>
      <c r="C276" s="61"/>
      <c r="D276" s="61"/>
      <c r="E276" s="246"/>
      <c r="F276" s="61"/>
      <c r="G276" s="61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</row>
    <row r="277">
      <c r="A277" s="61"/>
      <c r="B277" s="61"/>
      <c r="C277" s="61"/>
      <c r="D277" s="61"/>
      <c r="E277" s="246"/>
      <c r="F277" s="61"/>
      <c r="G277" s="61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</row>
    <row r="278">
      <c r="A278" s="61"/>
      <c r="B278" s="61"/>
      <c r="C278" s="61"/>
      <c r="D278" s="61"/>
      <c r="E278" s="246"/>
      <c r="F278" s="61"/>
      <c r="G278" s="61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</row>
    <row r="279">
      <c r="A279" s="61"/>
      <c r="B279" s="61"/>
      <c r="C279" s="61"/>
      <c r="D279" s="61"/>
      <c r="E279" s="246"/>
      <c r="F279" s="61"/>
      <c r="G279" s="61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</row>
    <row r="280">
      <c r="A280" s="61"/>
      <c r="B280" s="61"/>
      <c r="C280" s="61"/>
      <c r="D280" s="61"/>
      <c r="E280" s="246"/>
      <c r="F280" s="61"/>
      <c r="G280" s="61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</row>
    <row r="281">
      <c r="A281" s="61"/>
      <c r="B281" s="61"/>
      <c r="C281" s="61"/>
      <c r="D281" s="61"/>
      <c r="E281" s="246"/>
      <c r="F281" s="61"/>
      <c r="G281" s="61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</row>
    <row r="282">
      <c r="A282" s="61"/>
      <c r="B282" s="61"/>
      <c r="C282" s="61"/>
      <c r="D282" s="61"/>
      <c r="E282" s="246"/>
      <c r="F282" s="61"/>
      <c r="G282" s="61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</row>
    <row r="283">
      <c r="A283" s="61"/>
      <c r="B283" s="61"/>
      <c r="C283" s="61"/>
      <c r="D283" s="61"/>
      <c r="E283" s="246"/>
      <c r="F283" s="61"/>
      <c r="G283" s="61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</row>
    <row r="284">
      <c r="A284" s="61"/>
      <c r="B284" s="61"/>
      <c r="C284" s="61"/>
      <c r="D284" s="61"/>
      <c r="E284" s="246"/>
      <c r="F284" s="61"/>
      <c r="G284" s="61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</row>
    <row r="285">
      <c r="A285" s="61"/>
      <c r="B285" s="61"/>
      <c r="C285" s="61"/>
      <c r="D285" s="61"/>
      <c r="E285" s="246"/>
      <c r="F285" s="61"/>
      <c r="G285" s="61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</row>
    <row r="286">
      <c r="A286" s="61"/>
      <c r="B286" s="61"/>
      <c r="C286" s="61"/>
      <c r="D286" s="61"/>
      <c r="E286" s="246"/>
      <c r="F286" s="61"/>
      <c r="G286" s="61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</row>
    <row r="287">
      <c r="A287" s="61"/>
      <c r="B287" s="61"/>
      <c r="C287" s="61"/>
      <c r="D287" s="61"/>
      <c r="E287" s="246"/>
      <c r="F287" s="61"/>
      <c r="G287" s="61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</row>
    <row r="288">
      <c r="A288" s="61"/>
      <c r="B288" s="61"/>
      <c r="C288" s="61"/>
      <c r="D288" s="61"/>
      <c r="E288" s="246"/>
      <c r="F288" s="61"/>
      <c r="G288" s="61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</row>
    <row r="289">
      <c r="A289" s="61"/>
      <c r="B289" s="61"/>
      <c r="C289" s="61"/>
      <c r="D289" s="61"/>
      <c r="E289" s="246"/>
      <c r="F289" s="61"/>
      <c r="G289" s="61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</row>
    <row r="290">
      <c r="A290" s="61"/>
      <c r="B290" s="61"/>
      <c r="C290" s="61"/>
      <c r="D290" s="61"/>
      <c r="E290" s="246"/>
      <c r="F290" s="61"/>
      <c r="G290" s="61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</row>
    <row r="291">
      <c r="A291" s="61"/>
      <c r="B291" s="61"/>
      <c r="C291" s="61"/>
      <c r="D291" s="61"/>
      <c r="E291" s="246"/>
      <c r="F291" s="61"/>
      <c r="G291" s="61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</row>
    <row r="292">
      <c r="A292" s="61"/>
      <c r="B292" s="61"/>
      <c r="C292" s="61"/>
      <c r="D292" s="61"/>
      <c r="E292" s="246"/>
      <c r="F292" s="61"/>
      <c r="G292" s="61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</row>
    <row r="293">
      <c r="A293" s="61"/>
      <c r="B293" s="61"/>
      <c r="C293" s="61"/>
      <c r="D293" s="61"/>
      <c r="E293" s="246"/>
      <c r="F293" s="61"/>
      <c r="G293" s="61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</row>
    <row r="294">
      <c r="A294" s="61"/>
      <c r="B294" s="61"/>
      <c r="C294" s="61"/>
      <c r="D294" s="61"/>
      <c r="E294" s="246"/>
      <c r="F294" s="61"/>
      <c r="G294" s="61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</row>
    <row r="295">
      <c r="A295" s="61"/>
      <c r="B295" s="61"/>
      <c r="C295" s="61"/>
      <c r="D295" s="61"/>
      <c r="E295" s="246"/>
      <c r="F295" s="61"/>
      <c r="G295" s="61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</row>
    <row r="296">
      <c r="A296" s="61"/>
      <c r="B296" s="61"/>
      <c r="C296" s="61"/>
      <c r="D296" s="61"/>
      <c r="E296" s="246"/>
      <c r="F296" s="61"/>
      <c r="G296" s="61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</row>
    <row r="297">
      <c r="A297" s="61"/>
      <c r="B297" s="61"/>
      <c r="C297" s="61"/>
      <c r="D297" s="61"/>
      <c r="E297" s="246"/>
      <c r="F297" s="61"/>
      <c r="G297" s="61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</row>
    <row r="298">
      <c r="A298" s="61"/>
      <c r="B298" s="61"/>
      <c r="C298" s="61"/>
      <c r="D298" s="61"/>
      <c r="E298" s="246"/>
      <c r="F298" s="61"/>
      <c r="G298" s="61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</row>
    <row r="299">
      <c r="A299" s="61"/>
      <c r="B299" s="61"/>
      <c r="C299" s="61"/>
      <c r="D299" s="61"/>
      <c r="E299" s="246"/>
      <c r="F299" s="61"/>
      <c r="G299" s="61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</row>
    <row r="300">
      <c r="A300" s="61"/>
      <c r="B300" s="61"/>
      <c r="C300" s="61"/>
      <c r="D300" s="61"/>
      <c r="E300" s="246"/>
      <c r="F300" s="61"/>
      <c r="G300" s="61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</row>
    <row r="301">
      <c r="A301" s="61"/>
      <c r="B301" s="61"/>
      <c r="C301" s="61"/>
      <c r="D301" s="61"/>
      <c r="E301" s="246"/>
      <c r="F301" s="61"/>
      <c r="G301" s="61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</row>
    <row r="302">
      <c r="A302" s="61"/>
      <c r="B302" s="61"/>
      <c r="C302" s="61"/>
      <c r="D302" s="61"/>
      <c r="E302" s="246"/>
      <c r="F302" s="61"/>
      <c r="G302" s="61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</row>
    <row r="303">
      <c r="A303" s="61"/>
      <c r="B303" s="61"/>
      <c r="C303" s="61"/>
      <c r="D303" s="61"/>
      <c r="E303" s="246"/>
      <c r="F303" s="61"/>
      <c r="G303" s="61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</row>
    <row r="304">
      <c r="A304" s="61"/>
      <c r="B304" s="61"/>
      <c r="C304" s="61"/>
      <c r="D304" s="61"/>
      <c r="E304" s="246"/>
      <c r="F304" s="61"/>
      <c r="G304" s="61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</row>
    <row r="305">
      <c r="A305" s="61"/>
      <c r="B305" s="61"/>
      <c r="C305" s="61"/>
      <c r="D305" s="61"/>
      <c r="E305" s="246"/>
      <c r="F305" s="61"/>
      <c r="G305" s="61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</row>
    <row r="306">
      <c r="A306" s="61"/>
      <c r="B306" s="61"/>
      <c r="C306" s="61"/>
      <c r="D306" s="61"/>
      <c r="E306" s="246"/>
      <c r="F306" s="61"/>
      <c r="G306" s="61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</row>
    <row r="307">
      <c r="A307" s="61"/>
      <c r="B307" s="61"/>
      <c r="C307" s="61"/>
      <c r="D307" s="61"/>
      <c r="E307" s="246"/>
      <c r="F307" s="61"/>
      <c r="G307" s="61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</row>
    <row r="308">
      <c r="A308" s="61"/>
      <c r="B308" s="61"/>
      <c r="C308" s="61"/>
      <c r="D308" s="61"/>
      <c r="E308" s="246"/>
      <c r="F308" s="61"/>
      <c r="G308" s="61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</row>
    <row r="309">
      <c r="A309" s="61"/>
      <c r="B309" s="61"/>
      <c r="C309" s="61"/>
      <c r="D309" s="61"/>
      <c r="E309" s="246"/>
      <c r="F309" s="61"/>
      <c r="G309" s="61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</row>
    <row r="310">
      <c r="A310" s="61"/>
      <c r="B310" s="61"/>
      <c r="C310" s="61"/>
      <c r="D310" s="61"/>
      <c r="E310" s="246"/>
      <c r="F310" s="61"/>
      <c r="G310" s="61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</row>
    <row r="311">
      <c r="A311" s="61"/>
      <c r="B311" s="61"/>
      <c r="C311" s="61"/>
      <c r="D311" s="61"/>
      <c r="E311" s="246"/>
      <c r="F311" s="61"/>
      <c r="G311" s="61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</row>
    <row r="312">
      <c r="A312" s="61"/>
      <c r="B312" s="61"/>
      <c r="C312" s="61"/>
      <c r="D312" s="61"/>
      <c r="E312" s="246"/>
      <c r="F312" s="61"/>
      <c r="G312" s="61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</row>
    <row r="313">
      <c r="A313" s="61"/>
      <c r="B313" s="61"/>
      <c r="C313" s="61"/>
      <c r="D313" s="61"/>
      <c r="E313" s="246"/>
      <c r="F313" s="61"/>
      <c r="G313" s="61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</row>
    <row r="314">
      <c r="A314" s="61"/>
      <c r="B314" s="61"/>
      <c r="C314" s="61"/>
      <c r="D314" s="61"/>
      <c r="E314" s="246"/>
      <c r="F314" s="61"/>
      <c r="G314" s="61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</row>
    <row r="315">
      <c r="A315" s="61"/>
      <c r="B315" s="61"/>
      <c r="C315" s="61"/>
      <c r="D315" s="61"/>
      <c r="E315" s="246"/>
      <c r="F315" s="61"/>
      <c r="G315" s="61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</row>
    <row r="316">
      <c r="A316" s="61"/>
      <c r="B316" s="61"/>
      <c r="C316" s="61"/>
      <c r="D316" s="61"/>
      <c r="E316" s="246"/>
      <c r="F316" s="61"/>
      <c r="G316" s="61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</row>
    <row r="317">
      <c r="A317" s="61"/>
      <c r="B317" s="61"/>
      <c r="C317" s="61"/>
      <c r="D317" s="61"/>
      <c r="E317" s="246"/>
      <c r="F317" s="61"/>
      <c r="G317" s="61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</row>
    <row r="318">
      <c r="A318" s="61"/>
      <c r="B318" s="61"/>
      <c r="C318" s="61"/>
      <c r="D318" s="61"/>
      <c r="E318" s="246"/>
      <c r="F318" s="61"/>
      <c r="G318" s="61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</row>
    <row r="319">
      <c r="A319" s="61"/>
      <c r="B319" s="61"/>
      <c r="C319" s="61"/>
      <c r="D319" s="61"/>
      <c r="E319" s="246"/>
      <c r="F319" s="61"/>
      <c r="G319" s="61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</row>
    <row r="320">
      <c r="A320" s="61"/>
      <c r="B320" s="61"/>
      <c r="C320" s="61"/>
      <c r="D320" s="61"/>
      <c r="E320" s="246"/>
      <c r="F320" s="61"/>
      <c r="G320" s="61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</row>
    <row r="321">
      <c r="A321" s="61"/>
      <c r="B321" s="61"/>
      <c r="C321" s="61"/>
      <c r="D321" s="61"/>
      <c r="E321" s="246"/>
      <c r="F321" s="61"/>
      <c r="G321" s="61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</row>
    <row r="322">
      <c r="A322" s="61"/>
      <c r="B322" s="61"/>
      <c r="C322" s="61"/>
      <c r="D322" s="61"/>
      <c r="E322" s="246"/>
      <c r="F322" s="61"/>
      <c r="G322" s="61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</row>
    <row r="323">
      <c r="A323" s="61"/>
      <c r="B323" s="61"/>
      <c r="C323" s="61"/>
      <c r="D323" s="61"/>
      <c r="E323" s="246"/>
      <c r="F323" s="61"/>
      <c r="G323" s="61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</row>
    <row r="324">
      <c r="A324" s="61"/>
      <c r="B324" s="61"/>
      <c r="C324" s="61"/>
      <c r="D324" s="61"/>
      <c r="E324" s="246"/>
      <c r="F324" s="61"/>
      <c r="G324" s="61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</row>
    <row r="325">
      <c r="A325" s="61"/>
      <c r="B325" s="61"/>
      <c r="C325" s="61"/>
      <c r="D325" s="61"/>
      <c r="E325" s="246"/>
      <c r="F325" s="61"/>
      <c r="G325" s="61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</row>
    <row r="326">
      <c r="A326" s="61"/>
      <c r="B326" s="61"/>
      <c r="C326" s="61"/>
      <c r="D326" s="61"/>
      <c r="E326" s="246"/>
      <c r="F326" s="61"/>
      <c r="G326" s="61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</row>
    <row r="327">
      <c r="A327" s="61"/>
      <c r="B327" s="61"/>
      <c r="C327" s="61"/>
      <c r="D327" s="61"/>
      <c r="E327" s="246"/>
      <c r="F327" s="61"/>
      <c r="G327" s="61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</row>
    <row r="328">
      <c r="A328" s="61"/>
      <c r="B328" s="61"/>
      <c r="C328" s="61"/>
      <c r="D328" s="61"/>
      <c r="E328" s="246"/>
      <c r="F328" s="61"/>
      <c r="G328" s="61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</row>
    <row r="329">
      <c r="A329" s="61"/>
      <c r="B329" s="61"/>
      <c r="C329" s="61"/>
      <c r="D329" s="61"/>
      <c r="E329" s="246"/>
      <c r="F329" s="61"/>
      <c r="G329" s="61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</row>
    <row r="330">
      <c r="A330" s="61"/>
      <c r="B330" s="61"/>
      <c r="C330" s="61"/>
      <c r="D330" s="61"/>
      <c r="E330" s="246"/>
      <c r="F330" s="61"/>
      <c r="G330" s="61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</row>
    <row r="331">
      <c r="A331" s="61"/>
      <c r="B331" s="61"/>
      <c r="C331" s="61"/>
      <c r="D331" s="61"/>
      <c r="E331" s="246"/>
      <c r="F331" s="61"/>
      <c r="G331" s="61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</row>
    <row r="332">
      <c r="A332" s="61"/>
      <c r="B332" s="61"/>
      <c r="C332" s="61"/>
      <c r="D332" s="61"/>
      <c r="E332" s="246"/>
      <c r="F332" s="61"/>
      <c r="G332" s="61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</row>
    <row r="333">
      <c r="A333" s="61"/>
      <c r="B333" s="61"/>
      <c r="C333" s="61"/>
      <c r="D333" s="61"/>
      <c r="E333" s="246"/>
      <c r="F333" s="61"/>
      <c r="G333" s="61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</row>
    <row r="334">
      <c r="A334" s="61"/>
      <c r="B334" s="61"/>
      <c r="C334" s="61"/>
      <c r="D334" s="61"/>
      <c r="E334" s="246"/>
      <c r="F334" s="61"/>
      <c r="G334" s="61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</row>
    <row r="335">
      <c r="A335" s="61"/>
      <c r="B335" s="61"/>
      <c r="C335" s="61"/>
      <c r="D335" s="61"/>
      <c r="E335" s="246"/>
      <c r="F335" s="61"/>
      <c r="G335" s="61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</row>
    <row r="336">
      <c r="A336" s="61"/>
      <c r="B336" s="61"/>
      <c r="C336" s="61"/>
      <c r="D336" s="61"/>
      <c r="E336" s="246"/>
      <c r="F336" s="61"/>
      <c r="G336" s="61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</row>
    <row r="337">
      <c r="A337" s="61"/>
      <c r="B337" s="61"/>
      <c r="C337" s="61"/>
      <c r="D337" s="61"/>
      <c r="E337" s="246"/>
      <c r="F337" s="61"/>
      <c r="G337" s="61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</row>
    <row r="338">
      <c r="A338" s="61"/>
      <c r="B338" s="61"/>
      <c r="C338" s="61"/>
      <c r="D338" s="61"/>
      <c r="E338" s="246"/>
      <c r="F338" s="61"/>
      <c r="G338" s="61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</row>
    <row r="339">
      <c r="A339" s="61"/>
      <c r="B339" s="61"/>
      <c r="C339" s="61"/>
      <c r="D339" s="61"/>
      <c r="E339" s="246"/>
      <c r="F339" s="61"/>
      <c r="G339" s="61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</row>
    <row r="340">
      <c r="A340" s="61"/>
      <c r="B340" s="61"/>
      <c r="C340" s="61"/>
      <c r="D340" s="61"/>
      <c r="E340" s="246"/>
      <c r="F340" s="61"/>
      <c r="G340" s="61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</row>
    <row r="341">
      <c r="A341" s="61"/>
      <c r="B341" s="61"/>
      <c r="C341" s="61"/>
      <c r="D341" s="61"/>
      <c r="E341" s="246"/>
      <c r="F341" s="61"/>
      <c r="G341" s="61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</row>
    <row r="342">
      <c r="A342" s="61"/>
      <c r="B342" s="61"/>
      <c r="C342" s="61"/>
      <c r="D342" s="61"/>
      <c r="E342" s="246"/>
      <c r="F342" s="61"/>
      <c r="G342" s="61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</row>
    <row r="343">
      <c r="A343" s="61"/>
      <c r="B343" s="61"/>
      <c r="C343" s="61"/>
      <c r="D343" s="61"/>
      <c r="E343" s="246"/>
      <c r="F343" s="61"/>
      <c r="G343" s="61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</row>
    <row r="344">
      <c r="A344" s="61"/>
      <c r="B344" s="61"/>
      <c r="C344" s="61"/>
      <c r="D344" s="61"/>
      <c r="E344" s="246"/>
      <c r="F344" s="61"/>
      <c r="G344" s="61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</row>
    <row r="345">
      <c r="A345" s="61"/>
      <c r="B345" s="61"/>
      <c r="C345" s="61"/>
      <c r="D345" s="61"/>
      <c r="E345" s="246"/>
      <c r="F345" s="61"/>
      <c r="G345" s="61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</row>
    <row r="346">
      <c r="A346" s="61"/>
      <c r="B346" s="61"/>
      <c r="C346" s="61"/>
      <c r="D346" s="61"/>
      <c r="E346" s="246"/>
      <c r="F346" s="61"/>
      <c r="G346" s="61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</row>
    <row r="347">
      <c r="A347" s="61"/>
      <c r="B347" s="61"/>
      <c r="C347" s="61"/>
      <c r="D347" s="61"/>
      <c r="E347" s="246"/>
      <c r="F347" s="61"/>
      <c r="G347" s="61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</row>
    <row r="348">
      <c r="A348" s="61"/>
      <c r="B348" s="61"/>
      <c r="C348" s="61"/>
      <c r="D348" s="61"/>
      <c r="E348" s="246"/>
      <c r="F348" s="61"/>
      <c r="G348" s="61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</row>
    <row r="349">
      <c r="A349" s="61"/>
      <c r="B349" s="61"/>
      <c r="C349" s="61"/>
      <c r="D349" s="61"/>
      <c r="E349" s="246"/>
      <c r="F349" s="61"/>
      <c r="G349" s="61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</row>
    <row r="350">
      <c r="A350" s="61"/>
      <c r="B350" s="61"/>
      <c r="C350" s="61"/>
      <c r="D350" s="61"/>
      <c r="E350" s="246"/>
      <c r="F350" s="61"/>
      <c r="G350" s="61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</row>
    <row r="351">
      <c r="A351" s="61"/>
      <c r="B351" s="61"/>
      <c r="C351" s="61"/>
      <c r="D351" s="61"/>
      <c r="E351" s="246"/>
      <c r="F351" s="61"/>
      <c r="G351" s="61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</row>
    <row r="352">
      <c r="A352" s="61"/>
      <c r="B352" s="61"/>
      <c r="C352" s="61"/>
      <c r="D352" s="61"/>
      <c r="E352" s="246"/>
      <c r="F352" s="61"/>
      <c r="G352" s="61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</row>
    <row r="353">
      <c r="A353" s="61"/>
      <c r="B353" s="61"/>
      <c r="C353" s="61"/>
      <c r="D353" s="61"/>
      <c r="E353" s="246"/>
      <c r="F353" s="61"/>
      <c r="G353" s="61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</row>
    <row r="354">
      <c r="A354" s="61"/>
      <c r="B354" s="61"/>
      <c r="C354" s="61"/>
      <c r="D354" s="61"/>
      <c r="E354" s="246"/>
      <c r="F354" s="61"/>
      <c r="G354" s="61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</row>
    <row r="355">
      <c r="A355" s="61"/>
      <c r="B355" s="61"/>
      <c r="C355" s="61"/>
      <c r="D355" s="61"/>
      <c r="E355" s="246"/>
      <c r="F355" s="61"/>
      <c r="G355" s="61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</row>
    <row r="356">
      <c r="A356" s="61"/>
      <c r="B356" s="61"/>
      <c r="C356" s="61"/>
      <c r="D356" s="61"/>
      <c r="E356" s="246"/>
      <c r="F356" s="61"/>
      <c r="G356" s="61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</row>
    <row r="357">
      <c r="A357" s="61"/>
      <c r="B357" s="61"/>
      <c r="C357" s="61"/>
      <c r="D357" s="61"/>
      <c r="E357" s="246"/>
      <c r="F357" s="61"/>
      <c r="G357" s="61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</row>
    <row r="358">
      <c r="A358" s="61"/>
      <c r="B358" s="61"/>
      <c r="C358" s="61"/>
      <c r="D358" s="61"/>
      <c r="E358" s="246"/>
      <c r="F358" s="61"/>
      <c r="G358" s="61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</row>
    <row r="359">
      <c r="A359" s="61"/>
      <c r="B359" s="61"/>
      <c r="C359" s="61"/>
      <c r="D359" s="61"/>
      <c r="E359" s="246"/>
      <c r="F359" s="61"/>
      <c r="G359" s="61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</row>
    <row r="360">
      <c r="A360" s="61"/>
      <c r="B360" s="61"/>
      <c r="C360" s="61"/>
      <c r="D360" s="61"/>
      <c r="E360" s="246"/>
      <c r="F360" s="61"/>
      <c r="G360" s="61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</row>
    <row r="361">
      <c r="A361" s="61"/>
      <c r="B361" s="61"/>
      <c r="C361" s="61"/>
      <c r="D361" s="61"/>
      <c r="E361" s="246"/>
      <c r="F361" s="61"/>
      <c r="G361" s="61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</row>
    <row r="362">
      <c r="A362" s="61"/>
      <c r="B362" s="61"/>
      <c r="C362" s="61"/>
      <c r="D362" s="61"/>
      <c r="E362" s="246"/>
      <c r="F362" s="61"/>
      <c r="G362" s="61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</row>
    <row r="363">
      <c r="A363" s="61"/>
      <c r="B363" s="61"/>
      <c r="C363" s="61"/>
      <c r="D363" s="61"/>
      <c r="E363" s="246"/>
      <c r="F363" s="61"/>
      <c r="G363" s="61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</row>
    <row r="364">
      <c r="A364" s="61"/>
      <c r="B364" s="61"/>
      <c r="C364" s="61"/>
      <c r="D364" s="61"/>
      <c r="E364" s="246"/>
      <c r="F364" s="61"/>
      <c r="G364" s="61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</row>
    <row r="365">
      <c r="A365" s="61"/>
      <c r="B365" s="61"/>
      <c r="C365" s="61"/>
      <c r="D365" s="61"/>
      <c r="E365" s="246"/>
      <c r="F365" s="61"/>
      <c r="G365" s="61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</row>
    <row r="366">
      <c r="A366" s="61"/>
      <c r="B366" s="61"/>
      <c r="C366" s="61"/>
      <c r="D366" s="61"/>
      <c r="E366" s="246"/>
      <c r="F366" s="61"/>
      <c r="G366" s="61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</row>
    <row r="367">
      <c r="A367" s="61"/>
      <c r="B367" s="61"/>
      <c r="C367" s="61"/>
      <c r="D367" s="61"/>
      <c r="E367" s="246"/>
      <c r="F367" s="61"/>
      <c r="G367" s="61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</row>
    <row r="368">
      <c r="A368" s="61"/>
      <c r="B368" s="61"/>
      <c r="C368" s="61"/>
      <c r="D368" s="61"/>
      <c r="E368" s="246"/>
      <c r="F368" s="61"/>
      <c r="G368" s="61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</row>
    <row r="369">
      <c r="A369" s="61"/>
      <c r="B369" s="61"/>
      <c r="C369" s="61"/>
      <c r="D369" s="61"/>
      <c r="E369" s="246"/>
      <c r="F369" s="61"/>
      <c r="G369" s="61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</row>
    <row r="370">
      <c r="A370" s="61"/>
      <c r="B370" s="61"/>
      <c r="C370" s="61"/>
      <c r="D370" s="61"/>
      <c r="E370" s="246"/>
      <c r="F370" s="61"/>
      <c r="G370" s="61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</row>
    <row r="371">
      <c r="A371" s="61"/>
      <c r="B371" s="61"/>
      <c r="C371" s="61"/>
      <c r="D371" s="61"/>
      <c r="E371" s="246"/>
      <c r="F371" s="61"/>
      <c r="G371" s="61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</row>
    <row r="372">
      <c r="A372" s="61"/>
      <c r="B372" s="61"/>
      <c r="C372" s="61"/>
      <c r="D372" s="61"/>
      <c r="E372" s="246"/>
      <c r="F372" s="61"/>
      <c r="G372" s="61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</row>
    <row r="373">
      <c r="A373" s="61"/>
      <c r="B373" s="61"/>
      <c r="C373" s="61"/>
      <c r="D373" s="61"/>
      <c r="E373" s="246"/>
      <c r="F373" s="61"/>
      <c r="G373" s="61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</row>
    <row r="374">
      <c r="A374" s="61"/>
      <c r="B374" s="61"/>
      <c r="C374" s="61"/>
      <c r="D374" s="61"/>
      <c r="E374" s="246"/>
      <c r="F374" s="61"/>
      <c r="G374" s="61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</row>
    <row r="375">
      <c r="A375" s="61"/>
      <c r="B375" s="61"/>
      <c r="C375" s="61"/>
      <c r="D375" s="61"/>
      <c r="E375" s="246"/>
      <c r="F375" s="61"/>
      <c r="G375" s="61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</row>
    <row r="376">
      <c r="A376" s="61"/>
      <c r="B376" s="61"/>
      <c r="C376" s="61"/>
      <c r="D376" s="61"/>
      <c r="E376" s="246"/>
      <c r="F376" s="61"/>
      <c r="G376" s="61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</row>
    <row r="377">
      <c r="A377" s="61"/>
      <c r="B377" s="61"/>
      <c r="C377" s="61"/>
      <c r="D377" s="61"/>
      <c r="E377" s="246"/>
      <c r="F377" s="61"/>
      <c r="G377" s="61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</row>
    <row r="378">
      <c r="A378" s="61"/>
      <c r="B378" s="61"/>
      <c r="C378" s="61"/>
      <c r="D378" s="61"/>
      <c r="E378" s="246"/>
      <c r="F378" s="61"/>
      <c r="G378" s="61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</row>
    <row r="379">
      <c r="A379" s="61"/>
      <c r="B379" s="61"/>
      <c r="C379" s="61"/>
      <c r="D379" s="61"/>
      <c r="E379" s="246"/>
      <c r="F379" s="61"/>
      <c r="G379" s="61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</row>
    <row r="380">
      <c r="A380" s="61"/>
      <c r="B380" s="61"/>
      <c r="C380" s="61"/>
      <c r="D380" s="61"/>
      <c r="E380" s="246"/>
      <c r="F380" s="61"/>
      <c r="G380" s="61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</row>
    <row r="381">
      <c r="A381" s="61"/>
      <c r="B381" s="61"/>
      <c r="C381" s="61"/>
      <c r="D381" s="61"/>
      <c r="E381" s="246"/>
      <c r="F381" s="61"/>
      <c r="G381" s="61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</row>
    <row r="382">
      <c r="A382" s="61"/>
      <c r="B382" s="61"/>
      <c r="C382" s="61"/>
      <c r="D382" s="61"/>
      <c r="E382" s="246"/>
      <c r="F382" s="61"/>
      <c r="G382" s="61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</row>
    <row r="383">
      <c r="A383" s="61"/>
      <c r="B383" s="61"/>
      <c r="C383" s="61"/>
      <c r="D383" s="61"/>
      <c r="E383" s="246"/>
      <c r="F383" s="61"/>
      <c r="G383" s="61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</row>
    <row r="384">
      <c r="A384" s="61"/>
      <c r="B384" s="61"/>
      <c r="C384" s="61"/>
      <c r="D384" s="61"/>
      <c r="E384" s="246"/>
      <c r="F384" s="61"/>
      <c r="G384" s="61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</row>
    <row r="385">
      <c r="A385" s="61"/>
      <c r="B385" s="61"/>
      <c r="C385" s="61"/>
      <c r="D385" s="61"/>
      <c r="E385" s="246"/>
      <c r="F385" s="61"/>
      <c r="G385" s="61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</row>
    <row r="386">
      <c r="A386" s="61"/>
      <c r="B386" s="61"/>
      <c r="C386" s="61"/>
      <c r="D386" s="61"/>
      <c r="E386" s="246"/>
      <c r="F386" s="61"/>
      <c r="G386" s="61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</row>
    <row r="387">
      <c r="A387" s="61"/>
      <c r="B387" s="61"/>
      <c r="C387" s="61"/>
      <c r="D387" s="61"/>
      <c r="E387" s="246"/>
      <c r="F387" s="61"/>
      <c r="G387" s="61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</row>
    <row r="388">
      <c r="A388" s="61"/>
      <c r="B388" s="61"/>
      <c r="C388" s="61"/>
      <c r="D388" s="61"/>
      <c r="E388" s="246"/>
      <c r="F388" s="61"/>
      <c r="G388" s="61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</row>
    <row r="389">
      <c r="A389" s="61"/>
      <c r="B389" s="61"/>
      <c r="C389" s="61"/>
      <c r="D389" s="61"/>
      <c r="E389" s="246"/>
      <c r="F389" s="61"/>
      <c r="G389" s="61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</row>
    <row r="390">
      <c r="A390" s="61"/>
      <c r="B390" s="61"/>
      <c r="C390" s="61"/>
      <c r="D390" s="61"/>
      <c r="E390" s="246"/>
      <c r="F390" s="61"/>
      <c r="G390" s="61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</row>
    <row r="391">
      <c r="A391" s="61"/>
      <c r="B391" s="61"/>
      <c r="C391" s="61"/>
      <c r="D391" s="61"/>
      <c r="E391" s="246"/>
      <c r="F391" s="61"/>
      <c r="G391" s="61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</row>
    <row r="392">
      <c r="A392" s="61"/>
      <c r="B392" s="61"/>
      <c r="C392" s="61"/>
      <c r="D392" s="61"/>
      <c r="E392" s="246"/>
      <c r="F392" s="61"/>
      <c r="G392" s="61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</row>
    <row r="393">
      <c r="A393" s="61"/>
      <c r="B393" s="61"/>
      <c r="C393" s="61"/>
      <c r="D393" s="61"/>
      <c r="E393" s="246"/>
      <c r="F393" s="61"/>
      <c r="G393" s="61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</row>
    <row r="394">
      <c r="A394" s="61"/>
      <c r="B394" s="61"/>
      <c r="C394" s="61"/>
      <c r="D394" s="61"/>
      <c r="E394" s="246"/>
      <c r="F394" s="61"/>
      <c r="G394" s="61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</row>
    <row r="395">
      <c r="A395" s="61"/>
      <c r="B395" s="61"/>
      <c r="C395" s="61"/>
      <c r="D395" s="61"/>
      <c r="E395" s="246"/>
      <c r="F395" s="61"/>
      <c r="G395" s="61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</row>
    <row r="396">
      <c r="A396" s="61"/>
      <c r="B396" s="61"/>
      <c r="C396" s="61"/>
      <c r="D396" s="61"/>
      <c r="E396" s="246"/>
      <c r="F396" s="61"/>
      <c r="G396" s="61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</row>
    <row r="397">
      <c r="A397" s="61"/>
      <c r="B397" s="61"/>
      <c r="C397" s="61"/>
      <c r="D397" s="61"/>
      <c r="E397" s="246"/>
      <c r="F397" s="61"/>
      <c r="G397" s="61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</row>
    <row r="398">
      <c r="A398" s="61"/>
      <c r="B398" s="61"/>
      <c r="C398" s="61"/>
      <c r="D398" s="61"/>
      <c r="E398" s="246"/>
      <c r="F398" s="61"/>
      <c r="G398" s="61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</row>
    <row r="399">
      <c r="A399" s="61"/>
      <c r="B399" s="61"/>
      <c r="C399" s="61"/>
      <c r="D399" s="61"/>
      <c r="E399" s="246"/>
      <c r="F399" s="61"/>
      <c r="G399" s="61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</row>
    <row r="400">
      <c r="A400" s="61"/>
      <c r="B400" s="61"/>
      <c r="C400" s="61"/>
      <c r="D400" s="61"/>
      <c r="E400" s="246"/>
      <c r="F400" s="61"/>
      <c r="G400" s="61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</row>
    <row r="401">
      <c r="A401" s="61"/>
      <c r="B401" s="61"/>
      <c r="C401" s="61"/>
      <c r="D401" s="61"/>
      <c r="E401" s="246"/>
      <c r="F401" s="61"/>
      <c r="G401" s="61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</row>
    <row r="402">
      <c r="A402" s="61"/>
      <c r="B402" s="61"/>
      <c r="C402" s="61"/>
      <c r="D402" s="61"/>
      <c r="E402" s="246"/>
      <c r="F402" s="61"/>
      <c r="G402" s="61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</row>
    <row r="403">
      <c r="A403" s="61"/>
      <c r="B403" s="61"/>
      <c r="C403" s="61"/>
      <c r="D403" s="61"/>
      <c r="E403" s="246"/>
      <c r="F403" s="61"/>
      <c r="G403" s="61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</row>
    <row r="404">
      <c r="A404" s="61"/>
      <c r="B404" s="61"/>
      <c r="C404" s="61"/>
      <c r="D404" s="61"/>
      <c r="E404" s="246"/>
      <c r="F404" s="61"/>
      <c r="G404" s="61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</row>
    <row r="405">
      <c r="A405" s="61"/>
      <c r="B405" s="61"/>
      <c r="C405" s="61"/>
      <c r="D405" s="61"/>
      <c r="E405" s="246"/>
      <c r="F405" s="61"/>
      <c r="G405" s="61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</row>
    <row r="406">
      <c r="A406" s="61"/>
      <c r="B406" s="61"/>
      <c r="C406" s="61"/>
      <c r="D406" s="61"/>
      <c r="E406" s="246"/>
      <c r="F406" s="61"/>
      <c r="G406" s="61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</row>
    <row r="407">
      <c r="A407" s="61"/>
      <c r="B407" s="61"/>
      <c r="C407" s="61"/>
      <c r="D407" s="61"/>
      <c r="E407" s="246"/>
      <c r="F407" s="61"/>
      <c r="G407" s="61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</row>
    <row r="408">
      <c r="A408" s="61"/>
      <c r="B408" s="61"/>
      <c r="C408" s="61"/>
      <c r="D408" s="61"/>
      <c r="E408" s="246"/>
      <c r="F408" s="61"/>
      <c r="G408" s="61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</row>
    <row r="409">
      <c r="A409" s="61"/>
      <c r="B409" s="61"/>
      <c r="C409" s="61"/>
      <c r="D409" s="61"/>
      <c r="E409" s="246"/>
      <c r="F409" s="61"/>
      <c r="G409" s="61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</row>
    <row r="410">
      <c r="A410" s="61"/>
      <c r="B410" s="61"/>
      <c r="C410" s="61"/>
      <c r="D410" s="61"/>
      <c r="E410" s="246"/>
      <c r="F410" s="61"/>
      <c r="G410" s="61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</row>
    <row r="411">
      <c r="A411" s="61"/>
      <c r="B411" s="61"/>
      <c r="C411" s="61"/>
      <c r="D411" s="61"/>
      <c r="E411" s="246"/>
      <c r="F411" s="61"/>
      <c r="G411" s="61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</row>
    <row r="412">
      <c r="A412" s="61"/>
      <c r="B412" s="61"/>
      <c r="C412" s="61"/>
      <c r="D412" s="61"/>
      <c r="E412" s="246"/>
      <c r="F412" s="61"/>
      <c r="G412" s="61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</row>
    <row r="413">
      <c r="A413" s="61"/>
      <c r="B413" s="61"/>
      <c r="C413" s="61"/>
      <c r="D413" s="61"/>
      <c r="E413" s="246"/>
      <c r="F413" s="61"/>
      <c r="G413" s="61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</row>
    <row r="414">
      <c r="A414" s="61"/>
      <c r="B414" s="61"/>
      <c r="C414" s="61"/>
      <c r="D414" s="61"/>
      <c r="E414" s="246"/>
      <c r="F414" s="61"/>
      <c r="G414" s="61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</row>
    <row r="415">
      <c r="A415" s="61"/>
      <c r="B415" s="61"/>
      <c r="C415" s="61"/>
      <c r="D415" s="61"/>
      <c r="E415" s="246"/>
      <c r="F415" s="61"/>
      <c r="G415" s="61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</row>
    <row r="416">
      <c r="A416" s="61"/>
      <c r="B416" s="61"/>
      <c r="C416" s="61"/>
      <c r="D416" s="61"/>
      <c r="E416" s="246"/>
      <c r="F416" s="61"/>
      <c r="G416" s="61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</row>
    <row r="417">
      <c r="A417" s="61"/>
      <c r="B417" s="61"/>
      <c r="C417" s="61"/>
      <c r="D417" s="61"/>
      <c r="E417" s="246"/>
      <c r="F417" s="61"/>
      <c r="G417" s="61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</row>
    <row r="418">
      <c r="A418" s="61"/>
      <c r="B418" s="61"/>
      <c r="C418" s="61"/>
      <c r="D418" s="61"/>
      <c r="E418" s="246"/>
      <c r="F418" s="61"/>
      <c r="G418" s="61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</row>
    <row r="419">
      <c r="A419" s="61"/>
      <c r="B419" s="61"/>
      <c r="C419" s="61"/>
      <c r="D419" s="61"/>
      <c r="E419" s="246"/>
      <c r="F419" s="61"/>
      <c r="G419" s="61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</row>
    <row r="420">
      <c r="A420" s="61"/>
      <c r="B420" s="61"/>
      <c r="C420" s="61"/>
      <c r="D420" s="61"/>
      <c r="E420" s="246"/>
      <c r="F420" s="61"/>
      <c r="G420" s="61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</row>
    <row r="421">
      <c r="A421" s="61"/>
      <c r="B421" s="61"/>
      <c r="C421" s="61"/>
      <c r="D421" s="61"/>
      <c r="E421" s="246"/>
      <c r="F421" s="61"/>
      <c r="G421" s="61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</row>
    <row r="422">
      <c r="A422" s="61"/>
      <c r="B422" s="61"/>
      <c r="C422" s="61"/>
      <c r="D422" s="61"/>
      <c r="E422" s="246"/>
      <c r="F422" s="61"/>
      <c r="G422" s="61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</row>
    <row r="423">
      <c r="A423" s="61"/>
      <c r="B423" s="61"/>
      <c r="C423" s="61"/>
      <c r="D423" s="61"/>
      <c r="E423" s="246"/>
      <c r="F423" s="61"/>
      <c r="G423" s="61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</row>
    <row r="424">
      <c r="A424" s="61"/>
      <c r="B424" s="61"/>
      <c r="C424" s="61"/>
      <c r="D424" s="61"/>
      <c r="E424" s="246"/>
      <c r="F424" s="61"/>
      <c r="G424" s="61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</row>
    <row r="425">
      <c r="A425" s="61"/>
      <c r="B425" s="61"/>
      <c r="C425" s="61"/>
      <c r="D425" s="61"/>
      <c r="E425" s="246"/>
      <c r="F425" s="61"/>
      <c r="G425" s="61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</row>
    <row r="426">
      <c r="A426" s="61"/>
      <c r="B426" s="61"/>
      <c r="C426" s="61"/>
      <c r="D426" s="61"/>
      <c r="E426" s="246"/>
      <c r="F426" s="61"/>
      <c r="G426" s="61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</row>
    <row r="427">
      <c r="A427" s="61"/>
      <c r="B427" s="61"/>
      <c r="C427" s="61"/>
      <c r="D427" s="61"/>
      <c r="E427" s="246"/>
      <c r="F427" s="61"/>
      <c r="G427" s="61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</row>
    <row r="428">
      <c r="A428" s="61"/>
      <c r="B428" s="61"/>
      <c r="C428" s="61"/>
      <c r="D428" s="61"/>
      <c r="E428" s="246"/>
      <c r="F428" s="61"/>
      <c r="G428" s="61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</row>
    <row r="429">
      <c r="A429" s="61"/>
      <c r="B429" s="61"/>
      <c r="C429" s="61"/>
      <c r="D429" s="61"/>
      <c r="E429" s="246"/>
      <c r="F429" s="61"/>
      <c r="G429" s="61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</row>
    <row r="430">
      <c r="A430" s="61"/>
      <c r="B430" s="61"/>
      <c r="C430" s="61"/>
      <c r="D430" s="61"/>
      <c r="E430" s="246"/>
      <c r="F430" s="61"/>
      <c r="G430" s="61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</row>
    <row r="431">
      <c r="A431" s="61"/>
      <c r="B431" s="61"/>
      <c r="C431" s="61"/>
      <c r="D431" s="61"/>
      <c r="E431" s="246"/>
      <c r="F431" s="61"/>
      <c r="G431" s="61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</row>
    <row r="432">
      <c r="A432" s="61"/>
      <c r="B432" s="61"/>
      <c r="C432" s="61"/>
      <c r="D432" s="61"/>
      <c r="E432" s="246"/>
      <c r="F432" s="61"/>
      <c r="G432" s="61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</row>
    <row r="433">
      <c r="A433" s="61"/>
      <c r="B433" s="61"/>
      <c r="C433" s="61"/>
      <c r="D433" s="61"/>
      <c r="E433" s="246"/>
      <c r="F433" s="61"/>
      <c r="G433" s="61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</row>
    <row r="434">
      <c r="A434" s="61"/>
      <c r="B434" s="61"/>
      <c r="C434" s="61"/>
      <c r="D434" s="61"/>
      <c r="E434" s="246"/>
      <c r="F434" s="61"/>
      <c r="G434" s="61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</row>
    <row r="435">
      <c r="A435" s="61"/>
      <c r="B435" s="61"/>
      <c r="C435" s="61"/>
      <c r="D435" s="61"/>
      <c r="E435" s="246"/>
      <c r="F435" s="61"/>
      <c r="G435" s="61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</row>
    <row r="436">
      <c r="A436" s="61"/>
      <c r="B436" s="61"/>
      <c r="C436" s="61"/>
      <c r="D436" s="61"/>
      <c r="E436" s="246"/>
      <c r="F436" s="61"/>
      <c r="G436" s="61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</row>
    <row r="437">
      <c r="A437" s="61"/>
      <c r="B437" s="61"/>
      <c r="C437" s="61"/>
      <c r="D437" s="61"/>
      <c r="E437" s="246"/>
      <c r="F437" s="61"/>
      <c r="G437" s="61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</row>
    <row r="438">
      <c r="A438" s="61"/>
      <c r="B438" s="61"/>
      <c r="C438" s="61"/>
      <c r="D438" s="61"/>
      <c r="E438" s="246"/>
      <c r="F438" s="61"/>
      <c r="G438" s="61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</row>
    <row r="439">
      <c r="A439" s="61"/>
      <c r="B439" s="61"/>
      <c r="C439" s="61"/>
      <c r="D439" s="61"/>
      <c r="E439" s="246"/>
      <c r="F439" s="61"/>
      <c r="G439" s="61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</row>
    <row r="440">
      <c r="A440" s="61"/>
      <c r="B440" s="61"/>
      <c r="C440" s="61"/>
      <c r="D440" s="61"/>
      <c r="E440" s="246"/>
      <c r="F440" s="61"/>
      <c r="G440" s="61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</row>
    <row r="441">
      <c r="A441" s="61"/>
      <c r="B441" s="61"/>
      <c r="C441" s="61"/>
      <c r="D441" s="61"/>
      <c r="E441" s="246"/>
      <c r="F441" s="61"/>
      <c r="G441" s="61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</row>
    <row r="442">
      <c r="A442" s="61"/>
      <c r="B442" s="61"/>
      <c r="C442" s="61"/>
      <c r="D442" s="61"/>
      <c r="E442" s="246"/>
      <c r="F442" s="61"/>
      <c r="G442" s="61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</row>
    <row r="443">
      <c r="A443" s="61"/>
      <c r="B443" s="61"/>
      <c r="C443" s="61"/>
      <c r="D443" s="61"/>
      <c r="E443" s="246"/>
      <c r="F443" s="61"/>
      <c r="G443" s="61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</row>
    <row r="444">
      <c r="A444" s="61"/>
      <c r="B444" s="61"/>
      <c r="C444" s="61"/>
      <c r="D444" s="61"/>
      <c r="E444" s="246"/>
      <c r="F444" s="61"/>
      <c r="G444" s="61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</row>
    <row r="445">
      <c r="A445" s="61"/>
      <c r="B445" s="61"/>
      <c r="C445" s="61"/>
      <c r="D445" s="61"/>
      <c r="E445" s="246"/>
      <c r="F445" s="61"/>
      <c r="G445" s="61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</row>
    <row r="446">
      <c r="A446" s="61"/>
      <c r="B446" s="61"/>
      <c r="C446" s="61"/>
      <c r="D446" s="61"/>
      <c r="E446" s="246"/>
      <c r="F446" s="61"/>
      <c r="G446" s="61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</row>
    <row r="447">
      <c r="A447" s="61"/>
      <c r="B447" s="61"/>
      <c r="C447" s="61"/>
      <c r="D447" s="61"/>
      <c r="E447" s="246"/>
      <c r="F447" s="61"/>
      <c r="G447" s="61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</row>
    <row r="448">
      <c r="A448" s="61"/>
      <c r="B448" s="61"/>
      <c r="C448" s="61"/>
      <c r="D448" s="61"/>
      <c r="E448" s="246"/>
      <c r="F448" s="61"/>
      <c r="G448" s="61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</row>
    <row r="449">
      <c r="A449" s="61"/>
      <c r="B449" s="61"/>
      <c r="C449" s="61"/>
      <c r="D449" s="61"/>
      <c r="E449" s="246"/>
      <c r="F449" s="61"/>
      <c r="G449" s="61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</row>
    <row r="450">
      <c r="A450" s="61"/>
      <c r="B450" s="61"/>
      <c r="C450" s="61"/>
      <c r="D450" s="61"/>
      <c r="E450" s="246"/>
      <c r="F450" s="61"/>
      <c r="G450" s="61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</row>
    <row r="451">
      <c r="A451" s="61"/>
      <c r="B451" s="61"/>
      <c r="C451" s="61"/>
      <c r="D451" s="61"/>
      <c r="E451" s="246"/>
      <c r="F451" s="61"/>
      <c r="G451" s="61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</row>
    <row r="452">
      <c r="A452" s="61"/>
      <c r="B452" s="61"/>
      <c r="C452" s="61"/>
      <c r="D452" s="61"/>
      <c r="E452" s="246"/>
      <c r="F452" s="61"/>
      <c r="G452" s="61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</row>
    <row r="453">
      <c r="A453" s="61"/>
      <c r="B453" s="61"/>
      <c r="C453" s="61"/>
      <c r="D453" s="61"/>
      <c r="E453" s="246"/>
      <c r="F453" s="61"/>
      <c r="G453" s="61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</row>
    <row r="454">
      <c r="A454" s="61"/>
      <c r="B454" s="61"/>
      <c r="C454" s="61"/>
      <c r="D454" s="61"/>
      <c r="E454" s="246"/>
      <c r="F454" s="61"/>
      <c r="G454" s="61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</row>
    <row r="455">
      <c r="A455" s="61"/>
      <c r="B455" s="61"/>
      <c r="C455" s="61"/>
      <c r="D455" s="61"/>
      <c r="E455" s="246"/>
      <c r="F455" s="61"/>
      <c r="G455" s="61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</row>
    <row r="456">
      <c r="A456" s="61"/>
      <c r="B456" s="61"/>
      <c r="C456" s="61"/>
      <c r="D456" s="61"/>
      <c r="E456" s="246"/>
      <c r="F456" s="61"/>
      <c r="G456" s="61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</row>
    <row r="457">
      <c r="A457" s="61"/>
      <c r="B457" s="61"/>
      <c r="C457" s="61"/>
      <c r="D457" s="61"/>
      <c r="E457" s="246"/>
      <c r="F457" s="61"/>
      <c r="G457" s="61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</row>
    <row r="458">
      <c r="A458" s="61"/>
      <c r="B458" s="61"/>
      <c r="C458" s="61"/>
      <c r="D458" s="61"/>
      <c r="E458" s="246"/>
      <c r="F458" s="61"/>
      <c r="G458" s="61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</row>
    <row r="459">
      <c r="A459" s="61"/>
      <c r="B459" s="61"/>
      <c r="C459" s="61"/>
      <c r="D459" s="61"/>
      <c r="E459" s="246"/>
      <c r="F459" s="61"/>
      <c r="G459" s="61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</row>
    <row r="460">
      <c r="A460" s="61"/>
      <c r="B460" s="61"/>
      <c r="C460" s="61"/>
      <c r="D460" s="61"/>
      <c r="E460" s="246"/>
      <c r="F460" s="61"/>
      <c r="G460" s="61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</row>
    <row r="461">
      <c r="A461" s="61"/>
      <c r="B461" s="61"/>
      <c r="C461" s="61"/>
      <c r="D461" s="61"/>
      <c r="E461" s="246"/>
      <c r="F461" s="61"/>
      <c r="G461" s="61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</row>
    <row r="462">
      <c r="A462" s="61"/>
      <c r="B462" s="61"/>
      <c r="C462" s="61"/>
      <c r="D462" s="61"/>
      <c r="E462" s="246"/>
      <c r="F462" s="61"/>
      <c r="G462" s="61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</row>
    <row r="463">
      <c r="A463" s="61"/>
      <c r="B463" s="61"/>
      <c r="C463" s="61"/>
      <c r="D463" s="61"/>
      <c r="E463" s="246"/>
      <c r="F463" s="61"/>
      <c r="G463" s="61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</row>
    <row r="464">
      <c r="A464" s="61"/>
      <c r="B464" s="61"/>
      <c r="C464" s="61"/>
      <c r="D464" s="61"/>
      <c r="E464" s="246"/>
      <c r="F464" s="61"/>
      <c r="G464" s="61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</row>
    <row r="465">
      <c r="A465" s="61"/>
      <c r="B465" s="61"/>
      <c r="C465" s="61"/>
      <c r="D465" s="61"/>
      <c r="E465" s="246"/>
      <c r="F465" s="61"/>
      <c r="G465" s="61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</row>
    <row r="466">
      <c r="A466" s="61"/>
      <c r="B466" s="61"/>
      <c r="C466" s="61"/>
      <c r="D466" s="61"/>
      <c r="E466" s="246"/>
      <c r="F466" s="61"/>
      <c r="G466" s="61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</row>
    <row r="467">
      <c r="A467" s="61"/>
      <c r="B467" s="61"/>
      <c r="C467" s="61"/>
      <c r="D467" s="61"/>
      <c r="E467" s="246"/>
      <c r="F467" s="61"/>
      <c r="G467" s="61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</row>
    <row r="468">
      <c r="A468" s="61"/>
      <c r="B468" s="61"/>
      <c r="C468" s="61"/>
      <c r="D468" s="61"/>
      <c r="E468" s="246"/>
      <c r="F468" s="61"/>
      <c r="G468" s="61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</row>
    <row r="469">
      <c r="A469" s="61"/>
      <c r="B469" s="61"/>
      <c r="C469" s="61"/>
      <c r="D469" s="61"/>
      <c r="E469" s="246"/>
      <c r="F469" s="61"/>
      <c r="G469" s="61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</row>
    <row r="470">
      <c r="A470" s="61"/>
      <c r="B470" s="61"/>
      <c r="C470" s="61"/>
      <c r="D470" s="61"/>
      <c r="E470" s="246"/>
      <c r="F470" s="61"/>
      <c r="G470" s="61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</row>
    <row r="471">
      <c r="A471" s="61"/>
      <c r="B471" s="61"/>
      <c r="C471" s="61"/>
      <c r="D471" s="61"/>
      <c r="E471" s="246"/>
      <c r="F471" s="61"/>
      <c r="G471" s="61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</row>
    <row r="472">
      <c r="A472" s="61"/>
      <c r="B472" s="61"/>
      <c r="C472" s="61"/>
      <c r="D472" s="61"/>
      <c r="E472" s="246"/>
      <c r="F472" s="61"/>
      <c r="G472" s="61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</row>
    <row r="473">
      <c r="A473" s="61"/>
      <c r="B473" s="61"/>
      <c r="C473" s="61"/>
      <c r="D473" s="61"/>
      <c r="E473" s="246"/>
      <c r="F473" s="61"/>
      <c r="G473" s="61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</row>
    <row r="474">
      <c r="A474" s="61"/>
      <c r="B474" s="61"/>
      <c r="C474" s="61"/>
      <c r="D474" s="61"/>
      <c r="E474" s="246"/>
      <c r="F474" s="61"/>
      <c r="G474" s="61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</row>
    <row r="475">
      <c r="A475" s="61"/>
      <c r="B475" s="61"/>
      <c r="C475" s="61"/>
      <c r="D475" s="61"/>
      <c r="E475" s="246"/>
      <c r="F475" s="61"/>
      <c r="G475" s="61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</row>
    <row r="476">
      <c r="A476" s="61"/>
      <c r="B476" s="61"/>
      <c r="C476" s="61"/>
      <c r="D476" s="61"/>
      <c r="E476" s="246"/>
      <c r="F476" s="61"/>
      <c r="G476" s="61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</row>
    <row r="477">
      <c r="A477" s="61"/>
      <c r="B477" s="61"/>
      <c r="C477" s="61"/>
      <c r="D477" s="61"/>
      <c r="E477" s="246"/>
      <c r="F477" s="61"/>
      <c r="G477" s="61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</row>
    <row r="478">
      <c r="A478" s="61"/>
      <c r="B478" s="61"/>
      <c r="C478" s="61"/>
      <c r="D478" s="61"/>
      <c r="E478" s="246"/>
      <c r="F478" s="61"/>
      <c r="G478" s="61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</row>
    <row r="479">
      <c r="A479" s="61"/>
      <c r="B479" s="61"/>
      <c r="C479" s="61"/>
      <c r="D479" s="61"/>
      <c r="E479" s="246"/>
      <c r="F479" s="61"/>
      <c r="G479" s="61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</row>
    <row r="480">
      <c r="A480" s="61"/>
      <c r="B480" s="61"/>
      <c r="C480" s="61"/>
      <c r="D480" s="61"/>
      <c r="E480" s="246"/>
      <c r="F480" s="61"/>
      <c r="G480" s="61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</row>
    <row r="481">
      <c r="A481" s="61"/>
      <c r="B481" s="61"/>
      <c r="C481" s="61"/>
      <c r="D481" s="61"/>
      <c r="E481" s="246"/>
      <c r="F481" s="61"/>
      <c r="G481" s="61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</row>
    <row r="482">
      <c r="A482" s="61"/>
      <c r="B482" s="61"/>
      <c r="C482" s="61"/>
      <c r="D482" s="61"/>
      <c r="E482" s="246"/>
      <c r="F482" s="61"/>
      <c r="G482" s="61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</row>
    <row r="483">
      <c r="A483" s="61"/>
      <c r="B483" s="61"/>
      <c r="C483" s="61"/>
      <c r="D483" s="61"/>
      <c r="E483" s="246"/>
      <c r="F483" s="61"/>
      <c r="G483" s="61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</row>
    <row r="484">
      <c r="A484" s="61"/>
      <c r="B484" s="61"/>
      <c r="C484" s="61"/>
      <c r="D484" s="61"/>
      <c r="E484" s="246"/>
      <c r="F484" s="61"/>
      <c r="G484" s="61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</row>
    <row r="485">
      <c r="A485" s="61"/>
      <c r="B485" s="61"/>
      <c r="C485" s="61"/>
      <c r="D485" s="61"/>
      <c r="E485" s="246"/>
      <c r="F485" s="61"/>
      <c r="G485" s="61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</row>
    <row r="486">
      <c r="A486" s="61"/>
      <c r="B486" s="61"/>
      <c r="C486" s="61"/>
      <c r="D486" s="61"/>
      <c r="E486" s="246"/>
      <c r="F486" s="61"/>
      <c r="G486" s="61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</row>
    <row r="487">
      <c r="A487" s="61"/>
      <c r="B487" s="61"/>
      <c r="C487" s="61"/>
      <c r="D487" s="61"/>
      <c r="E487" s="246"/>
      <c r="F487" s="61"/>
      <c r="G487" s="61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</row>
    <row r="488">
      <c r="A488" s="61"/>
      <c r="B488" s="61"/>
      <c r="C488" s="61"/>
      <c r="D488" s="61"/>
      <c r="E488" s="246"/>
      <c r="F488" s="61"/>
      <c r="G488" s="61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</row>
    <row r="489">
      <c r="A489" s="61"/>
      <c r="B489" s="61"/>
      <c r="C489" s="61"/>
      <c r="D489" s="61"/>
      <c r="E489" s="246"/>
      <c r="F489" s="61"/>
      <c r="G489" s="61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</row>
    <row r="490">
      <c r="A490" s="61"/>
      <c r="B490" s="61"/>
      <c r="C490" s="61"/>
      <c r="D490" s="61"/>
      <c r="E490" s="246"/>
      <c r="F490" s="61"/>
      <c r="G490" s="61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</row>
    <row r="491">
      <c r="A491" s="61"/>
      <c r="B491" s="61"/>
      <c r="C491" s="61"/>
      <c r="D491" s="61"/>
      <c r="E491" s="246"/>
      <c r="F491" s="61"/>
      <c r="G491" s="61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</row>
    <row r="492">
      <c r="A492" s="61"/>
      <c r="B492" s="61"/>
      <c r="C492" s="61"/>
      <c r="D492" s="61"/>
      <c r="E492" s="246"/>
      <c r="F492" s="61"/>
      <c r="G492" s="61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</row>
    <row r="493">
      <c r="A493" s="61"/>
      <c r="B493" s="61"/>
      <c r="C493" s="61"/>
      <c r="D493" s="61"/>
      <c r="E493" s="246"/>
      <c r="F493" s="61"/>
      <c r="G493" s="61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</row>
    <row r="494">
      <c r="A494" s="61"/>
      <c r="B494" s="61"/>
      <c r="C494" s="61"/>
      <c r="D494" s="61"/>
      <c r="E494" s="246"/>
      <c r="F494" s="61"/>
      <c r="G494" s="61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</row>
    <row r="495">
      <c r="A495" s="61"/>
      <c r="B495" s="61"/>
      <c r="C495" s="61"/>
      <c r="D495" s="61"/>
      <c r="E495" s="246"/>
      <c r="F495" s="61"/>
      <c r="G495" s="61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</row>
    <row r="496">
      <c r="A496" s="61"/>
      <c r="B496" s="61"/>
      <c r="C496" s="61"/>
      <c r="D496" s="61"/>
      <c r="E496" s="246"/>
      <c r="F496" s="61"/>
      <c r="G496" s="61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</row>
    <row r="497">
      <c r="A497" s="61"/>
      <c r="B497" s="61"/>
      <c r="C497" s="61"/>
      <c r="D497" s="61"/>
      <c r="E497" s="246"/>
      <c r="F497" s="61"/>
      <c r="G497" s="61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</row>
    <row r="498">
      <c r="A498" s="61"/>
      <c r="B498" s="61"/>
      <c r="C498" s="61"/>
      <c r="D498" s="61"/>
      <c r="E498" s="246"/>
      <c r="F498" s="61"/>
      <c r="G498" s="61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</row>
    <row r="499">
      <c r="A499" s="61"/>
      <c r="B499" s="61"/>
      <c r="C499" s="61"/>
      <c r="D499" s="61"/>
      <c r="E499" s="246"/>
      <c r="F499" s="61"/>
      <c r="G499" s="61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</row>
    <row r="500">
      <c r="A500" s="61"/>
      <c r="B500" s="61"/>
      <c r="C500" s="61"/>
      <c r="D500" s="61"/>
      <c r="E500" s="246"/>
      <c r="F500" s="61"/>
      <c r="G500" s="61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</row>
    <row r="501">
      <c r="A501" s="61"/>
      <c r="B501" s="61"/>
      <c r="C501" s="61"/>
      <c r="D501" s="61"/>
      <c r="E501" s="246"/>
      <c r="F501" s="61"/>
      <c r="G501" s="61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</row>
    <row r="502">
      <c r="A502" s="61"/>
      <c r="B502" s="61"/>
      <c r="C502" s="61"/>
      <c r="D502" s="61"/>
      <c r="E502" s="246"/>
      <c r="F502" s="61"/>
      <c r="G502" s="61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</row>
    <row r="503">
      <c r="A503" s="61"/>
      <c r="B503" s="61"/>
      <c r="C503" s="61"/>
      <c r="D503" s="61"/>
      <c r="E503" s="246"/>
      <c r="F503" s="61"/>
      <c r="G503" s="61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</row>
    <row r="504">
      <c r="A504" s="61"/>
      <c r="B504" s="61"/>
      <c r="C504" s="61"/>
      <c r="D504" s="61"/>
      <c r="E504" s="246"/>
      <c r="F504" s="61"/>
      <c r="G504" s="61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</row>
    <row r="505">
      <c r="A505" s="61"/>
      <c r="B505" s="61"/>
      <c r="C505" s="61"/>
      <c r="D505" s="61"/>
      <c r="E505" s="246"/>
      <c r="F505" s="61"/>
      <c r="G505" s="61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</row>
    <row r="506">
      <c r="A506" s="61"/>
      <c r="B506" s="61"/>
      <c r="C506" s="61"/>
      <c r="D506" s="61"/>
      <c r="E506" s="246"/>
      <c r="F506" s="61"/>
      <c r="G506" s="61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</row>
    <row r="507">
      <c r="A507" s="61"/>
      <c r="B507" s="61"/>
      <c r="C507" s="61"/>
      <c r="D507" s="61"/>
      <c r="E507" s="246"/>
      <c r="F507" s="61"/>
      <c r="G507" s="61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</row>
    <row r="508">
      <c r="A508" s="61"/>
      <c r="B508" s="61"/>
      <c r="C508" s="61"/>
      <c r="D508" s="61"/>
      <c r="E508" s="246"/>
      <c r="F508" s="61"/>
      <c r="G508" s="61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</row>
    <row r="509">
      <c r="A509" s="61"/>
      <c r="B509" s="61"/>
      <c r="C509" s="61"/>
      <c r="D509" s="61"/>
      <c r="E509" s="246"/>
      <c r="F509" s="61"/>
      <c r="G509" s="61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</row>
    <row r="510">
      <c r="A510" s="61"/>
      <c r="B510" s="61"/>
      <c r="C510" s="61"/>
      <c r="D510" s="61"/>
      <c r="E510" s="246"/>
      <c r="F510" s="61"/>
      <c r="G510" s="61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</row>
    <row r="511">
      <c r="A511" s="61"/>
      <c r="B511" s="61"/>
      <c r="C511" s="61"/>
      <c r="D511" s="61"/>
      <c r="E511" s="246"/>
      <c r="F511" s="61"/>
      <c r="G511" s="61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</row>
    <row r="512">
      <c r="A512" s="61"/>
      <c r="B512" s="61"/>
      <c r="C512" s="61"/>
      <c r="D512" s="61"/>
      <c r="E512" s="246"/>
      <c r="F512" s="61"/>
      <c r="G512" s="61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</row>
    <row r="513">
      <c r="A513" s="61"/>
      <c r="B513" s="61"/>
      <c r="C513" s="61"/>
      <c r="D513" s="61"/>
      <c r="E513" s="246"/>
      <c r="F513" s="61"/>
      <c r="G513" s="61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</row>
    <row r="514">
      <c r="A514" s="61"/>
      <c r="B514" s="61"/>
      <c r="C514" s="61"/>
      <c r="D514" s="61"/>
      <c r="E514" s="246"/>
      <c r="F514" s="61"/>
      <c r="G514" s="61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</row>
    <row r="515">
      <c r="A515" s="61"/>
      <c r="B515" s="61"/>
      <c r="C515" s="61"/>
      <c r="D515" s="61"/>
      <c r="E515" s="246"/>
      <c r="F515" s="61"/>
      <c r="G515" s="61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</row>
    <row r="516">
      <c r="A516" s="61"/>
      <c r="B516" s="61"/>
      <c r="C516" s="61"/>
      <c r="D516" s="61"/>
      <c r="E516" s="246"/>
      <c r="F516" s="61"/>
      <c r="G516" s="61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</row>
    <row r="517">
      <c r="A517" s="61"/>
      <c r="B517" s="61"/>
      <c r="C517" s="61"/>
      <c r="D517" s="61"/>
      <c r="E517" s="246"/>
      <c r="F517" s="61"/>
      <c r="G517" s="61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</row>
    <row r="518">
      <c r="A518" s="61"/>
      <c r="B518" s="61"/>
      <c r="C518" s="61"/>
      <c r="D518" s="61"/>
      <c r="E518" s="246"/>
      <c r="F518" s="61"/>
      <c r="G518" s="61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</row>
    <row r="519">
      <c r="A519" s="61"/>
      <c r="B519" s="61"/>
      <c r="C519" s="61"/>
      <c r="D519" s="61"/>
      <c r="E519" s="246"/>
      <c r="F519" s="61"/>
      <c r="G519" s="61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</row>
    <row r="520">
      <c r="A520" s="61"/>
      <c r="B520" s="61"/>
      <c r="C520" s="61"/>
      <c r="D520" s="61"/>
      <c r="E520" s="246"/>
      <c r="F520" s="61"/>
      <c r="G520" s="61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</row>
    <row r="521">
      <c r="A521" s="61"/>
      <c r="B521" s="61"/>
      <c r="C521" s="61"/>
      <c r="D521" s="61"/>
      <c r="E521" s="246"/>
      <c r="F521" s="61"/>
      <c r="G521" s="61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</row>
    <row r="522">
      <c r="A522" s="61"/>
      <c r="B522" s="61"/>
      <c r="C522" s="61"/>
      <c r="D522" s="61"/>
      <c r="E522" s="246"/>
      <c r="F522" s="61"/>
      <c r="G522" s="61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</row>
    <row r="523">
      <c r="A523" s="61"/>
      <c r="B523" s="61"/>
      <c r="C523" s="61"/>
      <c r="D523" s="61"/>
      <c r="E523" s="246"/>
      <c r="F523" s="61"/>
      <c r="G523" s="61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</row>
    <row r="524">
      <c r="A524" s="61"/>
      <c r="B524" s="61"/>
      <c r="C524" s="61"/>
      <c r="D524" s="61"/>
      <c r="E524" s="246"/>
      <c r="F524" s="61"/>
      <c r="G524" s="61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</row>
    <row r="525">
      <c r="A525" s="61"/>
      <c r="B525" s="61"/>
      <c r="C525" s="61"/>
      <c r="D525" s="61"/>
      <c r="E525" s="246"/>
      <c r="F525" s="61"/>
      <c r="G525" s="61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</row>
    <row r="526">
      <c r="A526" s="61"/>
      <c r="B526" s="61"/>
      <c r="C526" s="61"/>
      <c r="D526" s="61"/>
      <c r="E526" s="246"/>
      <c r="F526" s="61"/>
      <c r="G526" s="61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</row>
    <row r="527">
      <c r="A527" s="61"/>
      <c r="B527" s="61"/>
      <c r="C527" s="61"/>
      <c r="D527" s="61"/>
      <c r="E527" s="246"/>
      <c r="F527" s="61"/>
      <c r="G527" s="61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</row>
    <row r="528">
      <c r="A528" s="61"/>
      <c r="B528" s="61"/>
      <c r="C528" s="61"/>
      <c r="D528" s="61"/>
      <c r="E528" s="246"/>
      <c r="F528" s="61"/>
      <c r="G528" s="61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</row>
    <row r="529">
      <c r="A529" s="61"/>
      <c r="B529" s="61"/>
      <c r="C529" s="61"/>
      <c r="D529" s="61"/>
      <c r="E529" s="246"/>
      <c r="F529" s="61"/>
      <c r="G529" s="61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</row>
    <row r="530">
      <c r="A530" s="61"/>
      <c r="B530" s="61"/>
      <c r="C530" s="61"/>
      <c r="D530" s="61"/>
      <c r="E530" s="246"/>
      <c r="F530" s="61"/>
      <c r="G530" s="61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</row>
    <row r="531">
      <c r="A531" s="61"/>
      <c r="B531" s="61"/>
      <c r="C531" s="61"/>
      <c r="D531" s="61"/>
      <c r="E531" s="246"/>
      <c r="F531" s="61"/>
      <c r="G531" s="61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</row>
    <row r="532">
      <c r="A532" s="61"/>
      <c r="B532" s="61"/>
      <c r="C532" s="61"/>
      <c r="D532" s="61"/>
      <c r="E532" s="246"/>
      <c r="F532" s="61"/>
      <c r="G532" s="61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</row>
    <row r="533">
      <c r="A533" s="61"/>
      <c r="B533" s="61"/>
      <c r="C533" s="61"/>
      <c r="D533" s="61"/>
      <c r="E533" s="246"/>
      <c r="F533" s="61"/>
      <c r="G533" s="61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</row>
    <row r="534">
      <c r="A534" s="61"/>
      <c r="B534" s="61"/>
      <c r="C534" s="61"/>
      <c r="D534" s="61"/>
      <c r="E534" s="246"/>
      <c r="F534" s="61"/>
      <c r="G534" s="61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</row>
    <row r="535">
      <c r="A535" s="61"/>
      <c r="B535" s="61"/>
      <c r="C535" s="61"/>
      <c r="D535" s="61"/>
      <c r="E535" s="246"/>
      <c r="F535" s="61"/>
      <c r="G535" s="61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</row>
    <row r="536">
      <c r="A536" s="61"/>
      <c r="B536" s="61"/>
      <c r="C536" s="61"/>
      <c r="D536" s="61"/>
      <c r="E536" s="246"/>
      <c r="F536" s="61"/>
      <c r="G536" s="61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</row>
    <row r="537">
      <c r="A537" s="61"/>
      <c r="B537" s="61"/>
      <c r="C537" s="61"/>
      <c r="D537" s="61"/>
      <c r="E537" s="246"/>
      <c r="F537" s="61"/>
      <c r="G537" s="61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</row>
    <row r="538">
      <c r="A538" s="61"/>
      <c r="B538" s="61"/>
      <c r="C538" s="61"/>
      <c r="D538" s="61"/>
      <c r="E538" s="246"/>
      <c r="F538" s="61"/>
      <c r="G538" s="61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</row>
    <row r="539">
      <c r="A539" s="61"/>
      <c r="B539" s="61"/>
      <c r="C539" s="61"/>
      <c r="D539" s="61"/>
      <c r="E539" s="246"/>
      <c r="F539" s="61"/>
      <c r="G539" s="61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</row>
    <row r="540">
      <c r="A540" s="61"/>
      <c r="B540" s="61"/>
      <c r="C540" s="61"/>
      <c r="D540" s="61"/>
      <c r="E540" s="246"/>
      <c r="F540" s="61"/>
      <c r="G540" s="61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</row>
    <row r="541">
      <c r="A541" s="61"/>
      <c r="B541" s="61"/>
      <c r="C541" s="61"/>
      <c r="D541" s="61"/>
      <c r="E541" s="246"/>
      <c r="F541" s="61"/>
      <c r="G541" s="61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</row>
    <row r="542">
      <c r="A542" s="61"/>
      <c r="B542" s="61"/>
      <c r="C542" s="61"/>
      <c r="D542" s="61"/>
      <c r="E542" s="246"/>
      <c r="F542" s="61"/>
      <c r="G542" s="61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</row>
    <row r="543">
      <c r="A543" s="61"/>
      <c r="B543" s="61"/>
      <c r="C543" s="61"/>
      <c r="D543" s="61"/>
      <c r="E543" s="246"/>
      <c r="F543" s="61"/>
      <c r="G543" s="61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</row>
    <row r="544">
      <c r="A544" s="61"/>
      <c r="B544" s="61"/>
      <c r="C544" s="61"/>
      <c r="D544" s="61"/>
      <c r="E544" s="246"/>
      <c r="F544" s="61"/>
      <c r="G544" s="61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</row>
    <row r="545">
      <c r="A545" s="61"/>
      <c r="B545" s="61"/>
      <c r="C545" s="61"/>
      <c r="D545" s="61"/>
      <c r="E545" s="246"/>
      <c r="F545" s="61"/>
      <c r="G545" s="61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</row>
    <row r="546">
      <c r="A546" s="61"/>
      <c r="B546" s="61"/>
      <c r="C546" s="61"/>
      <c r="D546" s="61"/>
      <c r="E546" s="246"/>
      <c r="F546" s="61"/>
      <c r="G546" s="61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</row>
    <row r="547">
      <c r="A547" s="61"/>
      <c r="B547" s="61"/>
      <c r="C547" s="61"/>
      <c r="D547" s="61"/>
      <c r="E547" s="246"/>
      <c r="F547" s="61"/>
      <c r="G547" s="61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</row>
    <row r="548">
      <c r="A548" s="61"/>
      <c r="B548" s="61"/>
      <c r="C548" s="61"/>
      <c r="D548" s="61"/>
      <c r="E548" s="246"/>
      <c r="F548" s="61"/>
      <c r="G548" s="61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</row>
    <row r="549">
      <c r="A549" s="61"/>
      <c r="B549" s="61"/>
      <c r="C549" s="61"/>
      <c r="D549" s="61"/>
      <c r="E549" s="246"/>
      <c r="F549" s="61"/>
      <c r="G549" s="61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</row>
    <row r="550">
      <c r="A550" s="61"/>
      <c r="B550" s="61"/>
      <c r="C550" s="61"/>
      <c r="D550" s="61"/>
      <c r="E550" s="246"/>
      <c r="F550" s="61"/>
      <c r="G550" s="61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</row>
    <row r="551">
      <c r="A551" s="61"/>
      <c r="B551" s="61"/>
      <c r="C551" s="61"/>
      <c r="D551" s="61"/>
      <c r="E551" s="246"/>
      <c r="F551" s="61"/>
      <c r="G551" s="61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</row>
    <row r="552">
      <c r="A552" s="61"/>
      <c r="B552" s="61"/>
      <c r="C552" s="61"/>
      <c r="D552" s="61"/>
      <c r="E552" s="246"/>
      <c r="F552" s="61"/>
      <c r="G552" s="61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</row>
    <row r="553">
      <c r="A553" s="61"/>
      <c r="B553" s="61"/>
      <c r="C553" s="61"/>
      <c r="D553" s="61"/>
      <c r="E553" s="246"/>
      <c r="F553" s="61"/>
      <c r="G553" s="61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</row>
    <row r="554">
      <c r="A554" s="61"/>
      <c r="B554" s="61"/>
      <c r="C554" s="61"/>
      <c r="D554" s="61"/>
      <c r="E554" s="246"/>
      <c r="F554" s="61"/>
      <c r="G554" s="61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</row>
    <row r="555">
      <c r="A555" s="61"/>
      <c r="B555" s="61"/>
      <c r="C555" s="61"/>
      <c r="D555" s="61"/>
      <c r="E555" s="246"/>
      <c r="F555" s="61"/>
      <c r="G555" s="61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</row>
    <row r="556">
      <c r="A556" s="61"/>
      <c r="B556" s="61"/>
      <c r="C556" s="61"/>
      <c r="D556" s="61"/>
      <c r="E556" s="246"/>
      <c r="F556" s="61"/>
      <c r="G556" s="61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</row>
    <row r="557">
      <c r="A557" s="61"/>
      <c r="B557" s="61"/>
      <c r="C557" s="61"/>
      <c r="D557" s="61"/>
      <c r="E557" s="246"/>
      <c r="F557" s="61"/>
      <c r="G557" s="61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</row>
    <row r="558">
      <c r="A558" s="61"/>
      <c r="B558" s="61"/>
      <c r="C558" s="61"/>
      <c r="D558" s="61"/>
      <c r="E558" s="246"/>
      <c r="F558" s="61"/>
      <c r="G558" s="61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</row>
    <row r="559">
      <c r="A559" s="61"/>
      <c r="B559" s="61"/>
      <c r="C559" s="61"/>
      <c r="D559" s="61"/>
      <c r="E559" s="246"/>
      <c r="F559" s="61"/>
      <c r="G559" s="61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</row>
    <row r="560">
      <c r="A560" s="61"/>
      <c r="B560" s="61"/>
      <c r="C560" s="61"/>
      <c r="D560" s="61"/>
      <c r="E560" s="246"/>
      <c r="F560" s="61"/>
      <c r="G560" s="61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</row>
    <row r="561">
      <c r="A561" s="61"/>
      <c r="B561" s="61"/>
      <c r="C561" s="61"/>
      <c r="D561" s="61"/>
      <c r="E561" s="246"/>
      <c r="F561" s="61"/>
      <c r="G561" s="61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</row>
    <row r="562">
      <c r="A562" s="61"/>
      <c r="B562" s="61"/>
      <c r="C562" s="61"/>
      <c r="D562" s="61"/>
      <c r="E562" s="246"/>
      <c r="F562" s="61"/>
      <c r="G562" s="61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</row>
    <row r="563">
      <c r="A563" s="61"/>
      <c r="B563" s="61"/>
      <c r="C563" s="61"/>
      <c r="D563" s="61"/>
      <c r="E563" s="246"/>
      <c r="F563" s="61"/>
      <c r="G563" s="61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</row>
    <row r="564">
      <c r="A564" s="61"/>
      <c r="B564" s="61"/>
      <c r="C564" s="61"/>
      <c r="D564" s="61"/>
      <c r="E564" s="246"/>
      <c r="F564" s="61"/>
      <c r="G564" s="61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</row>
    <row r="565">
      <c r="A565" s="61"/>
      <c r="B565" s="61"/>
      <c r="C565" s="61"/>
      <c r="D565" s="61"/>
      <c r="E565" s="246"/>
      <c r="F565" s="61"/>
      <c r="G565" s="61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</row>
    <row r="566">
      <c r="A566" s="61"/>
      <c r="B566" s="61"/>
      <c r="C566" s="61"/>
      <c r="D566" s="61"/>
      <c r="E566" s="246"/>
      <c r="F566" s="61"/>
      <c r="G566" s="61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</row>
    <row r="567">
      <c r="A567" s="61"/>
      <c r="B567" s="61"/>
      <c r="C567" s="61"/>
      <c r="D567" s="61"/>
      <c r="E567" s="246"/>
      <c r="F567" s="61"/>
      <c r="G567" s="61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</row>
    <row r="568">
      <c r="A568" s="61"/>
      <c r="B568" s="61"/>
      <c r="C568" s="61"/>
      <c r="D568" s="61"/>
      <c r="E568" s="246"/>
      <c r="F568" s="61"/>
      <c r="G568" s="61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</row>
    <row r="569">
      <c r="A569" s="61"/>
      <c r="B569" s="61"/>
      <c r="C569" s="61"/>
      <c r="D569" s="61"/>
      <c r="E569" s="246"/>
      <c r="F569" s="61"/>
      <c r="G569" s="61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</row>
    <row r="570">
      <c r="A570" s="61"/>
      <c r="B570" s="61"/>
      <c r="C570" s="61"/>
      <c r="D570" s="61"/>
      <c r="E570" s="246"/>
      <c r="F570" s="61"/>
      <c r="G570" s="61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</row>
    <row r="571">
      <c r="A571" s="61"/>
      <c r="B571" s="61"/>
      <c r="C571" s="61"/>
      <c r="D571" s="61"/>
      <c r="E571" s="246"/>
      <c r="F571" s="61"/>
      <c r="G571" s="61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</row>
    <row r="572">
      <c r="A572" s="61"/>
      <c r="B572" s="61"/>
      <c r="C572" s="61"/>
      <c r="D572" s="61"/>
      <c r="E572" s="246"/>
      <c r="F572" s="61"/>
      <c r="G572" s="61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</row>
    <row r="573">
      <c r="A573" s="61"/>
      <c r="B573" s="61"/>
      <c r="C573" s="61"/>
      <c r="D573" s="61"/>
      <c r="E573" s="246"/>
      <c r="F573" s="61"/>
      <c r="G573" s="61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</row>
    <row r="574">
      <c r="A574" s="61"/>
      <c r="B574" s="61"/>
      <c r="C574" s="61"/>
      <c r="D574" s="61"/>
      <c r="E574" s="246"/>
      <c r="F574" s="61"/>
      <c r="G574" s="61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</row>
    <row r="575">
      <c r="A575" s="61"/>
      <c r="B575" s="61"/>
      <c r="C575" s="61"/>
      <c r="D575" s="61"/>
      <c r="E575" s="246"/>
      <c r="F575" s="61"/>
      <c r="G575" s="61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</row>
    <row r="576">
      <c r="A576" s="61"/>
      <c r="B576" s="61"/>
      <c r="C576" s="61"/>
      <c r="D576" s="61"/>
      <c r="E576" s="246"/>
      <c r="F576" s="61"/>
      <c r="G576" s="61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</row>
    <row r="577">
      <c r="A577" s="61"/>
      <c r="B577" s="61"/>
      <c r="C577" s="61"/>
      <c r="D577" s="61"/>
      <c r="E577" s="246"/>
      <c r="F577" s="61"/>
      <c r="G577" s="61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</row>
    <row r="578">
      <c r="A578" s="61"/>
      <c r="B578" s="61"/>
      <c r="C578" s="61"/>
      <c r="D578" s="61"/>
      <c r="E578" s="246"/>
      <c r="F578" s="61"/>
      <c r="G578" s="61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</row>
    <row r="579">
      <c r="A579" s="61"/>
      <c r="B579" s="61"/>
      <c r="C579" s="61"/>
      <c r="D579" s="61"/>
      <c r="E579" s="246"/>
      <c r="F579" s="61"/>
      <c r="G579" s="61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</row>
    <row r="580">
      <c r="A580" s="61"/>
      <c r="B580" s="61"/>
      <c r="C580" s="61"/>
      <c r="D580" s="61"/>
      <c r="E580" s="246"/>
      <c r="F580" s="61"/>
      <c r="G580" s="61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</row>
    <row r="581">
      <c r="A581" s="61"/>
      <c r="B581" s="61"/>
      <c r="C581" s="61"/>
      <c r="D581" s="61"/>
      <c r="E581" s="246"/>
      <c r="F581" s="61"/>
      <c r="G581" s="61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</row>
    <row r="582">
      <c r="A582" s="61"/>
      <c r="B582" s="61"/>
      <c r="C582" s="61"/>
      <c r="D582" s="61"/>
      <c r="E582" s="246"/>
      <c r="F582" s="61"/>
      <c r="G582" s="61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</row>
    <row r="583">
      <c r="A583" s="61"/>
      <c r="B583" s="61"/>
      <c r="C583" s="61"/>
      <c r="D583" s="61"/>
      <c r="E583" s="246"/>
      <c r="F583" s="61"/>
      <c r="G583" s="61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</row>
    <row r="584">
      <c r="A584" s="61"/>
      <c r="B584" s="61"/>
      <c r="C584" s="61"/>
      <c r="D584" s="61"/>
      <c r="E584" s="246"/>
      <c r="F584" s="61"/>
      <c r="G584" s="61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</row>
    <row r="585">
      <c r="A585" s="61"/>
      <c r="B585" s="61"/>
      <c r="C585" s="61"/>
      <c r="D585" s="61"/>
      <c r="E585" s="246"/>
      <c r="F585" s="61"/>
      <c r="G585" s="61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</row>
    <row r="586">
      <c r="A586" s="61"/>
      <c r="B586" s="61"/>
      <c r="C586" s="61"/>
      <c r="D586" s="61"/>
      <c r="E586" s="246"/>
      <c r="F586" s="61"/>
      <c r="G586" s="61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</row>
    <row r="587">
      <c r="A587" s="61"/>
      <c r="B587" s="61"/>
      <c r="C587" s="61"/>
      <c r="D587" s="61"/>
      <c r="E587" s="246"/>
      <c r="F587" s="61"/>
      <c r="G587" s="61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</row>
    <row r="588">
      <c r="A588" s="61"/>
      <c r="B588" s="61"/>
      <c r="C588" s="61"/>
      <c r="D588" s="61"/>
      <c r="E588" s="246"/>
      <c r="F588" s="61"/>
      <c r="G588" s="61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</row>
    <row r="589">
      <c r="A589" s="61"/>
      <c r="B589" s="61"/>
      <c r="C589" s="61"/>
      <c r="D589" s="61"/>
      <c r="E589" s="246"/>
      <c r="F589" s="61"/>
      <c r="G589" s="61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</row>
    <row r="590">
      <c r="A590" s="61"/>
      <c r="B590" s="61"/>
      <c r="C590" s="61"/>
      <c r="D590" s="61"/>
      <c r="E590" s="246"/>
      <c r="F590" s="61"/>
      <c r="G590" s="61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</row>
    <row r="591">
      <c r="A591" s="61"/>
      <c r="B591" s="61"/>
      <c r="C591" s="61"/>
      <c r="D591" s="61"/>
      <c r="E591" s="246"/>
      <c r="F591" s="61"/>
      <c r="G591" s="61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</row>
    <row r="592">
      <c r="A592" s="61"/>
      <c r="B592" s="61"/>
      <c r="C592" s="61"/>
      <c r="D592" s="61"/>
      <c r="E592" s="246"/>
      <c r="F592" s="61"/>
      <c r="G592" s="61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</row>
    <row r="593">
      <c r="A593" s="61"/>
      <c r="B593" s="61"/>
      <c r="C593" s="61"/>
      <c r="D593" s="61"/>
      <c r="E593" s="246"/>
      <c r="F593" s="61"/>
      <c r="G593" s="61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</row>
    <row r="594">
      <c r="A594" s="61"/>
      <c r="B594" s="61"/>
      <c r="C594" s="61"/>
      <c r="D594" s="61"/>
      <c r="E594" s="246"/>
      <c r="F594" s="61"/>
      <c r="G594" s="61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</row>
    <row r="595">
      <c r="A595" s="61"/>
      <c r="B595" s="61"/>
      <c r="C595" s="61"/>
      <c r="D595" s="61"/>
      <c r="E595" s="246"/>
      <c r="F595" s="61"/>
      <c r="G595" s="61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</row>
    <row r="596">
      <c r="A596" s="61"/>
      <c r="B596" s="61"/>
      <c r="C596" s="61"/>
      <c r="D596" s="61"/>
      <c r="E596" s="246"/>
      <c r="F596" s="61"/>
      <c r="G596" s="61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</row>
    <row r="597">
      <c r="A597" s="61"/>
      <c r="B597" s="61"/>
      <c r="C597" s="61"/>
      <c r="D597" s="61"/>
      <c r="E597" s="246"/>
      <c r="F597" s="61"/>
      <c r="G597" s="61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</row>
    <row r="598">
      <c r="A598" s="61"/>
      <c r="B598" s="61"/>
      <c r="C598" s="61"/>
      <c r="D598" s="61"/>
      <c r="E598" s="246"/>
      <c r="F598" s="61"/>
      <c r="G598" s="61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</row>
    <row r="599">
      <c r="A599" s="61"/>
      <c r="B599" s="61"/>
      <c r="C599" s="61"/>
      <c r="D599" s="61"/>
      <c r="E599" s="246"/>
      <c r="F599" s="61"/>
      <c r="G599" s="61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</row>
    <row r="600">
      <c r="A600" s="61"/>
      <c r="B600" s="61"/>
      <c r="C600" s="61"/>
      <c r="D600" s="61"/>
      <c r="E600" s="246"/>
      <c r="F600" s="61"/>
      <c r="G600" s="61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</row>
    <row r="601">
      <c r="A601" s="61"/>
      <c r="B601" s="61"/>
      <c r="C601" s="61"/>
      <c r="D601" s="61"/>
      <c r="E601" s="246"/>
      <c r="F601" s="61"/>
      <c r="G601" s="61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</row>
    <row r="602">
      <c r="A602" s="61"/>
      <c r="B602" s="61"/>
      <c r="C602" s="61"/>
      <c r="D602" s="61"/>
      <c r="E602" s="246"/>
      <c r="F602" s="61"/>
      <c r="G602" s="61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</row>
    <row r="603">
      <c r="A603" s="61"/>
      <c r="B603" s="61"/>
      <c r="C603" s="61"/>
      <c r="D603" s="61"/>
      <c r="E603" s="246"/>
      <c r="F603" s="61"/>
      <c r="G603" s="61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</row>
    <row r="604">
      <c r="A604" s="61"/>
      <c r="B604" s="61"/>
      <c r="C604" s="61"/>
      <c r="D604" s="61"/>
      <c r="E604" s="246"/>
      <c r="F604" s="61"/>
      <c r="G604" s="61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</row>
    <row r="605">
      <c r="A605" s="61"/>
      <c r="B605" s="61"/>
      <c r="C605" s="61"/>
      <c r="D605" s="61"/>
      <c r="E605" s="246"/>
      <c r="F605" s="61"/>
      <c r="G605" s="61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</row>
    <row r="606">
      <c r="A606" s="61"/>
      <c r="B606" s="61"/>
      <c r="C606" s="61"/>
      <c r="D606" s="61"/>
      <c r="E606" s="246"/>
      <c r="F606" s="61"/>
      <c r="G606" s="61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</row>
    <row r="607">
      <c r="A607" s="61"/>
      <c r="B607" s="61"/>
      <c r="C607" s="61"/>
      <c r="D607" s="61"/>
      <c r="E607" s="246"/>
      <c r="F607" s="61"/>
      <c r="G607" s="61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</row>
    <row r="608">
      <c r="A608" s="61"/>
      <c r="B608" s="61"/>
      <c r="C608" s="61"/>
      <c r="D608" s="61"/>
      <c r="E608" s="246"/>
      <c r="F608" s="61"/>
      <c r="G608" s="61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</row>
    <row r="609">
      <c r="A609" s="61"/>
      <c r="B609" s="61"/>
      <c r="C609" s="61"/>
      <c r="D609" s="61"/>
      <c r="E609" s="246"/>
      <c r="F609" s="61"/>
      <c r="G609" s="61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</row>
    <row r="610">
      <c r="A610" s="61"/>
      <c r="B610" s="61"/>
      <c r="C610" s="61"/>
      <c r="D610" s="61"/>
      <c r="E610" s="246"/>
      <c r="F610" s="61"/>
      <c r="G610" s="61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</row>
    <row r="611">
      <c r="A611" s="61"/>
      <c r="B611" s="61"/>
      <c r="C611" s="61"/>
      <c r="D611" s="61"/>
      <c r="E611" s="246"/>
      <c r="F611" s="61"/>
      <c r="G611" s="61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</row>
    <row r="612">
      <c r="A612" s="61"/>
      <c r="B612" s="61"/>
      <c r="C612" s="61"/>
      <c r="D612" s="61"/>
      <c r="E612" s="246"/>
      <c r="F612" s="61"/>
      <c r="G612" s="61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</row>
    <row r="613">
      <c r="A613" s="61"/>
      <c r="B613" s="61"/>
      <c r="C613" s="61"/>
      <c r="D613" s="61"/>
      <c r="E613" s="246"/>
      <c r="F613" s="61"/>
      <c r="G613" s="61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</row>
    <row r="614">
      <c r="A614" s="61"/>
      <c r="B614" s="61"/>
      <c r="C614" s="61"/>
      <c r="D614" s="61"/>
      <c r="E614" s="246"/>
      <c r="F614" s="61"/>
      <c r="G614" s="61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</row>
    <row r="615">
      <c r="A615" s="61"/>
      <c r="B615" s="61"/>
      <c r="C615" s="61"/>
      <c r="D615" s="61"/>
      <c r="E615" s="246"/>
      <c r="F615" s="61"/>
      <c r="G615" s="61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</row>
    <row r="616">
      <c r="A616" s="61"/>
      <c r="B616" s="61"/>
      <c r="C616" s="61"/>
      <c r="D616" s="61"/>
      <c r="E616" s="246"/>
      <c r="F616" s="61"/>
      <c r="G616" s="61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</row>
    <row r="617">
      <c r="A617" s="61"/>
      <c r="B617" s="61"/>
      <c r="C617" s="61"/>
      <c r="D617" s="61"/>
      <c r="E617" s="246"/>
      <c r="F617" s="61"/>
      <c r="G617" s="61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</row>
    <row r="618">
      <c r="A618" s="61"/>
      <c r="B618" s="61"/>
      <c r="C618" s="61"/>
      <c r="D618" s="61"/>
      <c r="E618" s="246"/>
      <c r="F618" s="61"/>
      <c r="G618" s="61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</row>
    <row r="619">
      <c r="A619" s="61"/>
      <c r="B619" s="61"/>
      <c r="C619" s="61"/>
      <c r="D619" s="61"/>
      <c r="E619" s="246"/>
      <c r="F619" s="61"/>
      <c r="G619" s="61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</row>
    <row r="620">
      <c r="A620" s="61"/>
      <c r="B620" s="61"/>
      <c r="C620" s="61"/>
      <c r="D620" s="61"/>
      <c r="E620" s="246"/>
      <c r="F620" s="61"/>
      <c r="G620" s="61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</row>
    <row r="621">
      <c r="A621" s="61"/>
      <c r="B621" s="61"/>
      <c r="C621" s="61"/>
      <c r="D621" s="61"/>
      <c r="E621" s="246"/>
      <c r="F621" s="61"/>
      <c r="G621" s="61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</row>
    <row r="622">
      <c r="A622" s="61"/>
      <c r="B622" s="61"/>
      <c r="C622" s="61"/>
      <c r="D622" s="61"/>
      <c r="E622" s="246"/>
      <c r="F622" s="61"/>
      <c r="G622" s="61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</row>
    <row r="623">
      <c r="A623" s="61"/>
      <c r="B623" s="61"/>
      <c r="C623" s="61"/>
      <c r="D623" s="61"/>
      <c r="E623" s="246"/>
      <c r="F623" s="61"/>
      <c r="G623" s="61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</row>
    <row r="624">
      <c r="A624" s="61"/>
      <c r="B624" s="61"/>
      <c r="C624" s="61"/>
      <c r="D624" s="61"/>
      <c r="E624" s="246"/>
      <c r="F624" s="61"/>
      <c r="G624" s="61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</row>
    <row r="625">
      <c r="A625" s="61"/>
      <c r="B625" s="61"/>
      <c r="C625" s="61"/>
      <c r="D625" s="61"/>
      <c r="E625" s="246"/>
      <c r="F625" s="61"/>
      <c r="G625" s="61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</row>
    <row r="626">
      <c r="A626" s="61"/>
      <c r="B626" s="61"/>
      <c r="C626" s="61"/>
      <c r="D626" s="61"/>
      <c r="E626" s="246"/>
      <c r="F626" s="61"/>
      <c r="G626" s="61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</row>
    <row r="627">
      <c r="A627" s="61"/>
      <c r="B627" s="61"/>
      <c r="C627" s="61"/>
      <c r="D627" s="61"/>
      <c r="E627" s="246"/>
      <c r="F627" s="61"/>
      <c r="G627" s="61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</row>
    <row r="628">
      <c r="A628" s="61"/>
      <c r="B628" s="61"/>
      <c r="C628" s="61"/>
      <c r="D628" s="61"/>
      <c r="E628" s="246"/>
      <c r="F628" s="61"/>
      <c r="G628" s="61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</row>
    <row r="629">
      <c r="A629" s="61"/>
      <c r="B629" s="61"/>
      <c r="C629" s="61"/>
      <c r="D629" s="61"/>
      <c r="E629" s="246"/>
      <c r="F629" s="61"/>
      <c r="G629" s="61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</row>
    <row r="630">
      <c r="A630" s="61"/>
      <c r="B630" s="61"/>
      <c r="C630" s="61"/>
      <c r="D630" s="61"/>
      <c r="E630" s="246"/>
      <c r="F630" s="61"/>
      <c r="G630" s="61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</row>
    <row r="631">
      <c r="A631" s="61"/>
      <c r="B631" s="61"/>
      <c r="C631" s="61"/>
      <c r="D631" s="61"/>
      <c r="E631" s="246"/>
      <c r="F631" s="61"/>
      <c r="G631" s="61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</row>
    <row r="632">
      <c r="A632" s="61"/>
      <c r="B632" s="61"/>
      <c r="C632" s="61"/>
      <c r="D632" s="61"/>
      <c r="E632" s="246"/>
      <c r="F632" s="61"/>
      <c r="G632" s="61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</row>
    <row r="633">
      <c r="A633" s="61"/>
      <c r="B633" s="61"/>
      <c r="C633" s="61"/>
      <c r="D633" s="61"/>
      <c r="E633" s="246"/>
      <c r="F633" s="61"/>
      <c r="G633" s="61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</row>
    <row r="634">
      <c r="A634" s="61"/>
      <c r="B634" s="61"/>
      <c r="C634" s="61"/>
      <c r="D634" s="61"/>
      <c r="E634" s="246"/>
      <c r="F634" s="61"/>
      <c r="G634" s="61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</row>
    <row r="635">
      <c r="A635" s="61"/>
      <c r="B635" s="61"/>
      <c r="C635" s="61"/>
      <c r="D635" s="61"/>
      <c r="E635" s="246"/>
      <c r="F635" s="61"/>
      <c r="G635" s="61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</row>
    <row r="636">
      <c r="A636" s="61"/>
      <c r="B636" s="61"/>
      <c r="C636" s="61"/>
      <c r="D636" s="61"/>
      <c r="E636" s="246"/>
      <c r="F636" s="61"/>
      <c r="G636" s="61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</row>
    <row r="637">
      <c r="A637" s="61"/>
      <c r="B637" s="61"/>
      <c r="C637" s="61"/>
      <c r="D637" s="61"/>
      <c r="E637" s="246"/>
      <c r="F637" s="61"/>
      <c r="G637" s="61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</row>
    <row r="638">
      <c r="A638" s="61"/>
      <c r="B638" s="61"/>
      <c r="C638" s="61"/>
      <c r="D638" s="61"/>
      <c r="E638" s="246"/>
      <c r="F638" s="61"/>
      <c r="G638" s="61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</row>
    <row r="639">
      <c r="A639" s="61"/>
      <c r="B639" s="61"/>
      <c r="C639" s="61"/>
      <c r="D639" s="61"/>
      <c r="E639" s="246"/>
      <c r="F639" s="61"/>
      <c r="G639" s="61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</row>
    <row r="640">
      <c r="A640" s="61"/>
      <c r="B640" s="61"/>
      <c r="C640" s="61"/>
      <c r="D640" s="61"/>
      <c r="E640" s="246"/>
      <c r="F640" s="61"/>
      <c r="G640" s="61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</row>
    <row r="641">
      <c r="A641" s="61"/>
      <c r="B641" s="61"/>
      <c r="C641" s="61"/>
      <c r="D641" s="61"/>
      <c r="E641" s="246"/>
      <c r="F641" s="61"/>
      <c r="G641" s="61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</row>
    <row r="642">
      <c r="A642" s="61"/>
      <c r="B642" s="61"/>
      <c r="C642" s="61"/>
      <c r="D642" s="61"/>
      <c r="E642" s="246"/>
      <c r="F642" s="61"/>
      <c r="G642" s="61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</row>
    <row r="643">
      <c r="A643" s="61"/>
      <c r="B643" s="61"/>
      <c r="C643" s="61"/>
      <c r="D643" s="61"/>
      <c r="E643" s="246"/>
      <c r="F643" s="61"/>
      <c r="G643" s="61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</row>
    <row r="644">
      <c r="A644" s="61"/>
      <c r="B644" s="61"/>
      <c r="C644" s="61"/>
      <c r="D644" s="61"/>
      <c r="E644" s="246"/>
      <c r="F644" s="61"/>
      <c r="G644" s="61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</row>
    <row r="645">
      <c r="A645" s="61"/>
      <c r="B645" s="61"/>
      <c r="C645" s="61"/>
      <c r="D645" s="61"/>
      <c r="E645" s="246"/>
      <c r="F645" s="61"/>
      <c r="G645" s="61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</row>
    <row r="646">
      <c r="A646" s="61"/>
      <c r="B646" s="61"/>
      <c r="C646" s="61"/>
      <c r="D646" s="61"/>
      <c r="E646" s="246"/>
      <c r="F646" s="61"/>
      <c r="G646" s="61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</row>
    <row r="647">
      <c r="A647" s="61"/>
      <c r="B647" s="61"/>
      <c r="C647" s="61"/>
      <c r="D647" s="61"/>
      <c r="E647" s="246"/>
      <c r="F647" s="61"/>
      <c r="G647" s="61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</row>
    <row r="648">
      <c r="A648" s="61"/>
      <c r="B648" s="61"/>
      <c r="C648" s="61"/>
      <c r="D648" s="61"/>
      <c r="E648" s="246"/>
      <c r="F648" s="61"/>
      <c r="G648" s="61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</row>
    <row r="649">
      <c r="A649" s="61"/>
      <c r="B649" s="61"/>
      <c r="C649" s="61"/>
      <c r="D649" s="61"/>
      <c r="E649" s="246"/>
      <c r="F649" s="61"/>
      <c r="G649" s="61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</row>
    <row r="650">
      <c r="A650" s="61"/>
      <c r="B650" s="61"/>
      <c r="C650" s="61"/>
      <c r="D650" s="61"/>
      <c r="E650" s="246"/>
      <c r="F650" s="61"/>
      <c r="G650" s="61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</row>
    <row r="651">
      <c r="A651" s="61"/>
      <c r="B651" s="61"/>
      <c r="C651" s="61"/>
      <c r="D651" s="61"/>
      <c r="E651" s="246"/>
      <c r="F651" s="61"/>
      <c r="G651" s="61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</row>
    <row r="652">
      <c r="A652" s="61"/>
      <c r="B652" s="61"/>
      <c r="C652" s="61"/>
      <c r="D652" s="61"/>
      <c r="E652" s="246"/>
      <c r="F652" s="61"/>
      <c r="G652" s="61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</row>
    <row r="653">
      <c r="A653" s="61"/>
      <c r="B653" s="61"/>
      <c r="C653" s="61"/>
      <c r="D653" s="61"/>
      <c r="E653" s="246"/>
      <c r="F653" s="61"/>
      <c r="G653" s="61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</row>
    <row r="654">
      <c r="A654" s="61"/>
      <c r="B654" s="61"/>
      <c r="C654" s="61"/>
      <c r="D654" s="61"/>
      <c r="E654" s="246"/>
      <c r="F654" s="61"/>
      <c r="G654" s="61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</row>
    <row r="655">
      <c r="A655" s="61"/>
      <c r="B655" s="61"/>
      <c r="C655" s="61"/>
      <c r="D655" s="61"/>
      <c r="E655" s="246"/>
      <c r="F655" s="61"/>
      <c r="G655" s="61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</row>
    <row r="656">
      <c r="A656" s="61"/>
      <c r="B656" s="61"/>
      <c r="C656" s="61"/>
      <c r="D656" s="61"/>
      <c r="E656" s="246"/>
      <c r="F656" s="61"/>
      <c r="G656" s="61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</row>
    <row r="657">
      <c r="A657" s="61"/>
      <c r="B657" s="61"/>
      <c r="C657" s="61"/>
      <c r="D657" s="61"/>
      <c r="E657" s="246"/>
      <c r="F657" s="61"/>
      <c r="G657" s="61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</row>
    <row r="658">
      <c r="A658" s="61"/>
      <c r="B658" s="61"/>
      <c r="C658" s="61"/>
      <c r="D658" s="61"/>
      <c r="E658" s="246"/>
      <c r="F658" s="61"/>
      <c r="G658" s="61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</row>
    <row r="659">
      <c r="A659" s="61"/>
      <c r="B659" s="61"/>
      <c r="C659" s="61"/>
      <c r="D659" s="61"/>
      <c r="E659" s="246"/>
      <c r="F659" s="61"/>
      <c r="G659" s="61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</row>
    <row r="660">
      <c r="A660" s="61"/>
      <c r="B660" s="61"/>
      <c r="C660" s="61"/>
      <c r="D660" s="61"/>
      <c r="E660" s="246"/>
      <c r="F660" s="61"/>
      <c r="G660" s="61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</row>
    <row r="661">
      <c r="A661" s="61"/>
      <c r="B661" s="61"/>
      <c r="C661" s="61"/>
      <c r="D661" s="61"/>
      <c r="E661" s="246"/>
      <c r="F661" s="61"/>
      <c r="G661" s="61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</row>
    <row r="662">
      <c r="A662" s="61"/>
      <c r="B662" s="61"/>
      <c r="C662" s="61"/>
      <c r="D662" s="61"/>
      <c r="E662" s="246"/>
      <c r="F662" s="61"/>
      <c r="G662" s="61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</row>
    <row r="663">
      <c r="A663" s="61"/>
      <c r="B663" s="61"/>
      <c r="C663" s="61"/>
      <c r="D663" s="61"/>
      <c r="E663" s="246"/>
      <c r="F663" s="61"/>
      <c r="G663" s="61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</row>
    <row r="664">
      <c r="A664" s="61"/>
      <c r="B664" s="61"/>
      <c r="C664" s="61"/>
      <c r="D664" s="61"/>
      <c r="E664" s="246"/>
      <c r="F664" s="61"/>
      <c r="G664" s="61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</row>
    <row r="665">
      <c r="A665" s="61"/>
      <c r="B665" s="61"/>
      <c r="C665" s="61"/>
      <c r="D665" s="61"/>
      <c r="E665" s="246"/>
      <c r="F665" s="61"/>
      <c r="G665" s="61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</row>
    <row r="666">
      <c r="A666" s="61"/>
      <c r="B666" s="61"/>
      <c r="C666" s="61"/>
      <c r="D666" s="61"/>
      <c r="E666" s="246"/>
      <c r="F666" s="61"/>
      <c r="G666" s="61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</row>
    <row r="667">
      <c r="A667" s="61"/>
      <c r="B667" s="61"/>
      <c r="C667" s="61"/>
      <c r="D667" s="61"/>
      <c r="E667" s="246"/>
      <c r="F667" s="61"/>
      <c r="G667" s="61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</row>
    <row r="668">
      <c r="A668" s="61"/>
      <c r="B668" s="61"/>
      <c r="C668" s="61"/>
      <c r="D668" s="61"/>
      <c r="E668" s="246"/>
      <c r="F668" s="61"/>
      <c r="G668" s="61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</row>
    <row r="669">
      <c r="A669" s="61"/>
      <c r="B669" s="61"/>
      <c r="C669" s="61"/>
      <c r="D669" s="61"/>
      <c r="E669" s="246"/>
      <c r="F669" s="61"/>
      <c r="G669" s="61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</row>
    <row r="670">
      <c r="A670" s="61"/>
      <c r="B670" s="61"/>
      <c r="C670" s="61"/>
      <c r="D670" s="61"/>
      <c r="E670" s="246"/>
      <c r="F670" s="61"/>
      <c r="G670" s="61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</row>
    <row r="671">
      <c r="A671" s="61"/>
      <c r="B671" s="61"/>
      <c r="C671" s="61"/>
      <c r="D671" s="61"/>
      <c r="E671" s="246"/>
      <c r="F671" s="61"/>
      <c r="G671" s="61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</row>
    <row r="672">
      <c r="A672" s="61"/>
      <c r="B672" s="61"/>
      <c r="C672" s="61"/>
      <c r="D672" s="61"/>
      <c r="E672" s="246"/>
      <c r="F672" s="61"/>
      <c r="G672" s="61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</row>
    <row r="673">
      <c r="A673" s="61"/>
      <c r="B673" s="61"/>
      <c r="C673" s="61"/>
      <c r="D673" s="61"/>
      <c r="E673" s="246"/>
      <c r="F673" s="61"/>
      <c r="G673" s="61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</row>
    <row r="674">
      <c r="A674" s="61"/>
      <c r="B674" s="61"/>
      <c r="C674" s="61"/>
      <c r="D674" s="61"/>
      <c r="E674" s="246"/>
      <c r="F674" s="61"/>
      <c r="G674" s="61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</row>
    <row r="675">
      <c r="A675" s="61"/>
      <c r="B675" s="61"/>
      <c r="C675" s="61"/>
      <c r="D675" s="61"/>
      <c r="E675" s="246"/>
      <c r="F675" s="61"/>
      <c r="G675" s="61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</row>
    <row r="676">
      <c r="A676" s="61"/>
      <c r="B676" s="61"/>
      <c r="C676" s="61"/>
      <c r="D676" s="61"/>
      <c r="E676" s="246"/>
      <c r="F676" s="61"/>
      <c r="G676" s="61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</row>
    <row r="677">
      <c r="A677" s="61"/>
      <c r="B677" s="61"/>
      <c r="C677" s="61"/>
      <c r="D677" s="61"/>
      <c r="E677" s="246"/>
      <c r="F677" s="61"/>
      <c r="G677" s="61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</row>
    <row r="678">
      <c r="A678" s="61"/>
      <c r="B678" s="61"/>
      <c r="C678" s="61"/>
      <c r="D678" s="61"/>
      <c r="E678" s="246"/>
      <c r="F678" s="61"/>
      <c r="G678" s="61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</row>
    <row r="679">
      <c r="A679" s="61"/>
      <c r="B679" s="61"/>
      <c r="C679" s="61"/>
      <c r="D679" s="61"/>
      <c r="E679" s="246"/>
      <c r="F679" s="61"/>
      <c r="G679" s="61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</row>
    <row r="680">
      <c r="A680" s="61"/>
      <c r="B680" s="61"/>
      <c r="C680" s="61"/>
      <c r="D680" s="61"/>
      <c r="E680" s="246"/>
      <c r="F680" s="61"/>
      <c r="G680" s="61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</row>
    <row r="681">
      <c r="A681" s="61"/>
      <c r="B681" s="61"/>
      <c r="C681" s="61"/>
      <c r="D681" s="61"/>
      <c r="E681" s="246"/>
      <c r="F681" s="61"/>
      <c r="G681" s="61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</row>
    <row r="682">
      <c r="A682" s="61"/>
      <c r="B682" s="61"/>
      <c r="C682" s="61"/>
      <c r="D682" s="61"/>
      <c r="E682" s="246"/>
      <c r="F682" s="61"/>
      <c r="G682" s="61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</row>
    <row r="683">
      <c r="A683" s="61"/>
      <c r="B683" s="61"/>
      <c r="C683" s="61"/>
      <c r="D683" s="61"/>
      <c r="E683" s="246"/>
      <c r="F683" s="61"/>
      <c r="G683" s="61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</row>
    <row r="684">
      <c r="A684" s="61"/>
      <c r="B684" s="61"/>
      <c r="C684" s="61"/>
      <c r="D684" s="61"/>
      <c r="E684" s="246"/>
      <c r="F684" s="61"/>
      <c r="G684" s="61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</row>
    <row r="685">
      <c r="A685" s="61"/>
      <c r="B685" s="61"/>
      <c r="C685" s="61"/>
      <c r="D685" s="61"/>
      <c r="E685" s="246"/>
      <c r="F685" s="61"/>
      <c r="G685" s="61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</row>
    <row r="686">
      <c r="A686" s="61"/>
      <c r="B686" s="61"/>
      <c r="C686" s="61"/>
      <c r="D686" s="61"/>
      <c r="E686" s="246"/>
      <c r="F686" s="61"/>
      <c r="G686" s="61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</row>
    <row r="687">
      <c r="A687" s="61"/>
      <c r="B687" s="61"/>
      <c r="C687" s="61"/>
      <c r="D687" s="61"/>
      <c r="E687" s="246"/>
      <c r="F687" s="61"/>
      <c r="G687" s="61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</row>
    <row r="688">
      <c r="A688" s="61"/>
      <c r="B688" s="61"/>
      <c r="C688" s="61"/>
      <c r="D688" s="61"/>
      <c r="E688" s="246"/>
      <c r="F688" s="61"/>
      <c r="G688" s="61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</row>
    <row r="689">
      <c r="A689" s="61"/>
      <c r="B689" s="61"/>
      <c r="C689" s="61"/>
      <c r="D689" s="61"/>
      <c r="E689" s="246"/>
      <c r="F689" s="61"/>
      <c r="G689" s="61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</row>
    <row r="690">
      <c r="A690" s="61"/>
      <c r="B690" s="61"/>
      <c r="C690" s="61"/>
      <c r="D690" s="61"/>
      <c r="E690" s="246"/>
      <c r="F690" s="61"/>
      <c r="G690" s="61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</row>
    <row r="691">
      <c r="A691" s="61"/>
      <c r="B691" s="61"/>
      <c r="C691" s="61"/>
      <c r="D691" s="61"/>
      <c r="E691" s="246"/>
      <c r="F691" s="61"/>
      <c r="G691" s="61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</row>
    <row r="692">
      <c r="A692" s="61"/>
      <c r="B692" s="61"/>
      <c r="C692" s="61"/>
      <c r="D692" s="61"/>
      <c r="E692" s="246"/>
      <c r="F692" s="61"/>
      <c r="G692" s="61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</row>
    <row r="693">
      <c r="A693" s="61"/>
      <c r="B693" s="61"/>
      <c r="C693" s="61"/>
      <c r="D693" s="61"/>
      <c r="E693" s="246"/>
      <c r="F693" s="61"/>
      <c r="G693" s="61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</row>
    <row r="694">
      <c r="A694" s="61"/>
      <c r="B694" s="61"/>
      <c r="C694" s="61"/>
      <c r="D694" s="61"/>
      <c r="E694" s="246"/>
      <c r="F694" s="61"/>
      <c r="G694" s="61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</row>
    <row r="695">
      <c r="A695" s="61"/>
      <c r="B695" s="61"/>
      <c r="C695" s="61"/>
      <c r="D695" s="61"/>
      <c r="E695" s="246"/>
      <c r="F695" s="61"/>
      <c r="G695" s="61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</row>
    <row r="696">
      <c r="A696" s="61"/>
      <c r="B696" s="61"/>
      <c r="C696" s="61"/>
      <c r="D696" s="61"/>
      <c r="E696" s="246"/>
      <c r="F696" s="61"/>
      <c r="G696" s="61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</row>
    <row r="697">
      <c r="A697" s="61"/>
      <c r="B697" s="61"/>
      <c r="C697" s="61"/>
      <c r="D697" s="61"/>
      <c r="E697" s="246"/>
      <c r="F697" s="61"/>
      <c r="G697" s="61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</row>
    <row r="698">
      <c r="A698" s="61"/>
      <c r="B698" s="61"/>
      <c r="C698" s="61"/>
      <c r="D698" s="61"/>
      <c r="E698" s="246"/>
      <c r="F698" s="61"/>
      <c r="G698" s="61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</row>
    <row r="699">
      <c r="A699" s="61"/>
      <c r="B699" s="61"/>
      <c r="C699" s="61"/>
      <c r="D699" s="61"/>
      <c r="E699" s="246"/>
      <c r="F699" s="61"/>
      <c r="G699" s="61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</row>
    <row r="700">
      <c r="A700" s="61"/>
      <c r="B700" s="61"/>
      <c r="C700" s="61"/>
      <c r="D700" s="61"/>
      <c r="E700" s="246"/>
      <c r="F700" s="61"/>
      <c r="G700" s="61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</row>
    <row r="701">
      <c r="A701" s="61"/>
      <c r="B701" s="61"/>
      <c r="C701" s="61"/>
      <c r="D701" s="61"/>
      <c r="E701" s="246"/>
      <c r="F701" s="61"/>
      <c r="G701" s="61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</row>
    <row r="702">
      <c r="A702" s="61"/>
      <c r="B702" s="61"/>
      <c r="C702" s="61"/>
      <c r="D702" s="61"/>
      <c r="E702" s="246"/>
      <c r="F702" s="61"/>
      <c r="G702" s="61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</row>
    <row r="703">
      <c r="A703" s="61"/>
      <c r="B703" s="61"/>
      <c r="C703" s="61"/>
      <c r="D703" s="61"/>
      <c r="E703" s="246"/>
      <c r="F703" s="61"/>
      <c r="G703" s="61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</row>
    <row r="704">
      <c r="A704" s="61"/>
      <c r="B704" s="61"/>
      <c r="C704" s="61"/>
      <c r="D704" s="61"/>
      <c r="E704" s="246"/>
      <c r="F704" s="61"/>
      <c r="G704" s="61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</row>
    <row r="705">
      <c r="A705" s="61"/>
      <c r="B705" s="61"/>
      <c r="C705" s="61"/>
      <c r="D705" s="61"/>
      <c r="E705" s="246"/>
      <c r="F705" s="61"/>
      <c r="G705" s="61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</row>
    <row r="706">
      <c r="A706" s="61"/>
      <c r="B706" s="61"/>
      <c r="C706" s="61"/>
      <c r="D706" s="61"/>
      <c r="E706" s="246"/>
      <c r="F706" s="61"/>
      <c r="G706" s="61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</row>
    <row r="707">
      <c r="A707" s="61"/>
      <c r="B707" s="61"/>
      <c r="C707" s="61"/>
      <c r="D707" s="61"/>
      <c r="E707" s="246"/>
      <c r="F707" s="61"/>
      <c r="G707" s="61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</row>
    <row r="708">
      <c r="A708" s="61"/>
      <c r="B708" s="61"/>
      <c r="C708" s="61"/>
      <c r="D708" s="61"/>
      <c r="E708" s="246"/>
      <c r="F708" s="61"/>
      <c r="G708" s="61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</row>
    <row r="709">
      <c r="A709" s="61"/>
      <c r="B709" s="61"/>
      <c r="C709" s="61"/>
      <c r="D709" s="61"/>
      <c r="E709" s="246"/>
      <c r="F709" s="61"/>
      <c r="G709" s="61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</row>
    <row r="710">
      <c r="A710" s="61"/>
      <c r="B710" s="61"/>
      <c r="C710" s="61"/>
      <c r="D710" s="61"/>
      <c r="E710" s="246"/>
      <c r="F710" s="61"/>
      <c r="G710" s="61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</row>
    <row r="711">
      <c r="A711" s="61"/>
      <c r="B711" s="61"/>
      <c r="C711" s="61"/>
      <c r="D711" s="61"/>
      <c r="E711" s="246"/>
      <c r="F711" s="61"/>
      <c r="G711" s="61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</row>
    <row r="712">
      <c r="A712" s="61"/>
      <c r="B712" s="61"/>
      <c r="C712" s="61"/>
      <c r="D712" s="61"/>
      <c r="E712" s="246"/>
      <c r="F712" s="61"/>
      <c r="G712" s="61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</row>
    <row r="713">
      <c r="A713" s="61"/>
      <c r="B713" s="61"/>
      <c r="C713" s="61"/>
      <c r="D713" s="61"/>
      <c r="E713" s="246"/>
      <c r="F713" s="61"/>
      <c r="G713" s="61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</row>
    <row r="714">
      <c r="A714" s="61"/>
      <c r="B714" s="61"/>
      <c r="C714" s="61"/>
      <c r="D714" s="61"/>
      <c r="E714" s="246"/>
      <c r="F714" s="61"/>
      <c r="G714" s="61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</row>
    <row r="715">
      <c r="A715" s="61"/>
      <c r="B715" s="61"/>
      <c r="C715" s="61"/>
      <c r="D715" s="61"/>
      <c r="E715" s="246"/>
      <c r="F715" s="61"/>
      <c r="G715" s="61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</row>
    <row r="716">
      <c r="A716" s="61"/>
      <c r="B716" s="61"/>
      <c r="C716" s="61"/>
      <c r="D716" s="61"/>
      <c r="E716" s="246"/>
      <c r="F716" s="61"/>
      <c r="G716" s="61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</row>
    <row r="717">
      <c r="A717" s="61"/>
      <c r="B717" s="61"/>
      <c r="C717" s="61"/>
      <c r="D717" s="61"/>
      <c r="E717" s="246"/>
      <c r="F717" s="61"/>
      <c r="G717" s="61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</row>
    <row r="718">
      <c r="A718" s="61"/>
      <c r="B718" s="61"/>
      <c r="C718" s="61"/>
      <c r="D718" s="61"/>
      <c r="E718" s="246"/>
      <c r="F718" s="61"/>
      <c r="G718" s="61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</row>
    <row r="719">
      <c r="A719" s="61"/>
      <c r="B719" s="61"/>
      <c r="C719" s="61"/>
      <c r="D719" s="61"/>
      <c r="E719" s="246"/>
      <c r="F719" s="61"/>
      <c r="G719" s="61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</row>
    <row r="720">
      <c r="A720" s="61"/>
      <c r="B720" s="61"/>
      <c r="C720" s="61"/>
      <c r="D720" s="61"/>
      <c r="E720" s="246"/>
      <c r="F720" s="61"/>
      <c r="G720" s="61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</row>
    <row r="721">
      <c r="A721" s="61"/>
      <c r="B721" s="61"/>
      <c r="C721" s="61"/>
      <c r="D721" s="61"/>
      <c r="E721" s="246"/>
      <c r="F721" s="61"/>
      <c r="G721" s="61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</row>
    <row r="722">
      <c r="A722" s="61"/>
      <c r="B722" s="61"/>
      <c r="C722" s="61"/>
      <c r="D722" s="61"/>
      <c r="E722" s="246"/>
      <c r="F722" s="61"/>
      <c r="G722" s="61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</row>
    <row r="723">
      <c r="A723" s="61"/>
      <c r="B723" s="61"/>
      <c r="C723" s="61"/>
      <c r="D723" s="61"/>
      <c r="E723" s="246"/>
      <c r="F723" s="61"/>
      <c r="G723" s="61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</row>
    <row r="724">
      <c r="A724" s="61"/>
      <c r="B724" s="61"/>
      <c r="C724" s="61"/>
      <c r="D724" s="61"/>
      <c r="E724" s="246"/>
      <c r="F724" s="61"/>
      <c r="G724" s="61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</row>
    <row r="725">
      <c r="A725" s="61"/>
      <c r="B725" s="61"/>
      <c r="C725" s="61"/>
      <c r="D725" s="61"/>
      <c r="E725" s="246"/>
      <c r="F725" s="61"/>
      <c r="G725" s="61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</row>
    <row r="726">
      <c r="A726" s="61"/>
      <c r="B726" s="61"/>
      <c r="C726" s="61"/>
      <c r="D726" s="61"/>
      <c r="E726" s="246"/>
      <c r="F726" s="61"/>
      <c r="G726" s="61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</row>
    <row r="727">
      <c r="A727" s="61"/>
      <c r="B727" s="61"/>
      <c r="C727" s="61"/>
      <c r="D727" s="61"/>
      <c r="E727" s="246"/>
      <c r="F727" s="61"/>
      <c r="G727" s="61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</row>
    <row r="728">
      <c r="A728" s="61"/>
      <c r="B728" s="61"/>
      <c r="C728" s="61"/>
      <c r="D728" s="61"/>
      <c r="E728" s="246"/>
      <c r="F728" s="61"/>
      <c r="G728" s="61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</row>
    <row r="729">
      <c r="A729" s="61"/>
      <c r="B729" s="61"/>
      <c r="C729" s="61"/>
      <c r="D729" s="61"/>
      <c r="E729" s="246"/>
      <c r="F729" s="61"/>
      <c r="G729" s="61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</row>
    <row r="730">
      <c r="A730" s="61"/>
      <c r="B730" s="61"/>
      <c r="C730" s="61"/>
      <c r="D730" s="61"/>
      <c r="E730" s="246"/>
      <c r="F730" s="61"/>
      <c r="G730" s="61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</row>
    <row r="731">
      <c r="A731" s="61"/>
      <c r="B731" s="61"/>
      <c r="C731" s="61"/>
      <c r="D731" s="61"/>
      <c r="E731" s="246"/>
      <c r="F731" s="61"/>
      <c r="G731" s="61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</row>
    <row r="732">
      <c r="A732" s="61"/>
      <c r="B732" s="61"/>
      <c r="C732" s="61"/>
      <c r="D732" s="61"/>
      <c r="E732" s="246"/>
      <c r="F732" s="61"/>
      <c r="G732" s="61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</row>
    <row r="733">
      <c r="A733" s="61"/>
      <c r="B733" s="61"/>
      <c r="C733" s="61"/>
      <c r="D733" s="61"/>
      <c r="E733" s="246"/>
      <c r="F733" s="61"/>
      <c r="G733" s="61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</row>
    <row r="734">
      <c r="A734" s="61"/>
      <c r="B734" s="61"/>
      <c r="C734" s="61"/>
      <c r="D734" s="61"/>
      <c r="E734" s="246"/>
      <c r="F734" s="61"/>
      <c r="G734" s="61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</row>
    <row r="735">
      <c r="A735" s="61"/>
      <c r="B735" s="61"/>
      <c r="C735" s="61"/>
      <c r="D735" s="61"/>
      <c r="E735" s="246"/>
      <c r="F735" s="61"/>
      <c r="G735" s="61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</row>
    <row r="736">
      <c r="A736" s="61"/>
      <c r="B736" s="61"/>
      <c r="C736" s="61"/>
      <c r="D736" s="61"/>
      <c r="E736" s="246"/>
      <c r="F736" s="61"/>
      <c r="G736" s="61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</row>
    <row r="737">
      <c r="A737" s="61"/>
      <c r="B737" s="61"/>
      <c r="C737" s="61"/>
      <c r="D737" s="61"/>
      <c r="E737" s="246"/>
      <c r="F737" s="61"/>
      <c r="G737" s="61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</row>
    <row r="738">
      <c r="A738" s="61"/>
      <c r="B738" s="61"/>
      <c r="C738" s="61"/>
      <c r="D738" s="61"/>
      <c r="E738" s="246"/>
      <c r="F738" s="61"/>
      <c r="G738" s="61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</row>
    <row r="739">
      <c r="A739" s="61"/>
      <c r="B739" s="61"/>
      <c r="C739" s="61"/>
      <c r="D739" s="61"/>
      <c r="E739" s="246"/>
      <c r="F739" s="61"/>
      <c r="G739" s="61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</row>
    <row r="740">
      <c r="A740" s="61"/>
      <c r="B740" s="61"/>
      <c r="C740" s="61"/>
      <c r="D740" s="61"/>
      <c r="E740" s="246"/>
      <c r="F740" s="61"/>
      <c r="G740" s="61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</row>
    <row r="741">
      <c r="A741" s="61"/>
      <c r="B741" s="61"/>
      <c r="C741" s="61"/>
      <c r="D741" s="61"/>
      <c r="E741" s="246"/>
      <c r="F741" s="61"/>
      <c r="G741" s="61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</row>
    <row r="742">
      <c r="A742" s="61"/>
      <c r="B742" s="61"/>
      <c r="C742" s="61"/>
      <c r="D742" s="61"/>
      <c r="E742" s="246"/>
      <c r="F742" s="61"/>
      <c r="G742" s="61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</row>
    <row r="743">
      <c r="A743" s="61"/>
      <c r="B743" s="61"/>
      <c r="C743" s="61"/>
      <c r="D743" s="61"/>
      <c r="E743" s="246"/>
      <c r="F743" s="61"/>
      <c r="G743" s="61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</row>
    <row r="744">
      <c r="A744" s="61"/>
      <c r="B744" s="61"/>
      <c r="C744" s="61"/>
      <c r="D744" s="61"/>
      <c r="E744" s="246"/>
      <c r="F744" s="61"/>
      <c r="G744" s="61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</row>
    <row r="745">
      <c r="A745" s="61"/>
      <c r="B745" s="61"/>
      <c r="C745" s="61"/>
      <c r="D745" s="61"/>
      <c r="E745" s="246"/>
      <c r="F745" s="61"/>
      <c r="G745" s="61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</row>
    <row r="746">
      <c r="A746" s="61"/>
      <c r="B746" s="61"/>
      <c r="C746" s="61"/>
      <c r="D746" s="61"/>
      <c r="E746" s="246"/>
      <c r="F746" s="61"/>
      <c r="G746" s="61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</row>
    <row r="747">
      <c r="A747" s="61"/>
      <c r="B747" s="61"/>
      <c r="C747" s="61"/>
      <c r="D747" s="61"/>
      <c r="E747" s="246"/>
      <c r="F747" s="61"/>
      <c r="G747" s="61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</row>
    <row r="748">
      <c r="A748" s="61"/>
      <c r="B748" s="61"/>
      <c r="C748" s="61"/>
      <c r="D748" s="61"/>
      <c r="E748" s="246"/>
      <c r="F748" s="61"/>
      <c r="G748" s="61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</row>
    <row r="749">
      <c r="A749" s="61"/>
      <c r="B749" s="61"/>
      <c r="C749" s="61"/>
      <c r="D749" s="61"/>
      <c r="E749" s="246"/>
      <c r="F749" s="61"/>
      <c r="G749" s="61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</row>
    <row r="750">
      <c r="A750" s="61"/>
      <c r="B750" s="61"/>
      <c r="C750" s="61"/>
      <c r="D750" s="61"/>
      <c r="E750" s="246"/>
      <c r="F750" s="61"/>
      <c r="G750" s="61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</row>
    <row r="751">
      <c r="A751" s="61"/>
      <c r="B751" s="61"/>
      <c r="C751" s="61"/>
      <c r="D751" s="61"/>
      <c r="E751" s="246"/>
      <c r="F751" s="61"/>
      <c r="G751" s="61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</row>
    <row r="752">
      <c r="A752" s="61"/>
      <c r="B752" s="61"/>
      <c r="C752" s="61"/>
      <c r="D752" s="61"/>
      <c r="E752" s="246"/>
      <c r="F752" s="61"/>
      <c r="G752" s="61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</row>
    <row r="753">
      <c r="A753" s="61"/>
      <c r="B753" s="61"/>
      <c r="C753" s="61"/>
      <c r="D753" s="61"/>
      <c r="E753" s="246"/>
      <c r="F753" s="61"/>
      <c r="G753" s="61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</row>
    <row r="754">
      <c r="A754" s="61"/>
      <c r="B754" s="61"/>
      <c r="C754" s="61"/>
      <c r="D754" s="61"/>
      <c r="E754" s="246"/>
      <c r="F754" s="61"/>
      <c r="G754" s="61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</row>
    <row r="755">
      <c r="A755" s="61"/>
      <c r="B755" s="61"/>
      <c r="C755" s="61"/>
      <c r="D755" s="61"/>
      <c r="E755" s="246"/>
      <c r="F755" s="61"/>
      <c r="G755" s="61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</row>
    <row r="756">
      <c r="A756" s="61"/>
      <c r="B756" s="61"/>
      <c r="C756" s="61"/>
      <c r="D756" s="61"/>
      <c r="E756" s="246"/>
      <c r="F756" s="61"/>
      <c r="G756" s="61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</row>
    <row r="757">
      <c r="A757" s="61"/>
      <c r="B757" s="61"/>
      <c r="C757" s="61"/>
      <c r="D757" s="61"/>
      <c r="E757" s="246"/>
      <c r="F757" s="61"/>
      <c r="G757" s="61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</row>
    <row r="758">
      <c r="A758" s="61"/>
      <c r="B758" s="61"/>
      <c r="C758" s="61"/>
      <c r="D758" s="61"/>
      <c r="E758" s="246"/>
      <c r="F758" s="61"/>
      <c r="G758" s="61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</row>
    <row r="759">
      <c r="A759" s="61"/>
      <c r="B759" s="61"/>
      <c r="C759" s="61"/>
      <c r="D759" s="61"/>
      <c r="E759" s="246"/>
      <c r="F759" s="61"/>
      <c r="G759" s="61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</row>
    <row r="760">
      <c r="A760" s="61"/>
      <c r="B760" s="61"/>
      <c r="C760" s="61"/>
      <c r="D760" s="61"/>
      <c r="E760" s="246"/>
      <c r="F760" s="61"/>
      <c r="G760" s="61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</row>
    <row r="761">
      <c r="A761" s="61"/>
      <c r="B761" s="61"/>
      <c r="C761" s="61"/>
      <c r="D761" s="61"/>
      <c r="E761" s="246"/>
      <c r="F761" s="61"/>
      <c r="G761" s="61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</row>
    <row r="762">
      <c r="A762" s="61"/>
      <c r="B762" s="61"/>
      <c r="C762" s="61"/>
      <c r="D762" s="61"/>
      <c r="E762" s="246"/>
      <c r="F762" s="61"/>
      <c r="G762" s="61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</row>
    <row r="763">
      <c r="A763" s="61"/>
      <c r="B763" s="61"/>
      <c r="C763" s="61"/>
      <c r="D763" s="61"/>
      <c r="E763" s="246"/>
      <c r="F763" s="61"/>
      <c r="G763" s="61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</row>
    <row r="764">
      <c r="A764" s="61"/>
      <c r="B764" s="61"/>
      <c r="C764" s="61"/>
      <c r="D764" s="61"/>
      <c r="E764" s="246"/>
      <c r="F764" s="61"/>
      <c r="G764" s="61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</row>
    <row r="765">
      <c r="A765" s="61"/>
      <c r="B765" s="61"/>
      <c r="C765" s="61"/>
      <c r="D765" s="61"/>
      <c r="E765" s="246"/>
      <c r="F765" s="61"/>
      <c r="G765" s="61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</row>
    <row r="766">
      <c r="A766" s="61"/>
      <c r="B766" s="61"/>
      <c r="C766" s="61"/>
      <c r="D766" s="61"/>
      <c r="E766" s="246"/>
      <c r="F766" s="61"/>
      <c r="G766" s="61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</row>
    <row r="767">
      <c r="A767" s="61"/>
      <c r="B767" s="61"/>
      <c r="C767" s="61"/>
      <c r="D767" s="61"/>
      <c r="E767" s="246"/>
      <c r="F767" s="61"/>
      <c r="G767" s="61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</row>
    <row r="768">
      <c r="A768" s="61"/>
      <c r="B768" s="61"/>
      <c r="C768" s="61"/>
      <c r="D768" s="61"/>
      <c r="E768" s="246"/>
      <c r="F768" s="61"/>
      <c r="G768" s="61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</row>
    <row r="769">
      <c r="A769" s="61"/>
      <c r="B769" s="61"/>
      <c r="C769" s="61"/>
      <c r="D769" s="61"/>
      <c r="E769" s="246"/>
      <c r="F769" s="61"/>
      <c r="G769" s="61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</row>
    <row r="770">
      <c r="A770" s="61"/>
      <c r="B770" s="61"/>
      <c r="C770" s="61"/>
      <c r="D770" s="61"/>
      <c r="E770" s="246"/>
      <c r="F770" s="61"/>
      <c r="G770" s="61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</row>
    <row r="771">
      <c r="A771" s="61"/>
      <c r="B771" s="61"/>
      <c r="C771" s="61"/>
      <c r="D771" s="61"/>
      <c r="E771" s="246"/>
      <c r="F771" s="61"/>
      <c r="G771" s="61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</row>
    <row r="772">
      <c r="A772" s="61"/>
      <c r="B772" s="61"/>
      <c r="C772" s="61"/>
      <c r="D772" s="61"/>
      <c r="E772" s="246"/>
      <c r="F772" s="61"/>
      <c r="G772" s="61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</row>
    <row r="773">
      <c r="A773" s="61"/>
      <c r="B773" s="61"/>
      <c r="C773" s="61"/>
      <c r="D773" s="61"/>
      <c r="E773" s="246"/>
      <c r="F773" s="61"/>
      <c r="G773" s="61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</row>
    <row r="774">
      <c r="A774" s="61"/>
      <c r="B774" s="61"/>
      <c r="C774" s="61"/>
      <c r="D774" s="61"/>
      <c r="E774" s="246"/>
      <c r="F774" s="61"/>
      <c r="G774" s="61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</row>
    <row r="775">
      <c r="A775" s="61"/>
      <c r="B775" s="61"/>
      <c r="C775" s="61"/>
      <c r="D775" s="61"/>
      <c r="E775" s="246"/>
      <c r="F775" s="61"/>
      <c r="G775" s="61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</row>
    <row r="776">
      <c r="A776" s="61"/>
      <c r="B776" s="61"/>
      <c r="C776" s="61"/>
      <c r="D776" s="61"/>
      <c r="E776" s="246"/>
      <c r="F776" s="61"/>
      <c r="G776" s="61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</row>
    <row r="777">
      <c r="A777" s="61"/>
      <c r="B777" s="61"/>
      <c r="C777" s="61"/>
      <c r="D777" s="61"/>
      <c r="E777" s="246"/>
      <c r="F777" s="61"/>
      <c r="G777" s="61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</row>
    <row r="778">
      <c r="A778" s="61"/>
      <c r="B778" s="61"/>
      <c r="C778" s="61"/>
      <c r="D778" s="61"/>
      <c r="E778" s="246"/>
      <c r="F778" s="61"/>
      <c r="G778" s="61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</row>
    <row r="779">
      <c r="A779" s="61"/>
      <c r="B779" s="61"/>
      <c r="C779" s="61"/>
      <c r="D779" s="61"/>
      <c r="E779" s="246"/>
      <c r="F779" s="61"/>
      <c r="G779" s="61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</row>
    <row r="780">
      <c r="A780" s="61"/>
      <c r="B780" s="61"/>
      <c r="C780" s="61"/>
      <c r="D780" s="61"/>
      <c r="E780" s="246"/>
      <c r="F780" s="61"/>
      <c r="G780" s="61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</row>
    <row r="781">
      <c r="A781" s="61"/>
      <c r="B781" s="61"/>
      <c r="C781" s="61"/>
      <c r="D781" s="61"/>
      <c r="E781" s="246"/>
      <c r="F781" s="61"/>
      <c r="G781" s="61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</row>
    <row r="782">
      <c r="A782" s="61"/>
      <c r="B782" s="61"/>
      <c r="C782" s="61"/>
      <c r="D782" s="61"/>
      <c r="E782" s="246"/>
      <c r="F782" s="61"/>
      <c r="G782" s="61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</row>
    <row r="783">
      <c r="A783" s="61"/>
      <c r="B783" s="61"/>
      <c r="C783" s="61"/>
      <c r="D783" s="61"/>
      <c r="E783" s="246"/>
      <c r="F783" s="61"/>
      <c r="G783" s="61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</row>
    <row r="784">
      <c r="A784" s="61"/>
      <c r="B784" s="61"/>
      <c r="C784" s="61"/>
      <c r="D784" s="61"/>
      <c r="E784" s="246"/>
      <c r="F784" s="61"/>
      <c r="G784" s="61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</row>
    <row r="785">
      <c r="A785" s="61"/>
      <c r="B785" s="61"/>
      <c r="C785" s="61"/>
      <c r="D785" s="61"/>
      <c r="E785" s="246"/>
      <c r="F785" s="61"/>
      <c r="G785" s="61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</row>
    <row r="786">
      <c r="A786" s="61"/>
      <c r="B786" s="61"/>
      <c r="C786" s="61"/>
      <c r="D786" s="61"/>
      <c r="E786" s="246"/>
      <c r="F786" s="61"/>
      <c r="G786" s="61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</row>
    <row r="787">
      <c r="A787" s="61"/>
      <c r="B787" s="61"/>
      <c r="C787" s="61"/>
      <c r="D787" s="61"/>
      <c r="E787" s="246"/>
      <c r="F787" s="61"/>
      <c r="G787" s="61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</row>
    <row r="788">
      <c r="A788" s="61"/>
      <c r="B788" s="61"/>
      <c r="C788" s="61"/>
      <c r="D788" s="61"/>
      <c r="E788" s="246"/>
      <c r="F788" s="61"/>
      <c r="G788" s="61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</row>
    <row r="789">
      <c r="A789" s="61"/>
      <c r="B789" s="61"/>
      <c r="C789" s="61"/>
      <c r="D789" s="61"/>
      <c r="E789" s="246"/>
      <c r="F789" s="61"/>
      <c r="G789" s="61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</row>
    <row r="790">
      <c r="A790" s="61"/>
      <c r="B790" s="61"/>
      <c r="C790" s="61"/>
      <c r="D790" s="61"/>
      <c r="E790" s="246"/>
      <c r="F790" s="61"/>
      <c r="G790" s="61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</row>
    <row r="791">
      <c r="A791" s="61"/>
      <c r="B791" s="61"/>
      <c r="C791" s="61"/>
      <c r="D791" s="61"/>
      <c r="E791" s="246"/>
      <c r="F791" s="61"/>
      <c r="G791" s="61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</row>
    <row r="792">
      <c r="A792" s="61"/>
      <c r="B792" s="61"/>
      <c r="C792" s="61"/>
      <c r="D792" s="61"/>
      <c r="E792" s="246"/>
      <c r="F792" s="61"/>
      <c r="G792" s="61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</row>
    <row r="793">
      <c r="A793" s="61"/>
      <c r="B793" s="61"/>
      <c r="C793" s="61"/>
      <c r="D793" s="61"/>
      <c r="E793" s="246"/>
      <c r="F793" s="61"/>
      <c r="G793" s="61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</row>
    <row r="794">
      <c r="A794" s="61"/>
      <c r="B794" s="61"/>
      <c r="C794" s="61"/>
      <c r="D794" s="61"/>
      <c r="E794" s="246"/>
      <c r="F794" s="61"/>
      <c r="G794" s="61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</row>
    <row r="795">
      <c r="A795" s="61"/>
      <c r="B795" s="61"/>
      <c r="C795" s="61"/>
      <c r="D795" s="61"/>
      <c r="E795" s="246"/>
      <c r="F795" s="61"/>
      <c r="G795" s="61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</row>
    <row r="796">
      <c r="A796" s="61"/>
      <c r="B796" s="61"/>
      <c r="C796" s="61"/>
      <c r="D796" s="61"/>
      <c r="E796" s="246"/>
      <c r="F796" s="61"/>
      <c r="G796" s="61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</row>
    <row r="797">
      <c r="A797" s="61"/>
      <c r="B797" s="61"/>
      <c r="C797" s="61"/>
      <c r="D797" s="61"/>
      <c r="E797" s="246"/>
      <c r="F797" s="61"/>
      <c r="G797" s="61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</row>
    <row r="798">
      <c r="A798" s="61"/>
      <c r="B798" s="61"/>
      <c r="C798" s="61"/>
      <c r="D798" s="61"/>
      <c r="E798" s="246"/>
      <c r="F798" s="61"/>
      <c r="G798" s="61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</row>
    <row r="799">
      <c r="A799" s="61"/>
      <c r="B799" s="61"/>
      <c r="C799" s="61"/>
      <c r="D799" s="61"/>
      <c r="E799" s="246"/>
      <c r="F799" s="61"/>
      <c r="G799" s="61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</row>
    <row r="800">
      <c r="A800" s="61"/>
      <c r="B800" s="61"/>
      <c r="C800" s="61"/>
      <c r="D800" s="61"/>
      <c r="E800" s="246"/>
      <c r="F800" s="61"/>
      <c r="G800" s="61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</row>
    <row r="801">
      <c r="A801" s="61"/>
      <c r="B801" s="61"/>
      <c r="C801" s="61"/>
      <c r="D801" s="61"/>
      <c r="E801" s="246"/>
      <c r="F801" s="61"/>
      <c r="G801" s="61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</row>
    <row r="802">
      <c r="A802" s="61"/>
      <c r="B802" s="61"/>
      <c r="C802" s="61"/>
      <c r="D802" s="61"/>
      <c r="E802" s="246"/>
      <c r="F802" s="61"/>
      <c r="G802" s="61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</row>
    <row r="803">
      <c r="A803" s="61"/>
      <c r="B803" s="61"/>
      <c r="C803" s="61"/>
      <c r="D803" s="61"/>
      <c r="E803" s="246"/>
      <c r="F803" s="61"/>
      <c r="G803" s="61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</row>
    <row r="804">
      <c r="A804" s="61"/>
      <c r="B804" s="61"/>
      <c r="C804" s="61"/>
      <c r="D804" s="61"/>
      <c r="E804" s="246"/>
      <c r="F804" s="61"/>
      <c r="G804" s="61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</row>
    <row r="805">
      <c r="A805" s="61"/>
      <c r="B805" s="61"/>
      <c r="C805" s="61"/>
      <c r="D805" s="61"/>
      <c r="E805" s="246"/>
      <c r="F805" s="61"/>
      <c r="G805" s="61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</row>
    <row r="806">
      <c r="A806" s="61"/>
      <c r="B806" s="61"/>
      <c r="C806" s="61"/>
      <c r="D806" s="61"/>
      <c r="E806" s="246"/>
      <c r="F806" s="61"/>
      <c r="G806" s="61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</row>
    <row r="807">
      <c r="A807" s="61"/>
      <c r="B807" s="61"/>
      <c r="C807" s="61"/>
      <c r="D807" s="61"/>
      <c r="E807" s="246"/>
      <c r="F807" s="61"/>
      <c r="G807" s="61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</row>
    <row r="808">
      <c r="A808" s="61"/>
      <c r="B808" s="61"/>
      <c r="C808" s="61"/>
      <c r="D808" s="61"/>
      <c r="E808" s="246"/>
      <c r="F808" s="61"/>
      <c r="G808" s="61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</row>
    <row r="809">
      <c r="A809" s="61"/>
      <c r="B809" s="61"/>
      <c r="C809" s="61"/>
      <c r="D809" s="61"/>
      <c r="E809" s="246"/>
      <c r="F809" s="61"/>
      <c r="G809" s="61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</row>
    <row r="810">
      <c r="A810" s="61"/>
      <c r="B810" s="61"/>
      <c r="C810" s="61"/>
      <c r="D810" s="61"/>
      <c r="E810" s="246"/>
      <c r="F810" s="61"/>
      <c r="G810" s="61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</row>
    <row r="811">
      <c r="A811" s="61"/>
      <c r="B811" s="61"/>
      <c r="C811" s="61"/>
      <c r="D811" s="61"/>
      <c r="E811" s="246"/>
      <c r="F811" s="61"/>
      <c r="G811" s="61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</row>
    <row r="812">
      <c r="A812" s="61"/>
      <c r="B812" s="61"/>
      <c r="C812" s="61"/>
      <c r="D812" s="61"/>
      <c r="E812" s="246"/>
      <c r="F812" s="61"/>
      <c r="G812" s="61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</row>
    <row r="813">
      <c r="A813" s="61"/>
      <c r="B813" s="61"/>
      <c r="C813" s="61"/>
      <c r="D813" s="61"/>
      <c r="E813" s="246"/>
      <c r="F813" s="61"/>
      <c r="G813" s="61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</row>
    <row r="814">
      <c r="A814" s="61"/>
      <c r="B814" s="61"/>
      <c r="C814" s="61"/>
      <c r="D814" s="61"/>
      <c r="E814" s="246"/>
      <c r="F814" s="61"/>
      <c r="G814" s="61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</row>
    <row r="815">
      <c r="A815" s="61"/>
      <c r="B815" s="61"/>
      <c r="C815" s="61"/>
      <c r="D815" s="61"/>
      <c r="E815" s="246"/>
      <c r="F815" s="61"/>
      <c r="G815" s="61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</row>
    <row r="816">
      <c r="A816" s="61"/>
      <c r="B816" s="61"/>
      <c r="C816" s="61"/>
      <c r="D816" s="61"/>
      <c r="E816" s="246"/>
      <c r="F816" s="61"/>
      <c r="G816" s="61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</row>
    <row r="817">
      <c r="A817" s="61"/>
      <c r="B817" s="61"/>
      <c r="C817" s="61"/>
      <c r="D817" s="61"/>
      <c r="E817" s="246"/>
      <c r="F817" s="61"/>
      <c r="G817" s="61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</row>
    <row r="818">
      <c r="A818" s="61"/>
      <c r="B818" s="61"/>
      <c r="C818" s="61"/>
      <c r="D818" s="61"/>
      <c r="E818" s="246"/>
      <c r="F818" s="61"/>
      <c r="G818" s="61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</row>
    <row r="819">
      <c r="A819" s="61"/>
      <c r="B819" s="61"/>
      <c r="C819" s="61"/>
      <c r="D819" s="61"/>
      <c r="E819" s="246"/>
      <c r="F819" s="61"/>
      <c r="G819" s="61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</row>
    <row r="820">
      <c r="A820" s="61"/>
      <c r="B820" s="61"/>
      <c r="C820" s="61"/>
      <c r="D820" s="61"/>
      <c r="E820" s="246"/>
      <c r="F820" s="61"/>
      <c r="G820" s="61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</row>
    <row r="821">
      <c r="A821" s="61"/>
      <c r="B821" s="61"/>
      <c r="C821" s="61"/>
      <c r="D821" s="61"/>
      <c r="E821" s="246"/>
      <c r="F821" s="61"/>
      <c r="G821" s="61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</row>
    <row r="822">
      <c r="A822" s="61"/>
      <c r="B822" s="61"/>
      <c r="C822" s="61"/>
      <c r="D822" s="61"/>
      <c r="E822" s="246"/>
      <c r="F822" s="61"/>
      <c r="G822" s="61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</row>
    <row r="823">
      <c r="A823" s="61"/>
      <c r="B823" s="61"/>
      <c r="C823" s="61"/>
      <c r="D823" s="61"/>
      <c r="E823" s="246"/>
      <c r="F823" s="61"/>
      <c r="G823" s="61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</row>
    <row r="824">
      <c r="A824" s="61"/>
      <c r="B824" s="61"/>
      <c r="C824" s="61"/>
      <c r="D824" s="61"/>
      <c r="E824" s="246"/>
      <c r="F824" s="61"/>
      <c r="G824" s="61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</row>
    <row r="825">
      <c r="A825" s="61"/>
      <c r="B825" s="61"/>
      <c r="C825" s="61"/>
      <c r="D825" s="61"/>
      <c r="E825" s="246"/>
      <c r="F825" s="61"/>
      <c r="G825" s="61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</row>
    <row r="826">
      <c r="A826" s="61"/>
      <c r="B826" s="61"/>
      <c r="C826" s="61"/>
      <c r="D826" s="61"/>
      <c r="E826" s="246"/>
      <c r="F826" s="61"/>
      <c r="G826" s="61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</row>
    <row r="827">
      <c r="A827" s="61"/>
      <c r="B827" s="61"/>
      <c r="C827" s="61"/>
      <c r="D827" s="61"/>
      <c r="E827" s="246"/>
      <c r="F827" s="61"/>
      <c r="G827" s="61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</row>
    <row r="828">
      <c r="A828" s="61"/>
      <c r="B828" s="61"/>
      <c r="C828" s="61"/>
      <c r="D828" s="61"/>
      <c r="E828" s="246"/>
      <c r="F828" s="61"/>
      <c r="G828" s="61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</row>
    <row r="829">
      <c r="A829" s="61"/>
      <c r="B829" s="61"/>
      <c r="C829" s="61"/>
      <c r="D829" s="61"/>
      <c r="E829" s="246"/>
      <c r="F829" s="61"/>
      <c r="G829" s="61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</row>
    <row r="830">
      <c r="A830" s="61"/>
      <c r="B830" s="61"/>
      <c r="C830" s="61"/>
      <c r="D830" s="61"/>
      <c r="E830" s="246"/>
      <c r="F830" s="61"/>
      <c r="G830" s="61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</row>
    <row r="831">
      <c r="A831" s="61"/>
      <c r="B831" s="61"/>
      <c r="C831" s="61"/>
      <c r="D831" s="61"/>
      <c r="E831" s="246"/>
      <c r="F831" s="61"/>
      <c r="G831" s="61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</row>
    <row r="832">
      <c r="A832" s="61"/>
      <c r="B832" s="61"/>
      <c r="C832" s="61"/>
      <c r="D832" s="61"/>
      <c r="E832" s="246"/>
      <c r="F832" s="61"/>
      <c r="G832" s="61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</row>
    <row r="833">
      <c r="A833" s="61"/>
      <c r="B833" s="61"/>
      <c r="C833" s="61"/>
      <c r="D833" s="61"/>
      <c r="E833" s="246"/>
      <c r="F833" s="61"/>
      <c r="G833" s="61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</row>
    <row r="834">
      <c r="A834" s="61"/>
      <c r="B834" s="61"/>
      <c r="C834" s="61"/>
      <c r="D834" s="61"/>
      <c r="E834" s="246"/>
      <c r="F834" s="61"/>
      <c r="G834" s="61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</row>
    <row r="835">
      <c r="A835" s="61"/>
      <c r="B835" s="61"/>
      <c r="C835" s="61"/>
      <c r="D835" s="61"/>
      <c r="E835" s="246"/>
      <c r="F835" s="61"/>
      <c r="G835" s="61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</row>
    <row r="836">
      <c r="A836" s="61"/>
      <c r="B836" s="61"/>
      <c r="C836" s="61"/>
      <c r="D836" s="61"/>
      <c r="E836" s="246"/>
      <c r="F836" s="61"/>
      <c r="G836" s="61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</row>
    <row r="837">
      <c r="A837" s="61"/>
      <c r="B837" s="61"/>
      <c r="C837" s="61"/>
      <c r="D837" s="61"/>
      <c r="E837" s="246"/>
      <c r="F837" s="61"/>
      <c r="G837" s="61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</row>
    <row r="838">
      <c r="A838" s="61"/>
      <c r="B838" s="61"/>
      <c r="C838" s="61"/>
      <c r="D838" s="61"/>
      <c r="E838" s="246"/>
      <c r="F838" s="61"/>
      <c r="G838" s="61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</row>
    <row r="839">
      <c r="A839" s="61"/>
      <c r="B839" s="61"/>
      <c r="C839" s="61"/>
      <c r="D839" s="61"/>
      <c r="E839" s="246"/>
      <c r="F839" s="61"/>
      <c r="G839" s="61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</row>
    <row r="840">
      <c r="A840" s="61"/>
      <c r="B840" s="61"/>
      <c r="C840" s="61"/>
      <c r="D840" s="61"/>
      <c r="E840" s="246"/>
      <c r="F840" s="61"/>
      <c r="G840" s="61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</row>
    <row r="841">
      <c r="A841" s="61"/>
      <c r="B841" s="61"/>
      <c r="C841" s="61"/>
      <c r="D841" s="61"/>
      <c r="E841" s="246"/>
      <c r="F841" s="61"/>
      <c r="G841" s="61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</row>
    <row r="842">
      <c r="A842" s="61"/>
      <c r="B842" s="61"/>
      <c r="C842" s="61"/>
      <c r="D842" s="61"/>
      <c r="E842" s="246"/>
      <c r="F842" s="61"/>
      <c r="G842" s="61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</row>
    <row r="843">
      <c r="A843" s="61"/>
      <c r="B843" s="61"/>
      <c r="C843" s="61"/>
      <c r="D843" s="61"/>
      <c r="E843" s="246"/>
      <c r="F843" s="61"/>
      <c r="G843" s="61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</row>
    <row r="844">
      <c r="A844" s="61"/>
      <c r="B844" s="61"/>
      <c r="C844" s="61"/>
      <c r="D844" s="61"/>
      <c r="E844" s="246"/>
      <c r="F844" s="61"/>
      <c r="G844" s="61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</row>
    <row r="845">
      <c r="A845" s="61"/>
      <c r="B845" s="61"/>
      <c r="C845" s="61"/>
      <c r="D845" s="61"/>
      <c r="E845" s="246"/>
      <c r="F845" s="61"/>
      <c r="G845" s="61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</row>
    <row r="846">
      <c r="A846" s="61"/>
      <c r="B846" s="61"/>
      <c r="C846" s="61"/>
      <c r="D846" s="61"/>
      <c r="E846" s="246"/>
      <c r="F846" s="61"/>
      <c r="G846" s="61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</row>
    <row r="847">
      <c r="A847" s="61"/>
      <c r="B847" s="61"/>
      <c r="C847" s="61"/>
      <c r="D847" s="61"/>
      <c r="E847" s="246"/>
      <c r="F847" s="61"/>
      <c r="G847" s="61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</row>
    <row r="848">
      <c r="A848" s="61"/>
      <c r="B848" s="61"/>
      <c r="C848" s="61"/>
      <c r="D848" s="61"/>
      <c r="E848" s="246"/>
      <c r="F848" s="61"/>
      <c r="G848" s="61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</row>
    <row r="849">
      <c r="A849" s="61"/>
      <c r="B849" s="61"/>
      <c r="C849" s="61"/>
      <c r="D849" s="61"/>
      <c r="E849" s="246"/>
      <c r="F849" s="61"/>
      <c r="G849" s="61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</row>
    <row r="850">
      <c r="A850" s="61"/>
      <c r="B850" s="61"/>
      <c r="C850" s="61"/>
      <c r="D850" s="61"/>
      <c r="E850" s="246"/>
      <c r="F850" s="61"/>
      <c r="G850" s="61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</row>
    <row r="851">
      <c r="A851" s="61"/>
      <c r="B851" s="61"/>
      <c r="C851" s="61"/>
      <c r="D851" s="61"/>
      <c r="E851" s="246"/>
      <c r="F851" s="61"/>
      <c r="G851" s="61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</row>
    <row r="852">
      <c r="A852" s="61"/>
      <c r="B852" s="61"/>
      <c r="C852" s="61"/>
      <c r="D852" s="61"/>
      <c r="E852" s="246"/>
      <c r="F852" s="61"/>
      <c r="G852" s="61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</row>
    <row r="853">
      <c r="A853" s="61"/>
      <c r="B853" s="61"/>
      <c r="C853" s="61"/>
      <c r="D853" s="61"/>
      <c r="E853" s="246"/>
      <c r="F853" s="61"/>
      <c r="G853" s="61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</row>
    <row r="854">
      <c r="A854" s="61"/>
      <c r="B854" s="61"/>
      <c r="C854" s="61"/>
      <c r="D854" s="61"/>
      <c r="E854" s="246"/>
      <c r="F854" s="61"/>
      <c r="G854" s="61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</row>
    <row r="855">
      <c r="A855" s="61"/>
      <c r="B855" s="61"/>
      <c r="C855" s="61"/>
      <c r="D855" s="61"/>
      <c r="E855" s="246"/>
      <c r="F855" s="61"/>
      <c r="G855" s="61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</row>
    <row r="856">
      <c r="A856" s="61"/>
      <c r="B856" s="61"/>
      <c r="C856" s="61"/>
      <c r="D856" s="61"/>
      <c r="E856" s="246"/>
      <c r="F856" s="61"/>
      <c r="G856" s="61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</row>
    <row r="857">
      <c r="A857" s="61"/>
      <c r="B857" s="61"/>
      <c r="C857" s="61"/>
      <c r="D857" s="61"/>
      <c r="E857" s="246"/>
      <c r="F857" s="61"/>
      <c r="G857" s="61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</row>
    <row r="858">
      <c r="A858" s="61"/>
      <c r="B858" s="61"/>
      <c r="C858" s="61"/>
      <c r="D858" s="61"/>
      <c r="E858" s="246"/>
      <c r="F858" s="61"/>
      <c r="G858" s="61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</row>
    <row r="859">
      <c r="A859" s="61"/>
      <c r="B859" s="61"/>
      <c r="C859" s="61"/>
      <c r="D859" s="61"/>
      <c r="E859" s="246"/>
      <c r="F859" s="61"/>
      <c r="G859" s="61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</row>
    <row r="860">
      <c r="A860" s="61"/>
      <c r="B860" s="61"/>
      <c r="C860" s="61"/>
      <c r="D860" s="61"/>
      <c r="E860" s="246"/>
      <c r="F860" s="61"/>
      <c r="G860" s="61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</row>
    <row r="861">
      <c r="A861" s="61"/>
      <c r="B861" s="61"/>
      <c r="C861" s="61"/>
      <c r="D861" s="61"/>
      <c r="E861" s="246"/>
      <c r="F861" s="61"/>
      <c r="G861" s="61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</row>
    <row r="862">
      <c r="A862" s="61"/>
      <c r="B862" s="61"/>
      <c r="C862" s="61"/>
      <c r="D862" s="61"/>
      <c r="E862" s="246"/>
      <c r="F862" s="61"/>
      <c r="G862" s="61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</row>
    <row r="863">
      <c r="A863" s="61"/>
      <c r="B863" s="61"/>
      <c r="C863" s="61"/>
      <c r="D863" s="61"/>
      <c r="E863" s="246"/>
      <c r="F863" s="61"/>
      <c r="G863" s="61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</row>
    <row r="864">
      <c r="A864" s="61"/>
      <c r="B864" s="61"/>
      <c r="C864" s="61"/>
      <c r="D864" s="61"/>
      <c r="E864" s="246"/>
      <c r="F864" s="61"/>
      <c r="G864" s="61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</row>
    <row r="865">
      <c r="A865" s="61"/>
      <c r="B865" s="61"/>
      <c r="C865" s="61"/>
      <c r="D865" s="61"/>
      <c r="E865" s="246"/>
      <c r="F865" s="61"/>
      <c r="G865" s="61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</row>
    <row r="866">
      <c r="A866" s="61"/>
      <c r="B866" s="61"/>
      <c r="C866" s="61"/>
      <c r="D866" s="61"/>
      <c r="E866" s="246"/>
      <c r="F866" s="61"/>
      <c r="G866" s="61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</row>
    <row r="867">
      <c r="A867" s="61"/>
      <c r="B867" s="61"/>
      <c r="C867" s="61"/>
      <c r="D867" s="61"/>
      <c r="E867" s="246"/>
      <c r="F867" s="61"/>
      <c r="G867" s="61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</row>
    <row r="868">
      <c r="A868" s="61"/>
      <c r="B868" s="61"/>
      <c r="C868" s="61"/>
      <c r="D868" s="61"/>
      <c r="E868" s="246"/>
      <c r="F868" s="61"/>
      <c r="G868" s="61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</row>
    <row r="869">
      <c r="A869" s="61"/>
      <c r="B869" s="61"/>
      <c r="C869" s="61"/>
      <c r="D869" s="61"/>
      <c r="E869" s="246"/>
      <c r="F869" s="61"/>
      <c r="G869" s="61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</row>
    <row r="870">
      <c r="A870" s="61"/>
      <c r="B870" s="61"/>
      <c r="C870" s="61"/>
      <c r="D870" s="61"/>
      <c r="E870" s="246"/>
      <c r="F870" s="61"/>
      <c r="G870" s="61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</row>
    <row r="871">
      <c r="A871" s="61"/>
      <c r="B871" s="61"/>
      <c r="C871" s="61"/>
      <c r="D871" s="61"/>
      <c r="E871" s="246"/>
      <c r="F871" s="61"/>
      <c r="G871" s="61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</row>
    <row r="872">
      <c r="A872" s="61"/>
      <c r="B872" s="61"/>
      <c r="C872" s="61"/>
      <c r="D872" s="61"/>
      <c r="E872" s="246"/>
      <c r="F872" s="61"/>
      <c r="G872" s="61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</row>
    <row r="873">
      <c r="A873" s="61"/>
      <c r="B873" s="61"/>
      <c r="C873" s="61"/>
      <c r="D873" s="61"/>
      <c r="E873" s="246"/>
      <c r="F873" s="61"/>
      <c r="G873" s="61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</row>
    <row r="874">
      <c r="A874" s="61"/>
      <c r="B874" s="61"/>
      <c r="C874" s="61"/>
      <c r="D874" s="61"/>
      <c r="E874" s="246"/>
      <c r="F874" s="61"/>
      <c r="G874" s="61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</row>
    <row r="875">
      <c r="A875" s="61"/>
      <c r="B875" s="61"/>
      <c r="C875" s="61"/>
      <c r="D875" s="61"/>
      <c r="E875" s="246"/>
      <c r="F875" s="61"/>
      <c r="G875" s="61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</row>
    <row r="876">
      <c r="A876" s="61"/>
      <c r="B876" s="61"/>
      <c r="C876" s="61"/>
      <c r="D876" s="61"/>
      <c r="E876" s="246"/>
      <c r="F876" s="61"/>
      <c r="G876" s="61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</row>
    <row r="877">
      <c r="A877" s="61"/>
      <c r="B877" s="61"/>
      <c r="C877" s="61"/>
      <c r="D877" s="61"/>
      <c r="E877" s="246"/>
      <c r="F877" s="61"/>
      <c r="G877" s="61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</row>
    <row r="878">
      <c r="A878" s="61"/>
      <c r="B878" s="61"/>
      <c r="C878" s="61"/>
      <c r="D878" s="61"/>
      <c r="E878" s="246"/>
      <c r="F878" s="61"/>
      <c r="G878" s="61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</row>
    <row r="879">
      <c r="A879" s="61"/>
      <c r="B879" s="61"/>
      <c r="C879" s="61"/>
      <c r="D879" s="61"/>
      <c r="E879" s="246"/>
      <c r="F879" s="61"/>
      <c r="G879" s="61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</row>
    <row r="880">
      <c r="A880" s="61"/>
      <c r="B880" s="61"/>
      <c r="C880" s="61"/>
      <c r="D880" s="61"/>
      <c r="E880" s="246"/>
      <c r="F880" s="61"/>
      <c r="G880" s="61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</row>
    <row r="881">
      <c r="A881" s="61"/>
      <c r="B881" s="61"/>
      <c r="C881" s="61"/>
      <c r="D881" s="61"/>
      <c r="E881" s="246"/>
      <c r="F881" s="61"/>
      <c r="G881" s="61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</row>
    <row r="882">
      <c r="A882" s="61"/>
      <c r="B882" s="61"/>
      <c r="C882" s="61"/>
      <c r="D882" s="61"/>
      <c r="E882" s="246"/>
      <c r="F882" s="61"/>
      <c r="G882" s="61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</row>
    <row r="883">
      <c r="A883" s="61"/>
      <c r="B883" s="61"/>
      <c r="C883" s="61"/>
      <c r="D883" s="61"/>
      <c r="E883" s="246"/>
      <c r="F883" s="61"/>
      <c r="G883" s="61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</row>
    <row r="884">
      <c r="A884" s="61"/>
      <c r="B884" s="61"/>
      <c r="C884" s="61"/>
      <c r="D884" s="61"/>
      <c r="E884" s="246"/>
      <c r="F884" s="61"/>
      <c r="G884" s="61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</row>
    <row r="885">
      <c r="A885" s="61"/>
      <c r="B885" s="61"/>
      <c r="C885" s="61"/>
      <c r="D885" s="61"/>
      <c r="E885" s="246"/>
      <c r="F885" s="61"/>
      <c r="G885" s="61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</row>
    <row r="886">
      <c r="A886" s="61"/>
      <c r="B886" s="61"/>
      <c r="C886" s="61"/>
      <c r="D886" s="61"/>
      <c r="E886" s="246"/>
      <c r="F886" s="61"/>
      <c r="G886" s="61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</row>
    <row r="887">
      <c r="A887" s="61"/>
      <c r="B887" s="61"/>
      <c r="C887" s="61"/>
      <c r="D887" s="61"/>
      <c r="E887" s="246"/>
      <c r="F887" s="61"/>
      <c r="G887" s="61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</row>
    <row r="888">
      <c r="A888" s="61"/>
      <c r="B888" s="61"/>
      <c r="C888" s="61"/>
      <c r="D888" s="61"/>
      <c r="E888" s="246"/>
      <c r="F888" s="61"/>
      <c r="G888" s="61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</row>
    <row r="889">
      <c r="A889" s="61"/>
      <c r="B889" s="61"/>
      <c r="C889" s="61"/>
      <c r="D889" s="61"/>
      <c r="E889" s="246"/>
      <c r="F889" s="61"/>
      <c r="G889" s="61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</row>
    <row r="890">
      <c r="A890" s="61"/>
      <c r="B890" s="61"/>
      <c r="C890" s="61"/>
      <c r="D890" s="61"/>
      <c r="E890" s="246"/>
      <c r="F890" s="61"/>
      <c r="G890" s="61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</row>
    <row r="891">
      <c r="A891" s="61"/>
      <c r="B891" s="61"/>
      <c r="C891" s="61"/>
      <c r="D891" s="61"/>
      <c r="E891" s="246"/>
      <c r="F891" s="61"/>
      <c r="G891" s="61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</row>
    <row r="892">
      <c r="A892" s="61"/>
      <c r="B892" s="61"/>
      <c r="C892" s="61"/>
      <c r="D892" s="61"/>
      <c r="E892" s="246"/>
      <c r="F892" s="61"/>
      <c r="G892" s="61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</row>
    <row r="893">
      <c r="A893" s="61"/>
      <c r="B893" s="61"/>
      <c r="C893" s="61"/>
      <c r="D893" s="61"/>
      <c r="E893" s="246"/>
      <c r="F893" s="61"/>
      <c r="G893" s="61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</row>
    <row r="894">
      <c r="A894" s="61"/>
      <c r="B894" s="61"/>
      <c r="C894" s="61"/>
      <c r="D894" s="61"/>
      <c r="E894" s="246"/>
      <c r="F894" s="61"/>
      <c r="G894" s="61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</row>
    <row r="895">
      <c r="A895" s="61"/>
      <c r="B895" s="61"/>
      <c r="C895" s="61"/>
      <c r="D895" s="61"/>
      <c r="E895" s="246"/>
      <c r="F895" s="61"/>
      <c r="G895" s="61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</row>
    <row r="896">
      <c r="A896" s="61"/>
      <c r="B896" s="61"/>
      <c r="C896" s="61"/>
      <c r="D896" s="61"/>
      <c r="E896" s="246"/>
      <c r="F896" s="61"/>
      <c r="G896" s="61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</row>
    <row r="897">
      <c r="A897" s="61"/>
      <c r="B897" s="61"/>
      <c r="C897" s="61"/>
      <c r="D897" s="61"/>
      <c r="E897" s="246"/>
      <c r="F897" s="61"/>
      <c r="G897" s="61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</row>
    <row r="898">
      <c r="A898" s="61"/>
      <c r="B898" s="61"/>
      <c r="C898" s="61"/>
      <c r="D898" s="61"/>
      <c r="E898" s="246"/>
      <c r="F898" s="61"/>
      <c r="G898" s="61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</row>
    <row r="899">
      <c r="A899" s="61"/>
      <c r="B899" s="61"/>
      <c r="C899" s="61"/>
      <c r="D899" s="61"/>
      <c r="E899" s="246"/>
      <c r="F899" s="61"/>
      <c r="G899" s="61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</row>
    <row r="900">
      <c r="A900" s="61"/>
      <c r="B900" s="61"/>
      <c r="C900" s="61"/>
      <c r="D900" s="61"/>
      <c r="E900" s="246"/>
      <c r="F900" s="61"/>
      <c r="G900" s="61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</row>
    <row r="901">
      <c r="A901" s="61"/>
      <c r="B901" s="61"/>
      <c r="C901" s="61"/>
      <c r="D901" s="61"/>
      <c r="E901" s="246"/>
      <c r="F901" s="61"/>
      <c r="G901" s="61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</row>
    <row r="902">
      <c r="A902" s="61"/>
      <c r="B902" s="61"/>
      <c r="C902" s="61"/>
      <c r="D902" s="61"/>
      <c r="E902" s="246"/>
      <c r="F902" s="61"/>
      <c r="G902" s="61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</row>
    <row r="903">
      <c r="A903" s="61"/>
      <c r="B903" s="61"/>
      <c r="C903" s="61"/>
      <c r="D903" s="61"/>
      <c r="E903" s="246"/>
      <c r="F903" s="61"/>
      <c r="G903" s="61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</row>
    <row r="904">
      <c r="A904" s="61"/>
      <c r="B904" s="61"/>
      <c r="C904" s="61"/>
      <c r="D904" s="61"/>
      <c r="E904" s="246"/>
      <c r="F904" s="61"/>
      <c r="G904" s="61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</row>
    <row r="905">
      <c r="A905" s="61"/>
      <c r="B905" s="61"/>
      <c r="C905" s="61"/>
      <c r="D905" s="61"/>
      <c r="E905" s="246"/>
      <c r="F905" s="61"/>
      <c r="G905" s="61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</row>
    <row r="906">
      <c r="A906" s="61"/>
      <c r="B906" s="61"/>
      <c r="C906" s="61"/>
      <c r="D906" s="61"/>
      <c r="E906" s="246"/>
      <c r="F906" s="61"/>
      <c r="G906" s="61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</row>
    <row r="907">
      <c r="A907" s="61"/>
      <c r="B907" s="61"/>
      <c r="C907" s="61"/>
      <c r="D907" s="61"/>
      <c r="E907" s="246"/>
      <c r="F907" s="61"/>
      <c r="G907" s="61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</row>
    <row r="908">
      <c r="A908" s="61"/>
      <c r="B908" s="61"/>
      <c r="C908" s="61"/>
      <c r="D908" s="61"/>
      <c r="E908" s="246"/>
      <c r="F908" s="61"/>
      <c r="G908" s="61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</row>
    <row r="909">
      <c r="A909" s="61"/>
      <c r="B909" s="61"/>
      <c r="C909" s="61"/>
      <c r="D909" s="61"/>
      <c r="E909" s="246"/>
      <c r="F909" s="61"/>
      <c r="G909" s="61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</row>
    <row r="910">
      <c r="A910" s="61"/>
      <c r="B910" s="61"/>
      <c r="C910" s="61"/>
      <c r="D910" s="61"/>
      <c r="E910" s="246"/>
      <c r="F910" s="61"/>
      <c r="G910" s="61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</row>
    <row r="911">
      <c r="A911" s="61"/>
      <c r="B911" s="61"/>
      <c r="C911" s="61"/>
      <c r="D911" s="61"/>
      <c r="E911" s="246"/>
      <c r="F911" s="61"/>
      <c r="G911" s="61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</row>
    <row r="912">
      <c r="A912" s="61"/>
      <c r="B912" s="61"/>
      <c r="C912" s="61"/>
      <c r="D912" s="61"/>
      <c r="E912" s="246"/>
      <c r="F912" s="61"/>
      <c r="G912" s="61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</row>
    <row r="913">
      <c r="A913" s="61"/>
      <c r="B913" s="61"/>
      <c r="C913" s="61"/>
      <c r="D913" s="61"/>
      <c r="E913" s="246"/>
      <c r="F913" s="61"/>
      <c r="G913" s="61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</row>
    <row r="914">
      <c r="A914" s="61"/>
      <c r="B914" s="61"/>
      <c r="C914" s="61"/>
      <c r="D914" s="61"/>
      <c r="E914" s="246"/>
      <c r="F914" s="61"/>
      <c r="G914" s="61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</row>
    <row r="915">
      <c r="A915" s="61"/>
      <c r="B915" s="61"/>
      <c r="C915" s="61"/>
      <c r="D915" s="61"/>
      <c r="E915" s="246"/>
      <c r="F915" s="61"/>
      <c r="G915" s="61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</row>
    <row r="916">
      <c r="A916" s="61"/>
      <c r="B916" s="61"/>
      <c r="C916" s="61"/>
      <c r="D916" s="61"/>
      <c r="E916" s="246"/>
      <c r="F916" s="61"/>
      <c r="G916" s="61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</row>
    <row r="917">
      <c r="A917" s="61"/>
      <c r="B917" s="61"/>
      <c r="C917" s="61"/>
      <c r="D917" s="61"/>
      <c r="E917" s="246"/>
      <c r="F917" s="61"/>
      <c r="G917" s="61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</row>
    <row r="918">
      <c r="A918" s="61"/>
      <c r="B918" s="61"/>
      <c r="C918" s="61"/>
      <c r="D918" s="61"/>
      <c r="E918" s="246"/>
      <c r="F918" s="61"/>
      <c r="G918" s="61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</row>
    <row r="919">
      <c r="A919" s="61"/>
      <c r="B919" s="61"/>
      <c r="C919" s="61"/>
      <c r="D919" s="61"/>
      <c r="E919" s="246"/>
      <c r="F919" s="61"/>
      <c r="G919" s="61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</row>
    <row r="920">
      <c r="A920" s="61"/>
      <c r="B920" s="61"/>
      <c r="C920" s="61"/>
      <c r="D920" s="61"/>
      <c r="E920" s="246"/>
      <c r="F920" s="61"/>
      <c r="G920" s="61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</row>
    <row r="921">
      <c r="A921" s="61"/>
      <c r="B921" s="61"/>
      <c r="C921" s="61"/>
      <c r="D921" s="61"/>
      <c r="E921" s="246"/>
      <c r="F921" s="61"/>
      <c r="G921" s="61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</row>
    <row r="922">
      <c r="A922" s="61"/>
      <c r="B922" s="61"/>
      <c r="C922" s="61"/>
      <c r="D922" s="61"/>
      <c r="E922" s="246"/>
      <c r="F922" s="61"/>
      <c r="G922" s="61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</row>
    <row r="923">
      <c r="A923" s="61"/>
      <c r="B923" s="61"/>
      <c r="C923" s="61"/>
      <c r="D923" s="61"/>
      <c r="E923" s="246"/>
      <c r="F923" s="61"/>
      <c r="G923" s="61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</row>
    <row r="924">
      <c r="A924" s="61"/>
      <c r="B924" s="61"/>
      <c r="C924" s="61"/>
      <c r="D924" s="61"/>
      <c r="E924" s="246"/>
      <c r="F924" s="61"/>
      <c r="G924" s="61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</row>
    <row r="925">
      <c r="A925" s="61"/>
      <c r="B925" s="61"/>
      <c r="C925" s="61"/>
      <c r="D925" s="61"/>
      <c r="E925" s="246"/>
      <c r="F925" s="61"/>
      <c r="G925" s="61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</row>
    <row r="926">
      <c r="A926" s="61"/>
      <c r="B926" s="61"/>
      <c r="C926" s="61"/>
      <c r="D926" s="61"/>
      <c r="E926" s="246"/>
      <c r="F926" s="61"/>
      <c r="G926" s="61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</row>
    <row r="927">
      <c r="A927" s="61"/>
      <c r="B927" s="61"/>
      <c r="C927" s="61"/>
      <c r="D927" s="61"/>
      <c r="E927" s="246"/>
      <c r="F927" s="61"/>
      <c r="G927" s="61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</row>
    <row r="928">
      <c r="A928" s="61"/>
      <c r="B928" s="61"/>
      <c r="C928" s="61"/>
      <c r="D928" s="61"/>
      <c r="E928" s="246"/>
      <c r="F928" s="61"/>
      <c r="G928" s="61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</row>
    <row r="929">
      <c r="A929" s="61"/>
      <c r="B929" s="61"/>
      <c r="C929" s="61"/>
      <c r="D929" s="61"/>
      <c r="E929" s="246"/>
      <c r="F929" s="61"/>
      <c r="G929" s="61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</row>
    <row r="930">
      <c r="A930" s="61"/>
      <c r="B930" s="61"/>
      <c r="C930" s="61"/>
      <c r="D930" s="61"/>
      <c r="E930" s="246"/>
      <c r="F930" s="61"/>
      <c r="G930" s="61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</row>
    <row r="931">
      <c r="A931" s="61"/>
      <c r="B931" s="61"/>
      <c r="C931" s="61"/>
      <c r="D931" s="61"/>
      <c r="E931" s="246"/>
      <c r="F931" s="61"/>
      <c r="G931" s="61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</row>
    <row r="932">
      <c r="A932" s="61"/>
      <c r="B932" s="61"/>
      <c r="C932" s="61"/>
      <c r="D932" s="61"/>
      <c r="E932" s="246"/>
      <c r="F932" s="61"/>
      <c r="G932" s="61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</row>
    <row r="933">
      <c r="A933" s="61"/>
      <c r="B933" s="61"/>
      <c r="C933" s="61"/>
      <c r="D933" s="61"/>
      <c r="E933" s="246"/>
      <c r="F933" s="61"/>
      <c r="G933" s="61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</row>
    <row r="934">
      <c r="A934" s="61"/>
      <c r="B934" s="61"/>
      <c r="C934" s="61"/>
      <c r="D934" s="61"/>
      <c r="E934" s="246"/>
      <c r="F934" s="61"/>
      <c r="G934" s="61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</row>
    <row r="935">
      <c r="A935" s="61"/>
      <c r="B935" s="61"/>
      <c r="C935" s="61"/>
      <c r="D935" s="61"/>
      <c r="E935" s="246"/>
      <c r="F935" s="61"/>
      <c r="G935" s="61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</row>
    <row r="936">
      <c r="A936" s="61"/>
      <c r="B936" s="61"/>
      <c r="C936" s="61"/>
      <c r="D936" s="61"/>
      <c r="E936" s="246"/>
      <c r="F936" s="61"/>
      <c r="G936" s="61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</row>
    <row r="937">
      <c r="A937" s="61"/>
      <c r="B937" s="61"/>
      <c r="C937" s="61"/>
      <c r="D937" s="61"/>
      <c r="E937" s="246"/>
      <c r="F937" s="61"/>
      <c r="G937" s="61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</row>
    <row r="938">
      <c r="A938" s="61"/>
      <c r="B938" s="61"/>
      <c r="C938" s="61"/>
      <c r="D938" s="61"/>
      <c r="E938" s="246"/>
      <c r="F938" s="61"/>
      <c r="G938" s="61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</row>
    <row r="939">
      <c r="A939" s="61"/>
      <c r="B939" s="61"/>
      <c r="C939" s="61"/>
      <c r="D939" s="61"/>
      <c r="E939" s="246"/>
      <c r="F939" s="61"/>
      <c r="G939" s="61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</row>
    <row r="940">
      <c r="A940" s="61"/>
      <c r="B940" s="61"/>
      <c r="C940" s="61"/>
      <c r="D940" s="61"/>
      <c r="E940" s="246"/>
      <c r="F940" s="61"/>
      <c r="G940" s="61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</row>
    <row r="941">
      <c r="A941" s="61"/>
      <c r="B941" s="61"/>
      <c r="C941" s="61"/>
      <c r="D941" s="61"/>
      <c r="E941" s="246"/>
      <c r="F941" s="61"/>
      <c r="G941" s="61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</row>
    <row r="942">
      <c r="A942" s="61"/>
      <c r="B942" s="61"/>
      <c r="C942" s="61"/>
      <c r="D942" s="61"/>
      <c r="E942" s="246"/>
      <c r="F942" s="61"/>
      <c r="G942" s="61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</row>
    <row r="943">
      <c r="A943" s="61"/>
      <c r="B943" s="61"/>
      <c r="C943" s="61"/>
      <c r="D943" s="61"/>
      <c r="E943" s="246"/>
      <c r="F943" s="61"/>
      <c r="G943" s="61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</row>
    <row r="944">
      <c r="A944" s="61"/>
      <c r="B944" s="61"/>
      <c r="C944" s="61"/>
      <c r="D944" s="61"/>
      <c r="E944" s="246"/>
      <c r="F944" s="61"/>
      <c r="G944" s="61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</row>
    <row r="945">
      <c r="A945" s="61"/>
      <c r="B945" s="61"/>
      <c r="C945" s="61"/>
      <c r="D945" s="61"/>
      <c r="E945" s="246"/>
      <c r="F945" s="61"/>
      <c r="G945" s="61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</row>
    <row r="946">
      <c r="A946" s="61"/>
      <c r="B946" s="61"/>
      <c r="C946" s="61"/>
      <c r="D946" s="61"/>
      <c r="E946" s="246"/>
      <c r="F946" s="61"/>
      <c r="G946" s="61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</row>
    <row r="947">
      <c r="A947" s="61"/>
      <c r="B947" s="61"/>
      <c r="C947" s="61"/>
      <c r="D947" s="61"/>
      <c r="E947" s="246"/>
      <c r="F947" s="61"/>
      <c r="G947" s="61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</row>
    <row r="948">
      <c r="A948" s="61"/>
      <c r="B948" s="61"/>
      <c r="C948" s="61"/>
      <c r="D948" s="61"/>
      <c r="E948" s="246"/>
      <c r="F948" s="61"/>
      <c r="G948" s="61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</row>
    <row r="949">
      <c r="A949" s="61"/>
      <c r="B949" s="61"/>
      <c r="C949" s="61"/>
      <c r="D949" s="61"/>
      <c r="E949" s="246"/>
      <c r="F949" s="61"/>
      <c r="G949" s="61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</row>
    <row r="950">
      <c r="A950" s="61"/>
      <c r="B950" s="61"/>
      <c r="C950" s="61"/>
      <c r="D950" s="61"/>
      <c r="E950" s="246"/>
      <c r="F950" s="61"/>
      <c r="G950" s="61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</row>
    <row r="951">
      <c r="A951" s="61"/>
      <c r="B951" s="61"/>
      <c r="C951" s="61"/>
      <c r="D951" s="61"/>
      <c r="E951" s="246"/>
      <c r="F951" s="61"/>
      <c r="G951" s="61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</row>
    <row r="952">
      <c r="A952" s="61"/>
      <c r="B952" s="61"/>
      <c r="C952" s="61"/>
      <c r="D952" s="61"/>
      <c r="E952" s="246"/>
      <c r="F952" s="61"/>
      <c r="G952" s="61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</row>
    <row r="953">
      <c r="A953" s="61"/>
      <c r="B953" s="61"/>
      <c r="C953" s="61"/>
      <c r="D953" s="61"/>
      <c r="E953" s="246"/>
      <c r="F953" s="61"/>
      <c r="G953" s="61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</row>
    <row r="954">
      <c r="A954" s="61"/>
      <c r="B954" s="61"/>
      <c r="C954" s="61"/>
      <c r="D954" s="61"/>
      <c r="E954" s="246"/>
      <c r="F954" s="61"/>
      <c r="G954" s="61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</row>
    <row r="955">
      <c r="A955" s="61"/>
      <c r="B955" s="61"/>
      <c r="C955" s="61"/>
      <c r="D955" s="61"/>
      <c r="E955" s="246"/>
      <c r="F955" s="61"/>
      <c r="G955" s="61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</row>
    <row r="956">
      <c r="A956" s="61"/>
      <c r="B956" s="61"/>
      <c r="C956" s="61"/>
      <c r="D956" s="61"/>
      <c r="E956" s="246"/>
      <c r="F956" s="61"/>
      <c r="G956" s="61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</row>
    <row r="957">
      <c r="A957" s="61"/>
      <c r="B957" s="61"/>
      <c r="C957" s="61"/>
      <c r="D957" s="61"/>
      <c r="E957" s="246"/>
      <c r="F957" s="61"/>
      <c r="G957" s="61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</row>
    <row r="958">
      <c r="A958" s="61"/>
      <c r="B958" s="61"/>
      <c r="C958" s="61"/>
      <c r="D958" s="61"/>
      <c r="E958" s="246"/>
      <c r="F958" s="61"/>
      <c r="G958" s="61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</row>
    <row r="959">
      <c r="A959" s="61"/>
      <c r="B959" s="61"/>
      <c r="C959" s="61"/>
      <c r="D959" s="61"/>
      <c r="E959" s="246"/>
      <c r="F959" s="61"/>
      <c r="G959" s="61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</row>
    <row r="960">
      <c r="A960" s="61"/>
      <c r="B960" s="61"/>
      <c r="C960" s="61"/>
      <c r="D960" s="61"/>
      <c r="E960" s="246"/>
      <c r="F960" s="61"/>
      <c r="G960" s="61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</row>
    <row r="961">
      <c r="A961" s="61"/>
      <c r="B961" s="61"/>
      <c r="C961" s="61"/>
      <c r="D961" s="61"/>
      <c r="E961" s="246"/>
      <c r="F961" s="61"/>
      <c r="G961" s="61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</row>
    <row r="962">
      <c r="A962" s="61"/>
      <c r="B962" s="61"/>
      <c r="C962" s="61"/>
      <c r="D962" s="61"/>
      <c r="E962" s="246"/>
      <c r="F962" s="61"/>
      <c r="G962" s="61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</row>
    <row r="963">
      <c r="A963" s="61"/>
      <c r="B963" s="61"/>
      <c r="C963" s="61"/>
      <c r="D963" s="61"/>
      <c r="E963" s="246"/>
      <c r="F963" s="61"/>
      <c r="G963" s="61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</row>
    <row r="964">
      <c r="A964" s="61"/>
      <c r="B964" s="61"/>
      <c r="C964" s="61"/>
      <c r="D964" s="61"/>
      <c r="E964" s="246"/>
      <c r="F964" s="61"/>
      <c r="G964" s="61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</row>
    <row r="965">
      <c r="A965" s="61"/>
      <c r="B965" s="61"/>
      <c r="C965" s="61"/>
      <c r="D965" s="61"/>
      <c r="E965" s="246"/>
      <c r="F965" s="61"/>
      <c r="G965" s="61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</row>
    <row r="966">
      <c r="A966" s="61"/>
      <c r="B966" s="61"/>
      <c r="C966" s="61"/>
      <c r="D966" s="61"/>
      <c r="E966" s="246"/>
      <c r="F966" s="61"/>
      <c r="G966" s="61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</row>
    <row r="967">
      <c r="A967" s="61"/>
      <c r="B967" s="61"/>
      <c r="C967" s="61"/>
      <c r="D967" s="61"/>
      <c r="E967" s="246"/>
      <c r="F967" s="61"/>
      <c r="G967" s="61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</row>
    <row r="968">
      <c r="A968" s="61"/>
      <c r="B968" s="61"/>
      <c r="C968" s="61"/>
      <c r="D968" s="61"/>
      <c r="E968" s="246"/>
      <c r="F968" s="61"/>
      <c r="G968" s="61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</row>
    <row r="969">
      <c r="A969" s="61"/>
      <c r="B969" s="61"/>
      <c r="C969" s="61"/>
      <c r="D969" s="61"/>
      <c r="E969" s="246"/>
      <c r="F969" s="61"/>
      <c r="G969" s="61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</row>
    <row r="970">
      <c r="A970" s="61"/>
      <c r="B970" s="61"/>
      <c r="C970" s="61"/>
      <c r="D970" s="61"/>
      <c r="E970" s="246"/>
      <c r="F970" s="61"/>
      <c r="G970" s="61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</row>
    <row r="971">
      <c r="A971" s="61"/>
      <c r="B971" s="61"/>
      <c r="C971" s="61"/>
      <c r="D971" s="61"/>
      <c r="E971" s="246"/>
      <c r="F971" s="61"/>
      <c r="G971" s="61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</row>
    <row r="972">
      <c r="A972" s="61"/>
      <c r="B972" s="61"/>
      <c r="C972" s="61"/>
      <c r="D972" s="61"/>
      <c r="E972" s="246"/>
      <c r="F972" s="61"/>
      <c r="G972" s="61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</row>
    <row r="973">
      <c r="A973" s="61"/>
      <c r="B973" s="61"/>
      <c r="C973" s="61"/>
      <c r="D973" s="61"/>
      <c r="E973" s="246"/>
      <c r="F973" s="61"/>
      <c r="G973" s="61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</row>
    <row r="974">
      <c r="A974" s="61"/>
      <c r="B974" s="61"/>
      <c r="C974" s="61"/>
      <c r="D974" s="61"/>
      <c r="E974" s="246"/>
      <c r="F974" s="61"/>
      <c r="G974" s="61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</row>
    <row r="975">
      <c r="A975" s="61"/>
      <c r="B975" s="61"/>
      <c r="C975" s="61"/>
      <c r="D975" s="61"/>
      <c r="E975" s="246"/>
      <c r="F975" s="61"/>
      <c r="G975" s="61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</row>
    <row r="976">
      <c r="A976" s="61"/>
      <c r="B976" s="61"/>
      <c r="C976" s="61"/>
      <c r="D976" s="61"/>
      <c r="E976" s="246"/>
      <c r="F976" s="61"/>
      <c r="G976" s="61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</row>
    <row r="977">
      <c r="A977" s="61"/>
      <c r="B977" s="61"/>
      <c r="C977" s="61"/>
      <c r="D977" s="61"/>
      <c r="E977" s="246"/>
      <c r="F977" s="61"/>
      <c r="G977" s="61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</row>
    <row r="978">
      <c r="A978" s="61"/>
      <c r="B978" s="61"/>
      <c r="C978" s="61"/>
      <c r="D978" s="61"/>
      <c r="E978" s="246"/>
      <c r="F978" s="61"/>
      <c r="G978" s="61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</row>
    <row r="979">
      <c r="A979" s="61"/>
      <c r="B979" s="61"/>
      <c r="C979" s="61"/>
      <c r="D979" s="61"/>
      <c r="E979" s="246"/>
      <c r="F979" s="61"/>
      <c r="G979" s="61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</row>
    <row r="980">
      <c r="A980" s="61"/>
      <c r="B980" s="61"/>
      <c r="C980" s="61"/>
      <c r="D980" s="61"/>
      <c r="E980" s="246"/>
      <c r="F980" s="61"/>
      <c r="G980" s="61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</row>
    <row r="981">
      <c r="A981" s="61"/>
      <c r="B981" s="61"/>
      <c r="C981" s="61"/>
      <c r="D981" s="61"/>
      <c r="E981" s="246"/>
      <c r="F981" s="61"/>
      <c r="G981" s="61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</row>
    <row r="982">
      <c r="A982" s="61"/>
      <c r="B982" s="61"/>
      <c r="C982" s="61"/>
      <c r="D982" s="61"/>
      <c r="E982" s="246"/>
      <c r="F982" s="61"/>
      <c r="G982" s="61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</row>
    <row r="983">
      <c r="A983" s="61"/>
      <c r="B983" s="61"/>
      <c r="C983" s="61"/>
      <c r="D983" s="61"/>
      <c r="E983" s="246"/>
      <c r="F983" s="61"/>
      <c r="G983" s="61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</row>
    <row r="984">
      <c r="A984" s="61"/>
      <c r="B984" s="61"/>
      <c r="C984" s="61"/>
      <c r="D984" s="61"/>
      <c r="E984" s="246"/>
      <c r="F984" s="61"/>
      <c r="G984" s="61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</row>
    <row r="985">
      <c r="A985" s="61"/>
      <c r="B985" s="61"/>
      <c r="C985" s="61"/>
      <c r="D985" s="61"/>
      <c r="E985" s="246"/>
      <c r="F985" s="61"/>
      <c r="G985" s="61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</row>
    <row r="986">
      <c r="A986" s="61"/>
      <c r="B986" s="61"/>
      <c r="C986" s="61"/>
      <c r="D986" s="61"/>
      <c r="E986" s="246"/>
      <c r="F986" s="61"/>
      <c r="G986" s="61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</row>
    <row r="987">
      <c r="A987" s="61"/>
      <c r="B987" s="61"/>
      <c r="C987" s="61"/>
      <c r="D987" s="61"/>
      <c r="E987" s="246"/>
      <c r="F987" s="61"/>
      <c r="G987" s="61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</row>
    <row r="988">
      <c r="A988" s="61"/>
      <c r="B988" s="61"/>
      <c r="C988" s="61"/>
      <c r="D988" s="61"/>
      <c r="E988" s="246"/>
      <c r="F988" s="61"/>
      <c r="G988" s="61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</row>
    <row r="989">
      <c r="A989" s="61"/>
      <c r="B989" s="61"/>
      <c r="C989" s="61"/>
      <c r="D989" s="61"/>
      <c r="E989" s="246"/>
      <c r="F989" s="61"/>
      <c r="G989" s="61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</row>
    <row r="990">
      <c r="A990" s="61"/>
      <c r="B990" s="61"/>
      <c r="C990" s="61"/>
      <c r="D990" s="61"/>
      <c r="E990" s="246"/>
      <c r="F990" s="61"/>
      <c r="G990" s="61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</row>
    <row r="991">
      <c r="A991" s="61"/>
      <c r="B991" s="61"/>
      <c r="C991" s="61"/>
      <c r="D991" s="61"/>
      <c r="E991" s="246"/>
      <c r="F991" s="61"/>
      <c r="G991" s="61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</row>
    <row r="992">
      <c r="A992" s="61"/>
      <c r="B992" s="61"/>
      <c r="C992" s="61"/>
      <c r="D992" s="61"/>
      <c r="E992" s="246"/>
      <c r="F992" s="61"/>
      <c r="G992" s="61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</row>
    <row r="993">
      <c r="A993" s="61"/>
      <c r="B993" s="61"/>
      <c r="C993" s="61"/>
      <c r="D993" s="61"/>
      <c r="E993" s="246"/>
      <c r="F993" s="61"/>
      <c r="G993" s="61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</row>
    <row r="994">
      <c r="A994" s="61"/>
      <c r="B994" s="61"/>
      <c r="C994" s="61"/>
      <c r="D994" s="61"/>
      <c r="E994" s="246"/>
      <c r="F994" s="61"/>
      <c r="G994" s="61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</row>
    <row r="995">
      <c r="A995" s="61"/>
      <c r="B995" s="61"/>
      <c r="C995" s="61"/>
      <c r="D995" s="61"/>
      <c r="E995" s="246"/>
      <c r="F995" s="61"/>
      <c r="G995" s="61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</row>
    <row r="996">
      <c r="A996" s="61"/>
      <c r="B996" s="61"/>
      <c r="C996" s="61"/>
      <c r="D996" s="61"/>
      <c r="E996" s="246"/>
      <c r="F996" s="61"/>
      <c r="G996" s="61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</row>
    <row r="997">
      <c r="A997" s="61"/>
      <c r="B997" s="61"/>
      <c r="C997" s="61"/>
      <c r="D997" s="61"/>
      <c r="E997" s="246"/>
      <c r="F997" s="61"/>
      <c r="G997" s="61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</row>
    <row r="998">
      <c r="A998" s="61"/>
      <c r="B998" s="61"/>
      <c r="C998" s="61"/>
      <c r="D998" s="61"/>
      <c r="E998" s="246"/>
      <c r="F998" s="61"/>
      <c r="G998" s="61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</row>
    <row r="999">
      <c r="A999" s="61"/>
      <c r="B999" s="61"/>
      <c r="C999" s="61"/>
      <c r="D999" s="61"/>
      <c r="E999" s="246"/>
      <c r="F999" s="61"/>
      <c r="G999" s="61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</row>
    <row r="1000">
      <c r="A1000" s="61"/>
      <c r="B1000" s="61"/>
      <c r="C1000" s="61"/>
      <c r="D1000" s="61"/>
      <c r="E1000" s="246"/>
      <c r="F1000" s="61"/>
      <c r="G1000" s="61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</row>
    <row r="1001">
      <c r="A1001" s="61"/>
      <c r="B1001" s="61"/>
      <c r="C1001" s="61"/>
      <c r="D1001" s="61"/>
      <c r="E1001" s="246"/>
      <c r="F1001" s="61"/>
      <c r="G1001" s="61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</row>
    <row r="1002">
      <c r="A1002" s="61"/>
      <c r="B1002" s="61"/>
      <c r="C1002" s="61"/>
      <c r="D1002" s="61"/>
      <c r="E1002" s="246"/>
      <c r="F1002" s="61"/>
      <c r="G1002" s="61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</row>
    <row r="1003">
      <c r="A1003" s="61"/>
      <c r="B1003" s="61"/>
      <c r="C1003" s="61"/>
      <c r="D1003" s="61"/>
      <c r="E1003" s="246"/>
      <c r="F1003" s="61"/>
      <c r="G1003" s="61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</row>
    <row r="1004">
      <c r="A1004" s="61"/>
      <c r="B1004" s="61"/>
      <c r="C1004" s="61"/>
      <c r="D1004" s="61"/>
      <c r="E1004" s="246"/>
      <c r="F1004" s="61"/>
      <c r="G1004" s="61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5.13"/>
    <col customWidth="1" min="2" max="2" width="4.88"/>
    <col customWidth="1" min="3" max="3" width="7.5"/>
    <col customWidth="1" min="4" max="4" width="22.13"/>
    <col customWidth="1" min="5" max="5" width="5.63"/>
    <col customWidth="1" min="6" max="6" width="29.75"/>
    <col customWidth="1" min="7" max="7" width="33.75"/>
    <col customWidth="1" min="8" max="8" width="27.13"/>
    <col customWidth="1" min="9" max="10" width="20.63"/>
    <col customWidth="1" min="11" max="11" width="10.13"/>
    <col customWidth="1" min="12" max="12" width="14.0"/>
    <col customWidth="1" min="13" max="13" width="14.25"/>
    <col customWidth="1" min="14" max="14" width="11.5"/>
    <col customWidth="1" min="15" max="15" width="14.5"/>
  </cols>
  <sheetData>
    <row r="1">
      <c r="A1" s="14" t="s">
        <v>3</v>
      </c>
      <c r="B1" s="14"/>
      <c r="C1" s="1" t="s">
        <v>0</v>
      </c>
      <c r="D1" s="2" t="str">
        <f>HYPERLINK("https://www.reddit.com/user/drdodger/","u/drdodger")</f>
        <v>u/drdodger</v>
      </c>
      <c r="E1" s="3" t="s">
        <v>1</v>
      </c>
      <c r="F1" s="4" t="str">
        <f>HYPERLINK("https://forum.paradoxplaza.com/forum/index.php?members/voranth.840699/","Voranth")</f>
        <v>Voranth</v>
      </c>
      <c r="G1" s="5" t="s">
        <v>2</v>
      </c>
      <c r="H1" s="214" t="str">
        <f>Mechs!K1</f>
        <v/>
      </c>
      <c r="Z1" s="12"/>
      <c r="AA1" s="12"/>
      <c r="AB1" s="12"/>
      <c r="AC1" s="12"/>
    </row>
    <row r="2">
      <c r="A2" s="14"/>
      <c r="B2" s="247">
        <v>43431.875217719906</v>
      </c>
      <c r="C2" s="1" t="s">
        <v>644</v>
      </c>
      <c r="D2" s="10">
        <f>B2</f>
        <v>43431.87522</v>
      </c>
      <c r="E2" s="12"/>
      <c r="F2" s="5" t="s">
        <v>227</v>
      </c>
      <c r="G2" s="12"/>
      <c r="I2" s="6"/>
      <c r="K2" s="6"/>
      <c r="L2" s="6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</row>
    <row r="3">
      <c r="A3" s="14"/>
      <c r="B3" s="14"/>
      <c r="C3" s="248" t="s">
        <v>6</v>
      </c>
      <c r="D3" s="249" t="str">
        <f>HYPERLINK("https://docs.google.com/spreadsheets/d/e/2PACX-1vQ_-EbHi_SY_XQghMl_LQNeSj697SKwGiDcopwefYQ3ptfWvrTBIPX_JW9Wp0rJ2u1CJZSgWcGUfWCW/pub?output=xlsx","LINK")</f>
        <v>LINK</v>
      </c>
      <c r="E3" s="13" t="s">
        <v>16</v>
      </c>
      <c r="F3" s="5" t="s">
        <v>7</v>
      </c>
      <c r="G3" s="14"/>
      <c r="H3" s="14"/>
      <c r="I3" s="12"/>
      <c r="J3" s="6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</row>
    <row r="4">
      <c r="A4" s="250" t="s">
        <v>645</v>
      </c>
      <c r="B4" s="250" t="s">
        <v>646</v>
      </c>
      <c r="C4" s="250" t="s">
        <v>647</v>
      </c>
      <c r="D4" s="251" t="s">
        <v>648</v>
      </c>
      <c r="E4" s="251" t="s">
        <v>649</v>
      </c>
      <c r="F4" s="250" t="s">
        <v>650</v>
      </c>
      <c r="G4" s="251" t="s">
        <v>651</v>
      </c>
      <c r="H4" s="250" t="s">
        <v>652</v>
      </c>
      <c r="I4" s="252" t="s">
        <v>653</v>
      </c>
      <c r="J4" s="253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>
      <c r="A5" s="254"/>
      <c r="B5" s="254">
        <v>1.0</v>
      </c>
      <c r="C5" s="254">
        <v>0.0</v>
      </c>
      <c r="D5" s="229" t="s">
        <v>654</v>
      </c>
      <c r="E5" s="179">
        <v>75.0</v>
      </c>
      <c r="F5" s="255" t="s">
        <v>655</v>
      </c>
      <c r="G5" s="229" t="s">
        <v>656</v>
      </c>
      <c r="H5" s="256" t="s">
        <v>270</v>
      </c>
      <c r="I5" s="257"/>
      <c r="J5" s="258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>
      <c r="A6" s="254">
        <v>100.0</v>
      </c>
      <c r="B6" s="254">
        <v>2.0</v>
      </c>
      <c r="C6" s="254">
        <f t="shared" ref="C6:C14" si="1">C5+A6</f>
        <v>100</v>
      </c>
      <c r="D6" s="259" t="s">
        <v>657</v>
      </c>
      <c r="E6" s="179">
        <v>80.0</v>
      </c>
      <c r="F6" s="255" t="s">
        <v>658</v>
      </c>
      <c r="G6" s="229" t="s">
        <v>659</v>
      </c>
      <c r="H6" s="256" t="s">
        <v>270</v>
      </c>
      <c r="I6" s="260"/>
      <c r="J6" s="261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>
      <c r="A7" s="254">
        <v>400.0</v>
      </c>
      <c r="B7" s="254">
        <v>3.0</v>
      </c>
      <c r="C7" s="254">
        <f t="shared" si="1"/>
        <v>500</v>
      </c>
      <c r="D7" s="259" t="s">
        <v>660</v>
      </c>
      <c r="E7" s="179">
        <v>80.0</v>
      </c>
      <c r="F7" s="255" t="s">
        <v>661</v>
      </c>
      <c r="G7" s="229" t="s">
        <v>662</v>
      </c>
      <c r="H7" s="256" t="s">
        <v>270</v>
      </c>
      <c r="I7" s="260"/>
      <c r="J7" s="26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>
      <c r="A8" s="254">
        <v>900.0</v>
      </c>
      <c r="B8" s="254">
        <v>4.0</v>
      </c>
      <c r="C8" s="254">
        <f t="shared" si="1"/>
        <v>1400</v>
      </c>
      <c r="D8" s="229" t="s">
        <v>663</v>
      </c>
      <c r="E8" s="179">
        <v>85.0</v>
      </c>
      <c r="F8" s="262" t="s">
        <v>664</v>
      </c>
      <c r="G8" s="229" t="s">
        <v>665</v>
      </c>
      <c r="H8" s="263" t="s">
        <v>666</v>
      </c>
      <c r="I8" s="264" t="s">
        <v>667</v>
      </c>
      <c r="J8" s="26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254">
        <v>1600.0</v>
      </c>
      <c r="B9" s="254">
        <v>5.0</v>
      </c>
      <c r="C9" s="254">
        <f t="shared" si="1"/>
        <v>3000</v>
      </c>
      <c r="D9" s="229" t="s">
        <v>668</v>
      </c>
      <c r="E9" s="179">
        <v>85.0</v>
      </c>
      <c r="F9" s="262" t="s">
        <v>669</v>
      </c>
      <c r="G9" s="229" t="s">
        <v>670</v>
      </c>
      <c r="H9" s="263" t="s">
        <v>671</v>
      </c>
      <c r="I9" s="260"/>
      <c r="J9" s="26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>
      <c r="A10" s="254">
        <v>2500.0</v>
      </c>
      <c r="B10" s="254">
        <v>6.0</v>
      </c>
      <c r="C10" s="254">
        <f t="shared" si="1"/>
        <v>5500</v>
      </c>
      <c r="D10" s="229" t="s">
        <v>672</v>
      </c>
      <c r="E10" s="179"/>
      <c r="F10" s="262" t="s">
        <v>673</v>
      </c>
      <c r="G10" s="229" t="s">
        <v>674</v>
      </c>
      <c r="H10" s="263" t="s">
        <v>675</v>
      </c>
      <c r="I10" s="264"/>
      <c r="J10" s="261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>
      <c r="A11" s="254">
        <v>3600.0</v>
      </c>
      <c r="B11" s="254">
        <v>7.0</v>
      </c>
      <c r="C11" s="254">
        <f t="shared" si="1"/>
        <v>9100</v>
      </c>
      <c r="D11" s="229" t="s">
        <v>676</v>
      </c>
      <c r="E11" s="179"/>
      <c r="F11" s="262" t="s">
        <v>677</v>
      </c>
      <c r="G11" s="236" t="s">
        <v>678</v>
      </c>
      <c r="H11" s="263" t="s">
        <v>679</v>
      </c>
      <c r="I11" s="264" t="s">
        <v>680</v>
      </c>
      <c r="J11" s="261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>
      <c r="A12" s="254">
        <v>4900.0</v>
      </c>
      <c r="B12" s="254">
        <v>8.0</v>
      </c>
      <c r="C12" s="254">
        <f t="shared" si="1"/>
        <v>14000</v>
      </c>
      <c r="D12" s="229" t="s">
        <v>681</v>
      </c>
      <c r="E12" s="179"/>
      <c r="F12" s="262" t="s">
        <v>682</v>
      </c>
      <c r="G12" s="229" t="s">
        <v>683</v>
      </c>
      <c r="H12" s="263" t="s">
        <v>684</v>
      </c>
      <c r="I12" s="260"/>
      <c r="J12" s="26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>
      <c r="A13" s="254">
        <v>6400.0</v>
      </c>
      <c r="B13" s="254">
        <v>9.0</v>
      </c>
      <c r="C13" s="254">
        <f t="shared" si="1"/>
        <v>20400</v>
      </c>
      <c r="D13" s="229" t="s">
        <v>685</v>
      </c>
      <c r="E13" s="179"/>
      <c r="F13" s="262" t="s">
        <v>686</v>
      </c>
      <c r="G13" s="229" t="s">
        <v>687</v>
      </c>
      <c r="H13" s="263" t="s">
        <v>688</v>
      </c>
      <c r="I13" s="260"/>
      <c r="J13" s="26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>
      <c r="A14" s="254">
        <v>8100.0</v>
      </c>
      <c r="B14" s="254">
        <v>10.0</v>
      </c>
      <c r="C14" s="254">
        <f t="shared" si="1"/>
        <v>28500</v>
      </c>
      <c r="D14" s="265" t="s">
        <v>689</v>
      </c>
      <c r="E14" s="266"/>
      <c r="F14" s="267" t="s">
        <v>690</v>
      </c>
      <c r="G14" s="268" t="s">
        <v>691</v>
      </c>
      <c r="H14" s="269" t="s">
        <v>692</v>
      </c>
      <c r="I14" s="270"/>
      <c r="J14" s="27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>
      <c r="A15" s="11"/>
      <c r="B15" s="12"/>
      <c r="C15" s="12"/>
      <c r="D15" s="12"/>
      <c r="E15" s="12"/>
      <c r="F15" s="12"/>
      <c r="G15" s="12"/>
      <c r="H15" s="12"/>
      <c r="I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>
      <c r="A16" s="12"/>
      <c r="D16" s="272" t="s">
        <v>693</v>
      </c>
      <c r="E16" s="273" t="s">
        <v>646</v>
      </c>
      <c r="F16" s="272" t="s">
        <v>694</v>
      </c>
      <c r="G16" s="274" t="s">
        <v>695</v>
      </c>
      <c r="H16" s="275"/>
      <c r="I16" s="275"/>
      <c r="J16" s="276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</row>
    <row r="17">
      <c r="A17" s="12"/>
      <c r="D17" s="277" t="s">
        <v>648</v>
      </c>
      <c r="E17" s="278">
        <v>5.0</v>
      </c>
      <c r="F17" s="277" t="s">
        <v>696</v>
      </c>
      <c r="G17" s="279" t="s">
        <v>697</v>
      </c>
      <c r="H17" s="280"/>
      <c r="I17" s="280"/>
      <c r="J17" s="281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</row>
    <row r="18">
      <c r="A18" s="12"/>
      <c r="D18" s="282" t="s">
        <v>698</v>
      </c>
      <c r="E18" s="278">
        <v>5.0</v>
      </c>
      <c r="F18" s="283" t="s">
        <v>699</v>
      </c>
      <c r="G18" s="284" t="s">
        <v>700</v>
      </c>
      <c r="H18" s="12"/>
      <c r="I18" s="12"/>
      <c r="J18" s="285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</row>
    <row r="19">
      <c r="A19" s="12"/>
      <c r="D19" s="282" t="s">
        <v>651</v>
      </c>
      <c r="E19" s="278">
        <v>5.0</v>
      </c>
      <c r="F19" s="283" t="s">
        <v>701</v>
      </c>
      <c r="G19" s="284" t="s">
        <v>702</v>
      </c>
      <c r="H19" s="12"/>
      <c r="I19" s="12"/>
      <c r="J19" s="285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12"/>
      <c r="D20" s="286" t="s">
        <v>652</v>
      </c>
      <c r="E20" s="287">
        <v>5.0</v>
      </c>
      <c r="F20" s="286" t="s">
        <v>703</v>
      </c>
      <c r="G20" s="288" t="s">
        <v>704</v>
      </c>
      <c r="H20" s="289"/>
      <c r="I20" s="289"/>
      <c r="J20" s="290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</row>
    <row r="21">
      <c r="A21" s="12"/>
      <c r="D21" s="291"/>
      <c r="E21" s="219"/>
      <c r="F21" s="291"/>
      <c r="G21" s="29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</row>
    <row r="22">
      <c r="A22" s="12"/>
      <c r="D22" s="277" t="s">
        <v>648</v>
      </c>
      <c r="E22" s="293">
        <v>8.0</v>
      </c>
      <c r="F22" s="277" t="s">
        <v>705</v>
      </c>
      <c r="G22" s="279" t="s">
        <v>706</v>
      </c>
      <c r="H22" s="280"/>
      <c r="I22" s="280"/>
      <c r="J22" s="281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</row>
    <row r="23">
      <c r="A23" s="12"/>
      <c r="D23" s="282" t="s">
        <v>698</v>
      </c>
      <c r="E23" s="278">
        <v>8.0</v>
      </c>
      <c r="F23" s="282" t="s">
        <v>707</v>
      </c>
      <c r="G23" s="292" t="s">
        <v>708</v>
      </c>
      <c r="H23" s="12"/>
      <c r="I23" s="12"/>
      <c r="J23" s="285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</row>
    <row r="24">
      <c r="A24" s="12"/>
      <c r="D24" s="282" t="s">
        <v>651</v>
      </c>
      <c r="E24" s="278">
        <v>8.0</v>
      </c>
      <c r="F24" s="283" t="s">
        <v>709</v>
      </c>
      <c r="G24" s="284" t="s">
        <v>710</v>
      </c>
      <c r="H24" s="12"/>
      <c r="I24" s="12"/>
      <c r="J24" s="285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</row>
    <row r="25">
      <c r="A25" s="12"/>
      <c r="D25" s="286" t="s">
        <v>652</v>
      </c>
      <c r="E25" s="287">
        <v>8.0</v>
      </c>
      <c r="F25" s="286" t="s">
        <v>711</v>
      </c>
      <c r="G25" s="294" t="s">
        <v>712</v>
      </c>
      <c r="H25" s="289"/>
      <c r="I25" s="289"/>
      <c r="J25" s="290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</row>
    <row r="27">
      <c r="A27" s="12"/>
      <c r="B27" s="12"/>
      <c r="C27" s="12"/>
      <c r="D27" s="295"/>
      <c r="E27" s="295"/>
      <c r="F27" s="295"/>
      <c r="G27" s="295" t="s">
        <v>713</v>
      </c>
      <c r="H27" s="13"/>
      <c r="I27" s="13"/>
      <c r="J27" s="13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</row>
    <row r="28">
      <c r="A28" s="12"/>
      <c r="B28" s="12"/>
      <c r="C28" s="12"/>
      <c r="D28" s="296" t="s">
        <v>714</v>
      </c>
      <c r="E28" s="296"/>
      <c r="F28" s="296" t="s">
        <v>715</v>
      </c>
      <c r="G28" s="296" t="s">
        <v>705</v>
      </c>
      <c r="H28" s="250" t="s">
        <v>707</v>
      </c>
      <c r="I28" s="250" t="s">
        <v>709</v>
      </c>
      <c r="J28" s="250" t="s">
        <v>711</v>
      </c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</row>
    <row r="29">
      <c r="A29" s="12"/>
      <c r="B29" s="12"/>
      <c r="C29" s="12"/>
      <c r="D29" s="296" t="s">
        <v>715</v>
      </c>
      <c r="E29" s="297"/>
      <c r="F29" s="297" t="s">
        <v>716</v>
      </c>
      <c r="G29" s="298" t="s">
        <v>717</v>
      </c>
      <c r="H29" s="298" t="s">
        <v>717</v>
      </c>
      <c r="I29" s="298" t="s">
        <v>717</v>
      </c>
      <c r="J29" s="297" t="s">
        <v>717</v>
      </c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</row>
    <row r="30">
      <c r="A30" s="12"/>
      <c r="B30" s="12"/>
      <c r="C30" s="12"/>
      <c r="D30" s="296" t="s">
        <v>718</v>
      </c>
      <c r="E30" s="297"/>
      <c r="F30" s="297" t="s">
        <v>719</v>
      </c>
      <c r="G30" s="298" t="s">
        <v>717</v>
      </c>
      <c r="H30" s="298" t="s">
        <v>720</v>
      </c>
      <c r="I30" s="298" t="s">
        <v>721</v>
      </c>
      <c r="J30" s="297" t="s">
        <v>722</v>
      </c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</row>
    <row r="31">
      <c r="A31" s="12"/>
      <c r="B31" s="12"/>
      <c r="C31" s="12"/>
      <c r="D31" s="299" t="s">
        <v>699</v>
      </c>
      <c r="E31" s="297"/>
      <c r="F31" s="297" t="s">
        <v>698</v>
      </c>
      <c r="G31" s="298" t="s">
        <v>723</v>
      </c>
      <c r="H31" s="298" t="s">
        <v>717</v>
      </c>
      <c r="I31" s="298" t="s">
        <v>724</v>
      </c>
      <c r="J31" s="297" t="s">
        <v>725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</row>
    <row r="32">
      <c r="A32" s="12"/>
      <c r="B32" s="12"/>
      <c r="C32" s="12"/>
      <c r="D32" s="296" t="s">
        <v>701</v>
      </c>
      <c r="E32" s="297"/>
      <c r="F32" s="297" t="s">
        <v>726</v>
      </c>
      <c r="G32" s="298" t="s">
        <v>727</v>
      </c>
      <c r="H32" s="298" t="s">
        <v>728</v>
      </c>
      <c r="I32" s="298" t="s">
        <v>717</v>
      </c>
      <c r="J32" s="297" t="s">
        <v>729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</row>
    <row r="33">
      <c r="A33" s="12"/>
      <c r="B33" s="12"/>
      <c r="C33" s="12"/>
      <c r="D33" s="296" t="s">
        <v>703</v>
      </c>
      <c r="E33" s="297"/>
      <c r="F33" s="297" t="s">
        <v>730</v>
      </c>
      <c r="G33" s="298" t="s">
        <v>731</v>
      </c>
      <c r="H33" s="298" t="s">
        <v>732</v>
      </c>
      <c r="I33" s="298" t="s">
        <v>733</v>
      </c>
      <c r="J33" s="297" t="s">
        <v>717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</row>
    <row r="35">
      <c r="A35" s="12"/>
      <c r="B35" s="12"/>
      <c r="C35" s="12"/>
      <c r="D35" s="11" t="s">
        <v>734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</sheetData>
  <mergeCells count="11">
    <mergeCell ref="I11:J11"/>
    <mergeCell ref="I12:J12"/>
    <mergeCell ref="I13:J13"/>
    <mergeCell ref="I14:J14"/>
    <mergeCell ref="I4:J4"/>
    <mergeCell ref="I5:J5"/>
    <mergeCell ref="I6:J6"/>
    <mergeCell ref="I7:J7"/>
    <mergeCell ref="I8:J8"/>
    <mergeCell ref="I9:J9"/>
    <mergeCell ref="I10:J10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11.75"/>
    <col customWidth="1" min="2" max="3" width="16.25"/>
    <col customWidth="1" min="4" max="4" width="10.0"/>
    <col customWidth="1" min="5" max="5" width="37.25"/>
    <col customWidth="1" min="6" max="6" width="7.63"/>
    <col customWidth="1" min="7" max="7" width="7.0"/>
    <col customWidth="1" min="8" max="8" width="4.75"/>
    <col customWidth="1" min="9" max="9" width="6.5"/>
    <col customWidth="1" min="10" max="10" width="14.5"/>
    <col customWidth="1" min="11" max="11" width="53.88"/>
    <col customWidth="1" min="12" max="12" width="26.5"/>
    <col customWidth="1" min="13" max="13" width="10.13"/>
    <col customWidth="1" min="14" max="14" width="14.0"/>
    <col customWidth="1" min="15" max="15" width="14.25"/>
    <col customWidth="1" min="16" max="16" width="11.5"/>
    <col customWidth="1" min="17" max="17" width="14.5"/>
  </cols>
  <sheetData>
    <row r="1">
      <c r="A1" s="1" t="s">
        <v>0</v>
      </c>
      <c r="B1" s="2" t="str">
        <f>HYPERLINK("https://www.reddit.com/user/drdodger/","u/drdodger")</f>
        <v>u/drdodger</v>
      </c>
      <c r="C1" s="235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F1" s="214" t="str">
        <f>Mechs!K1</f>
        <v/>
      </c>
      <c r="G1" s="14" t="s">
        <v>735</v>
      </c>
      <c r="K1" s="5"/>
      <c r="AB1" s="12"/>
      <c r="AC1" s="12"/>
      <c r="AD1" s="12"/>
      <c r="AE1" s="12"/>
    </row>
    <row r="2">
      <c r="A2" s="1" t="s">
        <v>644</v>
      </c>
      <c r="B2" s="10">
        <v>43436.544587372686</v>
      </c>
      <c r="D2" s="5" t="s">
        <v>227</v>
      </c>
      <c r="E2" s="12"/>
      <c r="L2" s="6"/>
      <c r="M2" s="6"/>
      <c r="N2" s="6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>
      <c r="A3" s="14"/>
      <c r="B3" s="300" t="s">
        <v>6</v>
      </c>
      <c r="C3" s="24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  <c r="F3" s="14"/>
      <c r="G3" s="301"/>
      <c r="H3" s="14"/>
      <c r="I3" s="14"/>
      <c r="J3" s="14"/>
      <c r="K3" s="12"/>
      <c r="L3" s="6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</row>
    <row r="4" ht="27.0" customHeight="1">
      <c r="A4" s="13" t="s">
        <v>736</v>
      </c>
      <c r="B4" s="13" t="s">
        <v>737</v>
      </c>
      <c r="C4" s="13" t="s">
        <v>738</v>
      </c>
      <c r="D4" s="13" t="s">
        <v>739</v>
      </c>
      <c r="E4" s="13" t="s">
        <v>740</v>
      </c>
      <c r="F4" s="13" t="s">
        <v>648</v>
      </c>
      <c r="G4" s="13" t="s">
        <v>650</v>
      </c>
      <c r="H4" s="13" t="s">
        <v>651</v>
      </c>
      <c r="I4" s="13" t="s">
        <v>652</v>
      </c>
      <c r="J4" s="13" t="s">
        <v>741</v>
      </c>
      <c r="K4" s="13" t="s">
        <v>742</v>
      </c>
      <c r="L4" s="13" t="s">
        <v>743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</row>
    <row r="5">
      <c r="A5" s="235" t="s">
        <v>744</v>
      </c>
      <c r="B5" s="235" t="s">
        <v>745</v>
      </c>
      <c r="C5" s="235" t="s">
        <v>746</v>
      </c>
      <c r="D5" s="235" t="s">
        <v>727</v>
      </c>
      <c r="E5" s="235" t="s">
        <v>747</v>
      </c>
      <c r="F5" s="230">
        <v>8.0</v>
      </c>
      <c r="G5" s="230">
        <v>3.0</v>
      </c>
      <c r="H5" s="230">
        <v>6.0</v>
      </c>
      <c r="I5" s="230">
        <v>3.0</v>
      </c>
      <c r="J5" s="235" t="s">
        <v>748</v>
      </c>
      <c r="K5" s="11" t="s">
        <v>749</v>
      </c>
      <c r="L5" s="11" t="s">
        <v>744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</row>
    <row r="6">
      <c r="A6" s="235" t="s">
        <v>750</v>
      </c>
      <c r="B6" s="235" t="s">
        <v>751</v>
      </c>
      <c r="C6" s="235" t="s">
        <v>746</v>
      </c>
      <c r="D6" s="235" t="s">
        <v>725</v>
      </c>
      <c r="E6" s="235" t="s">
        <v>752</v>
      </c>
      <c r="F6" s="230">
        <v>3.0</v>
      </c>
      <c r="G6" s="230">
        <v>6.0</v>
      </c>
      <c r="H6" s="230">
        <v>3.0</v>
      </c>
      <c r="I6" s="230">
        <v>8.0</v>
      </c>
      <c r="J6" s="235" t="s">
        <v>753</v>
      </c>
      <c r="K6" s="11" t="s">
        <v>754</v>
      </c>
      <c r="L6" s="11" t="s">
        <v>750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</row>
    <row r="7">
      <c r="A7" s="235" t="s">
        <v>755</v>
      </c>
      <c r="B7" s="235" t="s">
        <v>756</v>
      </c>
      <c r="C7" s="235" t="s">
        <v>757</v>
      </c>
      <c r="D7" s="235" t="s">
        <v>758</v>
      </c>
      <c r="E7" s="235" t="s">
        <v>759</v>
      </c>
      <c r="F7" s="230">
        <v>6.0</v>
      </c>
      <c r="G7" s="230">
        <v>7.0</v>
      </c>
      <c r="H7" s="230">
        <v>3.0</v>
      </c>
      <c r="I7" s="230">
        <v>4.0</v>
      </c>
      <c r="J7" s="235" t="s">
        <v>760</v>
      </c>
      <c r="K7" s="11" t="s">
        <v>761</v>
      </c>
      <c r="L7" s="11" t="s">
        <v>701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</row>
    <row r="8">
      <c r="A8" s="235" t="s">
        <v>762</v>
      </c>
      <c r="B8" s="235" t="s">
        <v>763</v>
      </c>
      <c r="C8" s="235" t="s">
        <v>764</v>
      </c>
      <c r="D8" s="235" t="s">
        <v>758</v>
      </c>
      <c r="E8" s="235" t="s">
        <v>765</v>
      </c>
      <c r="F8" s="230">
        <v>6.0</v>
      </c>
      <c r="G8" s="230">
        <v>3.0</v>
      </c>
      <c r="H8" s="230">
        <v>7.0</v>
      </c>
      <c r="I8" s="230">
        <v>4.0</v>
      </c>
      <c r="J8" s="235" t="s">
        <v>766</v>
      </c>
      <c r="K8" s="11" t="s">
        <v>767</v>
      </c>
      <c r="L8" s="11" t="s">
        <v>762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</row>
    <row r="9">
      <c r="A9" s="235" t="s">
        <v>768</v>
      </c>
      <c r="B9" s="235" t="s">
        <v>769</v>
      </c>
      <c r="C9" s="235" t="s">
        <v>757</v>
      </c>
      <c r="D9" s="235" t="s">
        <v>758</v>
      </c>
      <c r="E9" s="235" t="s">
        <v>770</v>
      </c>
      <c r="F9" s="230">
        <v>6.0</v>
      </c>
      <c r="G9" s="230">
        <v>3.0</v>
      </c>
      <c r="H9" s="230">
        <v>4.0</v>
      </c>
      <c r="I9" s="230">
        <v>7.0</v>
      </c>
      <c r="J9" s="235" t="s">
        <v>771</v>
      </c>
      <c r="K9" s="11" t="s">
        <v>772</v>
      </c>
      <c r="L9" s="11" t="s">
        <v>768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</row>
    <row r="10">
      <c r="A10" s="235" t="s">
        <v>773</v>
      </c>
      <c r="B10" s="235" t="s">
        <v>774</v>
      </c>
      <c r="C10" s="235" t="s">
        <v>746</v>
      </c>
      <c r="D10" s="235" t="s">
        <v>758</v>
      </c>
      <c r="E10" s="235" t="s">
        <v>775</v>
      </c>
      <c r="F10" s="230">
        <v>3.0</v>
      </c>
      <c r="G10" s="230">
        <v>4.0</v>
      </c>
      <c r="H10" s="230">
        <v>7.0</v>
      </c>
      <c r="I10" s="230">
        <v>6.0</v>
      </c>
      <c r="J10" s="235" t="s">
        <v>776</v>
      </c>
      <c r="K10" s="11" t="s">
        <v>777</v>
      </c>
      <c r="L10" s="11" t="s">
        <v>773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</row>
    <row r="11">
      <c r="A11" s="235" t="s">
        <v>778</v>
      </c>
      <c r="B11" s="235" t="s">
        <v>779</v>
      </c>
      <c r="C11" s="235" t="s">
        <v>757</v>
      </c>
      <c r="D11" s="235" t="s">
        <v>728</v>
      </c>
      <c r="E11" s="235" t="s">
        <v>780</v>
      </c>
      <c r="F11" s="230">
        <v>4.0</v>
      </c>
      <c r="G11" s="230">
        <v>8.0</v>
      </c>
      <c r="H11" s="230">
        <v>5.0</v>
      </c>
      <c r="I11" s="230">
        <v>3.0</v>
      </c>
      <c r="J11" s="235" t="s">
        <v>781</v>
      </c>
      <c r="K11" s="11" t="s">
        <v>782</v>
      </c>
      <c r="L11" s="11" t="s">
        <v>778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</row>
    <row r="12">
      <c r="A12" s="235" t="s">
        <v>783</v>
      </c>
      <c r="B12" s="235" t="s">
        <v>784</v>
      </c>
      <c r="C12" s="235" t="s">
        <v>757</v>
      </c>
      <c r="D12" s="235" t="s">
        <v>732</v>
      </c>
      <c r="E12" s="235" t="s">
        <v>785</v>
      </c>
      <c r="F12" s="230">
        <v>3.0</v>
      </c>
      <c r="G12" s="230">
        <v>8.0</v>
      </c>
      <c r="H12" s="230">
        <v>3.0</v>
      </c>
      <c r="I12" s="230">
        <v>6.0</v>
      </c>
      <c r="J12" s="235" t="s">
        <v>786</v>
      </c>
      <c r="K12" s="11" t="s">
        <v>787</v>
      </c>
      <c r="L12" s="11" t="s">
        <v>783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</row>
    <row r="13">
      <c r="A13" s="235" t="s">
        <v>788</v>
      </c>
      <c r="B13" s="235" t="s">
        <v>789</v>
      </c>
      <c r="C13" s="235" t="s">
        <v>746</v>
      </c>
      <c r="D13" s="235" t="s">
        <v>758</v>
      </c>
      <c r="E13" s="235" t="s">
        <v>790</v>
      </c>
      <c r="F13" s="230">
        <v>4.0</v>
      </c>
      <c r="G13" s="230">
        <v>6.0</v>
      </c>
      <c r="H13" s="230">
        <v>3.0</v>
      </c>
      <c r="I13" s="230">
        <v>7.0</v>
      </c>
      <c r="J13" s="235" t="s">
        <v>791</v>
      </c>
      <c r="K13" s="11" t="s">
        <v>792</v>
      </c>
      <c r="L13" s="11" t="s">
        <v>788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</row>
    <row r="14">
      <c r="A14" s="235" t="s">
        <v>793</v>
      </c>
      <c r="B14" s="235" t="s">
        <v>794</v>
      </c>
      <c r="C14" s="235" t="s">
        <v>757</v>
      </c>
      <c r="D14" s="235" t="s">
        <v>721</v>
      </c>
      <c r="E14" s="235" t="s">
        <v>795</v>
      </c>
      <c r="F14" s="230">
        <v>6.0</v>
      </c>
      <c r="G14" s="230">
        <v>3.0</v>
      </c>
      <c r="H14" s="230">
        <v>8.0</v>
      </c>
      <c r="I14" s="230">
        <v>3.0</v>
      </c>
      <c r="J14" s="235" t="s">
        <v>796</v>
      </c>
      <c r="K14" s="11" t="s">
        <v>797</v>
      </c>
      <c r="L14" s="11" t="s">
        <v>793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</row>
    <row r="15">
      <c r="A15" s="235" t="s">
        <v>798</v>
      </c>
      <c r="B15" s="235" t="s">
        <v>799</v>
      </c>
      <c r="C15" s="235" t="s">
        <v>746</v>
      </c>
      <c r="D15" s="235" t="s">
        <v>727</v>
      </c>
      <c r="E15" s="235" t="s">
        <v>747</v>
      </c>
      <c r="F15" s="230">
        <v>8.0</v>
      </c>
      <c r="G15" s="230">
        <v>4.0</v>
      </c>
      <c r="H15" s="230">
        <v>5.0</v>
      </c>
      <c r="I15" s="230">
        <v>3.0</v>
      </c>
      <c r="J15" s="235" t="s">
        <v>800</v>
      </c>
      <c r="K15" s="11" t="s">
        <v>801</v>
      </c>
      <c r="L15" s="11" t="s">
        <v>798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</row>
    <row r="16">
      <c r="A16" s="302" t="s">
        <v>802</v>
      </c>
      <c r="B16" s="302" t="s">
        <v>803</v>
      </c>
      <c r="C16" s="302" t="s">
        <v>764</v>
      </c>
      <c r="D16" s="302" t="s">
        <v>725</v>
      </c>
      <c r="E16" s="302" t="s">
        <v>752</v>
      </c>
      <c r="F16" s="303">
        <v>3.0</v>
      </c>
      <c r="G16" s="303">
        <v>5.0</v>
      </c>
      <c r="H16" s="303">
        <v>4.0</v>
      </c>
      <c r="I16" s="303">
        <v>8.0</v>
      </c>
      <c r="J16" s="302" t="s">
        <v>804</v>
      </c>
      <c r="K16" s="304" t="s">
        <v>805</v>
      </c>
      <c r="L16" s="304" t="s">
        <v>802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</row>
    <row r="17">
      <c r="A17" s="235" t="s">
        <v>806</v>
      </c>
      <c r="B17" s="235" t="s">
        <v>807</v>
      </c>
      <c r="C17" s="235" t="s">
        <v>757</v>
      </c>
      <c r="D17" s="235" t="s">
        <v>730</v>
      </c>
      <c r="E17" s="235" t="s">
        <v>703</v>
      </c>
      <c r="F17" s="230">
        <v>4.0</v>
      </c>
      <c r="G17" s="230">
        <v>2.0</v>
      </c>
      <c r="H17" s="230">
        <v>2.0</v>
      </c>
      <c r="I17" s="230">
        <v>5.0</v>
      </c>
      <c r="J17" s="235" t="s">
        <v>771</v>
      </c>
      <c r="K17" s="11" t="s">
        <v>808</v>
      </c>
      <c r="L17" s="11" t="s">
        <v>809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</row>
    <row r="18">
      <c r="A18" s="11" t="s">
        <v>810</v>
      </c>
      <c r="B18" s="11" t="s">
        <v>811</v>
      </c>
      <c r="C18" s="11" t="s">
        <v>757</v>
      </c>
      <c r="D18" s="11" t="s">
        <v>716</v>
      </c>
      <c r="E18" s="11"/>
      <c r="F18" s="179">
        <v>3.0</v>
      </c>
      <c r="G18" s="179">
        <v>2.0</v>
      </c>
      <c r="H18" s="179">
        <v>2.0</v>
      </c>
      <c r="I18" s="179">
        <v>4.0</v>
      </c>
      <c r="J18" s="235" t="s">
        <v>812</v>
      </c>
      <c r="K18" s="235" t="s">
        <v>813</v>
      </c>
      <c r="L18" s="11" t="s">
        <v>814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</row>
    <row r="19">
      <c r="A19" s="235" t="s">
        <v>815</v>
      </c>
      <c r="B19" s="235" t="s">
        <v>816</v>
      </c>
      <c r="C19" s="235" t="s">
        <v>757</v>
      </c>
      <c r="D19" s="235" t="s">
        <v>730</v>
      </c>
      <c r="E19" s="235" t="s">
        <v>703</v>
      </c>
      <c r="F19" s="230">
        <v>3.0</v>
      </c>
      <c r="G19" s="230">
        <v>4.0</v>
      </c>
      <c r="H19" s="230">
        <v>3.0</v>
      </c>
      <c r="I19" s="230">
        <v>5.0</v>
      </c>
      <c r="J19" s="235" t="s">
        <v>817</v>
      </c>
      <c r="K19" s="11" t="s">
        <v>818</v>
      </c>
      <c r="L19" s="11" t="s">
        <v>819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</row>
    <row r="20">
      <c r="A20" s="235" t="s">
        <v>820</v>
      </c>
      <c r="B20" s="235" t="s">
        <v>821</v>
      </c>
      <c r="C20" s="235" t="s">
        <v>757</v>
      </c>
      <c r="D20" s="235" t="s">
        <v>726</v>
      </c>
      <c r="E20" s="235" t="s">
        <v>701</v>
      </c>
      <c r="F20" s="230">
        <v>4.0</v>
      </c>
      <c r="G20" s="230">
        <v>2.0</v>
      </c>
      <c r="H20" s="230">
        <v>6.0</v>
      </c>
      <c r="I20" s="230">
        <v>1.0</v>
      </c>
      <c r="J20" s="235" t="s">
        <v>817</v>
      </c>
      <c r="K20" s="11" t="s">
        <v>822</v>
      </c>
      <c r="L20" s="11" t="s">
        <v>823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</row>
    <row r="21">
      <c r="A21" s="235" t="s">
        <v>824</v>
      </c>
      <c r="B21" s="235" t="s">
        <v>825</v>
      </c>
      <c r="C21" s="235" t="s">
        <v>757</v>
      </c>
      <c r="D21" s="235" t="s">
        <v>716</v>
      </c>
      <c r="E21" s="235"/>
      <c r="F21" s="230">
        <v>4.0</v>
      </c>
      <c r="G21" s="230">
        <v>4.0</v>
      </c>
      <c r="H21" s="230">
        <v>4.0</v>
      </c>
      <c r="I21" s="230">
        <v>3.0</v>
      </c>
      <c r="J21" s="235" t="s">
        <v>812</v>
      </c>
      <c r="K21" s="11" t="s">
        <v>826</v>
      </c>
      <c r="L21" s="11" t="s">
        <v>827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</row>
    <row r="22">
      <c r="A22" s="11" t="s">
        <v>828</v>
      </c>
      <c r="B22" s="11" t="s">
        <v>829</v>
      </c>
      <c r="C22" s="11" t="s">
        <v>757</v>
      </c>
      <c r="D22" s="11" t="s">
        <v>726</v>
      </c>
      <c r="E22" s="11" t="s">
        <v>701</v>
      </c>
      <c r="F22" s="179">
        <v>4.0</v>
      </c>
      <c r="G22" s="179">
        <v>2.0</v>
      </c>
      <c r="H22" s="179">
        <v>6.0</v>
      </c>
      <c r="I22" s="179">
        <v>1.0</v>
      </c>
      <c r="J22" s="235" t="s">
        <v>817</v>
      </c>
      <c r="K22" s="235" t="s">
        <v>822</v>
      </c>
      <c r="L22" s="11" t="s">
        <v>830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</row>
    <row r="23">
      <c r="A23" s="11" t="s">
        <v>831</v>
      </c>
      <c r="B23" s="11" t="s">
        <v>832</v>
      </c>
      <c r="C23" s="11" t="s">
        <v>757</v>
      </c>
      <c r="D23" s="11" t="s">
        <v>716</v>
      </c>
      <c r="E23" s="11"/>
      <c r="F23" s="179">
        <v>3.0</v>
      </c>
      <c r="G23" s="179">
        <v>4.0</v>
      </c>
      <c r="H23" s="179">
        <v>2.0</v>
      </c>
      <c r="I23" s="179">
        <v>4.0</v>
      </c>
      <c r="J23" s="235" t="s">
        <v>817</v>
      </c>
      <c r="K23" s="235" t="s">
        <v>833</v>
      </c>
      <c r="L23" s="11" t="s">
        <v>834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</row>
    <row r="24">
      <c r="A24" s="235" t="s">
        <v>835</v>
      </c>
      <c r="B24" s="235" t="s">
        <v>836</v>
      </c>
      <c r="C24" s="235" t="s">
        <v>757</v>
      </c>
      <c r="D24" s="235" t="s">
        <v>719</v>
      </c>
      <c r="E24" s="235" t="s">
        <v>718</v>
      </c>
      <c r="F24" s="230">
        <v>5.0</v>
      </c>
      <c r="G24" s="230">
        <v>2.0</v>
      </c>
      <c r="H24" s="230">
        <v>4.0</v>
      </c>
      <c r="I24" s="230">
        <v>2.0</v>
      </c>
      <c r="J24" s="235" t="s">
        <v>837</v>
      </c>
      <c r="K24" s="11" t="s">
        <v>838</v>
      </c>
      <c r="L24" s="11" t="s">
        <v>839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</row>
    <row r="25">
      <c r="A25" s="235" t="s">
        <v>840</v>
      </c>
      <c r="B25" s="235" t="s">
        <v>841</v>
      </c>
      <c r="C25" s="235" t="s">
        <v>757</v>
      </c>
      <c r="D25" s="235" t="s">
        <v>716</v>
      </c>
      <c r="E25" s="235"/>
      <c r="F25" s="230">
        <v>4.0</v>
      </c>
      <c r="G25" s="230">
        <v>3.0</v>
      </c>
      <c r="H25" s="230">
        <v>4.0</v>
      </c>
      <c r="I25" s="230">
        <v>2.0</v>
      </c>
      <c r="J25" s="235" t="s">
        <v>771</v>
      </c>
      <c r="K25" s="11" t="s">
        <v>842</v>
      </c>
      <c r="L25" s="11" t="s">
        <v>843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</row>
    <row r="26">
      <c r="A26" s="235" t="s">
        <v>844</v>
      </c>
      <c r="B26" s="235" t="s">
        <v>845</v>
      </c>
      <c r="C26" s="235" t="s">
        <v>757</v>
      </c>
      <c r="D26" s="235" t="s">
        <v>716</v>
      </c>
      <c r="E26" s="235"/>
      <c r="F26" s="230">
        <v>4.0</v>
      </c>
      <c r="G26" s="230">
        <v>4.0</v>
      </c>
      <c r="H26" s="230">
        <v>3.0</v>
      </c>
      <c r="I26" s="230">
        <v>2.0</v>
      </c>
      <c r="J26" s="235" t="s">
        <v>781</v>
      </c>
      <c r="K26" s="11" t="s">
        <v>846</v>
      </c>
      <c r="L26" s="11" t="s">
        <v>847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</row>
    <row r="27">
      <c r="A27" s="235" t="s">
        <v>848</v>
      </c>
      <c r="B27" s="235" t="s">
        <v>849</v>
      </c>
      <c r="C27" s="235" t="s">
        <v>757</v>
      </c>
      <c r="D27" s="235" t="s">
        <v>726</v>
      </c>
      <c r="E27" s="235" t="s">
        <v>701</v>
      </c>
      <c r="F27" s="230">
        <v>3.0</v>
      </c>
      <c r="G27" s="230">
        <v>3.0</v>
      </c>
      <c r="H27" s="230">
        <v>7.0</v>
      </c>
      <c r="I27" s="230">
        <v>2.0</v>
      </c>
      <c r="J27" s="235" t="s">
        <v>850</v>
      </c>
      <c r="K27" s="11" t="s">
        <v>851</v>
      </c>
      <c r="L27" s="11" t="s">
        <v>852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</row>
    <row r="28">
      <c r="A28" s="235" t="s">
        <v>853</v>
      </c>
      <c r="B28" s="235" t="s">
        <v>854</v>
      </c>
      <c r="C28" s="235" t="s">
        <v>757</v>
      </c>
      <c r="D28" s="235" t="s">
        <v>716</v>
      </c>
      <c r="E28" s="305"/>
      <c r="F28" s="230">
        <v>4.0</v>
      </c>
      <c r="G28" s="230">
        <v>3.0</v>
      </c>
      <c r="H28" s="230">
        <v>3.0</v>
      </c>
      <c r="I28" s="230">
        <v>1.0</v>
      </c>
      <c r="J28" s="235" t="s">
        <v>760</v>
      </c>
      <c r="K28" s="11" t="s">
        <v>855</v>
      </c>
      <c r="L28" s="11" t="s">
        <v>856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</row>
    <row r="29">
      <c r="A29" s="235" t="s">
        <v>857</v>
      </c>
      <c r="B29" s="235" t="s">
        <v>858</v>
      </c>
      <c r="C29" s="235" t="s">
        <v>757</v>
      </c>
      <c r="D29" s="235" t="s">
        <v>719</v>
      </c>
      <c r="E29" s="235" t="s">
        <v>718</v>
      </c>
      <c r="F29" s="230">
        <v>5.0</v>
      </c>
      <c r="G29" s="230">
        <v>4.0</v>
      </c>
      <c r="H29" s="230">
        <v>4.0</v>
      </c>
      <c r="I29" s="230">
        <v>2.0</v>
      </c>
      <c r="J29" s="235" t="s">
        <v>796</v>
      </c>
      <c r="K29" s="11" t="s">
        <v>859</v>
      </c>
      <c r="L29" s="11" t="s">
        <v>860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</row>
    <row r="30">
      <c r="A30" s="235" t="s">
        <v>861</v>
      </c>
      <c r="B30" s="235" t="s">
        <v>862</v>
      </c>
      <c r="C30" s="235" t="s">
        <v>757</v>
      </c>
      <c r="D30" s="235" t="s">
        <v>730</v>
      </c>
      <c r="E30" s="235" t="s">
        <v>703</v>
      </c>
      <c r="F30" s="230">
        <v>3.0</v>
      </c>
      <c r="G30" s="230">
        <v>2.0</v>
      </c>
      <c r="H30" s="230">
        <v>1.0</v>
      </c>
      <c r="I30" s="230">
        <v>5.0</v>
      </c>
      <c r="J30" s="235" t="s">
        <v>863</v>
      </c>
      <c r="K30" s="11" t="s">
        <v>864</v>
      </c>
      <c r="L30" s="11" t="s">
        <v>865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</row>
    <row r="31">
      <c r="A31" s="11" t="s">
        <v>866</v>
      </c>
      <c r="B31" s="11" t="s">
        <v>867</v>
      </c>
      <c r="C31" s="11" t="s">
        <v>757</v>
      </c>
      <c r="D31" s="11" t="s">
        <v>758</v>
      </c>
      <c r="E31" s="11" t="s">
        <v>790</v>
      </c>
      <c r="F31" s="179">
        <v>3.0</v>
      </c>
      <c r="G31" s="179">
        <v>5.0</v>
      </c>
      <c r="H31" s="179">
        <v>2.0</v>
      </c>
      <c r="I31" s="179">
        <v>5.0</v>
      </c>
      <c r="J31" s="235" t="s">
        <v>771</v>
      </c>
      <c r="K31" s="235" t="s">
        <v>868</v>
      </c>
      <c r="L31" s="11" t="s">
        <v>869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>
      <c r="A32" s="235" t="s">
        <v>870</v>
      </c>
      <c r="B32" s="235" t="s">
        <v>871</v>
      </c>
      <c r="C32" s="235" t="s">
        <v>757</v>
      </c>
      <c r="D32" s="235" t="s">
        <v>726</v>
      </c>
      <c r="E32" s="235" t="s">
        <v>701</v>
      </c>
      <c r="F32" s="230">
        <v>3.0</v>
      </c>
      <c r="G32" s="230">
        <v>3.0</v>
      </c>
      <c r="H32" s="230">
        <v>7.0</v>
      </c>
      <c r="I32" s="230">
        <v>2.0</v>
      </c>
      <c r="J32" s="235" t="s">
        <v>837</v>
      </c>
      <c r="K32" s="11" t="s">
        <v>872</v>
      </c>
      <c r="L32" s="11" t="s">
        <v>873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>
      <c r="A33" s="235" t="s">
        <v>874</v>
      </c>
      <c r="B33" s="235" t="s">
        <v>875</v>
      </c>
      <c r="C33" s="235" t="s">
        <v>757</v>
      </c>
      <c r="D33" s="235" t="s">
        <v>730</v>
      </c>
      <c r="E33" s="235" t="s">
        <v>703</v>
      </c>
      <c r="F33" s="230">
        <v>3.0</v>
      </c>
      <c r="G33" s="230">
        <v>2.0</v>
      </c>
      <c r="H33" s="230">
        <v>2.0</v>
      </c>
      <c r="I33" s="230">
        <v>6.0</v>
      </c>
      <c r="J33" s="235" t="s">
        <v>812</v>
      </c>
      <c r="K33" s="11" t="s">
        <v>876</v>
      </c>
      <c r="L33" s="11" t="s">
        <v>877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>
      <c r="A34" s="11" t="s">
        <v>878</v>
      </c>
      <c r="B34" s="11" t="s">
        <v>879</v>
      </c>
      <c r="C34" s="11" t="s">
        <v>757</v>
      </c>
      <c r="D34" s="11" t="s">
        <v>726</v>
      </c>
      <c r="E34" s="11" t="s">
        <v>701</v>
      </c>
      <c r="F34" s="179">
        <v>3.0</v>
      </c>
      <c r="G34" s="179">
        <v>3.0</v>
      </c>
      <c r="H34" s="179">
        <v>5.0</v>
      </c>
      <c r="I34" s="179">
        <v>4.0</v>
      </c>
      <c r="J34" s="235" t="s">
        <v>760</v>
      </c>
      <c r="K34" s="235" t="s">
        <v>880</v>
      </c>
      <c r="L34" s="11" t="s">
        <v>881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>
      <c r="A35" s="11" t="s">
        <v>882</v>
      </c>
      <c r="B35" s="11" t="s">
        <v>883</v>
      </c>
      <c r="C35" s="11" t="s">
        <v>757</v>
      </c>
      <c r="D35" s="11" t="s">
        <v>758</v>
      </c>
      <c r="E35" s="11" t="s">
        <v>765</v>
      </c>
      <c r="F35" s="179">
        <v>5.0</v>
      </c>
      <c r="G35" s="179">
        <v>2.0</v>
      </c>
      <c r="H35" s="179">
        <v>5.0</v>
      </c>
      <c r="I35" s="179">
        <v>1.0</v>
      </c>
      <c r="J35" s="235" t="s">
        <v>771</v>
      </c>
      <c r="K35" s="235" t="s">
        <v>884</v>
      </c>
      <c r="L35" s="11" t="s">
        <v>885</v>
      </c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>
      <c r="A36" s="11" t="s">
        <v>886</v>
      </c>
      <c r="B36" s="11" t="s">
        <v>887</v>
      </c>
      <c r="C36" s="11" t="s">
        <v>757</v>
      </c>
      <c r="D36" s="11" t="s">
        <v>730</v>
      </c>
      <c r="E36" s="11" t="s">
        <v>703</v>
      </c>
      <c r="F36" s="179">
        <v>3.0</v>
      </c>
      <c r="G36" s="179">
        <v>3.0</v>
      </c>
      <c r="H36" s="179">
        <v>4.0</v>
      </c>
      <c r="I36" s="179">
        <v>5.0</v>
      </c>
      <c r="J36" s="235" t="s">
        <v>812</v>
      </c>
      <c r="K36" s="235" t="s">
        <v>888</v>
      </c>
      <c r="L36" s="11" t="s">
        <v>889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>
      <c r="A37" s="11" t="s">
        <v>890</v>
      </c>
      <c r="B37" s="11" t="s">
        <v>891</v>
      </c>
      <c r="C37" s="11" t="s">
        <v>757</v>
      </c>
      <c r="D37" s="11" t="s">
        <v>716</v>
      </c>
      <c r="E37" s="11"/>
      <c r="F37" s="179">
        <v>4.0</v>
      </c>
      <c r="G37" s="179">
        <v>3.0</v>
      </c>
      <c r="H37" s="179">
        <v>2.0</v>
      </c>
      <c r="I37" s="179">
        <v>4.0</v>
      </c>
      <c r="J37" s="235" t="s">
        <v>863</v>
      </c>
      <c r="K37" s="235" t="s">
        <v>892</v>
      </c>
      <c r="L37" s="11" t="s">
        <v>893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</row>
    <row r="38">
      <c r="A38" s="235" t="s">
        <v>894</v>
      </c>
      <c r="B38" s="235" t="s">
        <v>895</v>
      </c>
      <c r="C38" s="235" t="s">
        <v>757</v>
      </c>
      <c r="D38" s="235" t="s">
        <v>719</v>
      </c>
      <c r="E38" s="235" t="s">
        <v>765</v>
      </c>
      <c r="F38" s="230">
        <v>5.0</v>
      </c>
      <c r="G38" s="230">
        <v>3.0</v>
      </c>
      <c r="H38" s="230">
        <v>5.0</v>
      </c>
      <c r="I38" s="230">
        <v>2.0</v>
      </c>
      <c r="J38" s="235" t="s">
        <v>760</v>
      </c>
      <c r="K38" s="11" t="s">
        <v>896</v>
      </c>
      <c r="L38" s="11" t="s">
        <v>897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</row>
    <row r="39">
      <c r="A39" s="235" t="s">
        <v>898</v>
      </c>
      <c r="B39" s="235" t="s">
        <v>899</v>
      </c>
      <c r="C39" s="235" t="s">
        <v>757</v>
      </c>
      <c r="D39" s="235" t="s">
        <v>716</v>
      </c>
      <c r="E39" s="235"/>
      <c r="F39" s="230">
        <v>2.0</v>
      </c>
      <c r="G39" s="230">
        <v>4.0</v>
      </c>
      <c r="H39" s="230">
        <v>2.0</v>
      </c>
      <c r="I39" s="230">
        <v>3.0</v>
      </c>
      <c r="J39" s="235" t="s">
        <v>804</v>
      </c>
      <c r="K39" s="11" t="s">
        <v>900</v>
      </c>
      <c r="L39" s="11" t="s">
        <v>901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</row>
    <row r="40">
      <c r="A40" s="235" t="s">
        <v>902</v>
      </c>
      <c r="B40" s="235" t="s">
        <v>903</v>
      </c>
      <c r="C40" s="235" t="s">
        <v>757</v>
      </c>
      <c r="D40" s="235" t="s">
        <v>730</v>
      </c>
      <c r="E40" s="235" t="s">
        <v>703</v>
      </c>
      <c r="F40" s="230">
        <v>1.0</v>
      </c>
      <c r="G40" s="230">
        <v>1.0</v>
      </c>
      <c r="H40" s="230">
        <v>1.0</v>
      </c>
      <c r="I40" s="230">
        <v>6.0</v>
      </c>
      <c r="J40" s="235" t="s">
        <v>817</v>
      </c>
      <c r="K40" s="11" t="s">
        <v>904</v>
      </c>
      <c r="L40" s="11" t="s">
        <v>905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</row>
    <row r="41">
      <c r="A41" s="235" t="s">
        <v>906</v>
      </c>
      <c r="B41" s="235" t="s">
        <v>907</v>
      </c>
      <c r="C41" s="235" t="s">
        <v>757</v>
      </c>
      <c r="D41" s="235" t="s">
        <v>716</v>
      </c>
      <c r="E41" s="235"/>
      <c r="F41" s="230">
        <v>3.0</v>
      </c>
      <c r="G41" s="230">
        <v>4.0</v>
      </c>
      <c r="H41" s="230">
        <v>2.0</v>
      </c>
      <c r="I41" s="230">
        <v>4.0</v>
      </c>
      <c r="J41" s="235" t="s">
        <v>812</v>
      </c>
      <c r="K41" s="11" t="s">
        <v>908</v>
      </c>
      <c r="L41" s="11" t="s">
        <v>909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</row>
    <row r="42">
      <c r="A42" s="235" t="s">
        <v>910</v>
      </c>
      <c r="B42" s="235" t="s">
        <v>911</v>
      </c>
      <c r="C42" s="235" t="s">
        <v>757</v>
      </c>
      <c r="D42" s="235" t="s">
        <v>730</v>
      </c>
      <c r="E42" s="235" t="s">
        <v>703</v>
      </c>
      <c r="F42" s="230">
        <v>2.0</v>
      </c>
      <c r="G42" s="230">
        <v>3.0</v>
      </c>
      <c r="H42" s="230">
        <v>2.0</v>
      </c>
      <c r="I42" s="230">
        <v>6.0</v>
      </c>
      <c r="J42" s="235" t="s">
        <v>817</v>
      </c>
      <c r="K42" s="11" t="s">
        <v>912</v>
      </c>
      <c r="L42" s="11" t="s">
        <v>913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</row>
    <row r="43">
      <c r="A43" s="235" t="s">
        <v>914</v>
      </c>
      <c r="B43" s="235" t="s">
        <v>915</v>
      </c>
      <c r="C43" s="235" t="s">
        <v>757</v>
      </c>
      <c r="D43" s="235" t="s">
        <v>758</v>
      </c>
      <c r="E43" s="235" t="s">
        <v>765</v>
      </c>
      <c r="F43" s="230">
        <v>5.0</v>
      </c>
      <c r="G43" s="230">
        <v>2.0</v>
      </c>
      <c r="H43" s="230">
        <v>6.0</v>
      </c>
      <c r="I43" s="230">
        <v>2.0</v>
      </c>
      <c r="J43" s="235" t="s">
        <v>817</v>
      </c>
      <c r="K43" s="11" t="s">
        <v>916</v>
      </c>
      <c r="L43" s="11" t="s">
        <v>917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</row>
    <row r="44">
      <c r="A44" s="235" t="s">
        <v>918</v>
      </c>
      <c r="B44" s="235" t="s">
        <v>919</v>
      </c>
      <c r="C44" s="235" t="s">
        <v>757</v>
      </c>
      <c r="D44" s="235" t="s">
        <v>716</v>
      </c>
      <c r="E44" s="235"/>
      <c r="F44" s="230">
        <v>3.0</v>
      </c>
      <c r="G44" s="230">
        <v>2.0</v>
      </c>
      <c r="H44" s="230">
        <v>1.0</v>
      </c>
      <c r="I44" s="230">
        <v>3.0</v>
      </c>
      <c r="J44" s="235" t="s">
        <v>863</v>
      </c>
      <c r="K44" s="11" t="s">
        <v>920</v>
      </c>
      <c r="L44" s="11" t="s">
        <v>921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</row>
    <row r="45">
      <c r="A45" s="235" t="s">
        <v>922</v>
      </c>
      <c r="B45" s="235" t="s">
        <v>923</v>
      </c>
      <c r="C45" s="235" t="s">
        <v>757</v>
      </c>
      <c r="D45" s="235" t="s">
        <v>730</v>
      </c>
      <c r="E45" s="235" t="s">
        <v>703</v>
      </c>
      <c r="F45" s="230">
        <v>4.0</v>
      </c>
      <c r="G45" s="230">
        <v>3.0</v>
      </c>
      <c r="H45" s="230">
        <v>3.0</v>
      </c>
      <c r="I45" s="230">
        <v>5.0</v>
      </c>
      <c r="J45" s="235" t="s">
        <v>863</v>
      </c>
      <c r="K45" s="11" t="s">
        <v>924</v>
      </c>
      <c r="L45" s="11" t="s">
        <v>925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</row>
    <row r="46">
      <c r="A46" s="235" t="s">
        <v>926</v>
      </c>
      <c r="B46" s="235" t="s">
        <v>927</v>
      </c>
      <c r="C46" s="235" t="s">
        <v>757</v>
      </c>
      <c r="D46" s="235" t="s">
        <v>716</v>
      </c>
      <c r="E46" s="235"/>
      <c r="F46" s="230">
        <v>3.0</v>
      </c>
      <c r="G46" s="230">
        <v>2.0</v>
      </c>
      <c r="H46" s="230">
        <v>1.0</v>
      </c>
      <c r="I46" s="230">
        <v>3.0</v>
      </c>
      <c r="J46" s="235" t="s">
        <v>863</v>
      </c>
      <c r="K46" s="11" t="s">
        <v>928</v>
      </c>
      <c r="L46" s="11" t="s">
        <v>929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</row>
    <row r="47">
      <c r="A47" s="235" t="s">
        <v>930</v>
      </c>
      <c r="B47" s="235" t="s">
        <v>931</v>
      </c>
      <c r="C47" s="235" t="s">
        <v>757</v>
      </c>
      <c r="D47" s="235" t="s">
        <v>716</v>
      </c>
      <c r="E47" s="235"/>
      <c r="F47" s="230">
        <v>3.0</v>
      </c>
      <c r="G47" s="230">
        <v>2.0</v>
      </c>
      <c r="H47" s="230">
        <v>1.0</v>
      </c>
      <c r="I47" s="230">
        <v>3.0</v>
      </c>
      <c r="J47" s="235" t="s">
        <v>837</v>
      </c>
      <c r="K47" s="11" t="s">
        <v>932</v>
      </c>
      <c r="L47" s="11" t="s">
        <v>933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</row>
    <row r="48">
      <c r="A48" s="235" t="s">
        <v>934</v>
      </c>
      <c r="B48" s="235" t="s">
        <v>935</v>
      </c>
      <c r="C48" s="235" t="s">
        <v>757</v>
      </c>
      <c r="D48" s="235" t="s">
        <v>719</v>
      </c>
      <c r="E48" s="235" t="s">
        <v>718</v>
      </c>
      <c r="F48" s="230">
        <v>6.0</v>
      </c>
      <c r="G48" s="230">
        <v>4.0</v>
      </c>
      <c r="H48" s="230">
        <v>3.0</v>
      </c>
      <c r="I48" s="230">
        <v>2.0</v>
      </c>
      <c r="J48" s="235" t="s">
        <v>817</v>
      </c>
      <c r="K48" s="11" t="s">
        <v>936</v>
      </c>
      <c r="L48" s="11" t="s">
        <v>937</v>
      </c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</row>
    <row r="49">
      <c r="A49" s="235" t="s">
        <v>938</v>
      </c>
      <c r="B49" s="235" t="s">
        <v>939</v>
      </c>
      <c r="C49" s="235" t="s">
        <v>757</v>
      </c>
      <c r="D49" s="235" t="s">
        <v>716</v>
      </c>
      <c r="E49" s="235"/>
      <c r="F49" s="230">
        <v>4.0</v>
      </c>
      <c r="G49" s="230">
        <v>2.0</v>
      </c>
      <c r="H49" s="230">
        <v>2.0</v>
      </c>
      <c r="I49" s="230">
        <v>3.0</v>
      </c>
      <c r="J49" s="235" t="s">
        <v>771</v>
      </c>
      <c r="K49" s="11" t="s">
        <v>940</v>
      </c>
      <c r="L49" s="11" t="s">
        <v>941</v>
      </c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</row>
    <row r="50">
      <c r="A50" s="235" t="s">
        <v>942</v>
      </c>
      <c r="B50" s="235" t="s">
        <v>943</v>
      </c>
      <c r="C50" s="235" t="s">
        <v>746</v>
      </c>
      <c r="D50" s="235" t="s">
        <v>730</v>
      </c>
      <c r="E50" s="235" t="s">
        <v>703</v>
      </c>
      <c r="F50" s="230">
        <v>3.0</v>
      </c>
      <c r="G50" s="230">
        <v>3.0</v>
      </c>
      <c r="H50" s="230">
        <v>3.0</v>
      </c>
      <c r="I50" s="230">
        <v>6.0</v>
      </c>
      <c r="J50" s="235" t="s">
        <v>944</v>
      </c>
      <c r="K50" s="11" t="s">
        <v>945</v>
      </c>
      <c r="L50" s="11" t="s">
        <v>946</v>
      </c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</row>
    <row r="51">
      <c r="A51" s="235" t="s">
        <v>947</v>
      </c>
      <c r="B51" s="235" t="s">
        <v>948</v>
      </c>
      <c r="C51" s="235" t="s">
        <v>746</v>
      </c>
      <c r="D51" s="235" t="s">
        <v>719</v>
      </c>
      <c r="E51" s="235" t="s">
        <v>718</v>
      </c>
      <c r="F51" s="230">
        <v>5.0</v>
      </c>
      <c r="G51" s="230">
        <v>3.0</v>
      </c>
      <c r="H51" s="230">
        <v>3.0</v>
      </c>
      <c r="I51" s="230">
        <v>2.0</v>
      </c>
      <c r="J51" s="235" t="s">
        <v>949</v>
      </c>
      <c r="K51" s="11" t="s">
        <v>950</v>
      </c>
      <c r="L51" s="11" t="s">
        <v>951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</row>
    <row r="52">
      <c r="A52" s="235" t="s">
        <v>549</v>
      </c>
      <c r="B52" s="235" t="s">
        <v>952</v>
      </c>
      <c r="C52" s="235" t="s">
        <v>757</v>
      </c>
      <c r="D52" s="235" t="s">
        <v>716</v>
      </c>
      <c r="E52" s="235"/>
      <c r="F52" s="230">
        <v>3.0</v>
      </c>
      <c r="G52" s="230">
        <v>4.0</v>
      </c>
      <c r="H52" s="230">
        <v>2.0</v>
      </c>
      <c r="I52" s="230">
        <v>4.0</v>
      </c>
      <c r="J52" s="235" t="s">
        <v>837</v>
      </c>
      <c r="K52" s="11" t="s">
        <v>953</v>
      </c>
      <c r="L52" s="11" t="s">
        <v>954</v>
      </c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</row>
    <row r="53">
      <c r="A53" s="235" t="s">
        <v>955</v>
      </c>
      <c r="B53" s="235" t="s">
        <v>956</v>
      </c>
      <c r="C53" s="235" t="s">
        <v>757</v>
      </c>
      <c r="D53" s="235" t="s">
        <v>719</v>
      </c>
      <c r="E53" s="235" t="s">
        <v>718</v>
      </c>
      <c r="F53" s="230">
        <v>5.0</v>
      </c>
      <c r="G53" s="230">
        <v>3.0</v>
      </c>
      <c r="H53" s="230">
        <v>3.0</v>
      </c>
      <c r="I53" s="230">
        <v>2.0</v>
      </c>
      <c r="J53" s="235" t="s">
        <v>812</v>
      </c>
      <c r="K53" s="11" t="s">
        <v>957</v>
      </c>
      <c r="L53" s="11" t="s">
        <v>958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</row>
    <row r="54">
      <c r="A54" s="11" t="s">
        <v>959</v>
      </c>
      <c r="B54" s="11" t="s">
        <v>960</v>
      </c>
      <c r="C54" s="11" t="s">
        <v>757</v>
      </c>
      <c r="D54" s="11" t="s">
        <v>730</v>
      </c>
      <c r="E54" s="11" t="s">
        <v>961</v>
      </c>
      <c r="F54" s="179">
        <v>3.0</v>
      </c>
      <c r="G54" s="179">
        <v>2.0</v>
      </c>
      <c r="H54" s="179">
        <v>2.0</v>
      </c>
      <c r="I54" s="179">
        <v>8.0</v>
      </c>
      <c r="J54" s="235" t="s">
        <v>837</v>
      </c>
      <c r="K54" s="235" t="s">
        <v>962</v>
      </c>
      <c r="L54" s="11" t="s">
        <v>963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</row>
    <row r="55">
      <c r="A55" s="235" t="s">
        <v>964</v>
      </c>
      <c r="B55" s="235" t="s">
        <v>965</v>
      </c>
      <c r="C55" s="235" t="s">
        <v>757</v>
      </c>
      <c r="D55" s="235" t="s">
        <v>726</v>
      </c>
      <c r="E55" s="235" t="s">
        <v>701</v>
      </c>
      <c r="F55" s="230">
        <v>3.0</v>
      </c>
      <c r="G55" s="230">
        <v>4.0</v>
      </c>
      <c r="H55" s="230">
        <v>5.0</v>
      </c>
      <c r="I55" s="230">
        <v>3.0</v>
      </c>
      <c r="J55" s="235" t="s">
        <v>760</v>
      </c>
      <c r="K55" s="11" t="s">
        <v>966</v>
      </c>
      <c r="L55" s="11" t="s">
        <v>967</v>
      </c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</row>
    <row r="56">
      <c r="A56" s="235" t="s">
        <v>968</v>
      </c>
      <c r="B56" s="235" t="s">
        <v>969</v>
      </c>
      <c r="C56" s="235" t="s">
        <v>757</v>
      </c>
      <c r="D56" s="235" t="s">
        <v>698</v>
      </c>
      <c r="E56" s="235" t="s">
        <v>970</v>
      </c>
      <c r="F56" s="230">
        <v>3.0</v>
      </c>
      <c r="G56" s="230">
        <v>5.0</v>
      </c>
      <c r="H56" s="230">
        <v>3.0</v>
      </c>
      <c r="I56" s="230">
        <v>4.0</v>
      </c>
      <c r="J56" s="235" t="s">
        <v>781</v>
      </c>
      <c r="K56" s="11" t="s">
        <v>971</v>
      </c>
      <c r="L56" s="11" t="s">
        <v>972</v>
      </c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</row>
    <row r="57">
      <c r="A57" s="235" t="s">
        <v>973</v>
      </c>
      <c r="B57" s="235" t="s">
        <v>974</v>
      </c>
      <c r="C57" s="235" t="s">
        <v>757</v>
      </c>
      <c r="D57" s="235" t="s">
        <v>730</v>
      </c>
      <c r="E57" s="235" t="s">
        <v>703</v>
      </c>
      <c r="F57" s="230">
        <v>2.0</v>
      </c>
      <c r="G57" s="230">
        <v>4.0</v>
      </c>
      <c r="H57" s="230">
        <v>2.0</v>
      </c>
      <c r="I57" s="230">
        <v>5.0</v>
      </c>
      <c r="J57" s="235" t="s">
        <v>863</v>
      </c>
      <c r="K57" s="11" t="s">
        <v>975</v>
      </c>
      <c r="L57" s="11" t="s">
        <v>976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</row>
    <row r="58">
      <c r="A58" s="235" t="s">
        <v>977</v>
      </c>
      <c r="B58" s="235" t="s">
        <v>978</v>
      </c>
      <c r="C58" s="235" t="s">
        <v>746</v>
      </c>
      <c r="D58" s="235" t="s">
        <v>727</v>
      </c>
      <c r="E58" s="235" t="s">
        <v>747</v>
      </c>
      <c r="F58" s="230">
        <v>8.0</v>
      </c>
      <c r="G58" s="230">
        <v>4.0</v>
      </c>
      <c r="H58" s="230">
        <v>5.0</v>
      </c>
      <c r="I58" s="230">
        <v>3.0</v>
      </c>
      <c r="J58" s="235" t="s">
        <v>800</v>
      </c>
      <c r="K58" s="11" t="s">
        <v>979</v>
      </c>
      <c r="L58" s="11" t="s">
        <v>980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</row>
    <row r="59">
      <c r="A59" s="235" t="s">
        <v>981</v>
      </c>
      <c r="B59" s="235" t="s">
        <v>982</v>
      </c>
      <c r="C59" s="235" t="s">
        <v>757</v>
      </c>
      <c r="D59" s="235" t="s">
        <v>716</v>
      </c>
      <c r="E59" s="235"/>
      <c r="F59" s="230">
        <v>4.0</v>
      </c>
      <c r="G59" s="230">
        <v>2.0</v>
      </c>
      <c r="H59" s="230">
        <v>2.0</v>
      </c>
      <c r="I59" s="230">
        <v>3.0</v>
      </c>
      <c r="J59" s="235" t="s">
        <v>837</v>
      </c>
      <c r="K59" s="11" t="s">
        <v>957</v>
      </c>
      <c r="L59" s="11" t="s">
        <v>983</v>
      </c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</row>
    <row r="60">
      <c r="A60" s="235" t="s">
        <v>984</v>
      </c>
      <c r="B60" s="235" t="s">
        <v>985</v>
      </c>
      <c r="C60" s="235" t="s">
        <v>757</v>
      </c>
      <c r="D60" s="235" t="s">
        <v>730</v>
      </c>
      <c r="E60" s="235" t="s">
        <v>703</v>
      </c>
      <c r="F60" s="230">
        <v>2.0</v>
      </c>
      <c r="G60" s="230">
        <v>2.0</v>
      </c>
      <c r="H60" s="230">
        <v>1.0</v>
      </c>
      <c r="I60" s="230">
        <v>6.0</v>
      </c>
      <c r="J60" s="235" t="s">
        <v>771</v>
      </c>
      <c r="K60" s="11" t="s">
        <v>986</v>
      </c>
      <c r="L60" s="11" t="s">
        <v>987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</row>
    <row r="61">
      <c r="A61" s="235" t="s">
        <v>988</v>
      </c>
      <c r="B61" s="235" t="s">
        <v>989</v>
      </c>
      <c r="C61" s="235" t="s">
        <v>757</v>
      </c>
      <c r="D61" s="235" t="s">
        <v>716</v>
      </c>
      <c r="E61" s="235"/>
      <c r="F61" s="230">
        <v>4.0</v>
      </c>
      <c r="G61" s="230">
        <v>3.0</v>
      </c>
      <c r="H61" s="230">
        <v>3.0</v>
      </c>
      <c r="I61" s="230">
        <v>3.0</v>
      </c>
      <c r="J61" s="235" t="s">
        <v>796</v>
      </c>
      <c r="K61" s="11" t="s">
        <v>990</v>
      </c>
      <c r="L61" s="11" t="s">
        <v>991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</row>
    <row r="62">
      <c r="A62" s="11" t="s">
        <v>992</v>
      </c>
      <c r="B62" s="11" t="s">
        <v>993</v>
      </c>
      <c r="C62" s="11" t="s">
        <v>757</v>
      </c>
      <c r="D62" s="11" t="s">
        <v>730</v>
      </c>
      <c r="E62" s="11" t="s">
        <v>961</v>
      </c>
      <c r="F62" s="179">
        <v>2.0</v>
      </c>
      <c r="G62" s="179">
        <v>2.0</v>
      </c>
      <c r="H62" s="179">
        <v>2.0</v>
      </c>
      <c r="I62" s="179">
        <v>9.0</v>
      </c>
      <c r="J62" s="235" t="s">
        <v>863</v>
      </c>
      <c r="K62" s="235" t="s">
        <v>994</v>
      </c>
      <c r="L62" s="11" t="s">
        <v>995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>
      <c r="A63" s="235" t="s">
        <v>996</v>
      </c>
      <c r="B63" s="235" t="s">
        <v>997</v>
      </c>
      <c r="C63" s="235" t="s">
        <v>757</v>
      </c>
      <c r="D63" s="235" t="s">
        <v>719</v>
      </c>
      <c r="E63" s="235" t="s">
        <v>718</v>
      </c>
      <c r="F63" s="230">
        <v>5.0</v>
      </c>
      <c r="G63" s="230">
        <v>2.0</v>
      </c>
      <c r="H63" s="230">
        <v>4.0</v>
      </c>
      <c r="I63" s="230">
        <v>2.0</v>
      </c>
      <c r="J63" s="235" t="s">
        <v>837</v>
      </c>
      <c r="K63" s="11" t="s">
        <v>998</v>
      </c>
      <c r="L63" s="11" t="s">
        <v>999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</row>
    <row r="64">
      <c r="A64" s="235" t="s">
        <v>1000</v>
      </c>
      <c r="B64" s="235" t="s">
        <v>1001</v>
      </c>
      <c r="C64" s="235" t="s">
        <v>746</v>
      </c>
      <c r="D64" s="235" t="s">
        <v>716</v>
      </c>
      <c r="E64" s="235"/>
      <c r="F64" s="230">
        <v>3.0</v>
      </c>
      <c r="G64" s="230">
        <v>1.0</v>
      </c>
      <c r="H64" s="230">
        <v>3.0</v>
      </c>
      <c r="I64" s="230">
        <v>2.0</v>
      </c>
      <c r="J64" s="235" t="s">
        <v>791</v>
      </c>
      <c r="K64" s="11" t="s">
        <v>1002</v>
      </c>
      <c r="L64" s="11" t="s">
        <v>1003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>
      <c r="A65" s="235" t="s">
        <v>1004</v>
      </c>
      <c r="B65" s="235" t="s">
        <v>1005</v>
      </c>
      <c r="C65" s="235" t="s">
        <v>746</v>
      </c>
      <c r="D65" s="235" t="s">
        <v>716</v>
      </c>
      <c r="E65" s="235"/>
      <c r="F65" s="230">
        <v>4.0</v>
      </c>
      <c r="G65" s="230">
        <v>4.0</v>
      </c>
      <c r="H65" s="230">
        <v>4.0</v>
      </c>
      <c r="I65" s="230">
        <v>3.0</v>
      </c>
      <c r="J65" s="235" t="s">
        <v>944</v>
      </c>
      <c r="K65" s="11" t="s">
        <v>1006</v>
      </c>
      <c r="L65" s="11" t="s">
        <v>1007</v>
      </c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>
      <c r="A66" s="235" t="s">
        <v>1008</v>
      </c>
      <c r="B66" s="235" t="s">
        <v>1009</v>
      </c>
      <c r="C66" s="235" t="s">
        <v>746</v>
      </c>
      <c r="D66" s="235" t="s">
        <v>716</v>
      </c>
      <c r="E66" s="235"/>
      <c r="F66" s="230">
        <v>3.0</v>
      </c>
      <c r="G66" s="230">
        <v>2.0</v>
      </c>
      <c r="H66" s="230">
        <v>1.0</v>
      </c>
      <c r="I66" s="230">
        <v>3.0</v>
      </c>
      <c r="J66" s="235" t="s">
        <v>748</v>
      </c>
      <c r="K66" s="11" t="s">
        <v>1010</v>
      </c>
      <c r="L66" s="11" t="s">
        <v>1011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</row>
    <row r="67">
      <c r="A67" s="11" t="s">
        <v>1012</v>
      </c>
      <c r="B67" s="11" t="s">
        <v>1013</v>
      </c>
      <c r="C67" s="11" t="s">
        <v>757</v>
      </c>
      <c r="D67" s="11" t="s">
        <v>716</v>
      </c>
      <c r="E67" s="11"/>
      <c r="F67" s="179">
        <v>4.0</v>
      </c>
      <c r="G67" s="179">
        <v>2.0</v>
      </c>
      <c r="H67" s="179">
        <v>3.0</v>
      </c>
      <c r="I67" s="179">
        <v>2.0</v>
      </c>
      <c r="J67" s="235" t="s">
        <v>804</v>
      </c>
      <c r="K67" s="235" t="s">
        <v>1014</v>
      </c>
      <c r="L67" s="11" t="s">
        <v>1015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>
      <c r="A68" s="235" t="s">
        <v>1016</v>
      </c>
      <c r="B68" s="235" t="s">
        <v>1017</v>
      </c>
      <c r="C68" s="235" t="s">
        <v>746</v>
      </c>
      <c r="D68" s="235" t="s">
        <v>730</v>
      </c>
      <c r="E68" s="235" t="s">
        <v>703</v>
      </c>
      <c r="F68" s="230">
        <v>3.0</v>
      </c>
      <c r="G68" s="230">
        <v>4.0</v>
      </c>
      <c r="H68" s="230">
        <v>2.0</v>
      </c>
      <c r="I68" s="230">
        <v>6.0</v>
      </c>
      <c r="J68" s="235" t="s">
        <v>1018</v>
      </c>
      <c r="K68" s="11" t="s">
        <v>1019</v>
      </c>
      <c r="L68" s="11" t="s">
        <v>1020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</row>
    <row r="69">
      <c r="A69" s="235" t="s">
        <v>1021</v>
      </c>
      <c r="B69" s="235" t="s">
        <v>1022</v>
      </c>
      <c r="C69" s="235" t="s">
        <v>757</v>
      </c>
      <c r="D69" s="235" t="s">
        <v>716</v>
      </c>
      <c r="E69" s="235"/>
      <c r="F69" s="230">
        <v>4.0</v>
      </c>
      <c r="G69" s="230">
        <v>3.0</v>
      </c>
      <c r="H69" s="230">
        <v>3.0</v>
      </c>
      <c r="I69" s="230">
        <v>3.0</v>
      </c>
      <c r="J69" s="235" t="s">
        <v>812</v>
      </c>
      <c r="K69" s="11" t="s">
        <v>1023</v>
      </c>
      <c r="L69" s="11" t="s">
        <v>1024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>
      <c r="A70" s="11" t="s">
        <v>1025</v>
      </c>
      <c r="B70" s="11" t="s">
        <v>1026</v>
      </c>
      <c r="C70" s="11" t="s">
        <v>757</v>
      </c>
      <c r="D70" s="11" t="s">
        <v>719</v>
      </c>
      <c r="E70" s="11" t="s">
        <v>718</v>
      </c>
      <c r="F70" s="179">
        <v>5.0</v>
      </c>
      <c r="G70" s="179">
        <v>3.0</v>
      </c>
      <c r="H70" s="179">
        <v>3.0</v>
      </c>
      <c r="I70" s="179">
        <v>4.0</v>
      </c>
      <c r="J70" s="235" t="s">
        <v>863</v>
      </c>
      <c r="K70" s="235" t="s">
        <v>1027</v>
      </c>
      <c r="L70" s="11" t="s">
        <v>1028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>
      <c r="A71" s="235" t="s">
        <v>1029</v>
      </c>
      <c r="B71" s="235" t="s">
        <v>1030</v>
      </c>
      <c r="C71" s="235" t="s">
        <v>757</v>
      </c>
      <c r="D71" s="235" t="s">
        <v>730</v>
      </c>
      <c r="E71" s="235" t="s">
        <v>703</v>
      </c>
      <c r="F71" s="230">
        <v>4.0</v>
      </c>
      <c r="G71" s="230">
        <v>3.0</v>
      </c>
      <c r="H71" s="230">
        <v>3.0</v>
      </c>
      <c r="I71" s="230">
        <v>5.0</v>
      </c>
      <c r="J71" s="235" t="s">
        <v>863</v>
      </c>
      <c r="K71" s="11" t="s">
        <v>1031</v>
      </c>
      <c r="L71" s="11" t="s">
        <v>1032</v>
      </c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</row>
    <row r="72">
      <c r="A72" s="235" t="s">
        <v>1033</v>
      </c>
      <c r="B72" s="235" t="s">
        <v>1034</v>
      </c>
      <c r="C72" s="235" t="s">
        <v>757</v>
      </c>
      <c r="D72" s="235" t="s">
        <v>716</v>
      </c>
      <c r="E72" s="235"/>
      <c r="F72" s="230">
        <v>3.0</v>
      </c>
      <c r="G72" s="230">
        <v>3.0</v>
      </c>
      <c r="H72" s="230">
        <v>3.0</v>
      </c>
      <c r="I72" s="230">
        <v>4.0</v>
      </c>
      <c r="J72" s="235" t="s">
        <v>837</v>
      </c>
      <c r="K72" s="11" t="s">
        <v>1035</v>
      </c>
      <c r="L72" s="11" t="s">
        <v>1036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>
      <c r="A73" s="235" t="s">
        <v>1037</v>
      </c>
      <c r="B73" s="235" t="s">
        <v>1038</v>
      </c>
      <c r="C73" s="235" t="s">
        <v>746</v>
      </c>
      <c r="D73" s="235" t="s">
        <v>716</v>
      </c>
      <c r="E73" s="235"/>
      <c r="F73" s="230">
        <v>3.0</v>
      </c>
      <c r="G73" s="230">
        <v>2.0</v>
      </c>
      <c r="H73" s="230">
        <v>1.0</v>
      </c>
      <c r="I73" s="230">
        <v>3.0</v>
      </c>
      <c r="J73" s="235" t="s">
        <v>1039</v>
      </c>
      <c r="K73" s="11" t="s">
        <v>1040</v>
      </c>
      <c r="L73" s="11" t="s">
        <v>1041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>
      <c r="A74" s="235"/>
      <c r="B74" s="235"/>
      <c r="C74" s="235"/>
      <c r="D74" s="235"/>
      <c r="E74" s="235"/>
      <c r="F74" s="230"/>
      <c r="G74" s="230"/>
      <c r="H74" s="230"/>
      <c r="I74" s="230"/>
      <c r="J74" s="235"/>
      <c r="K74" s="11"/>
      <c r="L74" s="11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>
      <c r="A75" s="235"/>
      <c r="B75" s="235"/>
      <c r="C75" s="235"/>
      <c r="D75" s="235"/>
      <c r="E75" s="235"/>
      <c r="F75" s="230"/>
      <c r="G75" s="230"/>
      <c r="H75" s="230"/>
      <c r="I75" s="230"/>
      <c r="J75" s="235"/>
      <c r="K75" s="306" t="s">
        <v>1042</v>
      </c>
      <c r="L75" s="307" t="s">
        <v>1043</v>
      </c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>
      <c r="A76" s="235"/>
      <c r="B76" s="235"/>
      <c r="C76" s="235"/>
      <c r="D76" s="235"/>
      <c r="E76" s="235"/>
      <c r="F76" s="230"/>
      <c r="G76" s="230"/>
      <c r="H76" s="230"/>
      <c r="I76" s="230"/>
      <c r="J76" s="235"/>
      <c r="K76" s="11"/>
      <c r="L76" s="11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</row>
    <row r="77">
      <c r="A77" s="235"/>
      <c r="B77" s="235"/>
      <c r="C77" s="235"/>
      <c r="D77" s="235"/>
      <c r="E77" s="235"/>
      <c r="F77" s="230"/>
      <c r="G77" s="230"/>
      <c r="H77" s="230"/>
      <c r="I77" s="230"/>
      <c r="J77" s="235"/>
      <c r="K77" s="11"/>
      <c r="L77" s="11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>
      <c r="A78" s="235"/>
      <c r="B78" s="235"/>
      <c r="C78" s="235"/>
      <c r="D78" s="235"/>
      <c r="E78" s="235"/>
      <c r="F78" s="230"/>
      <c r="G78" s="230"/>
      <c r="H78" s="230"/>
      <c r="I78" s="230"/>
      <c r="J78" s="235"/>
      <c r="K78" s="11"/>
      <c r="L78" s="11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>
      <c r="A79" s="235"/>
      <c r="B79" s="235"/>
      <c r="C79" s="235"/>
      <c r="D79" s="235"/>
      <c r="E79" s="235"/>
      <c r="F79" s="230"/>
      <c r="G79" s="230"/>
      <c r="H79" s="230"/>
      <c r="I79" s="230"/>
      <c r="J79" s="235"/>
      <c r="K79" s="11"/>
      <c r="L79" s="11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>
      <c r="A80" s="235"/>
      <c r="B80" s="235"/>
      <c r="C80" s="235"/>
      <c r="D80" s="235"/>
      <c r="E80" s="235"/>
      <c r="F80" s="230"/>
      <c r="G80" s="230"/>
      <c r="H80" s="230"/>
      <c r="I80" s="230"/>
      <c r="J80" s="235"/>
      <c r="K80" s="11"/>
      <c r="L80" s="11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>
      <c r="A81" s="235"/>
      <c r="B81" s="235"/>
      <c r="C81" s="235"/>
      <c r="D81" s="235"/>
      <c r="E81" s="235"/>
      <c r="F81" s="230"/>
      <c r="G81" s="230"/>
      <c r="H81" s="230"/>
      <c r="I81" s="230"/>
      <c r="J81" s="235"/>
      <c r="K81" s="11"/>
      <c r="L81" s="11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>
      <c r="A82" s="235"/>
      <c r="B82" s="235"/>
      <c r="C82" s="235"/>
      <c r="D82" s="235"/>
      <c r="E82" s="235"/>
      <c r="F82" s="230"/>
      <c r="G82" s="230"/>
      <c r="H82" s="230"/>
      <c r="I82" s="230"/>
      <c r="J82" s="235"/>
      <c r="K82" s="11"/>
      <c r="L82" s="11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>
      <c r="A83" s="235"/>
      <c r="B83" s="235"/>
      <c r="C83" s="235"/>
      <c r="D83" s="235"/>
      <c r="E83" s="235"/>
      <c r="F83" s="230"/>
      <c r="G83" s="230"/>
      <c r="H83" s="230"/>
      <c r="I83" s="230"/>
      <c r="J83" s="235"/>
      <c r="K83" s="11"/>
      <c r="L83" s="11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>
      <c r="A84" s="235"/>
      <c r="B84" s="235"/>
      <c r="C84" s="235"/>
      <c r="D84" s="235"/>
      <c r="E84" s="235"/>
      <c r="F84" s="230"/>
      <c r="G84" s="230"/>
      <c r="H84" s="230"/>
      <c r="I84" s="230"/>
      <c r="J84" s="235"/>
      <c r="K84" s="11"/>
      <c r="L84" s="11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>
      <c r="A85" s="235"/>
      <c r="B85" s="235"/>
      <c r="C85" s="235"/>
      <c r="D85" s="235"/>
      <c r="E85" s="235"/>
      <c r="F85" s="230"/>
      <c r="G85" s="230"/>
      <c r="H85" s="230"/>
      <c r="I85" s="230"/>
      <c r="J85" s="235"/>
      <c r="K85" s="11"/>
      <c r="L85" s="11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</row>
  </sheetData>
  <hyperlinks>
    <hyperlink r:id="rId1" ref="L75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23.13"/>
    <col customWidth="1" min="2" max="2" width="13.38"/>
    <col customWidth="1" min="3" max="3" width="17.38"/>
    <col customWidth="1" min="4" max="4" width="42.38"/>
    <col customWidth="1" min="5" max="5" width="39.25"/>
    <col customWidth="1" min="6" max="6" width="8.38"/>
    <col customWidth="1" min="7" max="7" width="9.13"/>
    <col customWidth="1" min="8" max="8" width="10.5"/>
  </cols>
  <sheetData>
    <row r="1" ht="12.75" customHeight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F1" s="214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ht="12.75" customHeight="1">
      <c r="A2" s="1" t="s">
        <v>226</v>
      </c>
      <c r="B2" s="10">
        <v>43630.51762921296</v>
      </c>
      <c r="C2" s="12"/>
      <c r="D2" s="5" t="s">
        <v>227</v>
      </c>
      <c r="E2" s="12"/>
      <c r="F2" s="308"/>
      <c r="G2" s="308"/>
      <c r="H2" s="216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ht="12.75" customHeight="1">
      <c r="A3" s="248" t="s">
        <v>6</v>
      </c>
      <c r="B3" s="249" t="str">
        <f>HYPERLINK("https://docs.google.com/spreadsheets/d/e/2PACX-1vQ_-EbHi_SY_XQghMl_LQNeSj697SKwGiDcopwefYQ3ptfWvrTBIPX_JW9Wp0rJ2u1CJZSgWcGUfWCW/pub?output=xlsx","LINK")</f>
        <v>LINK</v>
      </c>
      <c r="C3" s="14"/>
      <c r="D3" s="5" t="s">
        <v>7</v>
      </c>
      <c r="E3" s="14"/>
      <c r="F3" s="308"/>
      <c r="G3" s="308"/>
      <c r="H3" s="216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ht="35.25" customHeight="1">
      <c r="A4" s="14" t="s">
        <v>29</v>
      </c>
      <c r="B4" s="14" t="s">
        <v>1044</v>
      </c>
      <c r="C4" s="14" t="s">
        <v>1045</v>
      </c>
      <c r="D4" s="14" t="s">
        <v>1046</v>
      </c>
      <c r="E4" s="14" t="s">
        <v>1047</v>
      </c>
      <c r="F4" s="308" t="s">
        <v>1048</v>
      </c>
      <c r="G4" s="308" t="s">
        <v>1049</v>
      </c>
      <c r="H4" s="216" t="s">
        <v>1050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>
      <c r="A5" s="11" t="s">
        <v>1051</v>
      </c>
      <c r="B5" s="11" t="s">
        <v>1052</v>
      </c>
      <c r="C5" s="11" t="s">
        <v>1053</v>
      </c>
      <c r="D5" s="11"/>
      <c r="E5" s="11" t="s">
        <v>1054</v>
      </c>
      <c r="F5" s="309">
        <v>90.0</v>
      </c>
      <c r="G5" s="309">
        <v>350.0</v>
      </c>
      <c r="H5" s="236">
        <v>10.0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</row>
    <row r="6">
      <c r="A6" s="11" t="s">
        <v>1055</v>
      </c>
      <c r="B6" s="11" t="s">
        <v>1052</v>
      </c>
      <c r="C6" s="11" t="s">
        <v>1053</v>
      </c>
      <c r="D6" s="11" t="s">
        <v>1051</v>
      </c>
      <c r="E6" s="11" t="s">
        <v>1054</v>
      </c>
      <c r="F6" s="309">
        <v>360.0</v>
      </c>
      <c r="G6" s="309">
        <v>1500.0</v>
      </c>
      <c r="H6" s="236">
        <v>20.0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</row>
    <row r="7">
      <c r="A7" s="11" t="s">
        <v>1056</v>
      </c>
      <c r="B7" s="11" t="s">
        <v>1052</v>
      </c>
      <c r="C7" s="11" t="s">
        <v>1053</v>
      </c>
      <c r="D7" s="11" t="s">
        <v>1055</v>
      </c>
      <c r="E7" s="11" t="s">
        <v>1054</v>
      </c>
      <c r="F7" s="309">
        <v>720.0</v>
      </c>
      <c r="G7" s="309">
        <v>2700.0</v>
      </c>
      <c r="H7" s="236">
        <v>30.0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>
      <c r="A8" s="11" t="s">
        <v>1057</v>
      </c>
      <c r="B8" s="11" t="s">
        <v>1058</v>
      </c>
      <c r="C8" s="11" t="s">
        <v>1053</v>
      </c>
      <c r="D8" s="12"/>
      <c r="E8" s="11" t="s">
        <v>1054</v>
      </c>
      <c r="F8" s="309" t="s">
        <v>32</v>
      </c>
      <c r="G8" s="309">
        <v>0.0</v>
      </c>
      <c r="H8" s="236" t="s">
        <v>270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>
      <c r="A9" s="11" t="s">
        <v>1059</v>
      </c>
      <c r="B9" s="11" t="s">
        <v>1058</v>
      </c>
      <c r="C9" s="11" t="s">
        <v>1053</v>
      </c>
      <c r="D9" s="11" t="s">
        <v>1057</v>
      </c>
      <c r="E9" s="11" t="s">
        <v>1054</v>
      </c>
      <c r="F9" s="309">
        <v>90.0</v>
      </c>
      <c r="G9" s="309">
        <v>350.0</v>
      </c>
      <c r="H9" s="236">
        <v>15.0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>
      <c r="A10" s="11" t="s">
        <v>1060</v>
      </c>
      <c r="B10" s="11" t="s">
        <v>1058</v>
      </c>
      <c r="C10" s="11" t="s">
        <v>1053</v>
      </c>
      <c r="D10" s="11" t="s">
        <v>1059</v>
      </c>
      <c r="E10" s="11" t="s">
        <v>1054</v>
      </c>
      <c r="F10" s="309">
        <v>360.0</v>
      </c>
      <c r="G10" s="309">
        <v>1400.0</v>
      </c>
      <c r="H10" s="236">
        <v>30.0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</row>
    <row r="11">
      <c r="A11" s="11" t="s">
        <v>1061</v>
      </c>
      <c r="B11" s="11" t="s">
        <v>1062</v>
      </c>
      <c r="C11" s="11" t="s">
        <v>1053</v>
      </c>
      <c r="D11" s="12"/>
      <c r="E11" s="12"/>
      <c r="F11" s="309" t="s">
        <v>32</v>
      </c>
      <c r="G11" s="309">
        <v>0.0</v>
      </c>
      <c r="H11" s="236" t="s">
        <v>270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>
      <c r="A12" s="11" t="s">
        <v>1063</v>
      </c>
      <c r="B12" s="11" t="s">
        <v>1062</v>
      </c>
      <c r="C12" s="11" t="s">
        <v>1053</v>
      </c>
      <c r="D12" s="11" t="s">
        <v>1064</v>
      </c>
      <c r="E12" s="11" t="s">
        <v>1065</v>
      </c>
      <c r="F12" s="236">
        <v>360.0</v>
      </c>
      <c r="G12" s="309">
        <v>1400.0</v>
      </c>
      <c r="H12" s="236">
        <v>15.0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</row>
    <row r="13">
      <c r="A13" s="11" t="s">
        <v>1066</v>
      </c>
      <c r="B13" s="11" t="s">
        <v>1062</v>
      </c>
      <c r="C13" s="11" t="s">
        <v>1053</v>
      </c>
      <c r="D13" s="11" t="s">
        <v>1067</v>
      </c>
      <c r="E13" s="11" t="s">
        <v>1068</v>
      </c>
      <c r="F13" s="309">
        <v>720.0</v>
      </c>
      <c r="G13" s="309">
        <v>2700.0</v>
      </c>
      <c r="H13" s="236">
        <v>30.0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</row>
    <row r="14">
      <c r="A14" s="11" t="s">
        <v>1069</v>
      </c>
      <c r="B14" s="11" t="s">
        <v>1070</v>
      </c>
      <c r="C14" s="11" t="s">
        <v>1053</v>
      </c>
      <c r="D14" s="12"/>
      <c r="E14" s="12"/>
      <c r="F14" s="309" t="s">
        <v>32</v>
      </c>
      <c r="G14" s="309">
        <v>0.0</v>
      </c>
      <c r="H14" s="236" t="s">
        <v>270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</row>
    <row r="15">
      <c r="A15" s="11" t="s">
        <v>1071</v>
      </c>
      <c r="B15" s="11" t="s">
        <v>1070</v>
      </c>
      <c r="C15" s="11" t="s">
        <v>1053</v>
      </c>
      <c r="D15" s="11" t="s">
        <v>1072</v>
      </c>
      <c r="E15" s="11" t="s">
        <v>1073</v>
      </c>
      <c r="F15" s="309">
        <v>900.0</v>
      </c>
      <c r="G15" s="309">
        <v>3500.0</v>
      </c>
      <c r="H15" s="236">
        <v>20.0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</row>
    <row r="16">
      <c r="A16" s="11" t="s">
        <v>1074</v>
      </c>
      <c r="B16" s="11" t="s">
        <v>1070</v>
      </c>
      <c r="C16" s="11" t="s">
        <v>1053</v>
      </c>
      <c r="D16" s="11" t="s">
        <v>1075</v>
      </c>
      <c r="E16" s="11" t="s">
        <v>1076</v>
      </c>
      <c r="F16" s="309">
        <v>2250.0</v>
      </c>
      <c r="G16" s="309">
        <v>8500.0</v>
      </c>
      <c r="H16" s="236">
        <v>30.0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</row>
    <row r="17">
      <c r="A17" s="12"/>
      <c r="B17" s="12"/>
      <c r="C17" s="12"/>
      <c r="D17" s="12"/>
      <c r="E17" s="12"/>
      <c r="F17" s="310"/>
      <c r="G17" s="310"/>
      <c r="H17" s="311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</row>
    <row r="18">
      <c r="A18" s="11" t="s">
        <v>1077</v>
      </c>
      <c r="B18" s="11" t="s">
        <v>1078</v>
      </c>
      <c r="C18" s="11" t="s">
        <v>1079</v>
      </c>
      <c r="E18" s="223" t="s">
        <v>1080</v>
      </c>
      <c r="F18" s="309" t="s">
        <v>32</v>
      </c>
      <c r="G18" s="309">
        <v>0.0</v>
      </c>
      <c r="H18" s="236" t="s">
        <v>270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</row>
    <row r="19">
      <c r="A19" s="11" t="s">
        <v>1081</v>
      </c>
      <c r="B19" s="11" t="s">
        <v>1078</v>
      </c>
      <c r="C19" s="11" t="s">
        <v>1079</v>
      </c>
      <c r="D19" s="235" t="s">
        <v>1082</v>
      </c>
      <c r="E19" s="223" t="s">
        <v>1080</v>
      </c>
      <c r="F19" s="309">
        <v>900.0</v>
      </c>
      <c r="G19" s="309">
        <v>13500.0</v>
      </c>
      <c r="H19" s="236">
        <v>15.0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>
      <c r="A20" s="11" t="s">
        <v>1083</v>
      </c>
      <c r="B20" s="11" t="s">
        <v>1078</v>
      </c>
      <c r="C20" s="11" t="s">
        <v>1079</v>
      </c>
      <c r="D20" s="312" t="s">
        <v>1084</v>
      </c>
      <c r="E20" s="223" t="s">
        <v>1085</v>
      </c>
      <c r="F20" s="309">
        <v>2250.0</v>
      </c>
      <c r="G20" s="309">
        <v>18500.0</v>
      </c>
      <c r="H20" s="236">
        <v>20.0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</row>
    <row r="21">
      <c r="A21" s="11" t="s">
        <v>1086</v>
      </c>
      <c r="B21" s="11" t="s">
        <v>1078</v>
      </c>
      <c r="C21" s="11" t="s">
        <v>1079</v>
      </c>
      <c r="D21" s="312" t="s">
        <v>1087</v>
      </c>
      <c r="E21" s="223" t="s">
        <v>1088</v>
      </c>
      <c r="F21" s="309">
        <v>2700.0</v>
      </c>
      <c r="G21" s="309">
        <v>6700.0</v>
      </c>
      <c r="H21" s="236">
        <v>30.0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</row>
    <row r="22">
      <c r="A22" s="11" t="s">
        <v>1089</v>
      </c>
      <c r="B22" s="11" t="s">
        <v>1090</v>
      </c>
      <c r="C22" s="11" t="s">
        <v>1079</v>
      </c>
      <c r="D22" s="312"/>
      <c r="E22" s="223" t="s">
        <v>1091</v>
      </c>
      <c r="F22" s="309">
        <v>225.0</v>
      </c>
      <c r="G22" s="309">
        <v>850.0</v>
      </c>
      <c r="H22" s="236">
        <v>10.0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</row>
    <row r="23">
      <c r="A23" s="11" t="s">
        <v>1092</v>
      </c>
      <c r="B23" s="11" t="s">
        <v>1090</v>
      </c>
      <c r="C23" s="11" t="s">
        <v>1079</v>
      </c>
      <c r="D23" s="11" t="s">
        <v>1093</v>
      </c>
      <c r="E23" s="223" t="s">
        <v>1091</v>
      </c>
      <c r="F23" s="309">
        <v>450.0</v>
      </c>
      <c r="G23" s="309">
        <v>1700.0</v>
      </c>
      <c r="H23" s="236">
        <v>20.0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</row>
    <row r="24">
      <c r="A24" s="11" t="s">
        <v>1094</v>
      </c>
      <c r="B24" s="11" t="s">
        <v>1090</v>
      </c>
      <c r="C24" s="11" t="s">
        <v>1079</v>
      </c>
      <c r="D24" s="11" t="s">
        <v>1071</v>
      </c>
      <c r="E24" s="223" t="s">
        <v>1091</v>
      </c>
      <c r="F24" s="309">
        <v>225.0</v>
      </c>
      <c r="G24" s="309">
        <v>850.0</v>
      </c>
      <c r="H24" s="236">
        <v>15.0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</row>
    <row r="25">
      <c r="A25" s="11" t="s">
        <v>1095</v>
      </c>
      <c r="B25" s="11" t="s">
        <v>1090</v>
      </c>
      <c r="C25" s="11" t="s">
        <v>1079</v>
      </c>
      <c r="D25" s="11" t="s">
        <v>1071</v>
      </c>
      <c r="E25" s="223" t="s">
        <v>1091</v>
      </c>
      <c r="F25" s="309">
        <v>450.0</v>
      </c>
      <c r="G25" s="309">
        <v>1700.0</v>
      </c>
      <c r="H25" s="236">
        <v>20.0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</row>
    <row r="26">
      <c r="A26" s="11" t="s">
        <v>1096</v>
      </c>
      <c r="B26" s="11" t="s">
        <v>1090</v>
      </c>
      <c r="C26" s="11" t="s">
        <v>1079</v>
      </c>
      <c r="D26" s="11" t="s">
        <v>1071</v>
      </c>
      <c r="E26" s="223" t="s">
        <v>1091</v>
      </c>
      <c r="F26" s="309">
        <v>225.0</v>
      </c>
      <c r="G26" s="309">
        <v>850.0</v>
      </c>
      <c r="H26" s="236">
        <v>10.0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</row>
    <row r="27">
      <c r="A27" s="11" t="s">
        <v>1097</v>
      </c>
      <c r="B27" s="11" t="s">
        <v>1090</v>
      </c>
      <c r="C27" s="11" t="s">
        <v>1079</v>
      </c>
      <c r="D27" s="11" t="s">
        <v>1096</v>
      </c>
      <c r="E27" s="223" t="s">
        <v>1091</v>
      </c>
      <c r="F27" s="309">
        <v>450.0</v>
      </c>
      <c r="G27" s="309">
        <v>1700.0</v>
      </c>
      <c r="H27" s="236">
        <v>15.0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</row>
    <row r="28">
      <c r="A28" s="11" t="s">
        <v>1098</v>
      </c>
      <c r="B28" s="11" t="s">
        <v>1090</v>
      </c>
      <c r="C28" s="11" t="s">
        <v>1079</v>
      </c>
      <c r="D28" s="11" t="s">
        <v>1074</v>
      </c>
      <c r="E28" s="223" t="s">
        <v>1099</v>
      </c>
      <c r="F28" s="309">
        <v>450.0</v>
      </c>
      <c r="G28" s="309">
        <v>1700.0</v>
      </c>
      <c r="H28" s="236">
        <v>20.0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</row>
    <row r="29">
      <c r="A29" s="11" t="s">
        <v>1100</v>
      </c>
      <c r="B29" s="11" t="s">
        <v>1090</v>
      </c>
      <c r="C29" s="11" t="s">
        <v>1079</v>
      </c>
      <c r="D29" s="11" t="s">
        <v>1074</v>
      </c>
      <c r="E29" s="223" t="s">
        <v>1099</v>
      </c>
      <c r="F29" s="309">
        <v>450.0</v>
      </c>
      <c r="G29" s="309">
        <v>1700.0</v>
      </c>
      <c r="H29" s="236">
        <v>20.0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</row>
    <row r="30">
      <c r="A30" s="12"/>
      <c r="B30" s="12"/>
      <c r="C30" s="12"/>
      <c r="D30" s="12"/>
      <c r="E30" s="12"/>
      <c r="F30" s="310"/>
      <c r="G30" s="310"/>
      <c r="H30" s="311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</row>
    <row r="31">
      <c r="A31" s="11" t="s">
        <v>1101</v>
      </c>
      <c r="B31" s="11" t="s">
        <v>1102</v>
      </c>
      <c r="C31" s="11" t="s">
        <v>1103</v>
      </c>
      <c r="D31" s="12"/>
      <c r="E31" s="11" t="s">
        <v>1104</v>
      </c>
      <c r="F31" s="309" t="s">
        <v>32</v>
      </c>
      <c r="G31" s="309">
        <v>0.0</v>
      </c>
      <c r="H31" s="236" t="s">
        <v>270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</row>
    <row r="32">
      <c r="A32" s="11" t="s">
        <v>1105</v>
      </c>
      <c r="B32" s="11" t="s">
        <v>1102</v>
      </c>
      <c r="C32" s="11" t="s">
        <v>1103</v>
      </c>
      <c r="D32" s="11" t="s">
        <v>1106</v>
      </c>
      <c r="E32" s="11" t="s">
        <v>1107</v>
      </c>
      <c r="F32" s="309">
        <v>900.0</v>
      </c>
      <c r="G32" s="309">
        <v>25000.0</v>
      </c>
      <c r="H32" s="236">
        <v>20.0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</row>
    <row r="33">
      <c r="A33" s="11" t="s">
        <v>1108</v>
      </c>
      <c r="B33" s="11" t="s">
        <v>1102</v>
      </c>
      <c r="C33" s="11" t="s">
        <v>1103</v>
      </c>
      <c r="D33" s="11" t="s">
        <v>1109</v>
      </c>
      <c r="E33" s="11" t="s">
        <v>1110</v>
      </c>
      <c r="F33" s="309">
        <v>2250.0</v>
      </c>
      <c r="G33" s="309">
        <v>50000.0</v>
      </c>
      <c r="H33" s="236">
        <v>30.0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</row>
    <row r="34">
      <c r="A34" s="11" t="s">
        <v>1111</v>
      </c>
      <c r="B34" s="11" t="s">
        <v>1112</v>
      </c>
      <c r="C34" s="11" t="s">
        <v>1103</v>
      </c>
      <c r="D34" s="11" t="s">
        <v>1101</v>
      </c>
      <c r="E34" s="223" t="s">
        <v>1113</v>
      </c>
      <c r="F34" s="309">
        <v>270.0</v>
      </c>
      <c r="G34" s="309">
        <v>7700.0</v>
      </c>
      <c r="H34" s="236">
        <v>20.0</v>
      </c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</row>
    <row r="35">
      <c r="A35" s="11" t="s">
        <v>1114</v>
      </c>
      <c r="B35" s="11" t="s">
        <v>1112</v>
      </c>
      <c r="C35" s="11" t="s">
        <v>1103</v>
      </c>
      <c r="D35" s="11" t="s">
        <v>1051</v>
      </c>
      <c r="E35" s="223" t="s">
        <v>1113</v>
      </c>
      <c r="F35" s="309">
        <v>450.0</v>
      </c>
      <c r="G35" s="309">
        <v>8500.0</v>
      </c>
      <c r="H35" s="236">
        <v>10.0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</row>
    <row r="36">
      <c r="A36" s="11" t="s">
        <v>1115</v>
      </c>
      <c r="B36" s="11" t="s">
        <v>1112</v>
      </c>
      <c r="C36" s="11" t="s">
        <v>1103</v>
      </c>
      <c r="D36" s="11" t="s">
        <v>1106</v>
      </c>
      <c r="E36" s="223" t="s">
        <v>1113</v>
      </c>
      <c r="F36" s="309">
        <v>270.0</v>
      </c>
      <c r="G36" s="309">
        <v>7700.0</v>
      </c>
      <c r="H36" s="236">
        <v>20.0</v>
      </c>
      <c r="I36" s="11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</row>
    <row r="37">
      <c r="A37" s="11" t="s">
        <v>1116</v>
      </c>
      <c r="B37" s="11" t="s">
        <v>1112</v>
      </c>
      <c r="C37" s="11" t="s">
        <v>1103</v>
      </c>
      <c r="D37" s="11" t="s">
        <v>1117</v>
      </c>
      <c r="E37" s="223" t="s">
        <v>1118</v>
      </c>
      <c r="F37" s="309">
        <v>130.0</v>
      </c>
      <c r="G37" s="309">
        <v>15000.0</v>
      </c>
      <c r="H37" s="236">
        <v>20.0</v>
      </c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</row>
    <row r="38">
      <c r="A38" s="11" t="s">
        <v>1119</v>
      </c>
      <c r="B38" s="11" t="s">
        <v>1112</v>
      </c>
      <c r="C38" s="11" t="s">
        <v>1103</v>
      </c>
      <c r="D38" s="11" t="s">
        <v>1108</v>
      </c>
      <c r="E38" s="223" t="s">
        <v>1113</v>
      </c>
      <c r="F38" s="309">
        <v>450.0</v>
      </c>
      <c r="G38" s="309">
        <v>8500.0</v>
      </c>
      <c r="H38" s="236">
        <v>30.0</v>
      </c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</row>
    <row r="39">
      <c r="A39" s="11" t="s">
        <v>1120</v>
      </c>
      <c r="B39" s="11" t="s">
        <v>1121</v>
      </c>
      <c r="C39" s="11" t="s">
        <v>1103</v>
      </c>
      <c r="D39" s="11" t="s">
        <v>1051</v>
      </c>
      <c r="E39" s="11" t="s">
        <v>1122</v>
      </c>
      <c r="F39" s="309">
        <v>90.0</v>
      </c>
      <c r="G39" s="309">
        <v>400.0</v>
      </c>
      <c r="H39" s="236">
        <v>10.0</v>
      </c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</row>
    <row r="40">
      <c r="A40" s="11" t="s">
        <v>1123</v>
      </c>
      <c r="B40" s="11" t="s">
        <v>1121</v>
      </c>
      <c r="C40" s="11" t="s">
        <v>1103</v>
      </c>
      <c r="D40" s="11" t="s">
        <v>1124</v>
      </c>
      <c r="E40" s="11" t="s">
        <v>1125</v>
      </c>
      <c r="F40" s="309">
        <v>270.0</v>
      </c>
      <c r="G40" s="309">
        <v>1000.0</v>
      </c>
      <c r="H40" s="236">
        <v>15.0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</row>
    <row r="41">
      <c r="A41" s="11" t="s">
        <v>1126</v>
      </c>
      <c r="B41" s="11" t="s">
        <v>1121</v>
      </c>
      <c r="C41" s="11" t="s">
        <v>1103</v>
      </c>
      <c r="D41" s="11" t="s">
        <v>1127</v>
      </c>
      <c r="E41" s="11" t="s">
        <v>1128</v>
      </c>
      <c r="F41" s="309">
        <v>450.0</v>
      </c>
      <c r="G41" s="309">
        <v>1700.0</v>
      </c>
      <c r="H41" s="236">
        <v>20.0</v>
      </c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</row>
    <row r="42">
      <c r="A42" s="12"/>
      <c r="B42" s="12"/>
      <c r="C42" s="12"/>
      <c r="D42" s="12"/>
      <c r="E42" s="12"/>
      <c r="F42" s="313"/>
      <c r="G42" s="313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</row>
    <row r="43">
      <c r="A43" s="12"/>
      <c r="B43" s="12"/>
      <c r="C43" s="12"/>
      <c r="D43" s="12"/>
      <c r="E43" s="14" t="s">
        <v>1129</v>
      </c>
      <c r="F43" s="313"/>
      <c r="G43" s="313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  <row r="44">
      <c r="A44" s="12"/>
      <c r="B44" s="12"/>
      <c r="C44" s="12"/>
      <c r="D44" s="12"/>
      <c r="E44" s="14" t="s">
        <v>1130</v>
      </c>
      <c r="F44" s="312" t="s">
        <v>3</v>
      </c>
      <c r="G44" s="313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  <row r="45">
      <c r="A45" s="12"/>
      <c r="B45" s="12"/>
      <c r="C45" s="12"/>
      <c r="D45" s="12"/>
      <c r="E45" s="12"/>
      <c r="F45" s="313"/>
      <c r="G45" s="313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</row>
    <row r="46">
      <c r="A46" s="12"/>
      <c r="B46" s="12"/>
      <c r="C46" s="12"/>
      <c r="D46" s="11" t="s">
        <v>1131</v>
      </c>
      <c r="E46" s="12"/>
      <c r="F46" s="313"/>
      <c r="G46" s="313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</row>
    <row r="47">
      <c r="A47" s="12"/>
      <c r="B47" s="12"/>
      <c r="C47" s="12"/>
      <c r="D47" s="12"/>
      <c r="E47" s="12"/>
      <c r="F47" s="313"/>
      <c r="G47" s="313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</row>
    <row r="48">
      <c r="A48" s="12"/>
      <c r="B48" s="12"/>
      <c r="C48" s="12"/>
      <c r="D48" s="12"/>
      <c r="E48" s="12"/>
      <c r="F48" s="313"/>
      <c r="G48" s="313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</row>
    <row r="49">
      <c r="A49" s="12"/>
      <c r="B49" s="12"/>
      <c r="C49" s="12"/>
      <c r="D49" s="12"/>
      <c r="E49" s="12"/>
      <c r="F49" s="313"/>
      <c r="G49" s="313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</row>
    <row r="50">
      <c r="A50" s="12"/>
      <c r="B50" s="12"/>
      <c r="C50" s="12"/>
      <c r="D50" s="12"/>
      <c r="E50" s="12"/>
      <c r="F50" s="313"/>
      <c r="G50" s="313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</row>
    <row r="51">
      <c r="A51" s="12"/>
      <c r="B51" s="12"/>
      <c r="C51" s="12"/>
      <c r="D51" s="12"/>
      <c r="E51" s="12"/>
      <c r="F51" s="313"/>
      <c r="G51" s="313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</row>
    <row r="52">
      <c r="A52" s="12"/>
      <c r="B52" s="12"/>
      <c r="C52" s="12"/>
      <c r="D52" s="12"/>
      <c r="E52" s="12"/>
      <c r="F52" s="313"/>
      <c r="G52" s="313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</row>
    <row r="53">
      <c r="A53" s="12"/>
      <c r="B53" s="12"/>
      <c r="C53" s="12"/>
      <c r="D53" s="12"/>
      <c r="E53" s="12"/>
      <c r="F53" s="313"/>
      <c r="G53" s="313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</row>
    <row r="54">
      <c r="A54" s="12"/>
      <c r="B54" s="12"/>
      <c r="C54" s="12"/>
      <c r="D54" s="12"/>
      <c r="E54" s="12"/>
      <c r="F54" s="313"/>
      <c r="G54" s="313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</row>
    <row r="55">
      <c r="A55" s="12"/>
      <c r="B55" s="12"/>
      <c r="C55" s="12"/>
      <c r="D55" s="12"/>
      <c r="E55" s="12"/>
      <c r="F55" s="313"/>
      <c r="G55" s="313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>
      <c r="A56" s="12"/>
      <c r="B56" s="12"/>
      <c r="C56" s="12"/>
      <c r="D56" s="12"/>
      <c r="E56" s="12"/>
      <c r="F56" s="313"/>
      <c r="G56" s="313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</row>
    <row r="57">
      <c r="A57" s="12"/>
      <c r="B57" s="12"/>
      <c r="C57" s="12"/>
      <c r="D57" s="12"/>
      <c r="E57" s="12"/>
      <c r="F57" s="313"/>
      <c r="G57" s="313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</row>
    <row r="58">
      <c r="A58" s="12"/>
      <c r="B58" s="12"/>
      <c r="C58" s="12"/>
      <c r="D58" s="12"/>
      <c r="E58" s="12"/>
      <c r="F58" s="313"/>
      <c r="G58" s="313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</row>
    <row r="59">
      <c r="A59" s="12"/>
      <c r="B59" s="12"/>
      <c r="C59" s="12"/>
      <c r="D59" s="12"/>
      <c r="E59" s="12"/>
      <c r="F59" s="313"/>
      <c r="G59" s="313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</row>
    <row r="60">
      <c r="A60" s="12"/>
      <c r="B60" s="12"/>
      <c r="C60" s="12"/>
      <c r="D60" s="12"/>
      <c r="E60" s="12"/>
      <c r="F60" s="313"/>
      <c r="G60" s="313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</row>
    <row r="61">
      <c r="A61" s="12"/>
      <c r="B61" s="12"/>
      <c r="C61" s="12"/>
      <c r="D61" s="12"/>
      <c r="E61" s="12"/>
      <c r="F61" s="313"/>
      <c r="G61" s="313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</row>
    <row r="62">
      <c r="A62" s="12"/>
      <c r="B62" s="12"/>
      <c r="C62" s="12"/>
      <c r="D62" s="12"/>
      <c r="E62" s="12"/>
      <c r="F62" s="313"/>
      <c r="G62" s="313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>
      <c r="A63" s="12"/>
      <c r="B63" s="12"/>
      <c r="C63" s="12"/>
      <c r="D63" s="12"/>
      <c r="E63" s="12"/>
      <c r="F63" s="313"/>
      <c r="G63" s="313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</row>
    <row r="64">
      <c r="A64" s="12"/>
      <c r="B64" s="12"/>
      <c r="C64" s="12"/>
      <c r="D64" s="12"/>
      <c r="E64" s="12"/>
      <c r="F64" s="313"/>
      <c r="G64" s="313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</row>
    <row r="65">
      <c r="A65" s="12"/>
      <c r="B65" s="12"/>
      <c r="C65" s="12"/>
      <c r="D65" s="12"/>
      <c r="E65" s="12"/>
      <c r="F65" s="313"/>
      <c r="G65" s="313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</row>
    <row r="66">
      <c r="A66" s="12"/>
      <c r="B66" s="12"/>
      <c r="C66" s="12"/>
      <c r="D66" s="12"/>
      <c r="E66" s="12"/>
      <c r="F66" s="313"/>
      <c r="G66" s="313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</row>
    <row r="67">
      <c r="A67" s="12"/>
      <c r="B67" s="12"/>
      <c r="C67" s="12"/>
      <c r="D67" s="12"/>
      <c r="E67" s="12"/>
      <c r="F67" s="313"/>
      <c r="G67" s="313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</row>
    <row r="68">
      <c r="A68" s="12"/>
      <c r="B68" s="12"/>
      <c r="C68" s="12"/>
      <c r="D68" s="12"/>
      <c r="E68" s="12"/>
      <c r="F68" s="313"/>
      <c r="G68" s="313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>
      <c r="A69" s="12"/>
      <c r="B69" s="12"/>
      <c r="C69" s="12"/>
      <c r="D69" s="12"/>
      <c r="E69" s="12"/>
      <c r="F69" s="313"/>
      <c r="G69" s="313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</row>
    <row r="70">
      <c r="A70" s="12"/>
      <c r="B70" s="12"/>
      <c r="C70" s="12"/>
      <c r="D70" s="12"/>
      <c r="E70" s="12"/>
      <c r="F70" s="313"/>
      <c r="G70" s="313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1">
      <c r="A71" s="12"/>
      <c r="B71" s="12"/>
      <c r="C71" s="12"/>
      <c r="D71" s="12"/>
      <c r="E71" s="12"/>
      <c r="F71" s="313"/>
      <c r="G71" s="313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</row>
    <row r="72">
      <c r="A72" s="12"/>
      <c r="B72" s="12"/>
      <c r="C72" s="12"/>
      <c r="D72" s="12"/>
      <c r="E72" s="12"/>
      <c r="F72" s="313"/>
      <c r="G72" s="313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</row>
    <row r="73">
      <c r="A73" s="12"/>
      <c r="B73" s="12"/>
      <c r="C73" s="12"/>
      <c r="D73" s="12"/>
      <c r="E73" s="12"/>
      <c r="F73" s="313"/>
      <c r="G73" s="313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</row>
    <row r="74">
      <c r="A74" s="12"/>
      <c r="B74" s="12"/>
      <c r="C74" s="12"/>
      <c r="D74" s="12"/>
      <c r="E74" s="12"/>
      <c r="F74" s="313"/>
      <c r="G74" s="313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</row>
    <row r="75">
      <c r="A75" s="12"/>
      <c r="B75" s="12"/>
      <c r="C75" s="12"/>
      <c r="D75" s="12"/>
      <c r="E75" s="12"/>
      <c r="F75" s="313"/>
      <c r="G75" s="313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>
      <c r="A76" s="12"/>
      <c r="B76" s="12"/>
      <c r="C76" s="12"/>
      <c r="D76" s="12"/>
      <c r="E76" s="12"/>
      <c r="F76" s="313"/>
      <c r="G76" s="313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>
      <c r="A77" s="12"/>
      <c r="B77" s="12"/>
      <c r="C77" s="12"/>
      <c r="D77" s="12"/>
      <c r="E77" s="12"/>
      <c r="F77" s="313"/>
      <c r="G77" s="313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>
      <c r="A78" s="12"/>
      <c r="B78" s="12"/>
      <c r="C78" s="12"/>
      <c r="D78" s="12"/>
      <c r="E78" s="12"/>
      <c r="F78" s="313"/>
      <c r="G78" s="313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>
      <c r="A79" s="12"/>
      <c r="B79" s="12"/>
      <c r="C79" s="12"/>
      <c r="D79" s="12"/>
      <c r="E79" s="12"/>
      <c r="F79" s="313"/>
      <c r="G79" s="313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>
      <c r="A80" s="12"/>
      <c r="B80" s="12"/>
      <c r="C80" s="12"/>
      <c r="D80" s="12"/>
      <c r="E80" s="12"/>
      <c r="F80" s="313"/>
      <c r="G80" s="313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>
      <c r="A81" s="12"/>
      <c r="B81" s="12"/>
      <c r="C81" s="12"/>
      <c r="D81" s="12"/>
      <c r="E81" s="12"/>
      <c r="F81" s="313"/>
      <c r="G81" s="313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>
      <c r="A82" s="12"/>
      <c r="B82" s="12"/>
      <c r="C82" s="12"/>
      <c r="D82" s="12"/>
      <c r="E82" s="12"/>
      <c r="F82" s="313"/>
      <c r="G82" s="313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>
      <c r="A83" s="12"/>
      <c r="B83" s="12"/>
      <c r="C83" s="12"/>
      <c r="D83" s="12"/>
      <c r="E83" s="12"/>
      <c r="F83" s="313"/>
      <c r="G83" s="313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>
      <c r="A84" s="12"/>
      <c r="B84" s="12"/>
      <c r="C84" s="12"/>
      <c r="D84" s="12"/>
      <c r="E84" s="12"/>
      <c r="F84" s="313"/>
      <c r="G84" s="313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>
      <c r="A85" s="12"/>
      <c r="B85" s="12"/>
      <c r="C85" s="12"/>
      <c r="D85" s="12"/>
      <c r="E85" s="12"/>
      <c r="F85" s="313"/>
      <c r="G85" s="313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>
      <c r="A86" s="12"/>
      <c r="B86" s="12"/>
      <c r="C86" s="12"/>
      <c r="D86" s="12"/>
      <c r="E86" s="12"/>
      <c r="F86" s="313"/>
      <c r="G86" s="313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>
      <c r="A87" s="12"/>
      <c r="B87" s="12"/>
      <c r="C87" s="12"/>
      <c r="D87" s="12"/>
      <c r="E87" s="12"/>
      <c r="F87" s="313"/>
      <c r="G87" s="313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>
      <c r="A88" s="12"/>
      <c r="B88" s="12"/>
      <c r="C88" s="12"/>
      <c r="D88" s="12"/>
      <c r="E88" s="12"/>
      <c r="F88" s="313"/>
      <c r="G88" s="313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>
      <c r="A89" s="12"/>
      <c r="B89" s="12"/>
      <c r="C89" s="12"/>
      <c r="D89" s="12"/>
      <c r="E89" s="12"/>
      <c r="F89" s="313"/>
      <c r="G89" s="313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>
      <c r="A90" s="12"/>
      <c r="B90" s="12"/>
      <c r="C90" s="12"/>
      <c r="D90" s="12"/>
      <c r="E90" s="12"/>
      <c r="F90" s="313"/>
      <c r="G90" s="313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>
      <c r="A91" s="12"/>
      <c r="B91" s="12"/>
      <c r="C91" s="12"/>
      <c r="D91" s="12"/>
      <c r="E91" s="12"/>
      <c r="F91" s="313"/>
      <c r="G91" s="313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>
      <c r="A92" s="12"/>
      <c r="B92" s="12"/>
      <c r="C92" s="12"/>
      <c r="D92" s="12"/>
      <c r="E92" s="12"/>
      <c r="F92" s="313"/>
      <c r="G92" s="313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>
      <c r="A93" s="12"/>
      <c r="B93" s="12"/>
      <c r="C93" s="12"/>
      <c r="D93" s="12"/>
      <c r="E93" s="12"/>
      <c r="F93" s="313"/>
      <c r="G93" s="313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>
      <c r="A94" s="12"/>
      <c r="B94" s="12"/>
      <c r="C94" s="12"/>
      <c r="D94" s="12"/>
      <c r="E94" s="12"/>
      <c r="F94" s="313"/>
      <c r="G94" s="313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>
      <c r="A95" s="12"/>
      <c r="B95" s="12"/>
      <c r="C95" s="12"/>
      <c r="D95" s="12"/>
      <c r="E95" s="12"/>
      <c r="F95" s="313"/>
      <c r="G95" s="313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>
      <c r="A96" s="12"/>
      <c r="B96" s="12"/>
      <c r="C96" s="12"/>
      <c r="D96" s="12"/>
      <c r="E96" s="12"/>
      <c r="F96" s="313"/>
      <c r="G96" s="313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>
      <c r="A97" s="12"/>
      <c r="B97" s="12"/>
      <c r="C97" s="12"/>
      <c r="D97" s="12"/>
      <c r="E97" s="12"/>
      <c r="F97" s="313"/>
      <c r="G97" s="313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>
      <c r="A98" s="12"/>
      <c r="B98" s="12"/>
      <c r="C98" s="12"/>
      <c r="D98" s="12"/>
      <c r="E98" s="12"/>
      <c r="F98" s="313"/>
      <c r="G98" s="313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>
      <c r="A99" s="12"/>
      <c r="B99" s="12"/>
      <c r="C99" s="12"/>
      <c r="D99" s="12"/>
      <c r="E99" s="12"/>
      <c r="F99" s="313"/>
      <c r="G99" s="313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>
      <c r="A100" s="12"/>
      <c r="B100" s="12"/>
      <c r="C100" s="12"/>
      <c r="D100" s="12"/>
      <c r="E100" s="12"/>
      <c r="F100" s="313"/>
      <c r="G100" s="313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>
      <c r="A101" s="12"/>
      <c r="B101" s="12"/>
      <c r="C101" s="12"/>
      <c r="D101" s="12"/>
      <c r="E101" s="12"/>
      <c r="F101" s="313"/>
      <c r="G101" s="313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>
      <c r="A102" s="12"/>
      <c r="B102" s="12"/>
      <c r="C102" s="12"/>
      <c r="D102" s="12"/>
      <c r="E102" s="12"/>
      <c r="F102" s="313"/>
      <c r="G102" s="313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>
      <c r="A103" s="12"/>
      <c r="B103" s="12"/>
      <c r="C103" s="12"/>
      <c r="D103" s="12"/>
      <c r="E103" s="12"/>
      <c r="F103" s="313"/>
      <c r="G103" s="313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>
      <c r="A104" s="12"/>
      <c r="B104" s="12"/>
      <c r="C104" s="12"/>
      <c r="D104" s="12"/>
      <c r="E104" s="12"/>
      <c r="F104" s="313"/>
      <c r="G104" s="313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>
      <c r="A105" s="12"/>
      <c r="B105" s="12"/>
      <c r="C105" s="12"/>
      <c r="D105" s="12"/>
      <c r="E105" s="12"/>
      <c r="F105" s="313"/>
      <c r="G105" s="313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>
      <c r="A106" s="12"/>
      <c r="B106" s="12"/>
      <c r="C106" s="12"/>
      <c r="D106" s="12"/>
      <c r="E106" s="12"/>
      <c r="F106" s="313"/>
      <c r="G106" s="313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>
      <c r="A107" s="12"/>
      <c r="B107" s="12"/>
      <c r="C107" s="12"/>
      <c r="D107" s="12"/>
      <c r="E107" s="12"/>
      <c r="F107" s="313"/>
      <c r="G107" s="313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>
      <c r="A108" s="12"/>
      <c r="B108" s="12"/>
      <c r="C108" s="12"/>
      <c r="D108" s="12"/>
      <c r="E108" s="12"/>
      <c r="F108" s="313"/>
      <c r="G108" s="313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>
      <c r="A109" s="12"/>
      <c r="B109" s="12"/>
      <c r="C109" s="12"/>
      <c r="D109" s="12"/>
      <c r="E109" s="12"/>
      <c r="F109" s="313"/>
      <c r="G109" s="313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>
      <c r="A110" s="12"/>
      <c r="B110" s="12"/>
      <c r="C110" s="12"/>
      <c r="D110" s="12"/>
      <c r="E110" s="12"/>
      <c r="F110" s="313"/>
      <c r="G110" s="313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>
      <c r="A111" s="12"/>
      <c r="B111" s="12"/>
      <c r="C111" s="12"/>
      <c r="D111" s="12"/>
      <c r="E111" s="12"/>
      <c r="F111" s="313"/>
      <c r="G111" s="313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>
      <c r="A112" s="12"/>
      <c r="B112" s="12"/>
      <c r="C112" s="12"/>
      <c r="D112" s="12"/>
      <c r="E112" s="12"/>
      <c r="F112" s="313"/>
      <c r="G112" s="313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>
      <c r="A113" s="12"/>
      <c r="B113" s="12"/>
      <c r="C113" s="12"/>
      <c r="D113" s="12"/>
      <c r="E113" s="12"/>
      <c r="F113" s="313"/>
      <c r="G113" s="313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>
      <c r="A114" s="12"/>
      <c r="B114" s="12"/>
      <c r="C114" s="12"/>
      <c r="D114" s="12"/>
      <c r="E114" s="12"/>
      <c r="F114" s="313"/>
      <c r="G114" s="313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>
      <c r="A115" s="12"/>
      <c r="B115" s="12"/>
      <c r="C115" s="12"/>
      <c r="D115" s="12"/>
      <c r="E115" s="12"/>
      <c r="F115" s="313"/>
      <c r="G115" s="313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>
      <c r="A116" s="12"/>
      <c r="B116" s="12"/>
      <c r="C116" s="12"/>
      <c r="D116" s="12"/>
      <c r="E116" s="12"/>
      <c r="F116" s="313"/>
      <c r="G116" s="313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>
      <c r="A117" s="12"/>
      <c r="B117" s="12"/>
      <c r="C117" s="12"/>
      <c r="D117" s="12"/>
      <c r="E117" s="12"/>
      <c r="F117" s="313"/>
      <c r="G117" s="313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>
      <c r="A118" s="12"/>
      <c r="B118" s="12"/>
      <c r="C118" s="12"/>
      <c r="D118" s="12"/>
      <c r="E118" s="12"/>
      <c r="F118" s="313"/>
      <c r="G118" s="313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>
      <c r="A119" s="12"/>
      <c r="B119" s="12"/>
      <c r="C119" s="12"/>
      <c r="D119" s="12"/>
      <c r="E119" s="12"/>
      <c r="F119" s="313"/>
      <c r="G119" s="313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>
      <c r="A120" s="12"/>
      <c r="B120" s="12"/>
      <c r="C120" s="12"/>
      <c r="D120" s="12"/>
      <c r="E120" s="12"/>
      <c r="F120" s="313"/>
      <c r="G120" s="313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>
      <c r="A121" s="12"/>
      <c r="B121" s="12"/>
      <c r="C121" s="12"/>
      <c r="D121" s="12"/>
      <c r="E121" s="12"/>
      <c r="F121" s="313"/>
      <c r="G121" s="313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>
      <c r="A122" s="12"/>
      <c r="B122" s="12"/>
      <c r="C122" s="12"/>
      <c r="D122" s="12"/>
      <c r="E122" s="12"/>
      <c r="F122" s="313"/>
      <c r="G122" s="313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>
      <c r="A123" s="12"/>
      <c r="B123" s="12"/>
      <c r="C123" s="12"/>
      <c r="D123" s="12"/>
      <c r="E123" s="12"/>
      <c r="F123" s="313"/>
      <c r="G123" s="313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>
      <c r="A124" s="12"/>
      <c r="B124" s="12"/>
      <c r="C124" s="12"/>
      <c r="D124" s="12"/>
      <c r="E124" s="12"/>
      <c r="F124" s="313"/>
      <c r="G124" s="313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>
      <c r="A125" s="12"/>
      <c r="B125" s="12"/>
      <c r="C125" s="12"/>
      <c r="D125" s="12"/>
      <c r="E125" s="12"/>
      <c r="F125" s="313"/>
      <c r="G125" s="313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>
      <c r="A126" s="12"/>
      <c r="B126" s="12"/>
      <c r="C126" s="12"/>
      <c r="D126" s="12"/>
      <c r="E126" s="12"/>
      <c r="F126" s="313"/>
      <c r="G126" s="313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>
      <c r="A127" s="12"/>
      <c r="B127" s="12"/>
      <c r="C127" s="12"/>
      <c r="D127" s="12"/>
      <c r="E127" s="12"/>
      <c r="F127" s="313"/>
      <c r="G127" s="313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>
      <c r="A128" s="12"/>
      <c r="B128" s="12"/>
      <c r="C128" s="12"/>
      <c r="D128" s="12"/>
      <c r="E128" s="12"/>
      <c r="F128" s="313"/>
      <c r="G128" s="313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>
      <c r="A129" s="12"/>
      <c r="B129" s="12"/>
      <c r="C129" s="12"/>
      <c r="D129" s="12"/>
      <c r="E129" s="12"/>
      <c r="F129" s="313"/>
      <c r="G129" s="313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>
      <c r="A130" s="12"/>
      <c r="B130" s="12"/>
      <c r="C130" s="12"/>
      <c r="D130" s="12"/>
      <c r="E130" s="12"/>
      <c r="F130" s="313"/>
      <c r="G130" s="313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>
      <c r="A131" s="12"/>
      <c r="B131" s="12"/>
      <c r="C131" s="12"/>
      <c r="D131" s="12"/>
      <c r="E131" s="12"/>
      <c r="F131" s="313"/>
      <c r="G131" s="313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>
      <c r="A132" s="12"/>
      <c r="B132" s="12"/>
      <c r="C132" s="12"/>
      <c r="D132" s="12"/>
      <c r="E132" s="12"/>
      <c r="F132" s="313"/>
      <c r="G132" s="313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>
      <c r="A133" s="12"/>
      <c r="B133" s="12"/>
      <c r="C133" s="12"/>
      <c r="D133" s="12"/>
      <c r="E133" s="12"/>
      <c r="F133" s="313"/>
      <c r="G133" s="313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>
      <c r="A134" s="12"/>
      <c r="B134" s="12"/>
      <c r="C134" s="12"/>
      <c r="D134" s="12"/>
      <c r="E134" s="12"/>
      <c r="F134" s="313"/>
      <c r="G134" s="313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>
      <c r="A135" s="12"/>
      <c r="B135" s="12"/>
      <c r="C135" s="12"/>
      <c r="D135" s="12"/>
      <c r="E135" s="12"/>
      <c r="F135" s="313"/>
      <c r="G135" s="313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>
      <c r="A136" s="12"/>
      <c r="B136" s="12"/>
      <c r="C136" s="12"/>
      <c r="D136" s="12"/>
      <c r="E136" s="12"/>
      <c r="F136" s="313"/>
      <c r="G136" s="313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>
      <c r="A137" s="12"/>
      <c r="B137" s="12"/>
      <c r="C137" s="12"/>
      <c r="D137" s="12"/>
      <c r="E137" s="12"/>
      <c r="F137" s="313"/>
      <c r="G137" s="313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>
      <c r="A138" s="12"/>
      <c r="B138" s="12"/>
      <c r="C138" s="12"/>
      <c r="D138" s="12"/>
      <c r="E138" s="12"/>
      <c r="F138" s="313"/>
      <c r="G138" s="313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>
      <c r="A139" s="12"/>
      <c r="B139" s="12"/>
      <c r="C139" s="12"/>
      <c r="D139" s="12"/>
      <c r="E139" s="12"/>
      <c r="F139" s="313"/>
      <c r="G139" s="313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>
      <c r="A140" s="12"/>
      <c r="B140" s="12"/>
      <c r="C140" s="12"/>
      <c r="D140" s="12"/>
      <c r="E140" s="12"/>
      <c r="F140" s="313"/>
      <c r="G140" s="313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>
      <c r="A141" s="12"/>
      <c r="B141" s="12"/>
      <c r="C141" s="12"/>
      <c r="D141" s="12"/>
      <c r="E141" s="12"/>
      <c r="F141" s="313"/>
      <c r="G141" s="313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>
      <c r="A142" s="12"/>
      <c r="B142" s="12"/>
      <c r="C142" s="12"/>
      <c r="D142" s="12"/>
      <c r="E142" s="12"/>
      <c r="F142" s="313"/>
      <c r="G142" s="313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>
      <c r="A143" s="12"/>
      <c r="B143" s="12"/>
      <c r="C143" s="12"/>
      <c r="D143" s="12"/>
      <c r="E143" s="12"/>
      <c r="F143" s="313"/>
      <c r="G143" s="313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>
      <c r="A144" s="12"/>
      <c r="B144" s="12"/>
      <c r="C144" s="12"/>
      <c r="D144" s="12"/>
      <c r="E144" s="12"/>
      <c r="F144" s="313"/>
      <c r="G144" s="313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>
      <c r="A145" s="12"/>
      <c r="B145" s="12"/>
      <c r="C145" s="12"/>
      <c r="D145" s="12"/>
      <c r="E145" s="12"/>
      <c r="F145" s="313"/>
      <c r="G145" s="313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>
      <c r="A146" s="12"/>
      <c r="B146" s="12"/>
      <c r="C146" s="12"/>
      <c r="D146" s="12"/>
      <c r="E146" s="12"/>
      <c r="F146" s="313"/>
      <c r="G146" s="313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>
      <c r="A147" s="12"/>
      <c r="B147" s="12"/>
      <c r="C147" s="12"/>
      <c r="D147" s="12"/>
      <c r="E147" s="12"/>
      <c r="F147" s="313"/>
      <c r="G147" s="313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>
      <c r="A148" s="12"/>
      <c r="B148" s="12"/>
      <c r="C148" s="12"/>
      <c r="D148" s="12"/>
      <c r="E148" s="12"/>
      <c r="F148" s="313"/>
      <c r="G148" s="313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>
      <c r="A149" s="12"/>
      <c r="B149" s="12"/>
      <c r="C149" s="12"/>
      <c r="D149" s="12"/>
      <c r="E149" s="12"/>
      <c r="F149" s="313"/>
      <c r="G149" s="313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>
      <c r="A150" s="12"/>
      <c r="B150" s="12"/>
      <c r="C150" s="12"/>
      <c r="D150" s="12"/>
      <c r="E150" s="12"/>
      <c r="F150" s="313"/>
      <c r="G150" s="313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>
      <c r="A151" s="12"/>
      <c r="B151" s="12"/>
      <c r="C151" s="12"/>
      <c r="D151" s="12"/>
      <c r="E151" s="12"/>
      <c r="F151" s="313"/>
      <c r="G151" s="313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>
      <c r="A152" s="12"/>
      <c r="B152" s="12"/>
      <c r="C152" s="12"/>
      <c r="D152" s="12"/>
      <c r="E152" s="12"/>
      <c r="F152" s="313"/>
      <c r="G152" s="313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>
      <c r="A153" s="12"/>
      <c r="B153" s="12"/>
      <c r="C153" s="12"/>
      <c r="D153" s="12"/>
      <c r="E153" s="12"/>
      <c r="F153" s="313"/>
      <c r="G153" s="313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>
      <c r="A154" s="12"/>
      <c r="B154" s="12"/>
      <c r="C154" s="12"/>
      <c r="D154" s="12"/>
      <c r="E154" s="12"/>
      <c r="F154" s="313"/>
      <c r="G154" s="313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>
      <c r="A155" s="12"/>
      <c r="B155" s="12"/>
      <c r="C155" s="12"/>
      <c r="D155" s="12"/>
      <c r="E155" s="12"/>
      <c r="F155" s="313"/>
      <c r="G155" s="313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>
      <c r="A156" s="12"/>
      <c r="B156" s="12"/>
      <c r="C156" s="12"/>
      <c r="D156" s="12"/>
      <c r="E156" s="12"/>
      <c r="F156" s="313"/>
      <c r="G156" s="313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>
      <c r="A157" s="12"/>
      <c r="B157" s="12"/>
      <c r="C157" s="12"/>
      <c r="D157" s="12"/>
      <c r="E157" s="12"/>
      <c r="F157" s="313"/>
      <c r="G157" s="313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>
      <c r="A158" s="12"/>
      <c r="B158" s="12"/>
      <c r="C158" s="12"/>
      <c r="D158" s="12"/>
      <c r="E158" s="12"/>
      <c r="F158" s="313"/>
      <c r="G158" s="313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>
      <c r="A159" s="12"/>
      <c r="B159" s="12"/>
      <c r="C159" s="12"/>
      <c r="D159" s="12"/>
      <c r="E159" s="12"/>
      <c r="F159" s="313"/>
      <c r="G159" s="313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>
      <c r="A160" s="12"/>
      <c r="B160" s="12"/>
      <c r="C160" s="12"/>
      <c r="D160" s="12"/>
      <c r="E160" s="12"/>
      <c r="F160" s="313"/>
      <c r="G160" s="313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>
      <c r="A161" s="12"/>
      <c r="B161" s="12"/>
      <c r="C161" s="12"/>
      <c r="D161" s="12"/>
      <c r="E161" s="12"/>
      <c r="F161" s="313"/>
      <c r="G161" s="313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>
      <c r="A162" s="12"/>
      <c r="B162" s="12"/>
      <c r="C162" s="12"/>
      <c r="D162" s="12"/>
      <c r="E162" s="12"/>
      <c r="F162" s="313"/>
      <c r="G162" s="313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>
      <c r="A163" s="12"/>
      <c r="B163" s="12"/>
      <c r="C163" s="12"/>
      <c r="D163" s="12"/>
      <c r="E163" s="12"/>
      <c r="F163" s="313"/>
      <c r="G163" s="313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>
      <c r="A164" s="12"/>
      <c r="B164" s="12"/>
      <c r="C164" s="12"/>
      <c r="D164" s="12"/>
      <c r="E164" s="12"/>
      <c r="F164" s="313"/>
      <c r="G164" s="313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>
      <c r="A165" s="12"/>
      <c r="B165" s="12"/>
      <c r="C165" s="12"/>
      <c r="D165" s="12"/>
      <c r="E165" s="12"/>
      <c r="F165" s="313"/>
      <c r="G165" s="313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>
      <c r="A166" s="12"/>
      <c r="B166" s="12"/>
      <c r="C166" s="12"/>
      <c r="D166" s="12"/>
      <c r="E166" s="12"/>
      <c r="F166" s="313"/>
      <c r="G166" s="313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>
      <c r="A167" s="12"/>
      <c r="B167" s="12"/>
      <c r="C167" s="12"/>
      <c r="D167" s="12"/>
      <c r="E167" s="12"/>
      <c r="F167" s="313"/>
      <c r="G167" s="313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>
      <c r="A168" s="12"/>
      <c r="B168" s="12"/>
      <c r="C168" s="12"/>
      <c r="D168" s="12"/>
      <c r="E168" s="12"/>
      <c r="F168" s="313"/>
      <c r="G168" s="313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>
      <c r="A169" s="12"/>
      <c r="B169" s="12"/>
      <c r="C169" s="12"/>
      <c r="D169" s="12"/>
      <c r="E169" s="12"/>
      <c r="F169" s="313"/>
      <c r="G169" s="313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>
      <c r="A170" s="12"/>
      <c r="B170" s="12"/>
      <c r="C170" s="12"/>
      <c r="D170" s="12"/>
      <c r="E170" s="12"/>
      <c r="F170" s="313"/>
      <c r="G170" s="313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>
      <c r="A171" s="12"/>
      <c r="B171" s="12"/>
      <c r="C171" s="12"/>
      <c r="D171" s="12"/>
      <c r="E171" s="12"/>
      <c r="F171" s="313"/>
      <c r="G171" s="313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>
      <c r="A172" s="12"/>
      <c r="B172" s="12"/>
      <c r="C172" s="12"/>
      <c r="D172" s="12"/>
      <c r="E172" s="12"/>
      <c r="F172" s="313"/>
      <c r="G172" s="313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>
      <c r="A173" s="12"/>
      <c r="B173" s="12"/>
      <c r="C173" s="12"/>
      <c r="D173" s="12"/>
      <c r="E173" s="12"/>
      <c r="F173" s="313"/>
      <c r="G173" s="313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>
      <c r="A174" s="12"/>
      <c r="B174" s="12"/>
      <c r="C174" s="12"/>
      <c r="D174" s="12"/>
      <c r="E174" s="12"/>
      <c r="F174" s="313"/>
      <c r="G174" s="313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>
      <c r="A175" s="12"/>
      <c r="B175" s="12"/>
      <c r="C175" s="12"/>
      <c r="D175" s="12"/>
      <c r="E175" s="12"/>
      <c r="F175" s="313"/>
      <c r="G175" s="313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>
      <c r="A176" s="12"/>
      <c r="B176" s="12"/>
      <c r="C176" s="12"/>
      <c r="D176" s="12"/>
      <c r="E176" s="12"/>
      <c r="F176" s="313"/>
      <c r="G176" s="313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>
      <c r="A177" s="12"/>
      <c r="B177" s="12"/>
      <c r="C177" s="12"/>
      <c r="D177" s="12"/>
      <c r="E177" s="12"/>
      <c r="F177" s="313"/>
      <c r="G177" s="313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>
      <c r="A178" s="12"/>
      <c r="B178" s="12"/>
      <c r="C178" s="12"/>
      <c r="D178" s="12"/>
      <c r="E178" s="12"/>
      <c r="F178" s="313"/>
      <c r="G178" s="313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>
      <c r="A179" s="12"/>
      <c r="B179" s="12"/>
      <c r="C179" s="12"/>
      <c r="D179" s="12"/>
      <c r="E179" s="12"/>
      <c r="F179" s="313"/>
      <c r="G179" s="313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>
      <c r="A180" s="12"/>
      <c r="B180" s="12"/>
      <c r="C180" s="12"/>
      <c r="D180" s="12"/>
      <c r="E180" s="12"/>
      <c r="F180" s="313"/>
      <c r="G180" s="313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>
      <c r="A181" s="12"/>
      <c r="B181" s="12"/>
      <c r="C181" s="12"/>
      <c r="D181" s="12"/>
      <c r="E181" s="12"/>
      <c r="F181" s="313"/>
      <c r="G181" s="313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>
      <c r="A182" s="12"/>
      <c r="B182" s="12"/>
      <c r="C182" s="12"/>
      <c r="D182" s="12"/>
      <c r="E182" s="12"/>
      <c r="F182" s="313"/>
      <c r="G182" s="313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>
      <c r="A183" s="12"/>
      <c r="B183" s="12"/>
      <c r="C183" s="12"/>
      <c r="D183" s="12"/>
      <c r="E183" s="12"/>
      <c r="F183" s="313"/>
      <c r="G183" s="313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>
      <c r="A184" s="12"/>
      <c r="B184" s="12"/>
      <c r="C184" s="12"/>
      <c r="D184" s="12"/>
      <c r="E184" s="12"/>
      <c r="F184" s="313"/>
      <c r="G184" s="313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>
      <c r="A185" s="12"/>
      <c r="B185" s="12"/>
      <c r="C185" s="12"/>
      <c r="D185" s="12"/>
      <c r="E185" s="12"/>
      <c r="F185" s="313"/>
      <c r="G185" s="313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>
      <c r="A186" s="12"/>
      <c r="B186" s="12"/>
      <c r="C186" s="12"/>
      <c r="D186" s="12"/>
      <c r="E186" s="12"/>
      <c r="F186" s="313"/>
      <c r="G186" s="313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>
      <c r="A187" s="12"/>
      <c r="B187" s="12"/>
      <c r="C187" s="12"/>
      <c r="D187" s="12"/>
      <c r="E187" s="12"/>
      <c r="F187" s="313"/>
      <c r="G187" s="313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>
      <c r="A188" s="12"/>
      <c r="B188" s="12"/>
      <c r="C188" s="12"/>
      <c r="D188" s="12"/>
      <c r="E188" s="12"/>
      <c r="F188" s="313"/>
      <c r="G188" s="313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>
      <c r="A189" s="12"/>
      <c r="B189" s="12"/>
      <c r="C189" s="12"/>
      <c r="D189" s="12"/>
      <c r="E189" s="12"/>
      <c r="F189" s="313"/>
      <c r="G189" s="313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>
      <c r="A190" s="12"/>
      <c r="B190" s="12"/>
      <c r="C190" s="12"/>
      <c r="D190" s="12"/>
      <c r="E190" s="12"/>
      <c r="F190" s="313"/>
      <c r="G190" s="313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>
      <c r="A191" s="12"/>
      <c r="B191" s="12"/>
      <c r="C191" s="12"/>
      <c r="D191" s="12"/>
      <c r="E191" s="12"/>
      <c r="F191" s="313"/>
      <c r="G191" s="313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>
      <c r="A192" s="12"/>
      <c r="B192" s="12"/>
      <c r="C192" s="12"/>
      <c r="D192" s="12"/>
      <c r="E192" s="12"/>
      <c r="F192" s="313"/>
      <c r="G192" s="313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>
      <c r="A193" s="12"/>
      <c r="B193" s="12"/>
      <c r="C193" s="12"/>
      <c r="D193" s="12"/>
      <c r="E193" s="12"/>
      <c r="F193" s="313"/>
      <c r="G193" s="313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>
      <c r="A194" s="12"/>
      <c r="B194" s="12"/>
      <c r="C194" s="12"/>
      <c r="D194" s="12"/>
      <c r="E194" s="12"/>
      <c r="F194" s="313"/>
      <c r="G194" s="313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>
      <c r="A195" s="12"/>
      <c r="B195" s="12"/>
      <c r="C195" s="12"/>
      <c r="D195" s="12"/>
      <c r="E195" s="12"/>
      <c r="F195" s="313"/>
      <c r="G195" s="313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>
      <c r="A196" s="12"/>
      <c r="B196" s="12"/>
      <c r="C196" s="12"/>
      <c r="D196" s="12"/>
      <c r="E196" s="12"/>
      <c r="F196" s="313"/>
      <c r="G196" s="313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>
      <c r="A197" s="12"/>
      <c r="B197" s="12"/>
      <c r="C197" s="12"/>
      <c r="D197" s="12"/>
      <c r="E197" s="12"/>
      <c r="F197" s="313"/>
      <c r="G197" s="313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>
      <c r="A198" s="12"/>
      <c r="B198" s="12"/>
      <c r="C198" s="12"/>
      <c r="D198" s="12"/>
      <c r="E198" s="12"/>
      <c r="F198" s="313"/>
      <c r="G198" s="313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>
      <c r="A199" s="12"/>
      <c r="B199" s="12"/>
      <c r="C199" s="12"/>
      <c r="D199" s="12"/>
      <c r="E199" s="12"/>
      <c r="F199" s="313"/>
      <c r="G199" s="313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>
      <c r="A200" s="12"/>
      <c r="B200" s="12"/>
      <c r="C200" s="12"/>
      <c r="D200" s="12"/>
      <c r="E200" s="12"/>
      <c r="F200" s="313"/>
      <c r="G200" s="313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>
      <c r="A201" s="12"/>
      <c r="B201" s="12"/>
      <c r="C201" s="12"/>
      <c r="D201" s="12"/>
      <c r="E201" s="12"/>
      <c r="F201" s="313"/>
      <c r="G201" s="313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>
      <c r="A202" s="12"/>
      <c r="B202" s="12"/>
      <c r="C202" s="12"/>
      <c r="D202" s="12"/>
      <c r="E202" s="12"/>
      <c r="F202" s="313"/>
      <c r="G202" s="313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>
      <c r="A203" s="12"/>
      <c r="B203" s="12"/>
      <c r="C203" s="12"/>
      <c r="D203" s="12"/>
      <c r="E203" s="12"/>
      <c r="F203" s="313"/>
      <c r="G203" s="313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>
      <c r="A204" s="12"/>
      <c r="B204" s="12"/>
      <c r="C204" s="12"/>
      <c r="D204" s="12"/>
      <c r="E204" s="12"/>
      <c r="F204" s="313"/>
      <c r="G204" s="313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>
      <c r="A205" s="12"/>
      <c r="B205" s="12"/>
      <c r="C205" s="12"/>
      <c r="D205" s="12"/>
      <c r="E205" s="12"/>
      <c r="F205" s="313"/>
      <c r="G205" s="313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>
      <c r="A206" s="12"/>
      <c r="B206" s="12"/>
      <c r="C206" s="12"/>
      <c r="D206" s="12"/>
      <c r="E206" s="12"/>
      <c r="F206" s="313"/>
      <c r="G206" s="313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>
      <c r="A207" s="12"/>
      <c r="B207" s="12"/>
      <c r="C207" s="12"/>
      <c r="D207" s="12"/>
      <c r="E207" s="12"/>
      <c r="F207" s="313"/>
      <c r="G207" s="313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>
      <c r="A208" s="12"/>
      <c r="B208" s="12"/>
      <c r="C208" s="12"/>
      <c r="D208" s="12"/>
      <c r="E208" s="12"/>
      <c r="F208" s="313"/>
      <c r="G208" s="313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>
      <c r="A209" s="12"/>
      <c r="B209" s="12"/>
      <c r="C209" s="12"/>
      <c r="D209" s="12"/>
      <c r="E209" s="12"/>
      <c r="F209" s="313"/>
      <c r="G209" s="313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>
      <c r="A210" s="12"/>
      <c r="B210" s="12"/>
      <c r="C210" s="12"/>
      <c r="D210" s="12"/>
      <c r="E210" s="12"/>
      <c r="F210" s="313"/>
      <c r="G210" s="313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>
      <c r="A211" s="12"/>
      <c r="B211" s="12"/>
      <c r="C211" s="12"/>
      <c r="D211" s="12"/>
      <c r="E211" s="12"/>
      <c r="F211" s="313"/>
      <c r="G211" s="313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>
      <c r="A212" s="12"/>
      <c r="B212" s="12"/>
      <c r="C212" s="12"/>
      <c r="D212" s="12"/>
      <c r="E212" s="12"/>
      <c r="F212" s="313"/>
      <c r="G212" s="313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>
      <c r="A213" s="12"/>
      <c r="B213" s="12"/>
      <c r="C213" s="12"/>
      <c r="D213" s="12"/>
      <c r="E213" s="12"/>
      <c r="F213" s="313"/>
      <c r="G213" s="313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>
      <c r="A214" s="12"/>
      <c r="B214" s="12"/>
      <c r="C214" s="12"/>
      <c r="D214" s="12"/>
      <c r="E214" s="12"/>
      <c r="F214" s="313"/>
      <c r="G214" s="313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>
      <c r="A215" s="12"/>
      <c r="B215" s="12"/>
      <c r="C215" s="12"/>
      <c r="D215" s="12"/>
      <c r="E215" s="12"/>
      <c r="F215" s="313"/>
      <c r="G215" s="313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>
      <c r="A216" s="12"/>
      <c r="B216" s="12"/>
      <c r="C216" s="12"/>
      <c r="D216" s="12"/>
      <c r="E216" s="12"/>
      <c r="F216" s="313"/>
      <c r="G216" s="313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>
      <c r="A217" s="12"/>
      <c r="B217" s="12"/>
      <c r="C217" s="12"/>
      <c r="D217" s="12"/>
      <c r="E217" s="12"/>
      <c r="F217" s="313"/>
      <c r="G217" s="313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>
      <c r="A218" s="12"/>
      <c r="B218" s="12"/>
      <c r="C218" s="12"/>
      <c r="D218" s="12"/>
      <c r="E218" s="12"/>
      <c r="F218" s="313"/>
      <c r="G218" s="313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>
      <c r="A219" s="12"/>
      <c r="B219" s="12"/>
      <c r="C219" s="12"/>
      <c r="D219" s="12"/>
      <c r="E219" s="12"/>
      <c r="F219" s="313"/>
      <c r="G219" s="313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>
      <c r="A220" s="12"/>
      <c r="B220" s="12"/>
      <c r="C220" s="12"/>
      <c r="D220" s="12"/>
      <c r="E220" s="12"/>
      <c r="F220" s="313"/>
      <c r="G220" s="313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>
      <c r="A221" s="12"/>
      <c r="B221" s="12"/>
      <c r="C221" s="12"/>
      <c r="D221" s="12"/>
      <c r="E221" s="12"/>
      <c r="F221" s="313"/>
      <c r="G221" s="313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>
      <c r="A222" s="12"/>
      <c r="B222" s="12"/>
      <c r="C222" s="12"/>
      <c r="D222" s="12"/>
      <c r="E222" s="12"/>
      <c r="F222" s="313"/>
      <c r="G222" s="313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>
      <c r="A223" s="12"/>
      <c r="B223" s="12"/>
      <c r="C223" s="12"/>
      <c r="D223" s="12"/>
      <c r="E223" s="12"/>
      <c r="F223" s="313"/>
      <c r="G223" s="313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>
      <c r="A224" s="12"/>
      <c r="B224" s="12"/>
      <c r="C224" s="12"/>
      <c r="D224" s="12"/>
      <c r="E224" s="12"/>
      <c r="F224" s="313"/>
      <c r="G224" s="313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>
      <c r="A225" s="12"/>
      <c r="B225" s="12"/>
      <c r="C225" s="12"/>
      <c r="D225" s="12"/>
      <c r="E225" s="12"/>
      <c r="F225" s="313"/>
      <c r="G225" s="313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>
      <c r="A226" s="12"/>
      <c r="B226" s="12"/>
      <c r="C226" s="12"/>
      <c r="D226" s="12"/>
      <c r="E226" s="12"/>
      <c r="F226" s="313"/>
      <c r="G226" s="313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>
      <c r="A227" s="12"/>
      <c r="B227" s="12"/>
      <c r="C227" s="12"/>
      <c r="D227" s="12"/>
      <c r="E227" s="12"/>
      <c r="F227" s="313"/>
      <c r="G227" s="313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>
      <c r="A228" s="12"/>
      <c r="B228" s="12"/>
      <c r="C228" s="12"/>
      <c r="D228" s="12"/>
      <c r="E228" s="12"/>
      <c r="F228" s="313"/>
      <c r="G228" s="313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>
      <c r="A229" s="12"/>
      <c r="B229" s="12"/>
      <c r="C229" s="12"/>
      <c r="D229" s="12"/>
      <c r="E229" s="12"/>
      <c r="F229" s="313"/>
      <c r="G229" s="313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>
      <c r="A230" s="12"/>
      <c r="B230" s="12"/>
      <c r="C230" s="12"/>
      <c r="D230" s="12"/>
      <c r="E230" s="12"/>
      <c r="F230" s="313"/>
      <c r="G230" s="313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>
      <c r="A231" s="12"/>
      <c r="B231" s="12"/>
      <c r="C231" s="12"/>
      <c r="D231" s="12"/>
      <c r="E231" s="12"/>
      <c r="F231" s="313"/>
      <c r="G231" s="313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>
      <c r="A232" s="12"/>
      <c r="B232" s="12"/>
      <c r="C232" s="12"/>
      <c r="D232" s="12"/>
      <c r="E232" s="12"/>
      <c r="F232" s="313"/>
      <c r="G232" s="313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>
      <c r="A233" s="12"/>
      <c r="B233" s="12"/>
      <c r="C233" s="12"/>
      <c r="D233" s="12"/>
      <c r="E233" s="12"/>
      <c r="F233" s="313"/>
      <c r="G233" s="313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>
      <c r="A234" s="12"/>
      <c r="B234" s="12"/>
      <c r="C234" s="12"/>
      <c r="D234" s="12"/>
      <c r="E234" s="12"/>
      <c r="F234" s="313"/>
      <c r="G234" s="313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>
      <c r="A235" s="12"/>
      <c r="B235" s="12"/>
      <c r="C235" s="12"/>
      <c r="D235" s="12"/>
      <c r="E235" s="12"/>
      <c r="F235" s="313"/>
      <c r="G235" s="313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>
      <c r="A236" s="12"/>
      <c r="B236" s="12"/>
      <c r="C236" s="12"/>
      <c r="D236" s="12"/>
      <c r="E236" s="12"/>
      <c r="F236" s="313"/>
      <c r="G236" s="313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>
      <c r="A237" s="12"/>
      <c r="B237" s="12"/>
      <c r="C237" s="12"/>
      <c r="D237" s="12"/>
      <c r="E237" s="12"/>
      <c r="F237" s="313"/>
      <c r="G237" s="313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>
      <c r="A238" s="12"/>
      <c r="B238" s="12"/>
      <c r="C238" s="12"/>
      <c r="D238" s="12"/>
      <c r="E238" s="12"/>
      <c r="F238" s="313"/>
      <c r="G238" s="313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>
      <c r="A239" s="12"/>
      <c r="B239" s="12"/>
      <c r="C239" s="12"/>
      <c r="D239" s="12"/>
      <c r="E239" s="12"/>
      <c r="F239" s="313"/>
      <c r="G239" s="313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>
      <c r="A240" s="12"/>
      <c r="B240" s="12"/>
      <c r="C240" s="12"/>
      <c r="D240" s="12"/>
      <c r="E240" s="12"/>
      <c r="F240" s="313"/>
      <c r="G240" s="313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>
      <c r="A241" s="12"/>
      <c r="B241" s="12"/>
      <c r="C241" s="12"/>
      <c r="D241" s="12"/>
      <c r="E241" s="12"/>
      <c r="F241" s="313"/>
      <c r="G241" s="313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>
      <c r="A242" s="12"/>
      <c r="B242" s="12"/>
      <c r="C242" s="12"/>
      <c r="D242" s="12"/>
      <c r="E242" s="12"/>
      <c r="F242" s="313"/>
      <c r="G242" s="313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>
      <c r="A243" s="12"/>
      <c r="B243" s="12"/>
      <c r="C243" s="12"/>
      <c r="D243" s="12"/>
      <c r="E243" s="12"/>
      <c r="F243" s="313"/>
      <c r="G243" s="313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>
      <c r="A244" s="12"/>
      <c r="B244" s="12"/>
      <c r="C244" s="12"/>
      <c r="D244" s="12"/>
      <c r="E244" s="12"/>
      <c r="F244" s="313"/>
      <c r="G244" s="313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>
      <c r="A245" s="12"/>
      <c r="B245" s="12"/>
      <c r="C245" s="12"/>
      <c r="D245" s="12"/>
      <c r="E245" s="12"/>
      <c r="F245" s="313"/>
      <c r="G245" s="313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>
      <c r="A246" s="12"/>
      <c r="B246" s="12"/>
      <c r="C246" s="12"/>
      <c r="D246" s="12"/>
      <c r="E246" s="12"/>
      <c r="F246" s="313"/>
      <c r="G246" s="313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>
      <c r="A247" s="12"/>
      <c r="B247" s="12"/>
      <c r="C247" s="12"/>
      <c r="D247" s="12"/>
      <c r="E247" s="12"/>
      <c r="F247" s="313"/>
      <c r="G247" s="313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>
      <c r="A248" s="12"/>
      <c r="B248" s="12"/>
      <c r="C248" s="12"/>
      <c r="D248" s="12"/>
      <c r="E248" s="12"/>
      <c r="F248" s="313"/>
      <c r="G248" s="313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>
      <c r="A249" s="12"/>
      <c r="B249" s="12"/>
      <c r="C249" s="12"/>
      <c r="D249" s="12"/>
      <c r="E249" s="12"/>
      <c r="F249" s="313"/>
      <c r="G249" s="313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>
      <c r="A250" s="12"/>
      <c r="B250" s="12"/>
      <c r="C250" s="12"/>
      <c r="D250" s="12"/>
      <c r="E250" s="12"/>
      <c r="F250" s="313"/>
      <c r="G250" s="313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>
      <c r="A251" s="12"/>
      <c r="B251" s="12"/>
      <c r="C251" s="12"/>
      <c r="D251" s="12"/>
      <c r="E251" s="12"/>
      <c r="F251" s="313"/>
      <c r="G251" s="313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>
      <c r="A252" s="12"/>
      <c r="B252" s="12"/>
      <c r="C252" s="12"/>
      <c r="D252" s="12"/>
      <c r="E252" s="12"/>
      <c r="F252" s="313"/>
      <c r="G252" s="313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>
      <c r="A253" s="12"/>
      <c r="B253" s="12"/>
      <c r="C253" s="12"/>
      <c r="D253" s="12"/>
      <c r="E253" s="12"/>
      <c r="F253" s="313"/>
      <c r="G253" s="313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>
      <c r="A254" s="12"/>
      <c r="B254" s="12"/>
      <c r="C254" s="12"/>
      <c r="D254" s="12"/>
      <c r="E254" s="12"/>
      <c r="F254" s="313"/>
      <c r="G254" s="313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>
      <c r="A255" s="12"/>
      <c r="B255" s="12"/>
      <c r="C255" s="12"/>
      <c r="D255" s="12"/>
      <c r="E255" s="12"/>
      <c r="F255" s="313"/>
      <c r="G255" s="313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>
      <c r="A256" s="12"/>
      <c r="B256" s="12"/>
      <c r="C256" s="12"/>
      <c r="D256" s="12"/>
      <c r="E256" s="12"/>
      <c r="F256" s="313"/>
      <c r="G256" s="313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>
      <c r="A257" s="12"/>
      <c r="B257" s="12"/>
      <c r="C257" s="12"/>
      <c r="D257" s="12"/>
      <c r="E257" s="12"/>
      <c r="F257" s="313"/>
      <c r="G257" s="313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>
      <c r="A258" s="12"/>
      <c r="B258" s="12"/>
      <c r="C258" s="12"/>
      <c r="D258" s="12"/>
      <c r="E258" s="12"/>
      <c r="F258" s="313"/>
      <c r="G258" s="313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>
      <c r="A259" s="12"/>
      <c r="B259" s="12"/>
      <c r="C259" s="12"/>
      <c r="D259" s="12"/>
      <c r="E259" s="12"/>
      <c r="F259" s="313"/>
      <c r="G259" s="313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>
      <c r="A260" s="12"/>
      <c r="B260" s="12"/>
      <c r="C260" s="12"/>
      <c r="D260" s="12"/>
      <c r="E260" s="12"/>
      <c r="F260" s="313"/>
      <c r="G260" s="313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>
      <c r="A261" s="12"/>
      <c r="B261" s="12"/>
      <c r="C261" s="12"/>
      <c r="D261" s="12"/>
      <c r="E261" s="12"/>
      <c r="F261" s="313"/>
      <c r="G261" s="313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>
      <c r="A262" s="12"/>
      <c r="B262" s="12"/>
      <c r="C262" s="12"/>
      <c r="D262" s="12"/>
      <c r="E262" s="12"/>
      <c r="F262" s="313"/>
      <c r="G262" s="313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>
      <c r="A263" s="12"/>
      <c r="B263" s="12"/>
      <c r="C263" s="12"/>
      <c r="D263" s="12"/>
      <c r="E263" s="12"/>
      <c r="F263" s="313"/>
      <c r="G263" s="313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>
      <c r="A264" s="12"/>
      <c r="B264" s="12"/>
      <c r="C264" s="12"/>
      <c r="D264" s="12"/>
      <c r="E264" s="12"/>
      <c r="F264" s="313"/>
      <c r="G264" s="313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>
      <c r="A265" s="12"/>
      <c r="B265" s="12"/>
      <c r="C265" s="12"/>
      <c r="D265" s="12"/>
      <c r="E265" s="12"/>
      <c r="F265" s="313"/>
      <c r="G265" s="313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>
      <c r="A266" s="12"/>
      <c r="B266" s="12"/>
      <c r="C266" s="12"/>
      <c r="D266" s="12"/>
      <c r="E266" s="12"/>
      <c r="F266" s="313"/>
      <c r="G266" s="313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>
      <c r="A267" s="12"/>
      <c r="B267" s="12"/>
      <c r="C267" s="12"/>
      <c r="D267" s="12"/>
      <c r="E267" s="12"/>
      <c r="F267" s="313"/>
      <c r="G267" s="313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>
      <c r="A268" s="12"/>
      <c r="B268" s="12"/>
      <c r="C268" s="12"/>
      <c r="D268" s="12"/>
      <c r="E268" s="12"/>
      <c r="F268" s="313"/>
      <c r="G268" s="313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>
      <c r="A269" s="12"/>
      <c r="B269" s="12"/>
      <c r="C269" s="12"/>
      <c r="D269" s="12"/>
      <c r="E269" s="12"/>
      <c r="F269" s="313"/>
      <c r="G269" s="313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>
      <c r="A270" s="12"/>
      <c r="B270" s="12"/>
      <c r="C270" s="12"/>
      <c r="D270" s="12"/>
      <c r="E270" s="12"/>
      <c r="F270" s="313"/>
      <c r="G270" s="313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>
      <c r="A271" s="12"/>
      <c r="B271" s="12"/>
      <c r="C271" s="12"/>
      <c r="D271" s="12"/>
      <c r="E271" s="12"/>
      <c r="F271" s="313"/>
      <c r="G271" s="313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>
      <c r="A272" s="12"/>
      <c r="B272" s="12"/>
      <c r="C272" s="12"/>
      <c r="D272" s="12"/>
      <c r="E272" s="12"/>
      <c r="F272" s="313"/>
      <c r="G272" s="313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>
      <c r="A273" s="12"/>
      <c r="B273" s="12"/>
      <c r="C273" s="12"/>
      <c r="D273" s="12"/>
      <c r="E273" s="12"/>
      <c r="F273" s="313"/>
      <c r="G273" s="313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>
      <c r="A274" s="12"/>
      <c r="B274" s="12"/>
      <c r="C274" s="12"/>
      <c r="D274" s="12"/>
      <c r="E274" s="12"/>
      <c r="F274" s="313"/>
      <c r="G274" s="313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>
      <c r="A275" s="12"/>
      <c r="B275" s="12"/>
      <c r="C275" s="12"/>
      <c r="D275" s="12"/>
      <c r="E275" s="12"/>
      <c r="F275" s="313"/>
      <c r="G275" s="313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>
      <c r="A276" s="12"/>
      <c r="B276" s="12"/>
      <c r="C276" s="12"/>
      <c r="D276" s="12"/>
      <c r="E276" s="12"/>
      <c r="F276" s="313"/>
      <c r="G276" s="313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>
      <c r="A277" s="12"/>
      <c r="B277" s="12"/>
      <c r="C277" s="12"/>
      <c r="D277" s="12"/>
      <c r="E277" s="12"/>
      <c r="F277" s="313"/>
      <c r="G277" s="313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>
      <c r="A278" s="12"/>
      <c r="B278" s="12"/>
      <c r="C278" s="12"/>
      <c r="D278" s="12"/>
      <c r="E278" s="12"/>
      <c r="F278" s="313"/>
      <c r="G278" s="313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>
      <c r="A279" s="12"/>
      <c r="B279" s="12"/>
      <c r="C279" s="12"/>
      <c r="D279" s="12"/>
      <c r="E279" s="12"/>
      <c r="F279" s="313"/>
      <c r="G279" s="313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>
      <c r="A280" s="12"/>
      <c r="B280" s="12"/>
      <c r="C280" s="12"/>
      <c r="D280" s="12"/>
      <c r="E280" s="12"/>
      <c r="F280" s="313"/>
      <c r="G280" s="313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>
      <c r="A281" s="12"/>
      <c r="B281" s="12"/>
      <c r="C281" s="12"/>
      <c r="D281" s="12"/>
      <c r="E281" s="12"/>
      <c r="F281" s="313"/>
      <c r="G281" s="313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>
      <c r="A282" s="12"/>
      <c r="B282" s="12"/>
      <c r="C282" s="12"/>
      <c r="D282" s="12"/>
      <c r="E282" s="12"/>
      <c r="F282" s="313"/>
      <c r="G282" s="313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>
      <c r="A283" s="12"/>
      <c r="B283" s="12"/>
      <c r="C283" s="12"/>
      <c r="D283" s="12"/>
      <c r="E283" s="12"/>
      <c r="F283" s="313"/>
      <c r="G283" s="313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>
      <c r="A284" s="12"/>
      <c r="B284" s="12"/>
      <c r="C284" s="12"/>
      <c r="D284" s="12"/>
      <c r="E284" s="12"/>
      <c r="F284" s="313"/>
      <c r="G284" s="313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>
      <c r="A285" s="12"/>
      <c r="B285" s="12"/>
      <c r="C285" s="12"/>
      <c r="D285" s="12"/>
      <c r="E285" s="12"/>
      <c r="F285" s="313"/>
      <c r="G285" s="313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>
      <c r="A286" s="12"/>
      <c r="B286" s="12"/>
      <c r="C286" s="12"/>
      <c r="D286" s="12"/>
      <c r="E286" s="12"/>
      <c r="F286" s="313"/>
      <c r="G286" s="313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>
      <c r="A287" s="12"/>
      <c r="B287" s="12"/>
      <c r="C287" s="12"/>
      <c r="D287" s="12"/>
      <c r="E287" s="12"/>
      <c r="F287" s="313"/>
      <c r="G287" s="313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>
      <c r="A288" s="12"/>
      <c r="B288" s="12"/>
      <c r="C288" s="12"/>
      <c r="D288" s="12"/>
      <c r="E288" s="12"/>
      <c r="F288" s="313"/>
      <c r="G288" s="313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>
      <c r="A289" s="12"/>
      <c r="B289" s="12"/>
      <c r="C289" s="12"/>
      <c r="D289" s="12"/>
      <c r="E289" s="12"/>
      <c r="F289" s="313"/>
      <c r="G289" s="313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>
      <c r="A290" s="12"/>
      <c r="B290" s="12"/>
      <c r="C290" s="12"/>
      <c r="D290" s="12"/>
      <c r="E290" s="12"/>
      <c r="F290" s="313"/>
      <c r="G290" s="313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>
      <c r="A291" s="12"/>
      <c r="B291" s="12"/>
      <c r="C291" s="12"/>
      <c r="D291" s="12"/>
      <c r="E291" s="12"/>
      <c r="F291" s="313"/>
      <c r="G291" s="313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>
      <c r="A292" s="12"/>
      <c r="B292" s="12"/>
      <c r="C292" s="12"/>
      <c r="D292" s="12"/>
      <c r="E292" s="12"/>
      <c r="F292" s="313"/>
      <c r="G292" s="313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>
      <c r="A293" s="12"/>
      <c r="B293" s="12"/>
      <c r="C293" s="12"/>
      <c r="D293" s="12"/>
      <c r="E293" s="12"/>
      <c r="F293" s="313"/>
      <c r="G293" s="313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>
      <c r="A294" s="12"/>
      <c r="B294" s="12"/>
      <c r="C294" s="12"/>
      <c r="D294" s="12"/>
      <c r="E294" s="12"/>
      <c r="F294" s="313"/>
      <c r="G294" s="313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>
      <c r="A295" s="12"/>
      <c r="B295" s="12"/>
      <c r="C295" s="12"/>
      <c r="D295" s="12"/>
      <c r="E295" s="12"/>
      <c r="F295" s="313"/>
      <c r="G295" s="313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>
      <c r="A296" s="12"/>
      <c r="B296" s="12"/>
      <c r="C296" s="12"/>
      <c r="D296" s="12"/>
      <c r="E296" s="12"/>
      <c r="F296" s="313"/>
      <c r="G296" s="313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>
      <c r="A297" s="12"/>
      <c r="B297" s="12"/>
      <c r="C297" s="12"/>
      <c r="D297" s="12"/>
      <c r="E297" s="12"/>
      <c r="F297" s="313"/>
      <c r="G297" s="313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>
      <c r="A298" s="12"/>
      <c r="B298" s="12"/>
      <c r="C298" s="12"/>
      <c r="D298" s="12"/>
      <c r="E298" s="12"/>
      <c r="F298" s="313"/>
      <c r="G298" s="313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>
      <c r="A299" s="12"/>
      <c r="B299" s="12"/>
      <c r="C299" s="12"/>
      <c r="D299" s="12"/>
      <c r="E299" s="12"/>
      <c r="F299" s="313"/>
      <c r="G299" s="313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>
      <c r="A300" s="12"/>
      <c r="B300" s="12"/>
      <c r="C300" s="12"/>
      <c r="D300" s="12"/>
      <c r="E300" s="12"/>
      <c r="F300" s="313"/>
      <c r="G300" s="313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>
      <c r="A301" s="12"/>
      <c r="B301" s="12"/>
      <c r="C301" s="12"/>
      <c r="D301" s="12"/>
      <c r="E301" s="12"/>
      <c r="F301" s="313"/>
      <c r="G301" s="313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>
      <c r="A302" s="12"/>
      <c r="B302" s="12"/>
      <c r="C302" s="12"/>
      <c r="D302" s="12"/>
      <c r="E302" s="12"/>
      <c r="F302" s="313"/>
      <c r="G302" s="313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>
      <c r="A303" s="12"/>
      <c r="B303" s="12"/>
      <c r="C303" s="12"/>
      <c r="D303" s="12"/>
      <c r="E303" s="12"/>
      <c r="F303" s="313"/>
      <c r="G303" s="313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>
      <c r="A304" s="12"/>
      <c r="B304" s="12"/>
      <c r="C304" s="12"/>
      <c r="D304" s="12"/>
      <c r="E304" s="12"/>
      <c r="F304" s="313"/>
      <c r="G304" s="313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>
      <c r="A305" s="12"/>
      <c r="B305" s="12"/>
      <c r="C305" s="12"/>
      <c r="D305" s="12"/>
      <c r="E305" s="12"/>
      <c r="F305" s="313"/>
      <c r="G305" s="313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>
      <c r="A306" s="12"/>
      <c r="B306" s="12"/>
      <c r="C306" s="12"/>
      <c r="D306" s="12"/>
      <c r="E306" s="12"/>
      <c r="F306" s="313"/>
      <c r="G306" s="313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>
      <c r="A307" s="12"/>
      <c r="B307" s="12"/>
      <c r="C307" s="12"/>
      <c r="D307" s="12"/>
      <c r="E307" s="12"/>
      <c r="F307" s="313"/>
      <c r="G307" s="313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>
      <c r="A308" s="12"/>
      <c r="B308" s="12"/>
      <c r="C308" s="12"/>
      <c r="D308" s="12"/>
      <c r="E308" s="12"/>
      <c r="F308" s="313"/>
      <c r="G308" s="313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>
      <c r="A309" s="12"/>
      <c r="B309" s="12"/>
      <c r="C309" s="12"/>
      <c r="D309" s="12"/>
      <c r="E309" s="12"/>
      <c r="F309" s="313"/>
      <c r="G309" s="313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>
      <c r="A310" s="12"/>
      <c r="B310" s="12"/>
      <c r="C310" s="12"/>
      <c r="D310" s="12"/>
      <c r="E310" s="12"/>
      <c r="F310" s="313"/>
      <c r="G310" s="313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>
      <c r="A311" s="12"/>
      <c r="B311" s="12"/>
      <c r="C311" s="12"/>
      <c r="D311" s="12"/>
      <c r="E311" s="12"/>
      <c r="F311" s="313"/>
      <c r="G311" s="313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>
      <c r="A312" s="12"/>
      <c r="B312" s="12"/>
      <c r="C312" s="12"/>
      <c r="D312" s="12"/>
      <c r="E312" s="12"/>
      <c r="F312" s="313"/>
      <c r="G312" s="313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>
      <c r="A313" s="12"/>
      <c r="B313" s="12"/>
      <c r="C313" s="12"/>
      <c r="D313" s="12"/>
      <c r="E313" s="12"/>
      <c r="F313" s="313"/>
      <c r="G313" s="313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>
      <c r="A314" s="12"/>
      <c r="B314" s="12"/>
      <c r="C314" s="12"/>
      <c r="D314" s="12"/>
      <c r="E314" s="12"/>
      <c r="F314" s="313"/>
      <c r="G314" s="313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>
      <c r="A315" s="12"/>
      <c r="B315" s="12"/>
      <c r="C315" s="12"/>
      <c r="D315" s="12"/>
      <c r="E315" s="12"/>
      <c r="F315" s="313"/>
      <c r="G315" s="313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>
      <c r="A316" s="12"/>
      <c r="B316" s="12"/>
      <c r="C316" s="12"/>
      <c r="D316" s="12"/>
      <c r="E316" s="12"/>
      <c r="F316" s="313"/>
      <c r="G316" s="313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>
      <c r="A317" s="12"/>
      <c r="B317" s="12"/>
      <c r="C317" s="12"/>
      <c r="D317" s="12"/>
      <c r="E317" s="12"/>
      <c r="F317" s="313"/>
      <c r="G317" s="313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>
      <c r="A318" s="12"/>
      <c r="B318" s="12"/>
      <c r="C318" s="12"/>
      <c r="D318" s="12"/>
      <c r="E318" s="12"/>
      <c r="F318" s="313"/>
      <c r="G318" s="313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>
      <c r="A319" s="12"/>
      <c r="B319" s="12"/>
      <c r="C319" s="12"/>
      <c r="D319" s="12"/>
      <c r="E319" s="12"/>
      <c r="F319" s="313"/>
      <c r="G319" s="313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>
      <c r="A320" s="12"/>
      <c r="B320" s="12"/>
      <c r="C320" s="12"/>
      <c r="D320" s="12"/>
      <c r="E320" s="12"/>
      <c r="F320" s="313"/>
      <c r="G320" s="313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>
      <c r="A321" s="12"/>
      <c r="B321" s="12"/>
      <c r="C321" s="12"/>
      <c r="D321" s="12"/>
      <c r="E321" s="12"/>
      <c r="F321" s="313"/>
      <c r="G321" s="313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>
      <c r="A322" s="12"/>
      <c r="B322" s="12"/>
      <c r="C322" s="12"/>
      <c r="D322" s="12"/>
      <c r="E322" s="12"/>
      <c r="F322" s="313"/>
      <c r="G322" s="313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>
      <c r="A323" s="12"/>
      <c r="B323" s="12"/>
      <c r="C323" s="12"/>
      <c r="D323" s="12"/>
      <c r="E323" s="12"/>
      <c r="F323" s="313"/>
      <c r="G323" s="313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>
      <c r="A324" s="12"/>
      <c r="B324" s="12"/>
      <c r="C324" s="12"/>
      <c r="D324" s="12"/>
      <c r="E324" s="12"/>
      <c r="F324" s="313"/>
      <c r="G324" s="313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>
      <c r="A325" s="12"/>
      <c r="B325" s="12"/>
      <c r="C325" s="12"/>
      <c r="D325" s="12"/>
      <c r="E325" s="12"/>
      <c r="F325" s="313"/>
      <c r="G325" s="313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>
      <c r="A326" s="12"/>
      <c r="B326" s="12"/>
      <c r="C326" s="12"/>
      <c r="D326" s="12"/>
      <c r="E326" s="12"/>
      <c r="F326" s="313"/>
      <c r="G326" s="313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>
      <c r="A327" s="12"/>
      <c r="B327" s="12"/>
      <c r="C327" s="12"/>
      <c r="D327" s="12"/>
      <c r="E327" s="12"/>
      <c r="F327" s="313"/>
      <c r="G327" s="313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>
      <c r="A328" s="12"/>
      <c r="B328" s="12"/>
      <c r="C328" s="12"/>
      <c r="D328" s="12"/>
      <c r="E328" s="12"/>
      <c r="F328" s="313"/>
      <c r="G328" s="313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>
      <c r="A329" s="12"/>
      <c r="B329" s="12"/>
      <c r="C329" s="12"/>
      <c r="D329" s="12"/>
      <c r="E329" s="12"/>
      <c r="F329" s="313"/>
      <c r="G329" s="313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>
      <c r="A330" s="12"/>
      <c r="B330" s="12"/>
      <c r="C330" s="12"/>
      <c r="D330" s="12"/>
      <c r="E330" s="12"/>
      <c r="F330" s="313"/>
      <c r="G330" s="313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>
      <c r="A331" s="12"/>
      <c r="B331" s="12"/>
      <c r="C331" s="12"/>
      <c r="D331" s="12"/>
      <c r="E331" s="12"/>
      <c r="F331" s="313"/>
      <c r="G331" s="313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>
      <c r="A332" s="12"/>
      <c r="B332" s="12"/>
      <c r="C332" s="12"/>
      <c r="D332" s="12"/>
      <c r="E332" s="12"/>
      <c r="F332" s="313"/>
      <c r="G332" s="313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>
      <c r="A333" s="12"/>
      <c r="B333" s="12"/>
      <c r="C333" s="12"/>
      <c r="D333" s="12"/>
      <c r="E333" s="12"/>
      <c r="F333" s="313"/>
      <c r="G333" s="313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>
      <c r="A334" s="12"/>
      <c r="B334" s="12"/>
      <c r="C334" s="12"/>
      <c r="D334" s="12"/>
      <c r="E334" s="12"/>
      <c r="F334" s="313"/>
      <c r="G334" s="313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>
      <c r="A335" s="12"/>
      <c r="B335" s="12"/>
      <c r="C335" s="12"/>
      <c r="D335" s="12"/>
      <c r="E335" s="12"/>
      <c r="F335" s="313"/>
      <c r="G335" s="313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>
      <c r="A336" s="12"/>
      <c r="B336" s="12"/>
      <c r="C336" s="12"/>
      <c r="D336" s="12"/>
      <c r="E336" s="12"/>
      <c r="F336" s="313"/>
      <c r="G336" s="313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>
      <c r="A337" s="12"/>
      <c r="B337" s="12"/>
      <c r="C337" s="12"/>
      <c r="D337" s="12"/>
      <c r="E337" s="12"/>
      <c r="F337" s="313"/>
      <c r="G337" s="313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>
      <c r="A338" s="12"/>
      <c r="B338" s="12"/>
      <c r="C338" s="12"/>
      <c r="D338" s="12"/>
      <c r="E338" s="12"/>
      <c r="F338" s="313"/>
      <c r="G338" s="313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>
      <c r="A339" s="12"/>
      <c r="B339" s="12"/>
      <c r="C339" s="12"/>
      <c r="D339" s="12"/>
      <c r="E339" s="12"/>
      <c r="F339" s="313"/>
      <c r="G339" s="313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>
      <c r="A340" s="12"/>
      <c r="B340" s="12"/>
      <c r="C340" s="12"/>
      <c r="D340" s="12"/>
      <c r="E340" s="12"/>
      <c r="F340" s="313"/>
      <c r="G340" s="313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>
      <c r="A341" s="12"/>
      <c r="B341" s="12"/>
      <c r="C341" s="12"/>
      <c r="D341" s="12"/>
      <c r="E341" s="12"/>
      <c r="F341" s="313"/>
      <c r="G341" s="313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>
      <c r="A342" s="12"/>
      <c r="B342" s="12"/>
      <c r="C342" s="12"/>
      <c r="D342" s="12"/>
      <c r="E342" s="12"/>
      <c r="F342" s="313"/>
      <c r="G342" s="313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>
      <c r="A343" s="12"/>
      <c r="B343" s="12"/>
      <c r="C343" s="12"/>
      <c r="D343" s="12"/>
      <c r="E343" s="12"/>
      <c r="F343" s="313"/>
      <c r="G343" s="313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>
      <c r="A344" s="12"/>
      <c r="B344" s="12"/>
      <c r="C344" s="12"/>
      <c r="D344" s="12"/>
      <c r="E344" s="12"/>
      <c r="F344" s="313"/>
      <c r="G344" s="313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>
      <c r="A345" s="12"/>
      <c r="B345" s="12"/>
      <c r="C345" s="12"/>
      <c r="D345" s="12"/>
      <c r="E345" s="12"/>
      <c r="F345" s="313"/>
      <c r="G345" s="313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>
      <c r="A346" s="12"/>
      <c r="B346" s="12"/>
      <c r="C346" s="12"/>
      <c r="D346" s="12"/>
      <c r="E346" s="12"/>
      <c r="F346" s="313"/>
      <c r="G346" s="313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>
      <c r="A347" s="12"/>
      <c r="B347" s="12"/>
      <c r="C347" s="12"/>
      <c r="D347" s="12"/>
      <c r="E347" s="12"/>
      <c r="F347" s="313"/>
      <c r="G347" s="313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>
      <c r="A348" s="12"/>
      <c r="B348" s="12"/>
      <c r="C348" s="12"/>
      <c r="D348" s="12"/>
      <c r="E348" s="12"/>
      <c r="F348" s="313"/>
      <c r="G348" s="313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>
      <c r="A349" s="12"/>
      <c r="B349" s="12"/>
      <c r="C349" s="12"/>
      <c r="D349" s="12"/>
      <c r="E349" s="12"/>
      <c r="F349" s="313"/>
      <c r="G349" s="313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>
      <c r="A350" s="12"/>
      <c r="B350" s="12"/>
      <c r="C350" s="12"/>
      <c r="D350" s="12"/>
      <c r="E350" s="12"/>
      <c r="F350" s="313"/>
      <c r="G350" s="313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>
      <c r="A351" s="12"/>
      <c r="B351" s="12"/>
      <c r="C351" s="12"/>
      <c r="D351" s="12"/>
      <c r="E351" s="12"/>
      <c r="F351" s="313"/>
      <c r="G351" s="313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>
      <c r="A352" s="12"/>
      <c r="B352" s="12"/>
      <c r="C352" s="12"/>
      <c r="D352" s="12"/>
      <c r="E352" s="12"/>
      <c r="F352" s="313"/>
      <c r="G352" s="313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>
      <c r="A353" s="12"/>
      <c r="B353" s="12"/>
      <c r="C353" s="12"/>
      <c r="D353" s="12"/>
      <c r="E353" s="12"/>
      <c r="F353" s="313"/>
      <c r="G353" s="313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>
      <c r="A354" s="12"/>
      <c r="B354" s="12"/>
      <c r="C354" s="12"/>
      <c r="D354" s="12"/>
      <c r="E354" s="12"/>
      <c r="F354" s="313"/>
      <c r="G354" s="313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>
      <c r="A355" s="12"/>
      <c r="B355" s="12"/>
      <c r="C355" s="12"/>
      <c r="D355" s="12"/>
      <c r="E355" s="12"/>
      <c r="F355" s="313"/>
      <c r="G355" s="313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>
      <c r="A356" s="12"/>
      <c r="B356" s="12"/>
      <c r="C356" s="12"/>
      <c r="D356" s="12"/>
      <c r="E356" s="12"/>
      <c r="F356" s="313"/>
      <c r="G356" s="313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>
      <c r="A357" s="12"/>
      <c r="B357" s="12"/>
      <c r="C357" s="12"/>
      <c r="D357" s="12"/>
      <c r="E357" s="12"/>
      <c r="F357" s="313"/>
      <c r="G357" s="313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>
      <c r="A358" s="12"/>
      <c r="B358" s="12"/>
      <c r="C358" s="12"/>
      <c r="D358" s="12"/>
      <c r="E358" s="12"/>
      <c r="F358" s="313"/>
      <c r="G358" s="313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>
      <c r="A359" s="12"/>
      <c r="B359" s="12"/>
      <c r="C359" s="12"/>
      <c r="D359" s="12"/>
      <c r="E359" s="12"/>
      <c r="F359" s="313"/>
      <c r="G359" s="313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>
      <c r="A360" s="12"/>
      <c r="B360" s="12"/>
      <c r="C360" s="12"/>
      <c r="D360" s="12"/>
      <c r="E360" s="12"/>
      <c r="F360" s="313"/>
      <c r="G360" s="313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>
      <c r="A361" s="12"/>
      <c r="B361" s="12"/>
      <c r="C361" s="12"/>
      <c r="D361" s="12"/>
      <c r="E361" s="12"/>
      <c r="F361" s="313"/>
      <c r="G361" s="313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>
      <c r="A362" s="12"/>
      <c r="B362" s="12"/>
      <c r="C362" s="12"/>
      <c r="D362" s="12"/>
      <c r="E362" s="12"/>
      <c r="F362" s="313"/>
      <c r="G362" s="313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>
      <c r="A363" s="12"/>
      <c r="B363" s="12"/>
      <c r="C363" s="12"/>
      <c r="D363" s="12"/>
      <c r="E363" s="12"/>
      <c r="F363" s="313"/>
      <c r="G363" s="313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>
      <c r="A364" s="12"/>
      <c r="B364" s="12"/>
      <c r="C364" s="12"/>
      <c r="D364" s="12"/>
      <c r="E364" s="12"/>
      <c r="F364" s="313"/>
      <c r="G364" s="313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>
      <c r="A365" s="12"/>
      <c r="B365" s="12"/>
      <c r="C365" s="12"/>
      <c r="D365" s="12"/>
      <c r="E365" s="12"/>
      <c r="F365" s="313"/>
      <c r="G365" s="313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>
      <c r="A366" s="12"/>
      <c r="B366" s="12"/>
      <c r="C366" s="12"/>
      <c r="D366" s="12"/>
      <c r="E366" s="12"/>
      <c r="F366" s="313"/>
      <c r="G366" s="313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>
      <c r="A367" s="12"/>
      <c r="B367" s="12"/>
      <c r="C367" s="12"/>
      <c r="D367" s="12"/>
      <c r="E367" s="12"/>
      <c r="F367" s="313"/>
      <c r="G367" s="313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>
      <c r="A368" s="12"/>
      <c r="B368" s="12"/>
      <c r="C368" s="12"/>
      <c r="D368" s="12"/>
      <c r="E368" s="12"/>
      <c r="F368" s="313"/>
      <c r="G368" s="313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>
      <c r="A369" s="12"/>
      <c r="B369" s="12"/>
      <c r="C369" s="12"/>
      <c r="D369" s="12"/>
      <c r="E369" s="12"/>
      <c r="F369" s="313"/>
      <c r="G369" s="313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>
      <c r="A370" s="12"/>
      <c r="B370" s="12"/>
      <c r="C370" s="12"/>
      <c r="D370" s="12"/>
      <c r="E370" s="12"/>
      <c r="F370" s="313"/>
      <c r="G370" s="313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>
      <c r="A371" s="12"/>
      <c r="B371" s="12"/>
      <c r="C371" s="12"/>
      <c r="D371" s="12"/>
      <c r="E371" s="12"/>
      <c r="F371" s="313"/>
      <c r="G371" s="313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>
      <c r="A372" s="12"/>
      <c r="B372" s="12"/>
      <c r="C372" s="12"/>
      <c r="D372" s="12"/>
      <c r="E372" s="12"/>
      <c r="F372" s="313"/>
      <c r="G372" s="313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>
      <c r="A373" s="12"/>
      <c r="B373" s="12"/>
      <c r="C373" s="12"/>
      <c r="D373" s="12"/>
      <c r="E373" s="12"/>
      <c r="F373" s="313"/>
      <c r="G373" s="313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>
      <c r="A374" s="12"/>
      <c r="B374" s="12"/>
      <c r="C374" s="12"/>
      <c r="D374" s="12"/>
      <c r="E374" s="12"/>
      <c r="F374" s="313"/>
      <c r="G374" s="313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>
      <c r="A375" s="12"/>
      <c r="B375" s="12"/>
      <c r="C375" s="12"/>
      <c r="D375" s="12"/>
      <c r="E375" s="12"/>
      <c r="F375" s="313"/>
      <c r="G375" s="313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>
      <c r="A376" s="12"/>
      <c r="B376" s="12"/>
      <c r="C376" s="12"/>
      <c r="D376" s="12"/>
      <c r="E376" s="12"/>
      <c r="F376" s="313"/>
      <c r="G376" s="313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>
      <c r="A377" s="12"/>
      <c r="B377" s="12"/>
      <c r="C377" s="12"/>
      <c r="D377" s="12"/>
      <c r="E377" s="12"/>
      <c r="F377" s="313"/>
      <c r="G377" s="313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>
      <c r="A378" s="12"/>
      <c r="B378" s="12"/>
      <c r="C378" s="12"/>
      <c r="D378" s="12"/>
      <c r="E378" s="12"/>
      <c r="F378" s="313"/>
      <c r="G378" s="313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>
      <c r="A379" s="12"/>
      <c r="B379" s="12"/>
      <c r="C379" s="12"/>
      <c r="D379" s="12"/>
      <c r="E379" s="12"/>
      <c r="F379" s="313"/>
      <c r="G379" s="313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>
      <c r="A380" s="12"/>
      <c r="B380" s="12"/>
      <c r="C380" s="12"/>
      <c r="D380" s="12"/>
      <c r="E380" s="12"/>
      <c r="F380" s="313"/>
      <c r="G380" s="313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>
      <c r="A381" s="12"/>
      <c r="B381" s="12"/>
      <c r="C381" s="12"/>
      <c r="D381" s="12"/>
      <c r="E381" s="12"/>
      <c r="F381" s="313"/>
      <c r="G381" s="313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>
      <c r="A382" s="12"/>
      <c r="B382" s="12"/>
      <c r="C382" s="12"/>
      <c r="D382" s="12"/>
      <c r="E382" s="12"/>
      <c r="F382" s="313"/>
      <c r="G382" s="313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>
      <c r="A383" s="12"/>
      <c r="B383" s="12"/>
      <c r="C383" s="12"/>
      <c r="D383" s="12"/>
      <c r="E383" s="12"/>
      <c r="F383" s="313"/>
      <c r="G383" s="313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>
      <c r="A384" s="12"/>
      <c r="B384" s="12"/>
      <c r="C384" s="12"/>
      <c r="D384" s="12"/>
      <c r="E384" s="12"/>
      <c r="F384" s="313"/>
      <c r="G384" s="313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>
      <c r="A385" s="12"/>
      <c r="B385" s="12"/>
      <c r="C385" s="12"/>
      <c r="D385" s="12"/>
      <c r="E385" s="12"/>
      <c r="F385" s="313"/>
      <c r="G385" s="313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>
      <c r="A386" s="12"/>
      <c r="B386" s="12"/>
      <c r="C386" s="12"/>
      <c r="D386" s="12"/>
      <c r="E386" s="12"/>
      <c r="F386" s="313"/>
      <c r="G386" s="313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>
      <c r="A387" s="12"/>
      <c r="B387" s="12"/>
      <c r="C387" s="12"/>
      <c r="D387" s="12"/>
      <c r="E387" s="12"/>
      <c r="F387" s="313"/>
      <c r="G387" s="313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>
      <c r="A388" s="12"/>
      <c r="B388" s="12"/>
      <c r="C388" s="12"/>
      <c r="D388" s="12"/>
      <c r="E388" s="12"/>
      <c r="F388" s="313"/>
      <c r="G388" s="313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>
      <c r="A389" s="12"/>
      <c r="B389" s="12"/>
      <c r="C389" s="12"/>
      <c r="D389" s="12"/>
      <c r="E389" s="12"/>
      <c r="F389" s="313"/>
      <c r="G389" s="313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>
      <c r="A390" s="12"/>
      <c r="B390" s="12"/>
      <c r="C390" s="12"/>
      <c r="D390" s="12"/>
      <c r="E390" s="12"/>
      <c r="F390" s="313"/>
      <c r="G390" s="313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>
      <c r="A391" s="12"/>
      <c r="B391" s="12"/>
      <c r="C391" s="12"/>
      <c r="D391" s="12"/>
      <c r="E391" s="12"/>
      <c r="F391" s="313"/>
      <c r="G391" s="313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>
      <c r="A392" s="12"/>
      <c r="B392" s="12"/>
      <c r="C392" s="12"/>
      <c r="D392" s="12"/>
      <c r="E392" s="12"/>
      <c r="F392" s="313"/>
      <c r="G392" s="313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>
      <c r="A393" s="12"/>
      <c r="B393" s="12"/>
      <c r="C393" s="12"/>
      <c r="D393" s="12"/>
      <c r="E393" s="12"/>
      <c r="F393" s="313"/>
      <c r="G393" s="313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>
      <c r="A394" s="12"/>
      <c r="B394" s="12"/>
      <c r="C394" s="12"/>
      <c r="D394" s="12"/>
      <c r="E394" s="12"/>
      <c r="F394" s="313"/>
      <c r="G394" s="313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>
      <c r="A395" s="12"/>
      <c r="B395" s="12"/>
      <c r="C395" s="12"/>
      <c r="D395" s="12"/>
      <c r="E395" s="12"/>
      <c r="F395" s="313"/>
      <c r="G395" s="313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>
      <c r="A396" s="12"/>
      <c r="B396" s="12"/>
      <c r="C396" s="12"/>
      <c r="D396" s="12"/>
      <c r="E396" s="12"/>
      <c r="F396" s="313"/>
      <c r="G396" s="313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>
      <c r="A397" s="12"/>
      <c r="B397" s="12"/>
      <c r="C397" s="12"/>
      <c r="D397" s="12"/>
      <c r="E397" s="12"/>
      <c r="F397" s="313"/>
      <c r="G397" s="313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>
      <c r="A398" s="12"/>
      <c r="B398" s="12"/>
      <c r="C398" s="12"/>
      <c r="D398" s="12"/>
      <c r="E398" s="12"/>
      <c r="F398" s="313"/>
      <c r="G398" s="313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>
      <c r="A399" s="12"/>
      <c r="B399" s="12"/>
      <c r="C399" s="12"/>
      <c r="D399" s="12"/>
      <c r="E399" s="12"/>
      <c r="F399" s="313"/>
      <c r="G399" s="313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>
      <c r="A400" s="12"/>
      <c r="B400" s="12"/>
      <c r="C400" s="12"/>
      <c r="D400" s="12"/>
      <c r="E400" s="12"/>
      <c r="F400" s="313"/>
      <c r="G400" s="313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>
      <c r="A401" s="12"/>
      <c r="B401" s="12"/>
      <c r="C401" s="12"/>
      <c r="D401" s="12"/>
      <c r="E401" s="12"/>
      <c r="F401" s="313"/>
      <c r="G401" s="313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>
      <c r="A402" s="12"/>
      <c r="B402" s="12"/>
      <c r="C402" s="12"/>
      <c r="D402" s="12"/>
      <c r="E402" s="12"/>
      <c r="F402" s="313"/>
      <c r="G402" s="313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>
      <c r="A403" s="12"/>
      <c r="B403" s="12"/>
      <c r="C403" s="12"/>
      <c r="D403" s="12"/>
      <c r="E403" s="12"/>
      <c r="F403" s="313"/>
      <c r="G403" s="313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>
      <c r="A404" s="12"/>
      <c r="B404" s="12"/>
      <c r="C404" s="12"/>
      <c r="D404" s="12"/>
      <c r="E404" s="12"/>
      <c r="F404" s="313"/>
      <c r="G404" s="313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>
      <c r="A405" s="12"/>
      <c r="B405" s="12"/>
      <c r="C405" s="12"/>
      <c r="D405" s="12"/>
      <c r="E405" s="12"/>
      <c r="F405" s="313"/>
      <c r="G405" s="313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>
      <c r="A406" s="12"/>
      <c r="B406" s="12"/>
      <c r="C406" s="12"/>
      <c r="D406" s="12"/>
      <c r="E406" s="12"/>
      <c r="F406" s="313"/>
      <c r="G406" s="313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>
      <c r="A407" s="12"/>
      <c r="B407" s="12"/>
      <c r="C407" s="12"/>
      <c r="D407" s="12"/>
      <c r="E407" s="12"/>
      <c r="F407" s="313"/>
      <c r="G407" s="313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>
      <c r="A408" s="12"/>
      <c r="B408" s="12"/>
      <c r="C408" s="12"/>
      <c r="D408" s="12"/>
      <c r="E408" s="12"/>
      <c r="F408" s="313"/>
      <c r="G408" s="313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>
      <c r="A409" s="12"/>
      <c r="B409" s="12"/>
      <c r="C409" s="12"/>
      <c r="D409" s="12"/>
      <c r="E409" s="12"/>
      <c r="F409" s="313"/>
      <c r="G409" s="313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>
      <c r="A410" s="12"/>
      <c r="B410" s="12"/>
      <c r="C410" s="12"/>
      <c r="D410" s="12"/>
      <c r="E410" s="12"/>
      <c r="F410" s="313"/>
      <c r="G410" s="313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>
      <c r="A411" s="12"/>
      <c r="B411" s="12"/>
      <c r="C411" s="12"/>
      <c r="D411" s="12"/>
      <c r="E411" s="12"/>
      <c r="F411" s="313"/>
      <c r="G411" s="313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>
      <c r="A412" s="12"/>
      <c r="B412" s="12"/>
      <c r="C412" s="12"/>
      <c r="D412" s="12"/>
      <c r="E412" s="12"/>
      <c r="F412" s="313"/>
      <c r="G412" s="313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>
      <c r="A413" s="12"/>
      <c r="B413" s="12"/>
      <c r="C413" s="12"/>
      <c r="D413" s="12"/>
      <c r="E413" s="12"/>
      <c r="F413" s="313"/>
      <c r="G413" s="313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>
      <c r="A414" s="12"/>
      <c r="B414" s="12"/>
      <c r="C414" s="12"/>
      <c r="D414" s="12"/>
      <c r="E414" s="12"/>
      <c r="F414" s="313"/>
      <c r="G414" s="313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>
      <c r="A415" s="12"/>
      <c r="B415" s="12"/>
      <c r="C415" s="12"/>
      <c r="D415" s="12"/>
      <c r="E415" s="12"/>
      <c r="F415" s="313"/>
      <c r="G415" s="313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>
      <c r="A416" s="12"/>
      <c r="B416" s="12"/>
      <c r="C416" s="12"/>
      <c r="D416" s="12"/>
      <c r="E416" s="12"/>
      <c r="F416" s="313"/>
      <c r="G416" s="313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>
      <c r="A417" s="12"/>
      <c r="B417" s="12"/>
      <c r="C417" s="12"/>
      <c r="D417" s="12"/>
      <c r="E417" s="12"/>
      <c r="F417" s="313"/>
      <c r="G417" s="313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>
      <c r="A418" s="12"/>
      <c r="B418" s="12"/>
      <c r="C418" s="12"/>
      <c r="D418" s="12"/>
      <c r="E418" s="12"/>
      <c r="F418" s="313"/>
      <c r="G418" s="313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>
      <c r="A419" s="12"/>
      <c r="B419" s="12"/>
      <c r="C419" s="12"/>
      <c r="D419" s="12"/>
      <c r="E419" s="12"/>
      <c r="F419" s="313"/>
      <c r="G419" s="313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>
      <c r="A420" s="12"/>
      <c r="B420" s="12"/>
      <c r="C420" s="12"/>
      <c r="D420" s="12"/>
      <c r="E420" s="12"/>
      <c r="F420" s="313"/>
      <c r="G420" s="313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>
      <c r="A421" s="12"/>
      <c r="B421" s="12"/>
      <c r="C421" s="12"/>
      <c r="D421" s="12"/>
      <c r="E421" s="12"/>
      <c r="F421" s="313"/>
      <c r="G421" s="313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>
      <c r="A422" s="12"/>
      <c r="B422" s="12"/>
      <c r="C422" s="12"/>
      <c r="D422" s="12"/>
      <c r="E422" s="12"/>
      <c r="F422" s="313"/>
      <c r="G422" s="313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>
      <c r="A423" s="12"/>
      <c r="B423" s="12"/>
      <c r="C423" s="12"/>
      <c r="D423" s="12"/>
      <c r="E423" s="12"/>
      <c r="F423" s="313"/>
      <c r="G423" s="313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>
      <c r="A424" s="12"/>
      <c r="B424" s="12"/>
      <c r="C424" s="12"/>
      <c r="D424" s="12"/>
      <c r="E424" s="12"/>
      <c r="F424" s="313"/>
      <c r="G424" s="313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>
      <c r="A425" s="12"/>
      <c r="B425" s="12"/>
      <c r="C425" s="12"/>
      <c r="D425" s="12"/>
      <c r="E425" s="12"/>
      <c r="F425" s="313"/>
      <c r="G425" s="313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>
      <c r="A426" s="12"/>
      <c r="B426" s="12"/>
      <c r="C426" s="12"/>
      <c r="D426" s="12"/>
      <c r="E426" s="12"/>
      <c r="F426" s="313"/>
      <c r="G426" s="313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>
      <c r="A427" s="12"/>
      <c r="B427" s="12"/>
      <c r="C427" s="12"/>
      <c r="D427" s="12"/>
      <c r="E427" s="12"/>
      <c r="F427" s="313"/>
      <c r="G427" s="313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>
      <c r="A428" s="12"/>
      <c r="B428" s="12"/>
      <c r="C428" s="12"/>
      <c r="D428" s="12"/>
      <c r="E428" s="12"/>
      <c r="F428" s="313"/>
      <c r="G428" s="313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>
      <c r="A429" s="12"/>
      <c r="B429" s="12"/>
      <c r="C429" s="12"/>
      <c r="D429" s="12"/>
      <c r="E429" s="12"/>
      <c r="F429" s="313"/>
      <c r="G429" s="313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>
      <c r="A430" s="12"/>
      <c r="B430" s="12"/>
      <c r="C430" s="12"/>
      <c r="D430" s="12"/>
      <c r="E430" s="12"/>
      <c r="F430" s="313"/>
      <c r="G430" s="313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>
      <c r="A431" s="12"/>
      <c r="B431" s="12"/>
      <c r="C431" s="12"/>
      <c r="D431" s="12"/>
      <c r="E431" s="12"/>
      <c r="F431" s="313"/>
      <c r="G431" s="313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>
      <c r="A432" s="12"/>
      <c r="B432" s="12"/>
      <c r="C432" s="12"/>
      <c r="D432" s="12"/>
      <c r="E432" s="12"/>
      <c r="F432" s="313"/>
      <c r="G432" s="313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>
      <c r="A433" s="12"/>
      <c r="B433" s="12"/>
      <c r="C433" s="12"/>
      <c r="D433" s="12"/>
      <c r="E433" s="12"/>
      <c r="F433" s="313"/>
      <c r="G433" s="313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>
      <c r="A434" s="12"/>
      <c r="B434" s="12"/>
      <c r="C434" s="12"/>
      <c r="D434" s="12"/>
      <c r="E434" s="12"/>
      <c r="F434" s="313"/>
      <c r="G434" s="313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>
      <c r="A435" s="12"/>
      <c r="B435" s="12"/>
      <c r="C435" s="12"/>
      <c r="D435" s="12"/>
      <c r="E435" s="12"/>
      <c r="F435" s="313"/>
      <c r="G435" s="313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>
      <c r="A436" s="12"/>
      <c r="B436" s="12"/>
      <c r="C436" s="12"/>
      <c r="D436" s="12"/>
      <c r="E436" s="12"/>
      <c r="F436" s="313"/>
      <c r="G436" s="313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>
      <c r="A437" s="12"/>
      <c r="B437" s="12"/>
      <c r="C437" s="12"/>
      <c r="D437" s="12"/>
      <c r="E437" s="12"/>
      <c r="F437" s="313"/>
      <c r="G437" s="313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>
      <c r="A438" s="12"/>
      <c r="B438" s="12"/>
      <c r="C438" s="12"/>
      <c r="D438" s="12"/>
      <c r="E438" s="12"/>
      <c r="F438" s="313"/>
      <c r="G438" s="313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>
      <c r="A439" s="12"/>
      <c r="B439" s="12"/>
      <c r="C439" s="12"/>
      <c r="D439" s="12"/>
      <c r="E439" s="12"/>
      <c r="F439" s="313"/>
      <c r="G439" s="313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>
      <c r="A440" s="12"/>
      <c r="B440" s="12"/>
      <c r="C440" s="12"/>
      <c r="D440" s="12"/>
      <c r="E440" s="12"/>
      <c r="F440" s="313"/>
      <c r="G440" s="313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>
      <c r="A441" s="12"/>
      <c r="B441" s="12"/>
      <c r="C441" s="12"/>
      <c r="D441" s="12"/>
      <c r="E441" s="12"/>
      <c r="F441" s="313"/>
      <c r="G441" s="313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>
      <c r="A442" s="12"/>
      <c r="B442" s="12"/>
      <c r="C442" s="12"/>
      <c r="D442" s="12"/>
      <c r="E442" s="12"/>
      <c r="F442" s="313"/>
      <c r="G442" s="313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>
      <c r="A443" s="12"/>
      <c r="B443" s="12"/>
      <c r="C443" s="12"/>
      <c r="D443" s="12"/>
      <c r="E443" s="12"/>
      <c r="F443" s="313"/>
      <c r="G443" s="313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>
      <c r="A444" s="12"/>
      <c r="B444" s="12"/>
      <c r="C444" s="12"/>
      <c r="D444" s="12"/>
      <c r="E444" s="12"/>
      <c r="F444" s="313"/>
      <c r="G444" s="313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>
      <c r="A445" s="12"/>
      <c r="B445" s="12"/>
      <c r="C445" s="12"/>
      <c r="D445" s="12"/>
      <c r="E445" s="12"/>
      <c r="F445" s="313"/>
      <c r="G445" s="313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>
      <c r="A446" s="12"/>
      <c r="B446" s="12"/>
      <c r="C446" s="12"/>
      <c r="D446" s="12"/>
      <c r="E446" s="12"/>
      <c r="F446" s="313"/>
      <c r="G446" s="313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>
      <c r="A447" s="12"/>
      <c r="B447" s="12"/>
      <c r="C447" s="12"/>
      <c r="D447" s="12"/>
      <c r="E447" s="12"/>
      <c r="F447" s="313"/>
      <c r="G447" s="313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>
      <c r="A448" s="12"/>
      <c r="B448" s="12"/>
      <c r="C448" s="12"/>
      <c r="D448" s="12"/>
      <c r="E448" s="12"/>
      <c r="F448" s="313"/>
      <c r="G448" s="313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>
      <c r="A449" s="12"/>
      <c r="B449" s="12"/>
      <c r="C449" s="12"/>
      <c r="D449" s="12"/>
      <c r="E449" s="12"/>
      <c r="F449" s="313"/>
      <c r="G449" s="313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>
      <c r="A450" s="12"/>
      <c r="B450" s="12"/>
      <c r="C450" s="12"/>
      <c r="D450" s="12"/>
      <c r="E450" s="12"/>
      <c r="F450" s="313"/>
      <c r="G450" s="313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>
      <c r="A451" s="12"/>
      <c r="B451" s="12"/>
      <c r="C451" s="12"/>
      <c r="D451" s="12"/>
      <c r="E451" s="12"/>
      <c r="F451" s="313"/>
      <c r="G451" s="313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>
      <c r="A452" s="12"/>
      <c r="B452" s="12"/>
      <c r="C452" s="12"/>
      <c r="D452" s="12"/>
      <c r="E452" s="12"/>
      <c r="F452" s="313"/>
      <c r="G452" s="313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>
      <c r="A453" s="12"/>
      <c r="B453" s="12"/>
      <c r="C453" s="12"/>
      <c r="D453" s="12"/>
      <c r="E453" s="12"/>
      <c r="F453" s="313"/>
      <c r="G453" s="313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>
      <c r="A454" s="12"/>
      <c r="B454" s="12"/>
      <c r="C454" s="12"/>
      <c r="D454" s="12"/>
      <c r="E454" s="12"/>
      <c r="F454" s="313"/>
      <c r="G454" s="313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>
      <c r="A455" s="12"/>
      <c r="B455" s="12"/>
      <c r="C455" s="12"/>
      <c r="D455" s="12"/>
      <c r="E455" s="12"/>
      <c r="F455" s="313"/>
      <c r="G455" s="313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>
      <c r="A456" s="12"/>
      <c r="B456" s="12"/>
      <c r="C456" s="12"/>
      <c r="D456" s="12"/>
      <c r="E456" s="12"/>
      <c r="F456" s="313"/>
      <c r="G456" s="313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>
      <c r="A457" s="12"/>
      <c r="B457" s="12"/>
      <c r="C457" s="12"/>
      <c r="D457" s="12"/>
      <c r="E457" s="12"/>
      <c r="F457" s="313"/>
      <c r="G457" s="313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>
      <c r="A458" s="12"/>
      <c r="B458" s="12"/>
      <c r="C458" s="12"/>
      <c r="D458" s="12"/>
      <c r="E458" s="12"/>
      <c r="F458" s="313"/>
      <c r="G458" s="313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>
      <c r="A459" s="12"/>
      <c r="B459" s="12"/>
      <c r="C459" s="12"/>
      <c r="D459" s="12"/>
      <c r="E459" s="12"/>
      <c r="F459" s="313"/>
      <c r="G459" s="313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>
      <c r="A460" s="12"/>
      <c r="B460" s="12"/>
      <c r="C460" s="12"/>
      <c r="D460" s="12"/>
      <c r="E460" s="12"/>
      <c r="F460" s="313"/>
      <c r="G460" s="313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>
      <c r="A461" s="12"/>
      <c r="B461" s="12"/>
      <c r="C461" s="12"/>
      <c r="D461" s="12"/>
      <c r="E461" s="12"/>
      <c r="F461" s="313"/>
      <c r="G461" s="313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>
      <c r="A462" s="12"/>
      <c r="B462" s="12"/>
      <c r="C462" s="12"/>
      <c r="D462" s="12"/>
      <c r="E462" s="12"/>
      <c r="F462" s="313"/>
      <c r="G462" s="313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>
      <c r="A463" s="12"/>
      <c r="B463" s="12"/>
      <c r="C463" s="12"/>
      <c r="D463" s="12"/>
      <c r="E463" s="12"/>
      <c r="F463" s="313"/>
      <c r="G463" s="313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>
      <c r="A464" s="12"/>
      <c r="B464" s="12"/>
      <c r="C464" s="12"/>
      <c r="D464" s="12"/>
      <c r="E464" s="12"/>
      <c r="F464" s="313"/>
      <c r="G464" s="313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>
      <c r="A465" s="12"/>
      <c r="B465" s="12"/>
      <c r="C465" s="12"/>
      <c r="D465" s="12"/>
      <c r="E465" s="12"/>
      <c r="F465" s="313"/>
      <c r="G465" s="313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>
      <c r="A466" s="12"/>
      <c r="B466" s="12"/>
      <c r="C466" s="12"/>
      <c r="D466" s="12"/>
      <c r="E466" s="12"/>
      <c r="F466" s="313"/>
      <c r="G466" s="313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>
      <c r="A467" s="12"/>
      <c r="B467" s="12"/>
      <c r="C467" s="12"/>
      <c r="D467" s="12"/>
      <c r="E467" s="12"/>
      <c r="F467" s="313"/>
      <c r="G467" s="313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>
      <c r="A468" s="12"/>
      <c r="B468" s="12"/>
      <c r="C468" s="12"/>
      <c r="D468" s="12"/>
      <c r="E468" s="12"/>
      <c r="F468" s="313"/>
      <c r="G468" s="313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>
      <c r="A469" s="12"/>
      <c r="B469" s="12"/>
      <c r="C469" s="12"/>
      <c r="D469" s="12"/>
      <c r="E469" s="12"/>
      <c r="F469" s="313"/>
      <c r="G469" s="313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>
      <c r="A470" s="12"/>
      <c r="B470" s="12"/>
      <c r="C470" s="12"/>
      <c r="D470" s="12"/>
      <c r="E470" s="12"/>
      <c r="F470" s="313"/>
      <c r="G470" s="313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>
      <c r="A471" s="12"/>
      <c r="B471" s="12"/>
      <c r="C471" s="12"/>
      <c r="D471" s="12"/>
      <c r="E471" s="12"/>
      <c r="F471" s="313"/>
      <c r="G471" s="313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>
      <c r="A472" s="12"/>
      <c r="B472" s="12"/>
      <c r="C472" s="12"/>
      <c r="D472" s="12"/>
      <c r="E472" s="12"/>
      <c r="F472" s="313"/>
      <c r="G472" s="313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>
      <c r="A473" s="12"/>
      <c r="B473" s="12"/>
      <c r="C473" s="12"/>
      <c r="D473" s="12"/>
      <c r="E473" s="12"/>
      <c r="F473" s="313"/>
      <c r="G473" s="313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>
      <c r="A474" s="12"/>
      <c r="B474" s="12"/>
      <c r="C474" s="12"/>
      <c r="D474" s="12"/>
      <c r="E474" s="12"/>
      <c r="F474" s="313"/>
      <c r="G474" s="313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>
      <c r="A475" s="12"/>
      <c r="B475" s="12"/>
      <c r="C475" s="12"/>
      <c r="D475" s="12"/>
      <c r="E475" s="12"/>
      <c r="F475" s="313"/>
      <c r="G475" s="313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>
      <c r="A476" s="12"/>
      <c r="B476" s="12"/>
      <c r="C476" s="12"/>
      <c r="D476" s="12"/>
      <c r="E476" s="12"/>
      <c r="F476" s="313"/>
      <c r="G476" s="313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>
      <c r="A477" s="12"/>
      <c r="B477" s="12"/>
      <c r="C477" s="12"/>
      <c r="D477" s="12"/>
      <c r="E477" s="12"/>
      <c r="F477" s="313"/>
      <c r="G477" s="313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>
      <c r="A478" s="12"/>
      <c r="B478" s="12"/>
      <c r="C478" s="12"/>
      <c r="D478" s="12"/>
      <c r="E478" s="12"/>
      <c r="F478" s="313"/>
      <c r="G478" s="313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>
      <c r="A479" s="12"/>
      <c r="B479" s="12"/>
      <c r="C479" s="12"/>
      <c r="D479" s="12"/>
      <c r="E479" s="12"/>
      <c r="F479" s="313"/>
      <c r="G479" s="313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>
      <c r="A480" s="12"/>
      <c r="B480" s="12"/>
      <c r="C480" s="12"/>
      <c r="D480" s="12"/>
      <c r="E480" s="12"/>
      <c r="F480" s="313"/>
      <c r="G480" s="313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>
      <c r="A481" s="12"/>
      <c r="B481" s="12"/>
      <c r="C481" s="12"/>
      <c r="D481" s="12"/>
      <c r="E481" s="12"/>
      <c r="F481" s="313"/>
      <c r="G481" s="313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>
      <c r="A482" s="12"/>
      <c r="B482" s="12"/>
      <c r="C482" s="12"/>
      <c r="D482" s="12"/>
      <c r="E482" s="12"/>
      <c r="F482" s="313"/>
      <c r="G482" s="313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>
      <c r="A483" s="12"/>
      <c r="B483" s="12"/>
      <c r="C483" s="12"/>
      <c r="D483" s="12"/>
      <c r="E483" s="12"/>
      <c r="F483" s="313"/>
      <c r="G483" s="313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>
      <c r="A484" s="12"/>
      <c r="B484" s="12"/>
      <c r="C484" s="12"/>
      <c r="D484" s="12"/>
      <c r="E484" s="12"/>
      <c r="F484" s="313"/>
      <c r="G484" s="313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>
      <c r="A485" s="12"/>
      <c r="B485" s="12"/>
      <c r="C485" s="12"/>
      <c r="D485" s="12"/>
      <c r="E485" s="12"/>
      <c r="F485" s="313"/>
      <c r="G485" s="313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>
      <c r="A486" s="12"/>
      <c r="B486" s="12"/>
      <c r="C486" s="12"/>
      <c r="D486" s="12"/>
      <c r="E486" s="12"/>
      <c r="F486" s="313"/>
      <c r="G486" s="313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>
      <c r="A487" s="12"/>
      <c r="B487" s="12"/>
      <c r="C487" s="12"/>
      <c r="D487" s="12"/>
      <c r="E487" s="12"/>
      <c r="F487" s="313"/>
      <c r="G487" s="313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>
      <c r="A488" s="12"/>
      <c r="B488" s="12"/>
      <c r="C488" s="12"/>
      <c r="D488" s="12"/>
      <c r="E488" s="12"/>
      <c r="F488" s="313"/>
      <c r="G488" s="313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>
      <c r="A489" s="12"/>
      <c r="B489" s="12"/>
      <c r="C489" s="12"/>
      <c r="D489" s="12"/>
      <c r="E489" s="12"/>
      <c r="F489" s="313"/>
      <c r="G489" s="313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>
      <c r="A490" s="12"/>
      <c r="B490" s="12"/>
      <c r="C490" s="12"/>
      <c r="D490" s="12"/>
      <c r="E490" s="12"/>
      <c r="F490" s="313"/>
      <c r="G490" s="313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>
      <c r="A491" s="12"/>
      <c r="B491" s="12"/>
      <c r="C491" s="12"/>
      <c r="D491" s="12"/>
      <c r="E491" s="12"/>
      <c r="F491" s="313"/>
      <c r="G491" s="313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>
      <c r="A492" s="12"/>
      <c r="B492" s="12"/>
      <c r="C492" s="12"/>
      <c r="D492" s="12"/>
      <c r="E492" s="12"/>
      <c r="F492" s="313"/>
      <c r="G492" s="313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>
      <c r="A493" s="12"/>
      <c r="B493" s="12"/>
      <c r="C493" s="12"/>
      <c r="D493" s="12"/>
      <c r="E493" s="12"/>
      <c r="F493" s="313"/>
      <c r="G493" s="313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>
      <c r="A494" s="12"/>
      <c r="B494" s="12"/>
      <c r="C494" s="12"/>
      <c r="D494" s="12"/>
      <c r="E494" s="12"/>
      <c r="F494" s="313"/>
      <c r="G494" s="313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>
      <c r="A495" s="12"/>
      <c r="B495" s="12"/>
      <c r="C495" s="12"/>
      <c r="D495" s="12"/>
      <c r="E495" s="12"/>
      <c r="F495" s="313"/>
      <c r="G495" s="313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>
      <c r="A496" s="12"/>
      <c r="B496" s="12"/>
      <c r="C496" s="12"/>
      <c r="D496" s="12"/>
      <c r="E496" s="12"/>
      <c r="F496" s="313"/>
      <c r="G496" s="313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>
      <c r="A497" s="12"/>
      <c r="B497" s="12"/>
      <c r="C497" s="12"/>
      <c r="D497" s="12"/>
      <c r="E497" s="12"/>
      <c r="F497" s="313"/>
      <c r="G497" s="313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>
      <c r="A498" s="12"/>
      <c r="B498" s="12"/>
      <c r="C498" s="12"/>
      <c r="D498" s="12"/>
      <c r="E498" s="12"/>
      <c r="F498" s="313"/>
      <c r="G498" s="313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>
      <c r="A499" s="12"/>
      <c r="B499" s="12"/>
      <c r="C499" s="12"/>
      <c r="D499" s="12"/>
      <c r="E499" s="12"/>
      <c r="F499" s="313"/>
      <c r="G499" s="313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>
      <c r="A500" s="12"/>
      <c r="B500" s="12"/>
      <c r="C500" s="12"/>
      <c r="D500" s="12"/>
      <c r="E500" s="12"/>
      <c r="F500" s="313"/>
      <c r="G500" s="313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>
      <c r="A501" s="12"/>
      <c r="B501" s="12"/>
      <c r="C501" s="12"/>
      <c r="D501" s="12"/>
      <c r="E501" s="12"/>
      <c r="F501" s="313"/>
      <c r="G501" s="313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>
      <c r="A502" s="12"/>
      <c r="B502" s="12"/>
      <c r="C502" s="12"/>
      <c r="D502" s="12"/>
      <c r="E502" s="12"/>
      <c r="F502" s="313"/>
      <c r="G502" s="313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>
      <c r="A503" s="12"/>
      <c r="B503" s="12"/>
      <c r="C503" s="12"/>
      <c r="D503" s="12"/>
      <c r="E503" s="12"/>
      <c r="F503" s="313"/>
      <c r="G503" s="313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>
      <c r="A504" s="12"/>
      <c r="B504" s="12"/>
      <c r="C504" s="12"/>
      <c r="D504" s="12"/>
      <c r="E504" s="12"/>
      <c r="F504" s="313"/>
      <c r="G504" s="313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>
      <c r="A505" s="12"/>
      <c r="B505" s="12"/>
      <c r="C505" s="12"/>
      <c r="D505" s="12"/>
      <c r="E505" s="12"/>
      <c r="F505" s="313"/>
      <c r="G505" s="313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>
      <c r="A506" s="12"/>
      <c r="B506" s="12"/>
      <c r="C506" s="12"/>
      <c r="D506" s="12"/>
      <c r="E506" s="12"/>
      <c r="F506" s="313"/>
      <c r="G506" s="313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>
      <c r="A507" s="12"/>
      <c r="B507" s="12"/>
      <c r="C507" s="12"/>
      <c r="D507" s="12"/>
      <c r="E507" s="12"/>
      <c r="F507" s="313"/>
      <c r="G507" s="313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>
      <c r="A508" s="12"/>
      <c r="B508" s="12"/>
      <c r="C508" s="12"/>
      <c r="D508" s="12"/>
      <c r="E508" s="12"/>
      <c r="F508" s="313"/>
      <c r="G508" s="313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>
      <c r="A509" s="12"/>
      <c r="B509" s="12"/>
      <c r="C509" s="12"/>
      <c r="D509" s="12"/>
      <c r="E509" s="12"/>
      <c r="F509" s="313"/>
      <c r="G509" s="313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>
      <c r="A510" s="12"/>
      <c r="B510" s="12"/>
      <c r="C510" s="12"/>
      <c r="D510" s="12"/>
      <c r="E510" s="12"/>
      <c r="F510" s="313"/>
      <c r="G510" s="313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>
      <c r="A511" s="12"/>
      <c r="B511" s="12"/>
      <c r="C511" s="12"/>
      <c r="D511" s="12"/>
      <c r="E511" s="12"/>
      <c r="F511" s="313"/>
      <c r="G511" s="313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>
      <c r="A512" s="12"/>
      <c r="B512" s="12"/>
      <c r="C512" s="12"/>
      <c r="D512" s="12"/>
      <c r="E512" s="12"/>
      <c r="F512" s="313"/>
      <c r="G512" s="313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>
      <c r="A513" s="12"/>
      <c r="B513" s="12"/>
      <c r="C513" s="12"/>
      <c r="D513" s="12"/>
      <c r="E513" s="12"/>
      <c r="F513" s="313"/>
      <c r="G513" s="313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>
      <c r="A514" s="12"/>
      <c r="B514" s="12"/>
      <c r="C514" s="12"/>
      <c r="D514" s="12"/>
      <c r="E514" s="12"/>
      <c r="F514" s="313"/>
      <c r="G514" s="313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>
      <c r="A515" s="12"/>
      <c r="B515" s="12"/>
      <c r="C515" s="12"/>
      <c r="D515" s="12"/>
      <c r="E515" s="12"/>
      <c r="F515" s="313"/>
      <c r="G515" s="313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>
      <c r="A516" s="12"/>
      <c r="B516" s="12"/>
      <c r="C516" s="12"/>
      <c r="D516" s="12"/>
      <c r="E516" s="12"/>
      <c r="F516" s="313"/>
      <c r="G516" s="313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>
      <c r="A517" s="12"/>
      <c r="B517" s="12"/>
      <c r="C517" s="12"/>
      <c r="D517" s="12"/>
      <c r="E517" s="12"/>
      <c r="F517" s="313"/>
      <c r="G517" s="313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>
      <c r="A518" s="12"/>
      <c r="B518" s="12"/>
      <c r="C518" s="12"/>
      <c r="D518" s="12"/>
      <c r="E518" s="12"/>
      <c r="F518" s="313"/>
      <c r="G518" s="313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>
      <c r="A519" s="12"/>
      <c r="B519" s="12"/>
      <c r="C519" s="12"/>
      <c r="D519" s="12"/>
      <c r="E519" s="12"/>
      <c r="F519" s="313"/>
      <c r="G519" s="313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>
      <c r="A520" s="12"/>
      <c r="B520" s="12"/>
      <c r="C520" s="12"/>
      <c r="D520" s="12"/>
      <c r="E520" s="12"/>
      <c r="F520" s="313"/>
      <c r="G520" s="313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>
      <c r="A521" s="12"/>
      <c r="B521" s="12"/>
      <c r="C521" s="12"/>
      <c r="D521" s="12"/>
      <c r="E521" s="12"/>
      <c r="F521" s="313"/>
      <c r="G521" s="313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>
      <c r="A522" s="12"/>
      <c r="B522" s="12"/>
      <c r="C522" s="12"/>
      <c r="D522" s="12"/>
      <c r="E522" s="12"/>
      <c r="F522" s="313"/>
      <c r="G522" s="313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>
      <c r="A523" s="12"/>
      <c r="B523" s="12"/>
      <c r="C523" s="12"/>
      <c r="D523" s="12"/>
      <c r="E523" s="12"/>
      <c r="F523" s="313"/>
      <c r="G523" s="313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>
      <c r="A524" s="12"/>
      <c r="B524" s="12"/>
      <c r="C524" s="12"/>
      <c r="D524" s="12"/>
      <c r="E524" s="12"/>
      <c r="F524" s="313"/>
      <c r="G524" s="313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>
      <c r="A525" s="12"/>
      <c r="B525" s="12"/>
      <c r="C525" s="12"/>
      <c r="D525" s="12"/>
      <c r="E525" s="12"/>
      <c r="F525" s="313"/>
      <c r="G525" s="313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>
      <c r="A526" s="12"/>
      <c r="B526" s="12"/>
      <c r="C526" s="12"/>
      <c r="D526" s="12"/>
      <c r="E526" s="12"/>
      <c r="F526" s="313"/>
      <c r="G526" s="313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>
      <c r="A527" s="12"/>
      <c r="B527" s="12"/>
      <c r="C527" s="12"/>
      <c r="D527" s="12"/>
      <c r="E527" s="12"/>
      <c r="F527" s="313"/>
      <c r="G527" s="313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>
      <c r="A528" s="12"/>
      <c r="B528" s="12"/>
      <c r="C528" s="12"/>
      <c r="D528" s="12"/>
      <c r="E528" s="12"/>
      <c r="F528" s="313"/>
      <c r="G528" s="313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>
      <c r="A529" s="12"/>
      <c r="B529" s="12"/>
      <c r="C529" s="12"/>
      <c r="D529" s="12"/>
      <c r="E529" s="12"/>
      <c r="F529" s="313"/>
      <c r="G529" s="313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>
      <c r="A530" s="12"/>
      <c r="B530" s="12"/>
      <c r="C530" s="12"/>
      <c r="D530" s="12"/>
      <c r="E530" s="12"/>
      <c r="F530" s="313"/>
      <c r="G530" s="313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>
      <c r="A531" s="12"/>
      <c r="B531" s="12"/>
      <c r="C531" s="12"/>
      <c r="D531" s="12"/>
      <c r="E531" s="12"/>
      <c r="F531" s="313"/>
      <c r="G531" s="313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>
      <c r="A532" s="12"/>
      <c r="B532" s="12"/>
      <c r="C532" s="12"/>
      <c r="D532" s="12"/>
      <c r="E532" s="12"/>
      <c r="F532" s="313"/>
      <c r="G532" s="313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>
      <c r="A533" s="12"/>
      <c r="B533" s="12"/>
      <c r="C533" s="12"/>
      <c r="D533" s="12"/>
      <c r="E533" s="12"/>
      <c r="F533" s="313"/>
      <c r="G533" s="313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>
      <c r="A534" s="12"/>
      <c r="B534" s="12"/>
      <c r="C534" s="12"/>
      <c r="D534" s="12"/>
      <c r="E534" s="12"/>
      <c r="F534" s="313"/>
      <c r="G534" s="313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>
      <c r="A535" s="12"/>
      <c r="B535" s="12"/>
      <c r="C535" s="12"/>
      <c r="D535" s="12"/>
      <c r="E535" s="12"/>
      <c r="F535" s="313"/>
      <c r="G535" s="313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>
      <c r="A536" s="12"/>
      <c r="B536" s="12"/>
      <c r="C536" s="12"/>
      <c r="D536" s="12"/>
      <c r="E536" s="12"/>
      <c r="F536" s="313"/>
      <c r="G536" s="313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>
      <c r="A537" s="12"/>
      <c r="B537" s="12"/>
      <c r="C537" s="12"/>
      <c r="D537" s="12"/>
      <c r="E537" s="12"/>
      <c r="F537" s="313"/>
      <c r="G537" s="313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>
      <c r="A538" s="12"/>
      <c r="B538" s="12"/>
      <c r="C538" s="12"/>
      <c r="D538" s="12"/>
      <c r="E538" s="12"/>
      <c r="F538" s="313"/>
      <c r="G538" s="313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>
      <c r="A539" s="12"/>
      <c r="B539" s="12"/>
      <c r="C539" s="12"/>
      <c r="D539" s="12"/>
      <c r="E539" s="12"/>
      <c r="F539" s="313"/>
      <c r="G539" s="313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>
      <c r="A540" s="12"/>
      <c r="B540" s="12"/>
      <c r="C540" s="12"/>
      <c r="D540" s="12"/>
      <c r="E540" s="12"/>
      <c r="F540" s="313"/>
      <c r="G540" s="313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>
      <c r="A541" s="12"/>
      <c r="B541" s="12"/>
      <c r="C541" s="12"/>
      <c r="D541" s="12"/>
      <c r="E541" s="12"/>
      <c r="F541" s="313"/>
      <c r="G541" s="313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>
      <c r="A542" s="12"/>
      <c r="B542" s="12"/>
      <c r="C542" s="12"/>
      <c r="D542" s="12"/>
      <c r="E542" s="12"/>
      <c r="F542" s="313"/>
      <c r="G542" s="313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>
      <c r="A543" s="12"/>
      <c r="B543" s="12"/>
      <c r="C543" s="12"/>
      <c r="D543" s="12"/>
      <c r="E543" s="12"/>
      <c r="F543" s="313"/>
      <c r="G543" s="313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>
      <c r="A544" s="12"/>
      <c r="B544" s="12"/>
      <c r="C544" s="12"/>
      <c r="D544" s="12"/>
      <c r="E544" s="12"/>
      <c r="F544" s="313"/>
      <c r="G544" s="313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>
      <c r="A545" s="12"/>
      <c r="B545" s="12"/>
      <c r="C545" s="12"/>
      <c r="D545" s="12"/>
      <c r="E545" s="12"/>
      <c r="F545" s="313"/>
      <c r="G545" s="313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>
      <c r="A546" s="12"/>
      <c r="B546" s="12"/>
      <c r="C546" s="12"/>
      <c r="D546" s="12"/>
      <c r="E546" s="12"/>
      <c r="F546" s="313"/>
      <c r="G546" s="313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>
      <c r="A547" s="12"/>
      <c r="B547" s="12"/>
      <c r="C547" s="12"/>
      <c r="D547" s="12"/>
      <c r="E547" s="12"/>
      <c r="F547" s="313"/>
      <c r="G547" s="313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>
      <c r="A548" s="12"/>
      <c r="B548" s="12"/>
      <c r="C548" s="12"/>
      <c r="D548" s="12"/>
      <c r="E548" s="12"/>
      <c r="F548" s="313"/>
      <c r="G548" s="313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>
      <c r="A549" s="12"/>
      <c r="B549" s="12"/>
      <c r="C549" s="12"/>
      <c r="D549" s="12"/>
      <c r="E549" s="12"/>
      <c r="F549" s="313"/>
      <c r="G549" s="313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>
      <c r="A550" s="12"/>
      <c r="B550" s="12"/>
      <c r="C550" s="12"/>
      <c r="D550" s="12"/>
      <c r="E550" s="12"/>
      <c r="F550" s="313"/>
      <c r="G550" s="313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>
      <c r="A551" s="12"/>
      <c r="B551" s="12"/>
      <c r="C551" s="12"/>
      <c r="D551" s="12"/>
      <c r="E551" s="12"/>
      <c r="F551" s="313"/>
      <c r="G551" s="313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>
      <c r="A552" s="12"/>
      <c r="B552" s="12"/>
      <c r="C552" s="12"/>
      <c r="D552" s="12"/>
      <c r="E552" s="12"/>
      <c r="F552" s="313"/>
      <c r="G552" s="313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>
      <c r="A553" s="12"/>
      <c r="B553" s="12"/>
      <c r="C553" s="12"/>
      <c r="D553" s="12"/>
      <c r="E553" s="12"/>
      <c r="F553" s="313"/>
      <c r="G553" s="313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>
      <c r="A554" s="12"/>
      <c r="B554" s="12"/>
      <c r="C554" s="12"/>
      <c r="D554" s="12"/>
      <c r="E554" s="12"/>
      <c r="F554" s="313"/>
      <c r="G554" s="313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>
      <c r="A555" s="12"/>
      <c r="B555" s="12"/>
      <c r="C555" s="12"/>
      <c r="D555" s="12"/>
      <c r="E555" s="12"/>
      <c r="F555" s="313"/>
      <c r="G555" s="313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>
      <c r="A556" s="12"/>
      <c r="B556" s="12"/>
      <c r="C556" s="12"/>
      <c r="D556" s="12"/>
      <c r="E556" s="12"/>
      <c r="F556" s="313"/>
      <c r="G556" s="313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>
      <c r="A557" s="12"/>
      <c r="B557" s="12"/>
      <c r="C557" s="12"/>
      <c r="D557" s="12"/>
      <c r="E557" s="12"/>
      <c r="F557" s="313"/>
      <c r="G557" s="313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>
      <c r="A558" s="12"/>
      <c r="B558" s="12"/>
      <c r="C558" s="12"/>
      <c r="D558" s="12"/>
      <c r="E558" s="12"/>
      <c r="F558" s="313"/>
      <c r="G558" s="313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>
      <c r="A559" s="12"/>
      <c r="B559" s="12"/>
      <c r="C559" s="12"/>
      <c r="D559" s="12"/>
      <c r="E559" s="12"/>
      <c r="F559" s="313"/>
      <c r="G559" s="313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>
      <c r="A560" s="12"/>
      <c r="B560" s="12"/>
      <c r="C560" s="12"/>
      <c r="D560" s="12"/>
      <c r="E560" s="12"/>
      <c r="F560" s="313"/>
      <c r="G560" s="313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>
      <c r="A561" s="12"/>
      <c r="B561" s="12"/>
      <c r="C561" s="12"/>
      <c r="D561" s="12"/>
      <c r="E561" s="12"/>
      <c r="F561" s="313"/>
      <c r="G561" s="313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>
      <c r="A562" s="12"/>
      <c r="B562" s="12"/>
      <c r="C562" s="12"/>
      <c r="D562" s="12"/>
      <c r="E562" s="12"/>
      <c r="F562" s="313"/>
      <c r="G562" s="313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>
      <c r="A563" s="12"/>
      <c r="B563" s="12"/>
      <c r="C563" s="12"/>
      <c r="D563" s="12"/>
      <c r="E563" s="12"/>
      <c r="F563" s="313"/>
      <c r="G563" s="313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>
      <c r="A564" s="12"/>
      <c r="B564" s="12"/>
      <c r="C564" s="12"/>
      <c r="D564" s="12"/>
      <c r="E564" s="12"/>
      <c r="F564" s="313"/>
      <c r="G564" s="313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>
      <c r="A565" s="12"/>
      <c r="B565" s="12"/>
      <c r="C565" s="12"/>
      <c r="D565" s="12"/>
      <c r="E565" s="12"/>
      <c r="F565" s="313"/>
      <c r="G565" s="313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>
      <c r="A566" s="12"/>
      <c r="B566" s="12"/>
      <c r="C566" s="12"/>
      <c r="D566" s="12"/>
      <c r="E566" s="12"/>
      <c r="F566" s="313"/>
      <c r="G566" s="313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>
      <c r="A567" s="12"/>
      <c r="B567" s="12"/>
      <c r="C567" s="12"/>
      <c r="D567" s="12"/>
      <c r="E567" s="12"/>
      <c r="F567" s="313"/>
      <c r="G567" s="313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>
      <c r="A568" s="12"/>
      <c r="B568" s="12"/>
      <c r="C568" s="12"/>
      <c r="D568" s="12"/>
      <c r="E568" s="12"/>
      <c r="F568" s="313"/>
      <c r="G568" s="313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>
      <c r="A569" s="12"/>
      <c r="B569" s="12"/>
      <c r="C569" s="12"/>
      <c r="D569" s="12"/>
      <c r="E569" s="12"/>
      <c r="F569" s="313"/>
      <c r="G569" s="313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>
      <c r="A570" s="12"/>
      <c r="B570" s="12"/>
      <c r="C570" s="12"/>
      <c r="D570" s="12"/>
      <c r="E570" s="12"/>
      <c r="F570" s="313"/>
      <c r="G570" s="313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>
      <c r="A571" s="12"/>
      <c r="B571" s="12"/>
      <c r="C571" s="12"/>
      <c r="D571" s="12"/>
      <c r="E571" s="12"/>
      <c r="F571" s="313"/>
      <c r="G571" s="313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>
      <c r="A572" s="12"/>
      <c r="B572" s="12"/>
      <c r="C572" s="12"/>
      <c r="D572" s="12"/>
      <c r="E572" s="12"/>
      <c r="F572" s="313"/>
      <c r="G572" s="313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>
      <c r="A573" s="12"/>
      <c r="B573" s="12"/>
      <c r="C573" s="12"/>
      <c r="D573" s="12"/>
      <c r="E573" s="12"/>
      <c r="F573" s="313"/>
      <c r="G573" s="313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>
      <c r="A574" s="12"/>
      <c r="B574" s="12"/>
      <c r="C574" s="12"/>
      <c r="D574" s="12"/>
      <c r="E574" s="12"/>
      <c r="F574" s="313"/>
      <c r="G574" s="313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>
      <c r="A575" s="12"/>
      <c r="B575" s="12"/>
      <c r="C575" s="12"/>
      <c r="D575" s="12"/>
      <c r="E575" s="12"/>
      <c r="F575" s="313"/>
      <c r="G575" s="313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>
      <c r="A576" s="12"/>
      <c r="B576" s="12"/>
      <c r="C576" s="12"/>
      <c r="D576" s="12"/>
      <c r="E576" s="12"/>
      <c r="F576" s="313"/>
      <c r="G576" s="313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>
      <c r="A577" s="12"/>
      <c r="B577" s="12"/>
      <c r="C577" s="12"/>
      <c r="D577" s="12"/>
      <c r="E577" s="12"/>
      <c r="F577" s="313"/>
      <c r="G577" s="313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>
      <c r="A578" s="12"/>
      <c r="B578" s="12"/>
      <c r="C578" s="12"/>
      <c r="D578" s="12"/>
      <c r="E578" s="12"/>
      <c r="F578" s="313"/>
      <c r="G578" s="313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>
      <c r="A579" s="12"/>
      <c r="B579" s="12"/>
      <c r="C579" s="12"/>
      <c r="D579" s="12"/>
      <c r="E579" s="12"/>
      <c r="F579" s="313"/>
      <c r="G579" s="313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>
      <c r="A580" s="12"/>
      <c r="B580" s="12"/>
      <c r="C580" s="12"/>
      <c r="D580" s="12"/>
      <c r="E580" s="12"/>
      <c r="F580" s="313"/>
      <c r="G580" s="313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>
      <c r="A581" s="12"/>
      <c r="B581" s="12"/>
      <c r="C581" s="12"/>
      <c r="D581" s="12"/>
      <c r="E581" s="12"/>
      <c r="F581" s="313"/>
      <c r="G581" s="313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>
      <c r="A582" s="12"/>
      <c r="B582" s="12"/>
      <c r="C582" s="12"/>
      <c r="D582" s="12"/>
      <c r="E582" s="12"/>
      <c r="F582" s="313"/>
      <c r="G582" s="313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>
      <c r="A583" s="12"/>
      <c r="B583" s="12"/>
      <c r="C583" s="12"/>
      <c r="D583" s="12"/>
      <c r="E583" s="12"/>
      <c r="F583" s="313"/>
      <c r="G583" s="313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>
      <c r="A584" s="12"/>
      <c r="B584" s="12"/>
      <c r="C584" s="12"/>
      <c r="D584" s="12"/>
      <c r="E584" s="12"/>
      <c r="F584" s="313"/>
      <c r="G584" s="313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>
      <c r="A585" s="12"/>
      <c r="B585" s="12"/>
      <c r="C585" s="12"/>
      <c r="D585" s="12"/>
      <c r="E585" s="12"/>
      <c r="F585" s="313"/>
      <c r="G585" s="313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>
      <c r="A586" s="12"/>
      <c r="B586" s="12"/>
      <c r="C586" s="12"/>
      <c r="D586" s="12"/>
      <c r="E586" s="12"/>
      <c r="F586" s="313"/>
      <c r="G586" s="313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>
      <c r="A587" s="12"/>
      <c r="B587" s="12"/>
      <c r="C587" s="12"/>
      <c r="D587" s="12"/>
      <c r="E587" s="12"/>
      <c r="F587" s="313"/>
      <c r="G587" s="313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>
      <c r="A588" s="12"/>
      <c r="B588" s="12"/>
      <c r="C588" s="12"/>
      <c r="D588" s="12"/>
      <c r="E588" s="12"/>
      <c r="F588" s="313"/>
      <c r="G588" s="313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>
      <c r="A589" s="12"/>
      <c r="B589" s="12"/>
      <c r="C589" s="12"/>
      <c r="D589" s="12"/>
      <c r="E589" s="12"/>
      <c r="F589" s="313"/>
      <c r="G589" s="313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>
      <c r="A590" s="12"/>
      <c r="B590" s="12"/>
      <c r="C590" s="12"/>
      <c r="D590" s="12"/>
      <c r="E590" s="12"/>
      <c r="F590" s="313"/>
      <c r="G590" s="313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>
      <c r="A591" s="12"/>
      <c r="B591" s="12"/>
      <c r="C591" s="12"/>
      <c r="D591" s="12"/>
      <c r="E591" s="12"/>
      <c r="F591" s="313"/>
      <c r="G591" s="313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>
      <c r="A592" s="12"/>
      <c r="B592" s="12"/>
      <c r="C592" s="12"/>
      <c r="D592" s="12"/>
      <c r="E592" s="12"/>
      <c r="F592" s="313"/>
      <c r="G592" s="313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>
      <c r="A593" s="12"/>
      <c r="B593" s="12"/>
      <c r="C593" s="12"/>
      <c r="D593" s="12"/>
      <c r="E593" s="12"/>
      <c r="F593" s="313"/>
      <c r="G593" s="313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>
      <c r="A594" s="12"/>
      <c r="B594" s="12"/>
      <c r="C594" s="12"/>
      <c r="D594" s="12"/>
      <c r="E594" s="12"/>
      <c r="F594" s="313"/>
      <c r="G594" s="313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>
      <c r="A595" s="12"/>
      <c r="B595" s="12"/>
      <c r="C595" s="12"/>
      <c r="D595" s="12"/>
      <c r="E595" s="12"/>
      <c r="F595" s="313"/>
      <c r="G595" s="313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>
      <c r="A596" s="12"/>
      <c r="B596" s="12"/>
      <c r="C596" s="12"/>
      <c r="D596" s="12"/>
      <c r="E596" s="12"/>
      <c r="F596" s="313"/>
      <c r="G596" s="313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>
      <c r="A597" s="12"/>
      <c r="B597" s="12"/>
      <c r="C597" s="12"/>
      <c r="D597" s="12"/>
      <c r="E597" s="12"/>
      <c r="F597" s="313"/>
      <c r="G597" s="313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>
      <c r="A598" s="12"/>
      <c r="B598" s="12"/>
      <c r="C598" s="12"/>
      <c r="D598" s="12"/>
      <c r="E598" s="12"/>
      <c r="F598" s="313"/>
      <c r="G598" s="313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>
      <c r="A599" s="12"/>
      <c r="B599" s="12"/>
      <c r="C599" s="12"/>
      <c r="D599" s="12"/>
      <c r="E599" s="12"/>
      <c r="F599" s="313"/>
      <c r="G599" s="313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>
      <c r="A600" s="12"/>
      <c r="B600" s="12"/>
      <c r="C600" s="12"/>
      <c r="D600" s="12"/>
      <c r="E600" s="12"/>
      <c r="F600" s="313"/>
      <c r="G600" s="313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>
      <c r="A601" s="12"/>
      <c r="B601" s="12"/>
      <c r="C601" s="12"/>
      <c r="D601" s="12"/>
      <c r="E601" s="12"/>
      <c r="F601" s="313"/>
      <c r="G601" s="313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>
      <c r="A602" s="12"/>
      <c r="B602" s="12"/>
      <c r="C602" s="12"/>
      <c r="D602" s="12"/>
      <c r="E602" s="12"/>
      <c r="F602" s="313"/>
      <c r="G602" s="313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>
      <c r="A603" s="12"/>
      <c r="B603" s="12"/>
      <c r="C603" s="12"/>
      <c r="D603" s="12"/>
      <c r="E603" s="12"/>
      <c r="F603" s="313"/>
      <c r="G603" s="313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>
      <c r="A604" s="12"/>
      <c r="B604" s="12"/>
      <c r="C604" s="12"/>
      <c r="D604" s="12"/>
      <c r="E604" s="12"/>
      <c r="F604" s="313"/>
      <c r="G604" s="313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>
      <c r="A605" s="12"/>
      <c r="B605" s="12"/>
      <c r="C605" s="12"/>
      <c r="D605" s="12"/>
      <c r="E605" s="12"/>
      <c r="F605" s="313"/>
      <c r="G605" s="313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>
      <c r="A606" s="12"/>
      <c r="B606" s="12"/>
      <c r="C606" s="12"/>
      <c r="D606" s="12"/>
      <c r="E606" s="12"/>
      <c r="F606" s="313"/>
      <c r="G606" s="313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>
      <c r="A607" s="12"/>
      <c r="B607" s="12"/>
      <c r="C607" s="12"/>
      <c r="D607" s="12"/>
      <c r="E607" s="12"/>
      <c r="F607" s="313"/>
      <c r="G607" s="313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>
      <c r="A608" s="12"/>
      <c r="B608" s="12"/>
      <c r="C608" s="12"/>
      <c r="D608" s="12"/>
      <c r="E608" s="12"/>
      <c r="F608" s="313"/>
      <c r="G608" s="313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>
      <c r="A609" s="12"/>
      <c r="B609" s="12"/>
      <c r="C609" s="12"/>
      <c r="D609" s="12"/>
      <c r="E609" s="12"/>
      <c r="F609" s="313"/>
      <c r="G609" s="313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>
      <c r="A610" s="12"/>
      <c r="B610" s="12"/>
      <c r="C610" s="12"/>
      <c r="D610" s="12"/>
      <c r="E610" s="12"/>
      <c r="F610" s="313"/>
      <c r="G610" s="313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>
      <c r="A611" s="12"/>
      <c r="B611" s="12"/>
      <c r="C611" s="12"/>
      <c r="D611" s="12"/>
      <c r="E611" s="12"/>
      <c r="F611" s="313"/>
      <c r="G611" s="313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>
      <c r="A612" s="12"/>
      <c r="B612" s="12"/>
      <c r="C612" s="12"/>
      <c r="D612" s="12"/>
      <c r="E612" s="12"/>
      <c r="F612" s="313"/>
      <c r="G612" s="313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>
      <c r="A613" s="12"/>
      <c r="B613" s="12"/>
      <c r="C613" s="12"/>
      <c r="D613" s="12"/>
      <c r="E613" s="12"/>
      <c r="F613" s="313"/>
      <c r="G613" s="313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>
      <c r="A614" s="12"/>
      <c r="B614" s="12"/>
      <c r="C614" s="12"/>
      <c r="D614" s="12"/>
      <c r="E614" s="12"/>
      <c r="F614" s="313"/>
      <c r="G614" s="313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>
      <c r="A615" s="12"/>
      <c r="B615" s="12"/>
      <c r="C615" s="12"/>
      <c r="D615" s="12"/>
      <c r="E615" s="12"/>
      <c r="F615" s="313"/>
      <c r="G615" s="313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>
      <c r="A616" s="12"/>
      <c r="B616" s="12"/>
      <c r="C616" s="12"/>
      <c r="D616" s="12"/>
      <c r="E616" s="12"/>
      <c r="F616" s="313"/>
      <c r="G616" s="313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>
      <c r="A617" s="12"/>
      <c r="B617" s="12"/>
      <c r="C617" s="12"/>
      <c r="D617" s="12"/>
      <c r="E617" s="12"/>
      <c r="F617" s="313"/>
      <c r="G617" s="313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>
      <c r="A618" s="12"/>
      <c r="B618" s="12"/>
      <c r="C618" s="12"/>
      <c r="D618" s="12"/>
      <c r="E618" s="12"/>
      <c r="F618" s="313"/>
      <c r="G618" s="313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>
      <c r="A619" s="12"/>
      <c r="B619" s="12"/>
      <c r="C619" s="12"/>
      <c r="D619" s="12"/>
      <c r="E619" s="12"/>
      <c r="F619" s="313"/>
      <c r="G619" s="313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>
      <c r="A620" s="12"/>
      <c r="B620" s="12"/>
      <c r="C620" s="12"/>
      <c r="D620" s="12"/>
      <c r="E620" s="12"/>
      <c r="F620" s="313"/>
      <c r="G620" s="313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>
      <c r="A621" s="12"/>
      <c r="B621" s="12"/>
      <c r="C621" s="12"/>
      <c r="D621" s="12"/>
      <c r="E621" s="12"/>
      <c r="F621" s="313"/>
      <c r="G621" s="313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>
      <c r="A622" s="12"/>
      <c r="B622" s="12"/>
      <c r="C622" s="12"/>
      <c r="D622" s="12"/>
      <c r="E622" s="12"/>
      <c r="F622" s="313"/>
      <c r="G622" s="313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>
      <c r="A623" s="12"/>
      <c r="B623" s="12"/>
      <c r="C623" s="12"/>
      <c r="D623" s="12"/>
      <c r="E623" s="12"/>
      <c r="F623" s="313"/>
      <c r="G623" s="313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>
      <c r="A624" s="12"/>
      <c r="B624" s="12"/>
      <c r="C624" s="12"/>
      <c r="D624" s="12"/>
      <c r="E624" s="12"/>
      <c r="F624" s="313"/>
      <c r="G624" s="313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>
      <c r="A625" s="12"/>
      <c r="B625" s="12"/>
      <c r="C625" s="12"/>
      <c r="D625" s="12"/>
      <c r="E625" s="12"/>
      <c r="F625" s="313"/>
      <c r="G625" s="313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>
      <c r="A626" s="12"/>
      <c r="B626" s="12"/>
      <c r="C626" s="12"/>
      <c r="D626" s="12"/>
      <c r="E626" s="12"/>
      <c r="F626" s="313"/>
      <c r="G626" s="313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>
      <c r="A627" s="12"/>
      <c r="B627" s="12"/>
      <c r="C627" s="12"/>
      <c r="D627" s="12"/>
      <c r="E627" s="12"/>
      <c r="F627" s="313"/>
      <c r="G627" s="313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>
      <c r="A628" s="12"/>
      <c r="B628" s="12"/>
      <c r="C628" s="12"/>
      <c r="D628" s="12"/>
      <c r="E628" s="12"/>
      <c r="F628" s="313"/>
      <c r="G628" s="313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>
      <c r="A629" s="12"/>
      <c r="B629" s="12"/>
      <c r="C629" s="12"/>
      <c r="D629" s="12"/>
      <c r="E629" s="12"/>
      <c r="F629" s="313"/>
      <c r="G629" s="313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>
      <c r="A630" s="12"/>
      <c r="B630" s="12"/>
      <c r="C630" s="12"/>
      <c r="D630" s="12"/>
      <c r="E630" s="12"/>
      <c r="F630" s="313"/>
      <c r="G630" s="313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>
      <c r="A631" s="12"/>
      <c r="B631" s="12"/>
      <c r="C631" s="12"/>
      <c r="D631" s="12"/>
      <c r="E631" s="12"/>
      <c r="F631" s="313"/>
      <c r="G631" s="313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>
      <c r="A632" s="12"/>
      <c r="B632" s="12"/>
      <c r="C632" s="12"/>
      <c r="D632" s="12"/>
      <c r="E632" s="12"/>
      <c r="F632" s="313"/>
      <c r="G632" s="313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>
      <c r="A633" s="12"/>
      <c r="B633" s="12"/>
      <c r="C633" s="12"/>
      <c r="D633" s="12"/>
      <c r="E633" s="12"/>
      <c r="F633" s="313"/>
      <c r="G633" s="313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>
      <c r="A634" s="12"/>
      <c r="B634" s="12"/>
      <c r="C634" s="12"/>
      <c r="D634" s="12"/>
      <c r="E634" s="12"/>
      <c r="F634" s="313"/>
      <c r="G634" s="313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>
      <c r="A635" s="12"/>
      <c r="B635" s="12"/>
      <c r="C635" s="12"/>
      <c r="D635" s="12"/>
      <c r="E635" s="12"/>
      <c r="F635" s="313"/>
      <c r="G635" s="313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>
      <c r="A636" s="12"/>
      <c r="B636" s="12"/>
      <c r="C636" s="12"/>
      <c r="D636" s="12"/>
      <c r="E636" s="12"/>
      <c r="F636" s="313"/>
      <c r="G636" s="313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>
      <c r="A637" s="12"/>
      <c r="B637" s="12"/>
      <c r="C637" s="12"/>
      <c r="D637" s="12"/>
      <c r="E637" s="12"/>
      <c r="F637" s="313"/>
      <c r="G637" s="313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>
      <c r="A638" s="12"/>
      <c r="B638" s="12"/>
      <c r="C638" s="12"/>
      <c r="D638" s="12"/>
      <c r="E638" s="12"/>
      <c r="F638" s="313"/>
      <c r="G638" s="313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>
      <c r="A639" s="12"/>
      <c r="B639" s="12"/>
      <c r="C639" s="12"/>
      <c r="D639" s="12"/>
      <c r="E639" s="12"/>
      <c r="F639" s="313"/>
      <c r="G639" s="313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>
      <c r="A640" s="12"/>
      <c r="B640" s="12"/>
      <c r="C640" s="12"/>
      <c r="D640" s="12"/>
      <c r="E640" s="12"/>
      <c r="F640" s="313"/>
      <c r="G640" s="313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>
      <c r="A641" s="12"/>
      <c r="B641" s="12"/>
      <c r="C641" s="12"/>
      <c r="D641" s="12"/>
      <c r="E641" s="12"/>
      <c r="F641" s="313"/>
      <c r="G641" s="313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>
      <c r="A642" s="12"/>
      <c r="B642" s="12"/>
      <c r="C642" s="12"/>
      <c r="D642" s="12"/>
      <c r="E642" s="12"/>
      <c r="F642" s="313"/>
      <c r="G642" s="313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>
      <c r="A643" s="12"/>
      <c r="B643" s="12"/>
      <c r="C643" s="12"/>
      <c r="D643" s="12"/>
      <c r="E643" s="12"/>
      <c r="F643" s="313"/>
      <c r="G643" s="313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>
      <c r="A644" s="12"/>
      <c r="B644" s="12"/>
      <c r="C644" s="12"/>
      <c r="D644" s="12"/>
      <c r="E644" s="12"/>
      <c r="F644" s="313"/>
      <c r="G644" s="313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>
      <c r="A645" s="12"/>
      <c r="B645" s="12"/>
      <c r="C645" s="12"/>
      <c r="D645" s="12"/>
      <c r="E645" s="12"/>
      <c r="F645" s="313"/>
      <c r="G645" s="313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>
      <c r="A646" s="12"/>
      <c r="B646" s="12"/>
      <c r="C646" s="12"/>
      <c r="D646" s="12"/>
      <c r="E646" s="12"/>
      <c r="F646" s="313"/>
      <c r="G646" s="313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>
      <c r="A647" s="12"/>
      <c r="B647" s="12"/>
      <c r="C647" s="12"/>
      <c r="D647" s="12"/>
      <c r="E647" s="12"/>
      <c r="F647" s="313"/>
      <c r="G647" s="313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>
      <c r="A648" s="12"/>
      <c r="B648" s="12"/>
      <c r="C648" s="12"/>
      <c r="D648" s="12"/>
      <c r="E648" s="12"/>
      <c r="F648" s="313"/>
      <c r="G648" s="313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>
      <c r="A649" s="12"/>
      <c r="B649" s="12"/>
      <c r="C649" s="12"/>
      <c r="D649" s="12"/>
      <c r="E649" s="12"/>
      <c r="F649" s="313"/>
      <c r="G649" s="313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>
      <c r="A650" s="12"/>
      <c r="B650" s="12"/>
      <c r="C650" s="12"/>
      <c r="D650" s="12"/>
      <c r="E650" s="12"/>
      <c r="F650" s="313"/>
      <c r="G650" s="313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>
      <c r="A651" s="12"/>
      <c r="B651" s="12"/>
      <c r="C651" s="12"/>
      <c r="D651" s="12"/>
      <c r="E651" s="12"/>
      <c r="F651" s="313"/>
      <c r="G651" s="313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>
      <c r="A652" s="12"/>
      <c r="B652" s="12"/>
      <c r="C652" s="12"/>
      <c r="D652" s="12"/>
      <c r="E652" s="12"/>
      <c r="F652" s="313"/>
      <c r="G652" s="313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>
      <c r="A653" s="12"/>
      <c r="B653" s="12"/>
      <c r="C653" s="12"/>
      <c r="D653" s="12"/>
      <c r="E653" s="12"/>
      <c r="F653" s="313"/>
      <c r="G653" s="313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>
      <c r="A654" s="12"/>
      <c r="B654" s="12"/>
      <c r="C654" s="12"/>
      <c r="D654" s="12"/>
      <c r="E654" s="12"/>
      <c r="F654" s="313"/>
      <c r="G654" s="313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>
      <c r="A655" s="12"/>
      <c r="B655" s="12"/>
      <c r="C655" s="12"/>
      <c r="D655" s="12"/>
      <c r="E655" s="12"/>
      <c r="F655" s="313"/>
      <c r="G655" s="313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>
      <c r="A656" s="12"/>
      <c r="B656" s="12"/>
      <c r="C656" s="12"/>
      <c r="D656" s="12"/>
      <c r="E656" s="12"/>
      <c r="F656" s="313"/>
      <c r="G656" s="313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>
      <c r="A657" s="12"/>
      <c r="B657" s="12"/>
      <c r="C657" s="12"/>
      <c r="D657" s="12"/>
      <c r="E657" s="12"/>
      <c r="F657" s="313"/>
      <c r="G657" s="313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>
      <c r="A658" s="12"/>
      <c r="B658" s="12"/>
      <c r="C658" s="12"/>
      <c r="D658" s="12"/>
      <c r="E658" s="12"/>
      <c r="F658" s="313"/>
      <c r="G658" s="313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>
      <c r="A659" s="12"/>
      <c r="B659" s="12"/>
      <c r="C659" s="12"/>
      <c r="D659" s="12"/>
      <c r="E659" s="12"/>
      <c r="F659" s="313"/>
      <c r="G659" s="313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>
      <c r="A660" s="12"/>
      <c r="B660" s="12"/>
      <c r="C660" s="12"/>
      <c r="D660" s="12"/>
      <c r="E660" s="12"/>
      <c r="F660" s="313"/>
      <c r="G660" s="313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>
      <c r="A661" s="12"/>
      <c r="B661" s="12"/>
      <c r="C661" s="12"/>
      <c r="D661" s="12"/>
      <c r="E661" s="12"/>
      <c r="F661" s="313"/>
      <c r="G661" s="313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>
      <c r="A662" s="12"/>
      <c r="B662" s="12"/>
      <c r="C662" s="12"/>
      <c r="D662" s="12"/>
      <c r="E662" s="12"/>
      <c r="F662" s="313"/>
      <c r="G662" s="313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>
      <c r="A663" s="12"/>
      <c r="B663" s="12"/>
      <c r="C663" s="12"/>
      <c r="D663" s="12"/>
      <c r="E663" s="12"/>
      <c r="F663" s="313"/>
      <c r="G663" s="313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>
      <c r="A664" s="12"/>
      <c r="B664" s="12"/>
      <c r="C664" s="12"/>
      <c r="D664" s="12"/>
      <c r="E664" s="12"/>
      <c r="F664" s="313"/>
      <c r="G664" s="313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>
      <c r="A665" s="12"/>
      <c r="B665" s="12"/>
      <c r="C665" s="12"/>
      <c r="D665" s="12"/>
      <c r="E665" s="12"/>
      <c r="F665" s="313"/>
      <c r="G665" s="313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>
      <c r="A666" s="12"/>
      <c r="B666" s="12"/>
      <c r="C666" s="12"/>
      <c r="D666" s="12"/>
      <c r="E666" s="12"/>
      <c r="F666" s="313"/>
      <c r="G666" s="313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>
      <c r="A667" s="12"/>
      <c r="B667" s="12"/>
      <c r="C667" s="12"/>
      <c r="D667" s="12"/>
      <c r="E667" s="12"/>
      <c r="F667" s="313"/>
      <c r="G667" s="313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>
      <c r="A668" s="12"/>
      <c r="B668" s="12"/>
      <c r="C668" s="12"/>
      <c r="D668" s="12"/>
      <c r="E668" s="12"/>
      <c r="F668" s="313"/>
      <c r="G668" s="313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>
      <c r="A669" s="12"/>
      <c r="B669" s="12"/>
      <c r="C669" s="12"/>
      <c r="D669" s="12"/>
      <c r="E669" s="12"/>
      <c r="F669" s="313"/>
      <c r="G669" s="313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>
      <c r="A670" s="12"/>
      <c r="B670" s="12"/>
      <c r="C670" s="12"/>
      <c r="D670" s="12"/>
      <c r="E670" s="12"/>
      <c r="F670" s="313"/>
      <c r="G670" s="313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>
      <c r="A671" s="12"/>
      <c r="B671" s="12"/>
      <c r="C671" s="12"/>
      <c r="D671" s="12"/>
      <c r="E671" s="12"/>
      <c r="F671" s="313"/>
      <c r="G671" s="313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>
      <c r="A672" s="12"/>
      <c r="B672" s="12"/>
      <c r="C672" s="12"/>
      <c r="D672" s="12"/>
      <c r="E672" s="12"/>
      <c r="F672" s="313"/>
      <c r="G672" s="313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>
      <c r="A673" s="12"/>
      <c r="B673" s="12"/>
      <c r="C673" s="12"/>
      <c r="D673" s="12"/>
      <c r="E673" s="12"/>
      <c r="F673" s="313"/>
      <c r="G673" s="313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>
      <c r="A674" s="12"/>
      <c r="B674" s="12"/>
      <c r="C674" s="12"/>
      <c r="D674" s="12"/>
      <c r="E674" s="12"/>
      <c r="F674" s="313"/>
      <c r="G674" s="313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>
      <c r="A675" s="12"/>
      <c r="B675" s="12"/>
      <c r="C675" s="12"/>
      <c r="D675" s="12"/>
      <c r="E675" s="12"/>
      <c r="F675" s="313"/>
      <c r="G675" s="313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>
      <c r="A676" s="12"/>
      <c r="B676" s="12"/>
      <c r="C676" s="12"/>
      <c r="D676" s="12"/>
      <c r="E676" s="12"/>
      <c r="F676" s="313"/>
      <c r="G676" s="313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>
      <c r="A677" s="12"/>
      <c r="B677" s="12"/>
      <c r="C677" s="12"/>
      <c r="D677" s="12"/>
      <c r="E677" s="12"/>
      <c r="F677" s="313"/>
      <c r="G677" s="313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>
      <c r="A678" s="12"/>
      <c r="B678" s="12"/>
      <c r="C678" s="12"/>
      <c r="D678" s="12"/>
      <c r="E678" s="12"/>
      <c r="F678" s="313"/>
      <c r="G678" s="313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>
      <c r="A679" s="12"/>
      <c r="B679" s="12"/>
      <c r="C679" s="12"/>
      <c r="D679" s="12"/>
      <c r="E679" s="12"/>
      <c r="F679" s="313"/>
      <c r="G679" s="313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>
      <c r="A680" s="12"/>
      <c r="B680" s="12"/>
      <c r="C680" s="12"/>
      <c r="D680" s="12"/>
      <c r="E680" s="12"/>
      <c r="F680" s="313"/>
      <c r="G680" s="313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>
      <c r="A681" s="12"/>
      <c r="B681" s="12"/>
      <c r="C681" s="12"/>
      <c r="D681" s="12"/>
      <c r="E681" s="12"/>
      <c r="F681" s="313"/>
      <c r="G681" s="313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>
      <c r="A682" s="12"/>
      <c r="B682" s="12"/>
      <c r="C682" s="12"/>
      <c r="D682" s="12"/>
      <c r="E682" s="12"/>
      <c r="F682" s="313"/>
      <c r="G682" s="313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>
      <c r="A683" s="12"/>
      <c r="B683" s="12"/>
      <c r="C683" s="12"/>
      <c r="D683" s="12"/>
      <c r="E683" s="12"/>
      <c r="F683" s="313"/>
      <c r="G683" s="313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>
      <c r="A684" s="12"/>
      <c r="B684" s="12"/>
      <c r="C684" s="12"/>
      <c r="D684" s="12"/>
      <c r="E684" s="12"/>
      <c r="F684" s="313"/>
      <c r="G684" s="313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>
      <c r="A685" s="12"/>
      <c r="B685" s="12"/>
      <c r="C685" s="12"/>
      <c r="D685" s="12"/>
      <c r="E685" s="12"/>
      <c r="F685" s="313"/>
      <c r="G685" s="313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>
      <c r="A686" s="12"/>
      <c r="B686" s="12"/>
      <c r="C686" s="12"/>
      <c r="D686" s="12"/>
      <c r="E686" s="12"/>
      <c r="F686" s="313"/>
      <c r="G686" s="313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>
      <c r="A687" s="12"/>
      <c r="B687" s="12"/>
      <c r="C687" s="12"/>
      <c r="D687" s="12"/>
      <c r="E687" s="12"/>
      <c r="F687" s="313"/>
      <c r="G687" s="313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>
      <c r="A688" s="12"/>
      <c r="B688" s="12"/>
      <c r="C688" s="12"/>
      <c r="D688" s="12"/>
      <c r="E688" s="12"/>
      <c r="F688" s="313"/>
      <c r="G688" s="313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>
      <c r="A689" s="12"/>
      <c r="B689" s="12"/>
      <c r="C689" s="12"/>
      <c r="D689" s="12"/>
      <c r="E689" s="12"/>
      <c r="F689" s="313"/>
      <c r="G689" s="313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>
      <c r="A690" s="12"/>
      <c r="B690" s="12"/>
      <c r="C690" s="12"/>
      <c r="D690" s="12"/>
      <c r="E690" s="12"/>
      <c r="F690" s="313"/>
      <c r="G690" s="313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>
      <c r="A691" s="12"/>
      <c r="B691" s="12"/>
      <c r="C691" s="12"/>
      <c r="D691" s="12"/>
      <c r="E691" s="12"/>
      <c r="F691" s="313"/>
      <c r="G691" s="313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>
      <c r="A692" s="12"/>
      <c r="B692" s="12"/>
      <c r="C692" s="12"/>
      <c r="D692" s="12"/>
      <c r="E692" s="12"/>
      <c r="F692" s="313"/>
      <c r="G692" s="313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>
      <c r="A693" s="12"/>
      <c r="B693" s="12"/>
      <c r="C693" s="12"/>
      <c r="D693" s="12"/>
      <c r="E693" s="12"/>
      <c r="F693" s="313"/>
      <c r="G693" s="313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>
      <c r="A694" s="12"/>
      <c r="B694" s="12"/>
      <c r="C694" s="12"/>
      <c r="D694" s="12"/>
      <c r="E694" s="12"/>
      <c r="F694" s="313"/>
      <c r="G694" s="313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>
      <c r="A695" s="12"/>
      <c r="B695" s="12"/>
      <c r="C695" s="12"/>
      <c r="D695" s="12"/>
      <c r="E695" s="12"/>
      <c r="F695" s="313"/>
      <c r="G695" s="313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>
      <c r="A696" s="12"/>
      <c r="B696" s="12"/>
      <c r="C696" s="12"/>
      <c r="D696" s="12"/>
      <c r="E696" s="12"/>
      <c r="F696" s="313"/>
      <c r="G696" s="313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>
      <c r="A697" s="12"/>
      <c r="B697" s="12"/>
      <c r="C697" s="12"/>
      <c r="D697" s="12"/>
      <c r="E697" s="12"/>
      <c r="F697" s="313"/>
      <c r="G697" s="313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>
      <c r="A698" s="12"/>
      <c r="B698" s="12"/>
      <c r="C698" s="12"/>
      <c r="D698" s="12"/>
      <c r="E698" s="12"/>
      <c r="F698" s="313"/>
      <c r="G698" s="313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>
      <c r="A699" s="12"/>
      <c r="B699" s="12"/>
      <c r="C699" s="12"/>
      <c r="D699" s="12"/>
      <c r="E699" s="12"/>
      <c r="F699" s="313"/>
      <c r="G699" s="313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>
      <c r="A700" s="12"/>
      <c r="B700" s="12"/>
      <c r="C700" s="12"/>
      <c r="D700" s="12"/>
      <c r="E700" s="12"/>
      <c r="F700" s="313"/>
      <c r="G700" s="313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>
      <c r="A701" s="12"/>
      <c r="B701" s="12"/>
      <c r="C701" s="12"/>
      <c r="D701" s="12"/>
      <c r="E701" s="12"/>
      <c r="F701" s="313"/>
      <c r="G701" s="313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>
      <c r="A702" s="12"/>
      <c r="B702" s="12"/>
      <c r="C702" s="12"/>
      <c r="D702" s="12"/>
      <c r="E702" s="12"/>
      <c r="F702" s="313"/>
      <c r="G702" s="313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>
      <c r="A703" s="12"/>
      <c r="B703" s="12"/>
      <c r="C703" s="12"/>
      <c r="D703" s="12"/>
      <c r="E703" s="12"/>
      <c r="F703" s="313"/>
      <c r="G703" s="313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>
      <c r="A704" s="12"/>
      <c r="B704" s="12"/>
      <c r="C704" s="12"/>
      <c r="D704" s="12"/>
      <c r="E704" s="12"/>
      <c r="F704" s="313"/>
      <c r="G704" s="313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>
      <c r="A705" s="12"/>
      <c r="B705" s="12"/>
      <c r="C705" s="12"/>
      <c r="D705" s="12"/>
      <c r="E705" s="12"/>
      <c r="F705" s="313"/>
      <c r="G705" s="313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>
      <c r="A706" s="12"/>
      <c r="B706" s="12"/>
      <c r="C706" s="12"/>
      <c r="D706" s="12"/>
      <c r="E706" s="12"/>
      <c r="F706" s="313"/>
      <c r="G706" s="313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>
      <c r="A707" s="12"/>
      <c r="B707" s="12"/>
      <c r="C707" s="12"/>
      <c r="D707" s="12"/>
      <c r="E707" s="12"/>
      <c r="F707" s="313"/>
      <c r="G707" s="313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>
      <c r="A708" s="12"/>
      <c r="B708" s="12"/>
      <c r="C708" s="12"/>
      <c r="D708" s="12"/>
      <c r="E708" s="12"/>
      <c r="F708" s="313"/>
      <c r="G708" s="313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>
      <c r="A709" s="12"/>
      <c r="B709" s="12"/>
      <c r="C709" s="12"/>
      <c r="D709" s="12"/>
      <c r="E709" s="12"/>
      <c r="F709" s="313"/>
      <c r="G709" s="313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>
      <c r="A710" s="12"/>
      <c r="B710" s="12"/>
      <c r="C710" s="12"/>
      <c r="D710" s="12"/>
      <c r="E710" s="12"/>
      <c r="F710" s="313"/>
      <c r="G710" s="313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>
      <c r="A711" s="12"/>
      <c r="B711" s="12"/>
      <c r="C711" s="12"/>
      <c r="D711" s="12"/>
      <c r="E711" s="12"/>
      <c r="F711" s="313"/>
      <c r="G711" s="313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>
      <c r="A712" s="12"/>
      <c r="B712" s="12"/>
      <c r="C712" s="12"/>
      <c r="D712" s="12"/>
      <c r="E712" s="12"/>
      <c r="F712" s="313"/>
      <c r="G712" s="313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>
      <c r="A713" s="12"/>
      <c r="B713" s="12"/>
      <c r="C713" s="12"/>
      <c r="D713" s="12"/>
      <c r="E713" s="12"/>
      <c r="F713" s="313"/>
      <c r="G713" s="313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>
      <c r="A714" s="12"/>
      <c r="B714" s="12"/>
      <c r="C714" s="12"/>
      <c r="D714" s="12"/>
      <c r="E714" s="12"/>
      <c r="F714" s="313"/>
      <c r="G714" s="313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>
      <c r="A715" s="12"/>
      <c r="B715" s="12"/>
      <c r="C715" s="12"/>
      <c r="D715" s="12"/>
      <c r="E715" s="12"/>
      <c r="F715" s="313"/>
      <c r="G715" s="313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>
      <c r="A716" s="12"/>
      <c r="B716" s="12"/>
      <c r="C716" s="12"/>
      <c r="D716" s="12"/>
      <c r="E716" s="12"/>
      <c r="F716" s="313"/>
      <c r="G716" s="313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>
      <c r="A717" s="12"/>
      <c r="B717" s="12"/>
      <c r="C717" s="12"/>
      <c r="D717" s="12"/>
      <c r="E717" s="12"/>
      <c r="F717" s="313"/>
      <c r="G717" s="313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>
      <c r="A718" s="12"/>
      <c r="B718" s="12"/>
      <c r="C718" s="12"/>
      <c r="D718" s="12"/>
      <c r="E718" s="12"/>
      <c r="F718" s="313"/>
      <c r="G718" s="313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>
      <c r="A719" s="12"/>
      <c r="B719" s="12"/>
      <c r="C719" s="12"/>
      <c r="D719" s="12"/>
      <c r="E719" s="12"/>
      <c r="F719" s="313"/>
      <c r="G719" s="313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>
      <c r="A720" s="12"/>
      <c r="B720" s="12"/>
      <c r="C720" s="12"/>
      <c r="D720" s="12"/>
      <c r="E720" s="12"/>
      <c r="F720" s="313"/>
      <c r="G720" s="313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>
      <c r="A721" s="12"/>
      <c r="B721" s="12"/>
      <c r="C721" s="12"/>
      <c r="D721" s="12"/>
      <c r="E721" s="12"/>
      <c r="F721" s="313"/>
      <c r="G721" s="313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>
      <c r="A722" s="12"/>
      <c r="B722" s="12"/>
      <c r="C722" s="12"/>
      <c r="D722" s="12"/>
      <c r="E722" s="12"/>
      <c r="F722" s="313"/>
      <c r="G722" s="313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>
      <c r="A723" s="12"/>
      <c r="B723" s="12"/>
      <c r="C723" s="12"/>
      <c r="D723" s="12"/>
      <c r="E723" s="12"/>
      <c r="F723" s="313"/>
      <c r="G723" s="313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>
      <c r="A724" s="12"/>
      <c r="B724" s="12"/>
      <c r="C724" s="12"/>
      <c r="D724" s="12"/>
      <c r="E724" s="12"/>
      <c r="F724" s="313"/>
      <c r="G724" s="313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>
      <c r="A725" s="12"/>
      <c r="B725" s="12"/>
      <c r="C725" s="12"/>
      <c r="D725" s="12"/>
      <c r="E725" s="12"/>
      <c r="F725" s="313"/>
      <c r="G725" s="313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>
      <c r="A726" s="12"/>
      <c r="B726" s="12"/>
      <c r="C726" s="12"/>
      <c r="D726" s="12"/>
      <c r="E726" s="12"/>
      <c r="F726" s="313"/>
      <c r="G726" s="313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>
      <c r="A727" s="12"/>
      <c r="B727" s="12"/>
      <c r="C727" s="12"/>
      <c r="D727" s="12"/>
      <c r="E727" s="12"/>
      <c r="F727" s="313"/>
      <c r="G727" s="313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>
      <c r="A728" s="12"/>
      <c r="B728" s="12"/>
      <c r="C728" s="12"/>
      <c r="D728" s="12"/>
      <c r="E728" s="12"/>
      <c r="F728" s="313"/>
      <c r="G728" s="313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>
      <c r="A729" s="12"/>
      <c r="B729" s="12"/>
      <c r="C729" s="12"/>
      <c r="D729" s="12"/>
      <c r="E729" s="12"/>
      <c r="F729" s="313"/>
      <c r="G729" s="313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>
      <c r="A730" s="12"/>
      <c r="B730" s="12"/>
      <c r="C730" s="12"/>
      <c r="D730" s="12"/>
      <c r="E730" s="12"/>
      <c r="F730" s="313"/>
      <c r="G730" s="313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>
      <c r="A731" s="12"/>
      <c r="B731" s="12"/>
      <c r="C731" s="12"/>
      <c r="D731" s="12"/>
      <c r="E731" s="12"/>
      <c r="F731" s="313"/>
      <c r="G731" s="313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>
      <c r="A732" s="12"/>
      <c r="B732" s="12"/>
      <c r="C732" s="12"/>
      <c r="D732" s="12"/>
      <c r="E732" s="12"/>
      <c r="F732" s="313"/>
      <c r="G732" s="313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>
      <c r="A733" s="12"/>
      <c r="B733" s="12"/>
      <c r="C733" s="12"/>
      <c r="D733" s="12"/>
      <c r="E733" s="12"/>
      <c r="F733" s="313"/>
      <c r="G733" s="313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>
      <c r="A734" s="12"/>
      <c r="B734" s="12"/>
      <c r="C734" s="12"/>
      <c r="D734" s="12"/>
      <c r="E734" s="12"/>
      <c r="F734" s="313"/>
      <c r="G734" s="313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>
      <c r="A735" s="12"/>
      <c r="B735" s="12"/>
      <c r="C735" s="12"/>
      <c r="D735" s="12"/>
      <c r="E735" s="12"/>
      <c r="F735" s="313"/>
      <c r="G735" s="313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>
      <c r="A736" s="12"/>
      <c r="B736" s="12"/>
      <c r="C736" s="12"/>
      <c r="D736" s="12"/>
      <c r="E736" s="12"/>
      <c r="F736" s="313"/>
      <c r="G736" s="313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>
      <c r="A737" s="12"/>
      <c r="B737" s="12"/>
      <c r="C737" s="12"/>
      <c r="D737" s="12"/>
      <c r="E737" s="12"/>
      <c r="F737" s="313"/>
      <c r="G737" s="313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>
      <c r="A738" s="12"/>
      <c r="B738" s="12"/>
      <c r="C738" s="12"/>
      <c r="D738" s="12"/>
      <c r="E738" s="12"/>
      <c r="F738" s="313"/>
      <c r="G738" s="313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>
      <c r="A739" s="12"/>
      <c r="B739" s="12"/>
      <c r="C739" s="12"/>
      <c r="D739" s="12"/>
      <c r="E739" s="12"/>
      <c r="F739" s="313"/>
      <c r="G739" s="313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>
      <c r="A740" s="12"/>
      <c r="B740" s="12"/>
      <c r="C740" s="12"/>
      <c r="D740" s="12"/>
      <c r="E740" s="12"/>
      <c r="F740" s="313"/>
      <c r="G740" s="313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>
      <c r="A741" s="12"/>
      <c r="B741" s="12"/>
      <c r="C741" s="12"/>
      <c r="D741" s="12"/>
      <c r="E741" s="12"/>
      <c r="F741" s="313"/>
      <c r="G741" s="313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>
      <c r="A742" s="12"/>
      <c r="B742" s="12"/>
      <c r="C742" s="12"/>
      <c r="D742" s="12"/>
      <c r="E742" s="12"/>
      <c r="F742" s="313"/>
      <c r="G742" s="313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>
      <c r="A743" s="12"/>
      <c r="B743" s="12"/>
      <c r="C743" s="12"/>
      <c r="D743" s="12"/>
      <c r="E743" s="12"/>
      <c r="F743" s="313"/>
      <c r="G743" s="313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>
      <c r="A744" s="12"/>
      <c r="B744" s="12"/>
      <c r="C744" s="12"/>
      <c r="D744" s="12"/>
      <c r="E744" s="12"/>
      <c r="F744" s="313"/>
      <c r="G744" s="313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>
      <c r="A745" s="12"/>
      <c r="B745" s="12"/>
      <c r="C745" s="12"/>
      <c r="D745" s="12"/>
      <c r="E745" s="12"/>
      <c r="F745" s="313"/>
      <c r="G745" s="313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>
      <c r="A746" s="12"/>
      <c r="B746" s="12"/>
      <c r="C746" s="12"/>
      <c r="D746" s="12"/>
      <c r="E746" s="12"/>
      <c r="F746" s="313"/>
      <c r="G746" s="313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>
      <c r="A747" s="12"/>
      <c r="B747" s="12"/>
      <c r="C747" s="12"/>
      <c r="D747" s="12"/>
      <c r="E747" s="12"/>
      <c r="F747" s="313"/>
      <c r="G747" s="313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>
      <c r="A748" s="12"/>
      <c r="B748" s="12"/>
      <c r="C748" s="12"/>
      <c r="D748" s="12"/>
      <c r="E748" s="12"/>
      <c r="F748" s="313"/>
      <c r="G748" s="313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>
      <c r="A749" s="12"/>
      <c r="B749" s="12"/>
      <c r="C749" s="12"/>
      <c r="D749" s="12"/>
      <c r="E749" s="12"/>
      <c r="F749" s="313"/>
      <c r="G749" s="313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>
      <c r="A750" s="12"/>
      <c r="B750" s="12"/>
      <c r="C750" s="12"/>
      <c r="D750" s="12"/>
      <c r="E750" s="12"/>
      <c r="F750" s="313"/>
      <c r="G750" s="313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>
      <c r="A751" s="12"/>
      <c r="B751" s="12"/>
      <c r="C751" s="12"/>
      <c r="D751" s="12"/>
      <c r="E751" s="12"/>
      <c r="F751" s="313"/>
      <c r="G751" s="313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>
      <c r="A752" s="12"/>
      <c r="B752" s="12"/>
      <c r="C752" s="12"/>
      <c r="D752" s="12"/>
      <c r="E752" s="12"/>
      <c r="F752" s="313"/>
      <c r="G752" s="313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>
      <c r="A753" s="12"/>
      <c r="B753" s="12"/>
      <c r="C753" s="12"/>
      <c r="D753" s="12"/>
      <c r="E753" s="12"/>
      <c r="F753" s="313"/>
      <c r="G753" s="313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>
      <c r="A754" s="12"/>
      <c r="B754" s="12"/>
      <c r="C754" s="12"/>
      <c r="D754" s="12"/>
      <c r="E754" s="12"/>
      <c r="F754" s="313"/>
      <c r="G754" s="313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>
      <c r="A755" s="12"/>
      <c r="B755" s="12"/>
      <c r="C755" s="12"/>
      <c r="D755" s="12"/>
      <c r="E755" s="12"/>
      <c r="F755" s="313"/>
      <c r="G755" s="313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>
      <c r="A756" s="12"/>
      <c r="B756" s="12"/>
      <c r="C756" s="12"/>
      <c r="D756" s="12"/>
      <c r="E756" s="12"/>
      <c r="F756" s="313"/>
      <c r="G756" s="313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>
      <c r="A757" s="12"/>
      <c r="B757" s="12"/>
      <c r="C757" s="12"/>
      <c r="D757" s="12"/>
      <c r="E757" s="12"/>
      <c r="F757" s="313"/>
      <c r="G757" s="313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>
      <c r="A758" s="12"/>
      <c r="B758" s="12"/>
      <c r="C758" s="12"/>
      <c r="D758" s="12"/>
      <c r="E758" s="12"/>
      <c r="F758" s="313"/>
      <c r="G758" s="313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>
      <c r="A759" s="12"/>
      <c r="B759" s="12"/>
      <c r="C759" s="12"/>
      <c r="D759" s="12"/>
      <c r="E759" s="12"/>
      <c r="F759" s="313"/>
      <c r="G759" s="313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>
      <c r="A760" s="12"/>
      <c r="B760" s="12"/>
      <c r="C760" s="12"/>
      <c r="D760" s="12"/>
      <c r="E760" s="12"/>
      <c r="F760" s="313"/>
      <c r="G760" s="313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>
      <c r="A761" s="12"/>
      <c r="B761" s="12"/>
      <c r="C761" s="12"/>
      <c r="D761" s="12"/>
      <c r="E761" s="12"/>
      <c r="F761" s="313"/>
      <c r="G761" s="313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>
      <c r="A762" s="12"/>
      <c r="B762" s="12"/>
      <c r="C762" s="12"/>
      <c r="D762" s="12"/>
      <c r="E762" s="12"/>
      <c r="F762" s="313"/>
      <c r="G762" s="313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>
      <c r="A763" s="12"/>
      <c r="B763" s="12"/>
      <c r="C763" s="12"/>
      <c r="D763" s="12"/>
      <c r="E763" s="12"/>
      <c r="F763" s="313"/>
      <c r="G763" s="313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>
      <c r="A764" s="12"/>
      <c r="B764" s="12"/>
      <c r="C764" s="12"/>
      <c r="D764" s="12"/>
      <c r="E764" s="12"/>
      <c r="F764" s="313"/>
      <c r="G764" s="313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>
      <c r="A765" s="12"/>
      <c r="B765" s="12"/>
      <c r="C765" s="12"/>
      <c r="D765" s="12"/>
      <c r="E765" s="12"/>
      <c r="F765" s="313"/>
      <c r="G765" s="313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>
      <c r="A766" s="12"/>
      <c r="B766" s="12"/>
      <c r="C766" s="12"/>
      <c r="D766" s="12"/>
      <c r="E766" s="12"/>
      <c r="F766" s="313"/>
      <c r="G766" s="313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>
      <c r="A767" s="12"/>
      <c r="B767" s="12"/>
      <c r="C767" s="12"/>
      <c r="D767" s="12"/>
      <c r="E767" s="12"/>
      <c r="F767" s="313"/>
      <c r="G767" s="313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>
      <c r="A768" s="12"/>
      <c r="B768" s="12"/>
      <c r="C768" s="12"/>
      <c r="D768" s="12"/>
      <c r="E768" s="12"/>
      <c r="F768" s="313"/>
      <c r="G768" s="313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>
      <c r="A769" s="12"/>
      <c r="B769" s="12"/>
      <c r="C769" s="12"/>
      <c r="D769" s="12"/>
      <c r="E769" s="12"/>
      <c r="F769" s="313"/>
      <c r="G769" s="313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>
      <c r="A770" s="12"/>
      <c r="B770" s="12"/>
      <c r="C770" s="12"/>
      <c r="D770" s="12"/>
      <c r="E770" s="12"/>
      <c r="F770" s="313"/>
      <c r="G770" s="313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>
      <c r="A771" s="12"/>
      <c r="B771" s="12"/>
      <c r="C771" s="12"/>
      <c r="D771" s="12"/>
      <c r="E771" s="12"/>
      <c r="F771" s="313"/>
      <c r="G771" s="313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>
      <c r="A772" s="12"/>
      <c r="B772" s="12"/>
      <c r="C772" s="12"/>
      <c r="D772" s="12"/>
      <c r="E772" s="12"/>
      <c r="F772" s="313"/>
      <c r="G772" s="313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>
      <c r="A773" s="12"/>
      <c r="B773" s="12"/>
      <c r="C773" s="12"/>
      <c r="D773" s="12"/>
      <c r="E773" s="12"/>
      <c r="F773" s="313"/>
      <c r="G773" s="313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>
      <c r="A774" s="12"/>
      <c r="B774" s="12"/>
      <c r="C774" s="12"/>
      <c r="D774" s="12"/>
      <c r="E774" s="12"/>
      <c r="F774" s="313"/>
      <c r="G774" s="313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>
      <c r="A775" s="12"/>
      <c r="B775" s="12"/>
      <c r="C775" s="12"/>
      <c r="D775" s="12"/>
      <c r="E775" s="12"/>
      <c r="F775" s="313"/>
      <c r="G775" s="313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>
      <c r="A776" s="12"/>
      <c r="B776" s="12"/>
      <c r="C776" s="12"/>
      <c r="D776" s="12"/>
      <c r="E776" s="12"/>
      <c r="F776" s="313"/>
      <c r="G776" s="313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>
      <c r="A777" s="12"/>
      <c r="B777" s="12"/>
      <c r="C777" s="12"/>
      <c r="D777" s="12"/>
      <c r="E777" s="12"/>
      <c r="F777" s="313"/>
      <c r="G777" s="313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>
      <c r="A778" s="12"/>
      <c r="B778" s="12"/>
      <c r="C778" s="12"/>
      <c r="D778" s="12"/>
      <c r="E778" s="12"/>
      <c r="F778" s="313"/>
      <c r="G778" s="313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>
      <c r="A779" s="12"/>
      <c r="B779" s="12"/>
      <c r="C779" s="12"/>
      <c r="D779" s="12"/>
      <c r="E779" s="12"/>
      <c r="F779" s="313"/>
      <c r="G779" s="313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>
      <c r="A780" s="12"/>
      <c r="B780" s="12"/>
      <c r="C780" s="12"/>
      <c r="D780" s="12"/>
      <c r="E780" s="12"/>
      <c r="F780" s="313"/>
      <c r="G780" s="313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>
      <c r="A781" s="12"/>
      <c r="B781" s="12"/>
      <c r="C781" s="12"/>
      <c r="D781" s="12"/>
      <c r="E781" s="12"/>
      <c r="F781" s="313"/>
      <c r="G781" s="313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>
      <c r="A782" s="12"/>
      <c r="B782" s="12"/>
      <c r="C782" s="12"/>
      <c r="D782" s="12"/>
      <c r="E782" s="12"/>
      <c r="F782" s="313"/>
      <c r="G782" s="313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>
      <c r="A783" s="12"/>
      <c r="B783" s="12"/>
      <c r="C783" s="12"/>
      <c r="D783" s="12"/>
      <c r="E783" s="12"/>
      <c r="F783" s="313"/>
      <c r="G783" s="313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>
      <c r="A784" s="12"/>
      <c r="B784" s="12"/>
      <c r="C784" s="12"/>
      <c r="D784" s="12"/>
      <c r="E784" s="12"/>
      <c r="F784" s="313"/>
      <c r="G784" s="313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>
      <c r="A785" s="12"/>
      <c r="B785" s="12"/>
      <c r="C785" s="12"/>
      <c r="D785" s="12"/>
      <c r="E785" s="12"/>
      <c r="F785" s="313"/>
      <c r="G785" s="313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>
      <c r="A786" s="12"/>
      <c r="B786" s="12"/>
      <c r="C786" s="12"/>
      <c r="D786" s="12"/>
      <c r="E786" s="12"/>
      <c r="F786" s="313"/>
      <c r="G786" s="313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>
      <c r="A787" s="12"/>
      <c r="B787" s="12"/>
      <c r="C787" s="12"/>
      <c r="D787" s="12"/>
      <c r="E787" s="12"/>
      <c r="F787" s="313"/>
      <c r="G787" s="313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>
      <c r="A788" s="12"/>
      <c r="B788" s="12"/>
      <c r="C788" s="12"/>
      <c r="D788" s="12"/>
      <c r="E788" s="12"/>
      <c r="F788" s="313"/>
      <c r="G788" s="313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>
      <c r="A789" s="12"/>
      <c r="B789" s="12"/>
      <c r="C789" s="12"/>
      <c r="D789" s="12"/>
      <c r="E789" s="12"/>
      <c r="F789" s="313"/>
      <c r="G789" s="313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>
      <c r="A790" s="12"/>
      <c r="B790" s="12"/>
      <c r="C790" s="12"/>
      <c r="D790" s="12"/>
      <c r="E790" s="12"/>
      <c r="F790" s="313"/>
      <c r="G790" s="313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>
      <c r="A791" s="12"/>
      <c r="B791" s="12"/>
      <c r="C791" s="12"/>
      <c r="D791" s="12"/>
      <c r="E791" s="12"/>
      <c r="F791" s="313"/>
      <c r="G791" s="313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>
      <c r="A792" s="12"/>
      <c r="B792" s="12"/>
      <c r="C792" s="12"/>
      <c r="D792" s="12"/>
      <c r="E792" s="12"/>
      <c r="F792" s="313"/>
      <c r="G792" s="313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>
      <c r="A793" s="12"/>
      <c r="B793" s="12"/>
      <c r="C793" s="12"/>
      <c r="D793" s="12"/>
      <c r="E793" s="12"/>
      <c r="F793" s="313"/>
      <c r="G793" s="313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>
      <c r="A794" s="12"/>
      <c r="B794" s="12"/>
      <c r="C794" s="12"/>
      <c r="D794" s="12"/>
      <c r="E794" s="12"/>
      <c r="F794" s="313"/>
      <c r="G794" s="313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>
      <c r="A795" s="12"/>
      <c r="B795" s="12"/>
      <c r="C795" s="12"/>
      <c r="D795" s="12"/>
      <c r="E795" s="12"/>
      <c r="F795" s="313"/>
      <c r="G795" s="313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>
      <c r="A796" s="12"/>
      <c r="B796" s="12"/>
      <c r="C796" s="12"/>
      <c r="D796" s="12"/>
      <c r="E796" s="12"/>
      <c r="F796" s="313"/>
      <c r="G796" s="313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>
      <c r="A797" s="12"/>
      <c r="B797" s="12"/>
      <c r="C797" s="12"/>
      <c r="D797" s="12"/>
      <c r="E797" s="12"/>
      <c r="F797" s="313"/>
      <c r="G797" s="313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>
      <c r="A798" s="12"/>
      <c r="B798" s="12"/>
      <c r="C798" s="12"/>
      <c r="D798" s="12"/>
      <c r="E798" s="12"/>
      <c r="F798" s="313"/>
      <c r="G798" s="313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>
      <c r="A799" s="12"/>
      <c r="B799" s="12"/>
      <c r="C799" s="12"/>
      <c r="D799" s="12"/>
      <c r="E799" s="12"/>
      <c r="F799" s="313"/>
      <c r="G799" s="313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>
      <c r="A800" s="12"/>
      <c r="B800" s="12"/>
      <c r="C800" s="12"/>
      <c r="D800" s="12"/>
      <c r="E800" s="12"/>
      <c r="F800" s="313"/>
      <c r="G800" s="313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>
      <c r="A801" s="12"/>
      <c r="B801" s="12"/>
      <c r="C801" s="12"/>
      <c r="D801" s="12"/>
      <c r="E801" s="12"/>
      <c r="F801" s="313"/>
      <c r="G801" s="313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>
      <c r="A802" s="12"/>
      <c r="B802" s="12"/>
      <c r="C802" s="12"/>
      <c r="D802" s="12"/>
      <c r="E802" s="12"/>
      <c r="F802" s="313"/>
      <c r="G802" s="313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>
      <c r="A803" s="12"/>
      <c r="B803" s="12"/>
      <c r="C803" s="12"/>
      <c r="D803" s="12"/>
      <c r="E803" s="12"/>
      <c r="F803" s="313"/>
      <c r="G803" s="313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>
      <c r="A804" s="12"/>
      <c r="B804" s="12"/>
      <c r="C804" s="12"/>
      <c r="D804" s="12"/>
      <c r="E804" s="12"/>
      <c r="F804" s="313"/>
      <c r="G804" s="313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>
      <c r="A805" s="12"/>
      <c r="B805" s="12"/>
      <c r="C805" s="12"/>
      <c r="D805" s="12"/>
      <c r="E805" s="12"/>
      <c r="F805" s="313"/>
      <c r="G805" s="313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>
      <c r="A806" s="12"/>
      <c r="B806" s="12"/>
      <c r="C806" s="12"/>
      <c r="D806" s="12"/>
      <c r="E806" s="12"/>
      <c r="F806" s="313"/>
      <c r="G806" s="313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>
      <c r="A807" s="12"/>
      <c r="B807" s="12"/>
      <c r="C807" s="12"/>
      <c r="D807" s="12"/>
      <c r="E807" s="12"/>
      <c r="F807" s="313"/>
      <c r="G807" s="313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>
      <c r="A808" s="12"/>
      <c r="B808" s="12"/>
      <c r="C808" s="12"/>
      <c r="D808" s="12"/>
      <c r="E808" s="12"/>
      <c r="F808" s="313"/>
      <c r="G808" s="313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>
      <c r="A809" s="12"/>
      <c r="B809" s="12"/>
      <c r="C809" s="12"/>
      <c r="D809" s="12"/>
      <c r="E809" s="12"/>
      <c r="F809" s="313"/>
      <c r="G809" s="313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>
      <c r="A810" s="12"/>
      <c r="B810" s="12"/>
      <c r="C810" s="12"/>
      <c r="D810" s="12"/>
      <c r="E810" s="12"/>
      <c r="F810" s="313"/>
      <c r="G810" s="313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>
      <c r="A811" s="12"/>
      <c r="B811" s="12"/>
      <c r="C811" s="12"/>
      <c r="D811" s="12"/>
      <c r="E811" s="12"/>
      <c r="F811" s="313"/>
      <c r="G811" s="313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>
      <c r="A812" s="12"/>
      <c r="B812" s="12"/>
      <c r="C812" s="12"/>
      <c r="D812" s="12"/>
      <c r="E812" s="12"/>
      <c r="F812" s="313"/>
      <c r="G812" s="313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>
      <c r="A813" s="12"/>
      <c r="B813" s="12"/>
      <c r="C813" s="12"/>
      <c r="D813" s="12"/>
      <c r="E813" s="12"/>
      <c r="F813" s="313"/>
      <c r="G813" s="313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>
      <c r="A814" s="12"/>
      <c r="B814" s="12"/>
      <c r="C814" s="12"/>
      <c r="D814" s="12"/>
      <c r="E814" s="12"/>
      <c r="F814" s="313"/>
      <c r="G814" s="313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>
      <c r="A815" s="12"/>
      <c r="B815" s="12"/>
      <c r="C815" s="12"/>
      <c r="D815" s="12"/>
      <c r="E815" s="12"/>
      <c r="F815" s="313"/>
      <c r="G815" s="313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>
      <c r="A816" s="12"/>
      <c r="B816" s="12"/>
      <c r="C816" s="12"/>
      <c r="D816" s="12"/>
      <c r="E816" s="12"/>
      <c r="F816" s="313"/>
      <c r="G816" s="313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>
      <c r="A817" s="12"/>
      <c r="B817" s="12"/>
      <c r="C817" s="12"/>
      <c r="D817" s="12"/>
      <c r="E817" s="12"/>
      <c r="F817" s="313"/>
      <c r="G817" s="313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>
      <c r="A818" s="12"/>
      <c r="B818" s="12"/>
      <c r="C818" s="12"/>
      <c r="D818" s="12"/>
      <c r="E818" s="12"/>
      <c r="F818" s="313"/>
      <c r="G818" s="313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>
      <c r="A819" s="12"/>
      <c r="B819" s="12"/>
      <c r="C819" s="12"/>
      <c r="D819" s="12"/>
      <c r="E819" s="12"/>
      <c r="F819" s="313"/>
      <c r="G819" s="313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>
      <c r="A820" s="12"/>
      <c r="B820" s="12"/>
      <c r="C820" s="12"/>
      <c r="D820" s="12"/>
      <c r="E820" s="12"/>
      <c r="F820" s="313"/>
      <c r="G820" s="313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>
      <c r="A821" s="12"/>
      <c r="B821" s="12"/>
      <c r="C821" s="12"/>
      <c r="D821" s="12"/>
      <c r="E821" s="12"/>
      <c r="F821" s="313"/>
      <c r="G821" s="313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>
      <c r="A822" s="12"/>
      <c r="B822" s="12"/>
      <c r="C822" s="12"/>
      <c r="D822" s="12"/>
      <c r="E822" s="12"/>
      <c r="F822" s="313"/>
      <c r="G822" s="313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>
      <c r="A823" s="12"/>
      <c r="B823" s="12"/>
      <c r="C823" s="12"/>
      <c r="D823" s="12"/>
      <c r="E823" s="12"/>
      <c r="F823" s="313"/>
      <c r="G823" s="313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>
      <c r="A824" s="12"/>
      <c r="B824" s="12"/>
      <c r="C824" s="12"/>
      <c r="D824" s="12"/>
      <c r="E824" s="12"/>
      <c r="F824" s="313"/>
      <c r="G824" s="313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>
      <c r="A825" s="12"/>
      <c r="B825" s="12"/>
      <c r="C825" s="12"/>
      <c r="D825" s="12"/>
      <c r="E825" s="12"/>
      <c r="F825" s="313"/>
      <c r="G825" s="313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>
      <c r="A826" s="12"/>
      <c r="B826" s="12"/>
      <c r="C826" s="12"/>
      <c r="D826" s="12"/>
      <c r="E826" s="12"/>
      <c r="F826" s="313"/>
      <c r="G826" s="313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>
      <c r="A827" s="12"/>
      <c r="B827" s="12"/>
      <c r="C827" s="12"/>
      <c r="D827" s="12"/>
      <c r="E827" s="12"/>
      <c r="F827" s="313"/>
      <c r="G827" s="313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>
      <c r="A828" s="12"/>
      <c r="B828" s="12"/>
      <c r="C828" s="12"/>
      <c r="D828" s="12"/>
      <c r="E828" s="12"/>
      <c r="F828" s="313"/>
      <c r="G828" s="313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>
      <c r="A829" s="12"/>
      <c r="B829" s="12"/>
      <c r="C829" s="12"/>
      <c r="D829" s="12"/>
      <c r="E829" s="12"/>
      <c r="F829" s="313"/>
      <c r="G829" s="313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>
      <c r="A830" s="12"/>
      <c r="B830" s="12"/>
      <c r="C830" s="12"/>
      <c r="D830" s="12"/>
      <c r="E830" s="12"/>
      <c r="F830" s="313"/>
      <c r="G830" s="313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>
      <c r="A831" s="12"/>
      <c r="B831" s="12"/>
      <c r="C831" s="12"/>
      <c r="D831" s="12"/>
      <c r="E831" s="12"/>
      <c r="F831" s="313"/>
      <c r="G831" s="313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>
      <c r="A832" s="12"/>
      <c r="B832" s="12"/>
      <c r="C832" s="12"/>
      <c r="D832" s="12"/>
      <c r="E832" s="12"/>
      <c r="F832" s="313"/>
      <c r="G832" s="313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>
      <c r="A833" s="12"/>
      <c r="B833" s="12"/>
      <c r="C833" s="12"/>
      <c r="D833" s="12"/>
      <c r="E833" s="12"/>
      <c r="F833" s="313"/>
      <c r="G833" s="313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>
      <c r="A834" s="12"/>
      <c r="B834" s="12"/>
      <c r="C834" s="12"/>
      <c r="D834" s="12"/>
      <c r="E834" s="12"/>
      <c r="F834" s="313"/>
      <c r="G834" s="313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>
      <c r="A835" s="12"/>
      <c r="B835" s="12"/>
      <c r="C835" s="12"/>
      <c r="D835" s="12"/>
      <c r="E835" s="12"/>
      <c r="F835" s="313"/>
      <c r="G835" s="313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>
      <c r="A836" s="12"/>
      <c r="B836" s="12"/>
      <c r="C836" s="12"/>
      <c r="D836" s="12"/>
      <c r="E836" s="12"/>
      <c r="F836" s="313"/>
      <c r="G836" s="313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>
      <c r="A837" s="12"/>
      <c r="B837" s="12"/>
      <c r="C837" s="12"/>
      <c r="D837" s="12"/>
      <c r="E837" s="12"/>
      <c r="F837" s="313"/>
      <c r="G837" s="313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>
      <c r="A838" s="12"/>
      <c r="B838" s="12"/>
      <c r="C838" s="12"/>
      <c r="D838" s="12"/>
      <c r="E838" s="12"/>
      <c r="F838" s="313"/>
      <c r="G838" s="313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>
      <c r="A839" s="12"/>
      <c r="B839" s="12"/>
      <c r="C839" s="12"/>
      <c r="D839" s="12"/>
      <c r="E839" s="12"/>
      <c r="F839" s="313"/>
      <c r="G839" s="313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>
      <c r="A840" s="12"/>
      <c r="B840" s="12"/>
      <c r="C840" s="12"/>
      <c r="D840" s="12"/>
      <c r="E840" s="12"/>
      <c r="F840" s="313"/>
      <c r="G840" s="313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>
      <c r="A841" s="12"/>
      <c r="B841" s="12"/>
      <c r="C841" s="12"/>
      <c r="D841" s="12"/>
      <c r="E841" s="12"/>
      <c r="F841" s="313"/>
      <c r="G841" s="313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>
      <c r="A842" s="12"/>
      <c r="B842" s="12"/>
      <c r="C842" s="12"/>
      <c r="D842" s="12"/>
      <c r="E842" s="12"/>
      <c r="F842" s="313"/>
      <c r="G842" s="313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>
      <c r="A843" s="12"/>
      <c r="B843" s="12"/>
      <c r="C843" s="12"/>
      <c r="D843" s="12"/>
      <c r="E843" s="12"/>
      <c r="F843" s="313"/>
      <c r="G843" s="313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>
      <c r="A844" s="12"/>
      <c r="B844" s="12"/>
      <c r="C844" s="12"/>
      <c r="D844" s="12"/>
      <c r="E844" s="12"/>
      <c r="F844" s="313"/>
      <c r="G844" s="313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>
      <c r="A845" s="12"/>
      <c r="B845" s="12"/>
      <c r="C845" s="12"/>
      <c r="D845" s="12"/>
      <c r="E845" s="12"/>
      <c r="F845" s="313"/>
      <c r="G845" s="313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>
      <c r="A846" s="12"/>
      <c r="B846" s="12"/>
      <c r="C846" s="12"/>
      <c r="D846" s="12"/>
      <c r="E846" s="12"/>
      <c r="F846" s="313"/>
      <c r="G846" s="313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>
      <c r="A847" s="12"/>
      <c r="B847" s="12"/>
      <c r="C847" s="12"/>
      <c r="D847" s="12"/>
      <c r="E847" s="12"/>
      <c r="F847" s="313"/>
      <c r="G847" s="313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>
      <c r="A848" s="12"/>
      <c r="B848" s="12"/>
      <c r="C848" s="12"/>
      <c r="D848" s="12"/>
      <c r="E848" s="12"/>
      <c r="F848" s="313"/>
      <c r="G848" s="313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>
      <c r="A849" s="12"/>
      <c r="B849" s="12"/>
      <c r="C849" s="12"/>
      <c r="D849" s="12"/>
      <c r="E849" s="12"/>
      <c r="F849" s="313"/>
      <c r="G849" s="313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>
      <c r="A850" s="12"/>
      <c r="B850" s="12"/>
      <c r="C850" s="12"/>
      <c r="D850" s="12"/>
      <c r="E850" s="12"/>
      <c r="F850" s="313"/>
      <c r="G850" s="313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>
      <c r="A851" s="12"/>
      <c r="B851" s="12"/>
      <c r="C851" s="12"/>
      <c r="D851" s="12"/>
      <c r="E851" s="12"/>
      <c r="F851" s="313"/>
      <c r="G851" s="313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>
      <c r="A852" s="12"/>
      <c r="B852" s="12"/>
      <c r="C852" s="12"/>
      <c r="D852" s="12"/>
      <c r="E852" s="12"/>
      <c r="F852" s="313"/>
      <c r="G852" s="313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>
      <c r="A853" s="12"/>
      <c r="B853" s="12"/>
      <c r="C853" s="12"/>
      <c r="D853" s="12"/>
      <c r="E853" s="12"/>
      <c r="F853" s="313"/>
      <c r="G853" s="313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>
      <c r="A854" s="12"/>
      <c r="B854" s="12"/>
      <c r="C854" s="12"/>
      <c r="D854" s="12"/>
      <c r="E854" s="12"/>
      <c r="F854" s="313"/>
      <c r="G854" s="313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>
      <c r="A855" s="12"/>
      <c r="B855" s="12"/>
      <c r="C855" s="12"/>
      <c r="D855" s="12"/>
      <c r="E855" s="12"/>
      <c r="F855" s="313"/>
      <c r="G855" s="313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>
      <c r="A856" s="12"/>
      <c r="B856" s="12"/>
      <c r="C856" s="12"/>
      <c r="D856" s="12"/>
      <c r="E856" s="12"/>
      <c r="F856" s="313"/>
      <c r="G856" s="313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>
      <c r="A857" s="12"/>
      <c r="B857" s="12"/>
      <c r="C857" s="12"/>
      <c r="D857" s="12"/>
      <c r="E857" s="12"/>
      <c r="F857" s="313"/>
      <c r="G857" s="313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>
      <c r="A858" s="12"/>
      <c r="B858" s="12"/>
      <c r="C858" s="12"/>
      <c r="D858" s="12"/>
      <c r="E858" s="12"/>
      <c r="F858" s="313"/>
      <c r="G858" s="313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>
      <c r="A859" s="12"/>
      <c r="B859" s="12"/>
      <c r="C859" s="12"/>
      <c r="D859" s="12"/>
      <c r="E859" s="12"/>
      <c r="F859" s="313"/>
      <c r="G859" s="313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>
      <c r="A860" s="12"/>
      <c r="B860" s="12"/>
      <c r="C860" s="12"/>
      <c r="D860" s="12"/>
      <c r="E860" s="12"/>
      <c r="F860" s="313"/>
      <c r="G860" s="313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>
      <c r="A861" s="12"/>
      <c r="B861" s="12"/>
      <c r="C861" s="12"/>
      <c r="D861" s="12"/>
      <c r="E861" s="12"/>
      <c r="F861" s="313"/>
      <c r="G861" s="313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>
      <c r="A862" s="12"/>
      <c r="B862" s="12"/>
      <c r="C862" s="12"/>
      <c r="D862" s="12"/>
      <c r="E862" s="12"/>
      <c r="F862" s="313"/>
      <c r="G862" s="313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>
      <c r="A863" s="12"/>
      <c r="B863" s="12"/>
      <c r="C863" s="12"/>
      <c r="D863" s="12"/>
      <c r="E863" s="12"/>
      <c r="F863" s="313"/>
      <c r="G863" s="313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>
      <c r="A864" s="12"/>
      <c r="B864" s="12"/>
      <c r="C864" s="12"/>
      <c r="D864" s="12"/>
      <c r="E864" s="12"/>
      <c r="F864" s="313"/>
      <c r="G864" s="313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>
      <c r="A865" s="12"/>
      <c r="B865" s="12"/>
      <c r="C865" s="12"/>
      <c r="D865" s="12"/>
      <c r="E865" s="12"/>
      <c r="F865" s="313"/>
      <c r="G865" s="313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>
      <c r="A866" s="12"/>
      <c r="B866" s="12"/>
      <c r="C866" s="12"/>
      <c r="D866" s="12"/>
      <c r="E866" s="12"/>
      <c r="F866" s="313"/>
      <c r="G866" s="313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>
      <c r="A867" s="12"/>
      <c r="B867" s="12"/>
      <c r="C867" s="12"/>
      <c r="D867" s="12"/>
      <c r="E867" s="12"/>
      <c r="F867" s="313"/>
      <c r="G867" s="313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>
      <c r="A868" s="12"/>
      <c r="B868" s="12"/>
      <c r="C868" s="12"/>
      <c r="D868" s="12"/>
      <c r="E868" s="12"/>
      <c r="F868" s="313"/>
      <c r="G868" s="313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>
      <c r="A869" s="12"/>
      <c r="B869" s="12"/>
      <c r="C869" s="12"/>
      <c r="D869" s="12"/>
      <c r="E869" s="12"/>
      <c r="F869" s="313"/>
      <c r="G869" s="313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>
      <c r="A870" s="12"/>
      <c r="B870" s="12"/>
      <c r="C870" s="12"/>
      <c r="D870" s="12"/>
      <c r="E870" s="12"/>
      <c r="F870" s="313"/>
      <c r="G870" s="313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>
      <c r="A871" s="12"/>
      <c r="B871" s="12"/>
      <c r="C871" s="12"/>
      <c r="D871" s="12"/>
      <c r="E871" s="12"/>
      <c r="F871" s="313"/>
      <c r="G871" s="313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>
      <c r="A872" s="12"/>
      <c r="B872" s="12"/>
      <c r="C872" s="12"/>
      <c r="D872" s="12"/>
      <c r="E872" s="12"/>
      <c r="F872" s="313"/>
      <c r="G872" s="313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>
      <c r="A873" s="12"/>
      <c r="B873" s="12"/>
      <c r="C873" s="12"/>
      <c r="D873" s="12"/>
      <c r="E873" s="12"/>
      <c r="F873" s="313"/>
      <c r="G873" s="313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>
      <c r="A874" s="12"/>
      <c r="B874" s="12"/>
      <c r="C874" s="12"/>
      <c r="D874" s="12"/>
      <c r="E874" s="12"/>
      <c r="F874" s="313"/>
      <c r="G874" s="313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>
      <c r="A875" s="12"/>
      <c r="B875" s="12"/>
      <c r="C875" s="12"/>
      <c r="D875" s="12"/>
      <c r="E875" s="12"/>
      <c r="F875" s="313"/>
      <c r="G875" s="313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>
      <c r="A876" s="12"/>
      <c r="B876" s="12"/>
      <c r="C876" s="12"/>
      <c r="D876" s="12"/>
      <c r="E876" s="12"/>
      <c r="F876" s="313"/>
      <c r="G876" s="313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>
      <c r="A877" s="12"/>
      <c r="B877" s="12"/>
      <c r="C877" s="12"/>
      <c r="D877" s="12"/>
      <c r="E877" s="12"/>
      <c r="F877" s="313"/>
      <c r="G877" s="313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>
      <c r="A878" s="12"/>
      <c r="B878" s="12"/>
      <c r="C878" s="12"/>
      <c r="D878" s="12"/>
      <c r="E878" s="12"/>
      <c r="F878" s="313"/>
      <c r="G878" s="313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>
      <c r="A879" s="12"/>
      <c r="B879" s="12"/>
      <c r="C879" s="12"/>
      <c r="D879" s="12"/>
      <c r="E879" s="12"/>
      <c r="F879" s="313"/>
      <c r="G879" s="313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>
      <c r="A880" s="12"/>
      <c r="B880" s="12"/>
      <c r="C880" s="12"/>
      <c r="D880" s="12"/>
      <c r="E880" s="12"/>
      <c r="F880" s="313"/>
      <c r="G880" s="313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>
      <c r="A881" s="12"/>
      <c r="B881" s="12"/>
      <c r="C881" s="12"/>
      <c r="D881" s="12"/>
      <c r="E881" s="12"/>
      <c r="F881" s="313"/>
      <c r="G881" s="313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>
      <c r="A882" s="12"/>
      <c r="B882" s="12"/>
      <c r="C882" s="12"/>
      <c r="D882" s="12"/>
      <c r="E882" s="12"/>
      <c r="F882" s="313"/>
      <c r="G882" s="313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>
      <c r="A883" s="12"/>
      <c r="B883" s="12"/>
      <c r="C883" s="12"/>
      <c r="D883" s="12"/>
      <c r="E883" s="12"/>
      <c r="F883" s="313"/>
      <c r="G883" s="313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>
      <c r="A884" s="12"/>
      <c r="B884" s="12"/>
      <c r="C884" s="12"/>
      <c r="D884" s="12"/>
      <c r="E884" s="12"/>
      <c r="F884" s="313"/>
      <c r="G884" s="313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>
      <c r="A885" s="12"/>
      <c r="B885" s="12"/>
      <c r="C885" s="12"/>
      <c r="D885" s="12"/>
      <c r="E885" s="12"/>
      <c r="F885" s="313"/>
      <c r="G885" s="313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>
      <c r="A886" s="12"/>
      <c r="B886" s="12"/>
      <c r="C886" s="12"/>
      <c r="D886" s="12"/>
      <c r="E886" s="12"/>
      <c r="F886" s="313"/>
      <c r="G886" s="313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>
      <c r="A887" s="12"/>
      <c r="B887" s="12"/>
      <c r="C887" s="12"/>
      <c r="D887" s="12"/>
      <c r="E887" s="12"/>
      <c r="F887" s="313"/>
      <c r="G887" s="313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>
      <c r="A888" s="12"/>
      <c r="B888" s="12"/>
      <c r="C888" s="12"/>
      <c r="D888" s="12"/>
      <c r="E888" s="12"/>
      <c r="F888" s="313"/>
      <c r="G888" s="313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>
      <c r="A889" s="12"/>
      <c r="B889" s="12"/>
      <c r="C889" s="12"/>
      <c r="D889" s="12"/>
      <c r="E889" s="12"/>
      <c r="F889" s="313"/>
      <c r="G889" s="313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>
      <c r="A890" s="12"/>
      <c r="B890" s="12"/>
      <c r="C890" s="12"/>
      <c r="D890" s="12"/>
      <c r="E890" s="12"/>
      <c r="F890" s="313"/>
      <c r="G890" s="313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>
      <c r="A891" s="12"/>
      <c r="B891" s="12"/>
      <c r="C891" s="12"/>
      <c r="D891" s="12"/>
      <c r="E891" s="12"/>
      <c r="F891" s="313"/>
      <c r="G891" s="313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>
      <c r="A892" s="12"/>
      <c r="B892" s="12"/>
      <c r="C892" s="12"/>
      <c r="D892" s="12"/>
      <c r="E892" s="12"/>
      <c r="F892" s="313"/>
      <c r="G892" s="313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>
      <c r="A893" s="12"/>
      <c r="B893" s="12"/>
      <c r="C893" s="12"/>
      <c r="D893" s="12"/>
      <c r="E893" s="12"/>
      <c r="F893" s="313"/>
      <c r="G893" s="313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>
      <c r="A894" s="12"/>
      <c r="B894" s="12"/>
      <c r="C894" s="12"/>
      <c r="D894" s="12"/>
      <c r="E894" s="12"/>
      <c r="F894" s="313"/>
      <c r="G894" s="313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>
      <c r="A895" s="12"/>
      <c r="B895" s="12"/>
      <c r="C895" s="12"/>
      <c r="D895" s="12"/>
      <c r="E895" s="12"/>
      <c r="F895" s="313"/>
      <c r="G895" s="313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>
      <c r="A896" s="12"/>
      <c r="B896" s="12"/>
      <c r="C896" s="12"/>
      <c r="D896" s="12"/>
      <c r="E896" s="12"/>
      <c r="F896" s="313"/>
      <c r="G896" s="313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>
      <c r="A897" s="12"/>
      <c r="B897" s="12"/>
      <c r="C897" s="12"/>
      <c r="D897" s="12"/>
      <c r="E897" s="12"/>
      <c r="F897" s="313"/>
      <c r="G897" s="313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>
      <c r="A898" s="12"/>
      <c r="B898" s="12"/>
      <c r="C898" s="12"/>
      <c r="D898" s="12"/>
      <c r="E898" s="12"/>
      <c r="F898" s="313"/>
      <c r="G898" s="313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>
      <c r="A899" s="12"/>
      <c r="B899" s="12"/>
      <c r="C899" s="12"/>
      <c r="D899" s="12"/>
      <c r="E899" s="12"/>
      <c r="F899" s="313"/>
      <c r="G899" s="313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>
      <c r="A900" s="12"/>
      <c r="B900" s="12"/>
      <c r="C900" s="12"/>
      <c r="D900" s="12"/>
      <c r="E900" s="12"/>
      <c r="F900" s="313"/>
      <c r="G900" s="313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>
      <c r="A901" s="12"/>
      <c r="B901" s="12"/>
      <c r="C901" s="12"/>
      <c r="D901" s="12"/>
      <c r="E901" s="12"/>
      <c r="F901" s="313"/>
      <c r="G901" s="313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>
      <c r="A902" s="12"/>
      <c r="B902" s="12"/>
      <c r="C902" s="12"/>
      <c r="D902" s="12"/>
      <c r="E902" s="12"/>
      <c r="F902" s="313"/>
      <c r="G902" s="313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>
      <c r="A903" s="12"/>
      <c r="B903" s="12"/>
      <c r="C903" s="12"/>
      <c r="D903" s="12"/>
      <c r="E903" s="12"/>
      <c r="F903" s="313"/>
      <c r="G903" s="313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>
      <c r="A904" s="12"/>
      <c r="B904" s="12"/>
      <c r="C904" s="12"/>
      <c r="D904" s="12"/>
      <c r="E904" s="12"/>
      <c r="F904" s="313"/>
      <c r="G904" s="313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>
      <c r="A905" s="12"/>
      <c r="B905" s="12"/>
      <c r="C905" s="12"/>
      <c r="D905" s="12"/>
      <c r="E905" s="12"/>
      <c r="F905" s="313"/>
      <c r="G905" s="313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>
      <c r="A906" s="12"/>
      <c r="B906" s="12"/>
      <c r="C906" s="12"/>
      <c r="D906" s="12"/>
      <c r="E906" s="12"/>
      <c r="F906" s="313"/>
      <c r="G906" s="313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>
      <c r="A907" s="12"/>
      <c r="B907" s="12"/>
      <c r="C907" s="12"/>
      <c r="D907" s="12"/>
      <c r="E907" s="12"/>
      <c r="F907" s="313"/>
      <c r="G907" s="313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>
      <c r="A908" s="12"/>
      <c r="B908" s="12"/>
      <c r="C908" s="12"/>
      <c r="D908" s="12"/>
      <c r="E908" s="12"/>
      <c r="F908" s="313"/>
      <c r="G908" s="313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>
      <c r="A909" s="12"/>
      <c r="B909" s="12"/>
      <c r="C909" s="12"/>
      <c r="D909" s="12"/>
      <c r="E909" s="12"/>
      <c r="F909" s="313"/>
      <c r="G909" s="313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>
      <c r="A910" s="12"/>
      <c r="B910" s="12"/>
      <c r="C910" s="12"/>
      <c r="D910" s="12"/>
      <c r="E910" s="12"/>
      <c r="F910" s="313"/>
      <c r="G910" s="313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>
      <c r="A911" s="12"/>
      <c r="B911" s="12"/>
      <c r="C911" s="12"/>
      <c r="D911" s="12"/>
      <c r="E911" s="12"/>
      <c r="F911" s="313"/>
      <c r="G911" s="313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>
      <c r="A912" s="12"/>
      <c r="B912" s="12"/>
      <c r="C912" s="12"/>
      <c r="D912" s="12"/>
      <c r="E912" s="12"/>
      <c r="F912" s="313"/>
      <c r="G912" s="313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>
      <c r="A913" s="12"/>
      <c r="B913" s="12"/>
      <c r="C913" s="12"/>
      <c r="D913" s="12"/>
      <c r="E913" s="12"/>
      <c r="F913" s="313"/>
      <c r="G913" s="313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>
      <c r="A914" s="12"/>
      <c r="B914" s="12"/>
      <c r="C914" s="12"/>
      <c r="D914" s="12"/>
      <c r="E914" s="12"/>
      <c r="F914" s="313"/>
      <c r="G914" s="313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>
      <c r="A915" s="12"/>
      <c r="B915" s="12"/>
      <c r="C915" s="12"/>
      <c r="D915" s="12"/>
      <c r="E915" s="12"/>
      <c r="F915" s="313"/>
      <c r="G915" s="313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>
      <c r="A916" s="12"/>
      <c r="B916" s="12"/>
      <c r="C916" s="12"/>
      <c r="D916" s="12"/>
      <c r="E916" s="12"/>
      <c r="F916" s="313"/>
      <c r="G916" s="313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>
      <c r="A917" s="12"/>
      <c r="B917" s="12"/>
      <c r="C917" s="12"/>
      <c r="D917" s="12"/>
      <c r="E917" s="12"/>
      <c r="F917" s="313"/>
      <c r="G917" s="313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>
      <c r="A918" s="12"/>
      <c r="B918" s="12"/>
      <c r="C918" s="12"/>
      <c r="D918" s="12"/>
      <c r="E918" s="12"/>
      <c r="F918" s="313"/>
      <c r="G918" s="313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>
      <c r="A919" s="12"/>
      <c r="B919" s="12"/>
      <c r="C919" s="12"/>
      <c r="D919" s="12"/>
      <c r="E919" s="12"/>
      <c r="F919" s="313"/>
      <c r="G919" s="313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>
      <c r="A920" s="12"/>
      <c r="B920" s="12"/>
      <c r="C920" s="12"/>
      <c r="D920" s="12"/>
      <c r="E920" s="12"/>
      <c r="F920" s="313"/>
      <c r="G920" s="313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>
      <c r="A921" s="12"/>
      <c r="B921" s="12"/>
      <c r="C921" s="12"/>
      <c r="D921" s="12"/>
      <c r="E921" s="12"/>
      <c r="F921" s="313"/>
      <c r="G921" s="313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>
      <c r="A922" s="12"/>
      <c r="B922" s="12"/>
      <c r="C922" s="12"/>
      <c r="D922" s="12"/>
      <c r="E922" s="12"/>
      <c r="F922" s="313"/>
      <c r="G922" s="313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>
      <c r="A923" s="12"/>
      <c r="B923" s="12"/>
      <c r="C923" s="12"/>
      <c r="D923" s="12"/>
      <c r="E923" s="12"/>
      <c r="F923" s="313"/>
      <c r="G923" s="313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>
      <c r="A924" s="12"/>
      <c r="B924" s="12"/>
      <c r="C924" s="12"/>
      <c r="D924" s="12"/>
      <c r="E924" s="12"/>
      <c r="F924" s="313"/>
      <c r="G924" s="313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>
      <c r="A925" s="12"/>
      <c r="B925" s="12"/>
      <c r="C925" s="12"/>
      <c r="D925" s="12"/>
      <c r="E925" s="12"/>
      <c r="F925" s="313"/>
      <c r="G925" s="313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>
      <c r="A926" s="12"/>
      <c r="B926" s="12"/>
      <c r="C926" s="12"/>
      <c r="D926" s="12"/>
      <c r="E926" s="12"/>
      <c r="F926" s="313"/>
      <c r="G926" s="313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>
      <c r="A927" s="12"/>
      <c r="B927" s="12"/>
      <c r="C927" s="12"/>
      <c r="D927" s="12"/>
      <c r="E927" s="12"/>
      <c r="F927" s="313"/>
      <c r="G927" s="313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>
      <c r="A928" s="12"/>
      <c r="B928" s="12"/>
      <c r="C928" s="12"/>
      <c r="D928" s="12"/>
      <c r="E928" s="12"/>
      <c r="F928" s="313"/>
      <c r="G928" s="313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>
      <c r="A929" s="12"/>
      <c r="B929" s="12"/>
      <c r="C929" s="12"/>
      <c r="D929" s="12"/>
      <c r="E929" s="12"/>
      <c r="F929" s="313"/>
      <c r="G929" s="313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>
      <c r="A930" s="12"/>
      <c r="B930" s="12"/>
      <c r="C930" s="12"/>
      <c r="D930" s="12"/>
      <c r="E930" s="12"/>
      <c r="F930" s="313"/>
      <c r="G930" s="313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>
      <c r="A931" s="12"/>
      <c r="B931" s="12"/>
      <c r="C931" s="12"/>
      <c r="D931" s="12"/>
      <c r="E931" s="12"/>
      <c r="F931" s="313"/>
      <c r="G931" s="313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>
      <c r="A932" s="12"/>
      <c r="B932" s="12"/>
      <c r="C932" s="12"/>
      <c r="D932" s="12"/>
      <c r="E932" s="12"/>
      <c r="F932" s="313"/>
      <c r="G932" s="313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>
      <c r="A933" s="12"/>
      <c r="B933" s="12"/>
      <c r="C933" s="12"/>
      <c r="D933" s="12"/>
      <c r="E933" s="12"/>
      <c r="F933" s="313"/>
      <c r="G933" s="313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>
      <c r="A934" s="12"/>
      <c r="B934" s="12"/>
      <c r="C934" s="12"/>
      <c r="D934" s="12"/>
      <c r="E934" s="12"/>
      <c r="F934" s="313"/>
      <c r="G934" s="313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>
      <c r="A935" s="12"/>
      <c r="B935" s="12"/>
      <c r="C935" s="12"/>
      <c r="D935" s="12"/>
      <c r="E935" s="12"/>
      <c r="F935" s="313"/>
      <c r="G935" s="313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>
      <c r="A936" s="12"/>
      <c r="B936" s="12"/>
      <c r="C936" s="12"/>
      <c r="D936" s="12"/>
      <c r="E936" s="12"/>
      <c r="F936" s="313"/>
      <c r="G936" s="313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>
      <c r="A937" s="12"/>
      <c r="B937" s="12"/>
      <c r="C937" s="12"/>
      <c r="D937" s="12"/>
      <c r="E937" s="12"/>
      <c r="F937" s="313"/>
      <c r="G937" s="313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>
      <c r="A938" s="12"/>
      <c r="B938" s="12"/>
      <c r="C938" s="12"/>
      <c r="D938" s="12"/>
      <c r="E938" s="12"/>
      <c r="F938" s="313"/>
      <c r="G938" s="313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>
      <c r="A939" s="12"/>
      <c r="B939" s="12"/>
      <c r="C939" s="12"/>
      <c r="D939" s="12"/>
      <c r="E939" s="12"/>
      <c r="F939" s="313"/>
      <c r="G939" s="313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>
      <c r="A940" s="12"/>
      <c r="B940" s="12"/>
      <c r="C940" s="12"/>
      <c r="D940" s="12"/>
      <c r="E940" s="12"/>
      <c r="F940" s="313"/>
      <c r="G940" s="313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>
      <c r="A941" s="12"/>
      <c r="B941" s="12"/>
      <c r="C941" s="12"/>
      <c r="D941" s="12"/>
      <c r="E941" s="12"/>
      <c r="F941" s="313"/>
      <c r="G941" s="313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>
      <c r="A942" s="12"/>
      <c r="B942" s="12"/>
      <c r="C942" s="12"/>
      <c r="D942" s="12"/>
      <c r="E942" s="12"/>
      <c r="F942" s="313"/>
      <c r="G942" s="313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>
      <c r="A943" s="12"/>
      <c r="B943" s="12"/>
      <c r="C943" s="12"/>
      <c r="D943" s="12"/>
      <c r="E943" s="12"/>
      <c r="F943" s="313"/>
      <c r="G943" s="313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>
      <c r="A944" s="12"/>
      <c r="B944" s="12"/>
      <c r="C944" s="12"/>
      <c r="D944" s="12"/>
      <c r="E944" s="12"/>
      <c r="F944" s="313"/>
      <c r="G944" s="313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>
      <c r="A945" s="12"/>
      <c r="B945" s="12"/>
      <c r="C945" s="12"/>
      <c r="D945" s="12"/>
      <c r="E945" s="12"/>
      <c r="F945" s="313"/>
      <c r="G945" s="313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>
      <c r="A946" s="12"/>
      <c r="B946" s="12"/>
      <c r="C946" s="12"/>
      <c r="D946" s="12"/>
      <c r="E946" s="12"/>
      <c r="F946" s="313"/>
      <c r="G946" s="313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>
      <c r="A947" s="12"/>
      <c r="B947" s="12"/>
      <c r="C947" s="12"/>
      <c r="D947" s="12"/>
      <c r="E947" s="12"/>
      <c r="F947" s="313"/>
      <c r="G947" s="313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>
      <c r="A948" s="12"/>
      <c r="B948" s="12"/>
      <c r="C948" s="12"/>
      <c r="D948" s="12"/>
      <c r="E948" s="12"/>
      <c r="F948" s="313"/>
      <c r="G948" s="313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>
      <c r="A949" s="12"/>
      <c r="B949" s="12"/>
      <c r="C949" s="12"/>
      <c r="D949" s="12"/>
      <c r="E949" s="12"/>
      <c r="F949" s="313"/>
      <c r="G949" s="313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>
      <c r="A950" s="12"/>
      <c r="B950" s="12"/>
      <c r="C950" s="12"/>
      <c r="D950" s="12"/>
      <c r="E950" s="12"/>
      <c r="F950" s="313"/>
      <c r="G950" s="313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>
      <c r="A951" s="12"/>
      <c r="B951" s="12"/>
      <c r="C951" s="12"/>
      <c r="D951" s="12"/>
      <c r="E951" s="12"/>
      <c r="F951" s="313"/>
      <c r="G951" s="313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>
      <c r="A952" s="12"/>
      <c r="B952" s="12"/>
      <c r="C952" s="12"/>
      <c r="D952" s="12"/>
      <c r="E952" s="12"/>
      <c r="F952" s="313"/>
      <c r="G952" s="313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>
      <c r="A953" s="12"/>
      <c r="B953" s="12"/>
      <c r="C953" s="12"/>
      <c r="D953" s="12"/>
      <c r="E953" s="12"/>
      <c r="F953" s="313"/>
      <c r="G953" s="313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>
      <c r="A954" s="12"/>
      <c r="B954" s="12"/>
      <c r="C954" s="12"/>
      <c r="D954" s="12"/>
      <c r="E954" s="12"/>
      <c r="F954" s="313"/>
      <c r="G954" s="313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>
      <c r="A955" s="12"/>
      <c r="B955" s="12"/>
      <c r="C955" s="12"/>
      <c r="D955" s="12"/>
      <c r="E955" s="12"/>
      <c r="F955" s="313"/>
      <c r="G955" s="313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>
      <c r="A956" s="12"/>
      <c r="B956" s="12"/>
      <c r="C956" s="12"/>
      <c r="D956" s="12"/>
      <c r="E956" s="12"/>
      <c r="F956" s="313"/>
      <c r="G956" s="313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>
      <c r="A957" s="12"/>
      <c r="B957" s="12"/>
      <c r="C957" s="12"/>
      <c r="D957" s="12"/>
      <c r="E957" s="12"/>
      <c r="F957" s="313"/>
      <c r="G957" s="313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>
      <c r="A958" s="12"/>
      <c r="B958" s="12"/>
      <c r="C958" s="12"/>
      <c r="D958" s="12"/>
      <c r="E958" s="12"/>
      <c r="F958" s="313"/>
      <c r="G958" s="313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>
      <c r="A959" s="12"/>
      <c r="B959" s="12"/>
      <c r="C959" s="12"/>
      <c r="D959" s="12"/>
      <c r="E959" s="12"/>
      <c r="F959" s="313"/>
      <c r="G959" s="313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>
      <c r="A960" s="12"/>
      <c r="B960" s="12"/>
      <c r="C960" s="12"/>
      <c r="D960" s="12"/>
      <c r="E960" s="12"/>
      <c r="F960" s="313"/>
      <c r="G960" s="313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>
      <c r="A961" s="12"/>
      <c r="B961" s="12"/>
      <c r="C961" s="12"/>
      <c r="D961" s="12"/>
      <c r="E961" s="12"/>
      <c r="F961" s="313"/>
      <c r="G961" s="313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>
      <c r="A962" s="12"/>
      <c r="B962" s="12"/>
      <c r="C962" s="12"/>
      <c r="D962" s="12"/>
      <c r="E962" s="12"/>
      <c r="F962" s="313"/>
      <c r="G962" s="313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>
      <c r="A963" s="12"/>
      <c r="B963" s="12"/>
      <c r="C963" s="12"/>
      <c r="D963" s="12"/>
      <c r="E963" s="12"/>
      <c r="F963" s="313"/>
      <c r="G963" s="313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>
      <c r="A964" s="12"/>
      <c r="B964" s="12"/>
      <c r="C964" s="12"/>
      <c r="D964" s="12"/>
      <c r="E964" s="12"/>
      <c r="F964" s="313"/>
      <c r="G964" s="313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>
      <c r="A965" s="12"/>
      <c r="B965" s="12"/>
      <c r="C965" s="12"/>
      <c r="D965" s="12"/>
      <c r="E965" s="12"/>
      <c r="F965" s="313"/>
      <c r="G965" s="313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>
      <c r="A966" s="12"/>
      <c r="B966" s="12"/>
      <c r="C966" s="12"/>
      <c r="D966" s="12"/>
      <c r="E966" s="12"/>
      <c r="F966" s="313"/>
      <c r="G966" s="313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>
      <c r="A967" s="12"/>
      <c r="B967" s="12"/>
      <c r="C967" s="12"/>
      <c r="D967" s="12"/>
      <c r="E967" s="12"/>
      <c r="F967" s="313"/>
      <c r="G967" s="313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>
      <c r="A968" s="12"/>
      <c r="B968" s="12"/>
      <c r="C968" s="12"/>
      <c r="D968" s="12"/>
      <c r="E968" s="12"/>
      <c r="F968" s="313"/>
      <c r="G968" s="313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>
      <c r="A969" s="12"/>
      <c r="B969" s="12"/>
      <c r="C969" s="12"/>
      <c r="D969" s="12"/>
      <c r="E969" s="12"/>
      <c r="F969" s="313"/>
      <c r="G969" s="313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>
      <c r="A970" s="12"/>
      <c r="B970" s="12"/>
      <c r="C970" s="12"/>
      <c r="D970" s="12"/>
      <c r="E970" s="12"/>
      <c r="F970" s="313"/>
      <c r="G970" s="313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>
      <c r="A971" s="12"/>
      <c r="B971" s="12"/>
      <c r="C971" s="12"/>
      <c r="D971" s="12"/>
      <c r="E971" s="12"/>
      <c r="F971" s="313"/>
      <c r="G971" s="313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>
      <c r="A972" s="12"/>
      <c r="B972" s="12"/>
      <c r="C972" s="12"/>
      <c r="D972" s="12"/>
      <c r="E972" s="12"/>
      <c r="F972" s="313"/>
      <c r="G972" s="313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>
      <c r="A973" s="12"/>
      <c r="B973" s="12"/>
      <c r="C973" s="12"/>
      <c r="D973" s="12"/>
      <c r="E973" s="12"/>
      <c r="F973" s="313"/>
      <c r="G973" s="313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>
      <c r="A974" s="12"/>
      <c r="B974" s="12"/>
      <c r="C974" s="12"/>
      <c r="D974" s="12"/>
      <c r="E974" s="12"/>
      <c r="F974" s="313"/>
      <c r="G974" s="313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>
      <c r="A975" s="12"/>
      <c r="B975" s="12"/>
      <c r="C975" s="12"/>
      <c r="D975" s="12"/>
      <c r="E975" s="12"/>
      <c r="F975" s="313"/>
      <c r="G975" s="313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>
      <c r="A976" s="12"/>
      <c r="B976" s="12"/>
      <c r="C976" s="12"/>
      <c r="D976" s="12"/>
      <c r="E976" s="12"/>
      <c r="F976" s="313"/>
      <c r="G976" s="313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>
      <c r="A977" s="12"/>
      <c r="B977" s="12"/>
      <c r="C977" s="12"/>
      <c r="D977" s="12"/>
      <c r="E977" s="12"/>
      <c r="F977" s="313"/>
      <c r="G977" s="313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>
      <c r="A978" s="12"/>
      <c r="B978" s="12"/>
      <c r="C978" s="12"/>
      <c r="D978" s="12"/>
      <c r="E978" s="12"/>
      <c r="F978" s="313"/>
      <c r="G978" s="313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>
      <c r="A979" s="12"/>
      <c r="B979" s="12"/>
      <c r="C979" s="12"/>
      <c r="D979" s="12"/>
      <c r="E979" s="12"/>
      <c r="F979" s="313"/>
      <c r="G979" s="313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>
      <c r="A980" s="12"/>
      <c r="B980" s="12"/>
      <c r="C980" s="12"/>
      <c r="D980" s="12"/>
      <c r="E980" s="12"/>
      <c r="F980" s="313"/>
      <c r="G980" s="313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>
      <c r="A981" s="12"/>
      <c r="B981" s="12"/>
      <c r="C981" s="12"/>
      <c r="D981" s="12"/>
      <c r="E981" s="12"/>
      <c r="F981" s="313"/>
      <c r="G981" s="313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>
      <c r="A982" s="12"/>
      <c r="B982" s="12"/>
      <c r="C982" s="12"/>
      <c r="D982" s="12"/>
      <c r="E982" s="12"/>
      <c r="F982" s="313"/>
      <c r="G982" s="313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>
      <c r="A983" s="12"/>
      <c r="B983" s="12"/>
      <c r="C983" s="12"/>
      <c r="D983" s="12"/>
      <c r="E983" s="12"/>
      <c r="F983" s="313"/>
      <c r="G983" s="313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>
      <c r="A984" s="12"/>
      <c r="B984" s="12"/>
      <c r="C984" s="12"/>
      <c r="D984" s="12"/>
      <c r="E984" s="12"/>
      <c r="F984" s="313"/>
      <c r="G984" s="313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>
      <c r="A985" s="12"/>
      <c r="B985" s="12"/>
      <c r="C985" s="12"/>
      <c r="D985" s="12"/>
      <c r="E985" s="12"/>
      <c r="F985" s="313"/>
      <c r="G985" s="313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>
      <c r="A986" s="12"/>
      <c r="B986" s="12"/>
      <c r="C986" s="12"/>
      <c r="D986" s="12"/>
      <c r="E986" s="12"/>
      <c r="F986" s="313"/>
      <c r="G986" s="313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>
      <c r="A987" s="12"/>
      <c r="B987" s="12"/>
      <c r="C987" s="12"/>
      <c r="D987" s="12"/>
      <c r="E987" s="12"/>
      <c r="F987" s="313"/>
      <c r="G987" s="313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>
      <c r="A988" s="12"/>
      <c r="B988" s="12"/>
      <c r="C988" s="12"/>
      <c r="D988" s="12"/>
      <c r="E988" s="12"/>
      <c r="F988" s="313"/>
      <c r="G988" s="313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>
      <c r="A989" s="12"/>
      <c r="B989" s="12"/>
      <c r="C989" s="12"/>
      <c r="D989" s="12"/>
      <c r="E989" s="12"/>
      <c r="F989" s="313"/>
      <c r="G989" s="313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>
      <c r="A990" s="12"/>
      <c r="B990" s="12"/>
      <c r="C990" s="12"/>
      <c r="D990" s="12"/>
      <c r="E990" s="12"/>
      <c r="F990" s="313"/>
      <c r="G990" s="313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>
      <c r="A991" s="12"/>
      <c r="B991" s="12"/>
      <c r="C991" s="12"/>
      <c r="D991" s="12"/>
      <c r="E991" s="12"/>
      <c r="F991" s="313"/>
      <c r="G991" s="313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>
      <c r="A992" s="12"/>
      <c r="B992" s="12"/>
      <c r="C992" s="12"/>
      <c r="D992" s="12"/>
      <c r="E992" s="12"/>
      <c r="F992" s="313"/>
      <c r="G992" s="313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>
      <c r="A993" s="12"/>
      <c r="B993" s="12"/>
      <c r="C993" s="12"/>
      <c r="D993" s="12"/>
      <c r="E993" s="12"/>
      <c r="F993" s="313"/>
      <c r="G993" s="313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>
      <c r="A994" s="12"/>
      <c r="B994" s="12"/>
      <c r="C994" s="12"/>
      <c r="D994" s="12"/>
      <c r="E994" s="12"/>
      <c r="F994" s="313"/>
      <c r="G994" s="313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>
      <c r="A995" s="12"/>
      <c r="B995" s="12"/>
      <c r="C995" s="12"/>
      <c r="D995" s="12"/>
      <c r="E995" s="12"/>
      <c r="F995" s="313"/>
      <c r="G995" s="313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>
      <c r="A996" s="12"/>
      <c r="B996" s="12"/>
      <c r="C996" s="12"/>
      <c r="D996" s="12"/>
      <c r="E996" s="12"/>
      <c r="F996" s="313"/>
      <c r="G996" s="313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>
      <c r="A997" s="12"/>
      <c r="B997" s="12"/>
      <c r="C997" s="12"/>
      <c r="D997" s="12"/>
      <c r="E997" s="12"/>
      <c r="F997" s="313"/>
      <c r="G997" s="313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>
      <c r="A998" s="12"/>
      <c r="B998" s="12"/>
      <c r="C998" s="12"/>
      <c r="D998" s="12"/>
      <c r="E998" s="12"/>
      <c r="F998" s="313"/>
      <c r="G998" s="313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>
      <c r="A999" s="12"/>
      <c r="B999" s="12"/>
      <c r="C999" s="12"/>
      <c r="D999" s="12"/>
      <c r="E999" s="12"/>
      <c r="F999" s="313"/>
      <c r="G999" s="313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>
      <c r="A1000" s="12"/>
      <c r="B1000" s="12"/>
      <c r="C1000" s="12"/>
      <c r="D1000" s="12"/>
      <c r="E1000" s="12"/>
      <c r="F1000" s="313"/>
      <c r="G1000" s="313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  <row r="1001">
      <c r="A1001" s="12"/>
      <c r="B1001" s="12"/>
      <c r="C1001" s="12"/>
      <c r="D1001" s="12"/>
      <c r="E1001" s="12"/>
      <c r="F1001" s="313"/>
      <c r="G1001" s="313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</row>
    <row r="1002">
      <c r="A1002" s="12"/>
      <c r="B1002" s="12"/>
      <c r="C1002" s="12"/>
      <c r="D1002" s="12"/>
      <c r="E1002" s="12"/>
      <c r="F1002" s="313"/>
      <c r="G1002" s="313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</row>
    <row r="1003">
      <c r="A1003" s="12"/>
      <c r="B1003" s="12"/>
      <c r="C1003" s="12"/>
      <c r="D1003" s="12"/>
      <c r="E1003" s="12"/>
      <c r="F1003" s="313"/>
      <c r="G1003" s="313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</row>
    <row r="1004">
      <c r="A1004" s="12"/>
      <c r="B1004" s="12"/>
      <c r="C1004" s="12"/>
      <c r="D1004" s="12"/>
      <c r="E1004" s="12"/>
      <c r="F1004" s="313"/>
      <c r="G1004" s="313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</row>
    <row r="1005">
      <c r="A1005" s="12"/>
      <c r="B1005" s="12"/>
      <c r="C1005" s="12"/>
      <c r="D1005" s="12"/>
      <c r="E1005" s="12"/>
      <c r="F1005" s="313"/>
      <c r="G1005" s="313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</row>
    <row r="1006">
      <c r="A1006" s="12"/>
      <c r="B1006" s="12"/>
      <c r="C1006" s="12"/>
      <c r="D1006" s="12"/>
      <c r="E1006" s="12"/>
      <c r="F1006" s="313"/>
      <c r="G1006" s="313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</row>
    <row r="1007">
      <c r="A1007" s="12"/>
      <c r="B1007" s="12"/>
      <c r="C1007" s="12"/>
      <c r="D1007" s="12"/>
      <c r="E1007" s="12"/>
      <c r="F1007" s="313"/>
      <c r="G1007" s="313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</row>
    <row r="1008">
      <c r="A1008" s="12"/>
      <c r="B1008" s="12"/>
      <c r="C1008" s="12"/>
      <c r="D1008" s="12"/>
      <c r="E1008" s="12"/>
      <c r="F1008" s="313"/>
      <c r="G1008" s="313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</row>
    <row r="1009">
      <c r="A1009" s="12"/>
      <c r="B1009" s="12"/>
      <c r="C1009" s="12"/>
      <c r="D1009" s="12"/>
      <c r="E1009" s="12"/>
      <c r="F1009" s="313"/>
      <c r="G1009" s="313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</row>
    <row r="1010">
      <c r="A1010" s="12"/>
      <c r="B1010" s="12"/>
      <c r="C1010" s="12"/>
      <c r="D1010" s="12"/>
      <c r="E1010" s="12"/>
      <c r="F1010" s="313"/>
      <c r="G1010" s="313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</row>
    <row r="1011">
      <c r="A1011" s="12"/>
      <c r="B1011" s="12"/>
      <c r="C1011" s="12"/>
      <c r="D1011" s="12"/>
      <c r="E1011" s="12"/>
      <c r="F1011" s="313"/>
      <c r="G1011" s="313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</row>
    <row r="1012">
      <c r="A1012" s="12"/>
      <c r="B1012" s="12"/>
      <c r="C1012" s="12"/>
      <c r="D1012" s="12"/>
      <c r="E1012" s="12"/>
      <c r="F1012" s="313"/>
      <c r="G1012" s="313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</row>
    <row r="1013">
      <c r="A1013" s="12"/>
      <c r="B1013" s="12"/>
      <c r="C1013" s="12"/>
      <c r="D1013" s="12"/>
      <c r="E1013" s="12"/>
      <c r="F1013" s="313"/>
      <c r="G1013" s="313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</row>
    <row r="1014">
      <c r="A1014" s="12"/>
      <c r="B1014" s="12"/>
      <c r="C1014" s="12"/>
      <c r="D1014" s="12"/>
      <c r="E1014" s="12"/>
      <c r="F1014" s="313"/>
      <c r="G1014" s="313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</row>
    <row r="1015">
      <c r="A1015" s="12"/>
      <c r="B1015" s="12"/>
      <c r="C1015" s="12"/>
      <c r="D1015" s="12"/>
      <c r="E1015" s="12"/>
      <c r="F1015" s="313"/>
      <c r="G1015" s="313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</row>
    <row r="1016">
      <c r="A1016" s="12"/>
      <c r="B1016" s="12"/>
      <c r="C1016" s="12"/>
      <c r="D1016" s="12"/>
      <c r="E1016" s="12"/>
      <c r="F1016" s="313"/>
      <c r="G1016" s="313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</row>
    <row r="1017">
      <c r="A1017" s="12"/>
      <c r="B1017" s="12"/>
      <c r="C1017" s="12"/>
      <c r="D1017" s="12"/>
      <c r="E1017" s="12"/>
      <c r="F1017" s="313"/>
      <c r="G1017" s="313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</row>
    <row r="1018">
      <c r="A1018" s="12"/>
      <c r="B1018" s="12"/>
      <c r="C1018" s="12"/>
      <c r="D1018" s="12"/>
      <c r="E1018" s="12"/>
      <c r="F1018" s="313"/>
      <c r="G1018" s="313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</row>
    <row r="1019">
      <c r="A1019" s="12"/>
      <c r="B1019" s="12"/>
      <c r="C1019" s="12"/>
      <c r="D1019" s="12"/>
      <c r="E1019" s="12"/>
      <c r="F1019" s="313"/>
      <c r="G1019" s="313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</row>
    <row r="1020">
      <c r="A1020" s="12"/>
      <c r="B1020" s="12"/>
      <c r="C1020" s="12"/>
      <c r="D1020" s="12"/>
      <c r="E1020" s="12"/>
      <c r="F1020" s="313"/>
      <c r="G1020" s="313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</row>
    <row r="1021">
      <c r="A1021" s="12"/>
      <c r="B1021" s="12"/>
      <c r="C1021" s="12"/>
      <c r="D1021" s="12"/>
      <c r="E1021" s="12"/>
      <c r="F1021" s="313"/>
      <c r="G1021" s="313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19.5"/>
    <col customWidth="1" min="3" max="3" width="7.63"/>
    <col customWidth="1" min="4" max="4" width="7.38"/>
    <col customWidth="1" min="5" max="5" width="5.88"/>
    <col customWidth="1" min="6" max="6" width="19.88"/>
    <col customWidth="1" min="7" max="7" width="8.88"/>
    <col customWidth="1" min="8" max="11" width="6.38"/>
    <col customWidth="1" min="12" max="12" width="8.25"/>
    <col customWidth="1" min="13" max="13" width="5.88"/>
    <col customWidth="1" min="14" max="14" width="8.25"/>
    <col customWidth="1" min="15" max="15" width="5.88"/>
    <col customWidth="1" min="17" max="17" width="27.5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G1" s="214"/>
      <c r="U1" s="6"/>
      <c r="V1" s="6"/>
      <c r="W1" s="6"/>
      <c r="X1" s="7"/>
      <c r="Y1" s="7"/>
      <c r="Z1" s="8"/>
      <c r="AA1" s="8"/>
      <c r="AB1" s="8"/>
      <c r="AC1" s="8"/>
      <c r="AD1" s="8"/>
      <c r="AE1" s="8"/>
      <c r="AF1" s="8"/>
      <c r="AG1" s="8"/>
    </row>
    <row r="2">
      <c r="A2" s="1" t="s">
        <v>226</v>
      </c>
      <c r="B2" s="10">
        <v>43436.54257236111</v>
      </c>
      <c r="C2" s="12"/>
      <c r="D2" s="5" t="s">
        <v>227</v>
      </c>
      <c r="E2" s="12"/>
      <c r="F2" s="6"/>
      <c r="G2" s="6"/>
      <c r="H2" s="8"/>
      <c r="I2" s="6"/>
      <c r="J2" s="13"/>
      <c r="K2" s="6"/>
      <c r="O2" s="6"/>
      <c r="P2" s="6"/>
      <c r="Q2" s="6"/>
      <c r="R2" s="6"/>
      <c r="S2" s="6"/>
      <c r="T2" s="6"/>
      <c r="U2" s="6"/>
      <c r="V2" s="6"/>
      <c r="W2" s="6"/>
      <c r="X2" s="7"/>
      <c r="Y2" s="7"/>
      <c r="Z2" s="8"/>
      <c r="AA2" s="8"/>
      <c r="AB2" s="8"/>
      <c r="AC2" s="8"/>
      <c r="AD2" s="8"/>
      <c r="AE2" s="8"/>
      <c r="AF2" s="8"/>
      <c r="AG2" s="8"/>
    </row>
    <row r="3">
      <c r="A3" s="248" t="s">
        <v>6</v>
      </c>
      <c r="B3" s="249" t="str">
        <f>HYPERLINK("https://docs.google.com/spreadsheets/d/e/2PACX-1vQ_-EbHi_SY_XQghMl_LQNeSj697SKwGiDcopwefYQ3ptfWvrTBIPX_JW9Wp0rJ2u1CJZSgWcGUfWCW/pub?output=xlsx","LINK")</f>
        <v>LINK</v>
      </c>
      <c r="C3" s="12"/>
      <c r="D3" s="5" t="s">
        <v>7</v>
      </c>
      <c r="E3" s="12"/>
      <c r="F3" s="6"/>
      <c r="G3" s="6"/>
      <c r="H3" s="8"/>
      <c r="I3" s="6"/>
      <c r="J3" s="13"/>
      <c r="K3" s="6"/>
      <c r="O3" s="6"/>
      <c r="P3" s="6"/>
      <c r="Q3" s="6"/>
      <c r="R3" s="6"/>
      <c r="S3" s="6"/>
      <c r="T3" s="6"/>
      <c r="U3" s="6"/>
      <c r="V3" s="6"/>
      <c r="W3" s="6"/>
      <c r="X3" s="7"/>
      <c r="Y3" s="7"/>
      <c r="Z3" s="8"/>
      <c r="AA3" s="8"/>
      <c r="AB3" s="8"/>
      <c r="AC3" s="8"/>
      <c r="AD3" s="8"/>
      <c r="AE3" s="8"/>
      <c r="AF3" s="8"/>
      <c r="AG3" s="8"/>
    </row>
    <row r="4">
      <c r="A4" s="8"/>
      <c r="B4" s="8"/>
      <c r="C4" s="6"/>
      <c r="D4" s="6"/>
      <c r="E4" s="6"/>
      <c r="F4" s="6"/>
      <c r="G4" s="215"/>
      <c r="H4" s="215" t="s">
        <v>1132</v>
      </c>
      <c r="L4" s="6"/>
      <c r="M4" s="6"/>
      <c r="N4" s="13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</row>
    <row r="5">
      <c r="A5" s="8" t="s">
        <v>29</v>
      </c>
      <c r="B5" s="8" t="s">
        <v>31</v>
      </c>
      <c r="C5" s="6" t="s">
        <v>230</v>
      </c>
      <c r="D5" s="295" t="s">
        <v>229</v>
      </c>
      <c r="E5" s="6" t="s">
        <v>1133</v>
      </c>
      <c r="F5" s="6" t="s">
        <v>1134</v>
      </c>
      <c r="G5" s="215" t="s">
        <v>1058</v>
      </c>
      <c r="H5" s="295" t="s">
        <v>1135</v>
      </c>
      <c r="I5" s="13" t="s">
        <v>1136</v>
      </c>
      <c r="J5" s="295" t="s">
        <v>1137</v>
      </c>
      <c r="K5" s="13" t="s">
        <v>1138</v>
      </c>
      <c r="L5" s="295"/>
      <c r="M5" s="13"/>
      <c r="N5" s="295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</row>
    <row r="6">
      <c r="A6" s="179" t="s">
        <v>1139</v>
      </c>
      <c r="B6" s="179" t="s">
        <v>52</v>
      </c>
      <c r="C6" s="179">
        <v>25.0</v>
      </c>
      <c r="D6" s="235" t="s">
        <v>1140</v>
      </c>
      <c r="E6" s="209">
        <v>85.0</v>
      </c>
      <c r="F6" s="179" t="s">
        <v>1141</v>
      </c>
      <c r="G6" s="179">
        <v>15.0</v>
      </c>
      <c r="H6" s="179">
        <v>80.0</v>
      </c>
      <c r="I6" s="179">
        <v>95.0</v>
      </c>
      <c r="J6" s="230">
        <v>80.0</v>
      </c>
      <c r="K6" s="230">
        <v>50.0</v>
      </c>
    </row>
    <row r="7">
      <c r="A7" s="179" t="s">
        <v>1142</v>
      </c>
      <c r="B7" s="179" t="s">
        <v>52</v>
      </c>
      <c r="C7" s="179">
        <v>10.0</v>
      </c>
      <c r="D7" s="235" t="s">
        <v>1140</v>
      </c>
      <c r="E7" s="209">
        <v>85.0</v>
      </c>
      <c r="F7" s="179" t="s">
        <v>1143</v>
      </c>
      <c r="G7" s="179">
        <v>5.0</v>
      </c>
      <c r="H7" s="179">
        <v>60.0</v>
      </c>
      <c r="I7" s="179">
        <v>50.0</v>
      </c>
      <c r="J7" s="230">
        <v>50.0</v>
      </c>
      <c r="K7" s="230">
        <v>210.0</v>
      </c>
    </row>
    <row r="8">
      <c r="A8" s="179" t="s">
        <v>1144</v>
      </c>
      <c r="B8" s="179" t="s">
        <v>52</v>
      </c>
      <c r="C8" s="179">
        <v>25.0</v>
      </c>
      <c r="D8" s="235" t="s">
        <v>1140</v>
      </c>
      <c r="E8" s="209">
        <v>85.0</v>
      </c>
      <c r="F8" s="179" t="s">
        <v>1141</v>
      </c>
      <c r="G8" s="179">
        <v>15.0</v>
      </c>
      <c r="H8" s="179">
        <v>125.0</v>
      </c>
      <c r="I8" s="179">
        <v>125.0</v>
      </c>
      <c r="J8" s="230">
        <v>125.0</v>
      </c>
      <c r="K8" s="230">
        <v>125.0</v>
      </c>
    </row>
    <row r="9">
      <c r="A9" s="179" t="s">
        <v>1145</v>
      </c>
      <c r="B9" s="179" t="s">
        <v>52</v>
      </c>
      <c r="C9" s="179">
        <v>25.0</v>
      </c>
      <c r="D9" s="235" t="s">
        <v>1140</v>
      </c>
      <c r="E9" s="209">
        <v>85.0</v>
      </c>
      <c r="F9" s="179" t="s">
        <v>1141</v>
      </c>
      <c r="G9" s="179">
        <v>15.0</v>
      </c>
      <c r="H9" s="179">
        <v>80.0</v>
      </c>
      <c r="I9" s="179">
        <v>96.0</v>
      </c>
      <c r="J9" s="230">
        <v>80.0</v>
      </c>
      <c r="K9" s="230">
        <v>50.0</v>
      </c>
    </row>
    <row r="10">
      <c r="A10" s="291" t="s">
        <v>1146</v>
      </c>
      <c r="B10" s="291" t="s">
        <v>52</v>
      </c>
      <c r="C10" s="209">
        <v>30.0</v>
      </c>
      <c r="D10" s="235" t="s">
        <v>1147</v>
      </c>
      <c r="E10" s="209">
        <v>85.0</v>
      </c>
      <c r="F10" s="209" t="s">
        <v>1148</v>
      </c>
      <c r="G10" s="314">
        <v>15.0</v>
      </c>
      <c r="H10" s="230">
        <v>55.0</v>
      </c>
      <c r="I10" s="230">
        <v>50.0</v>
      </c>
      <c r="J10" s="230">
        <v>55.0</v>
      </c>
      <c r="K10" s="230">
        <v>70.0</v>
      </c>
    </row>
    <row r="11">
      <c r="A11" s="291" t="s">
        <v>1149</v>
      </c>
      <c r="B11" s="291" t="s">
        <v>52</v>
      </c>
      <c r="C11" s="209">
        <v>30.0</v>
      </c>
      <c r="D11" s="235" t="s">
        <v>1147</v>
      </c>
      <c r="E11" s="209">
        <v>85.0</v>
      </c>
      <c r="F11" s="219" t="s">
        <v>1150</v>
      </c>
      <c r="G11" s="314">
        <v>15.0</v>
      </c>
      <c r="H11" s="230">
        <v>80.0</v>
      </c>
      <c r="I11" s="230">
        <v>55.0</v>
      </c>
      <c r="J11" s="230">
        <v>50.0</v>
      </c>
      <c r="K11" s="179">
        <v>80.0</v>
      </c>
    </row>
    <row r="12">
      <c r="A12" s="179" t="s">
        <v>1151</v>
      </c>
      <c r="B12" s="179" t="s">
        <v>52</v>
      </c>
      <c r="C12" s="179">
        <v>35.0</v>
      </c>
      <c r="D12" s="235" t="s">
        <v>1140</v>
      </c>
      <c r="E12" s="209">
        <v>85.0</v>
      </c>
      <c r="F12" s="179" t="s">
        <v>1152</v>
      </c>
      <c r="G12" s="179">
        <v>30.0</v>
      </c>
      <c r="H12" s="179">
        <v>30.0</v>
      </c>
      <c r="I12" s="179">
        <v>30.0</v>
      </c>
      <c r="J12" s="179">
        <v>30.0</v>
      </c>
      <c r="K12" s="230" t="s">
        <v>270</v>
      </c>
    </row>
    <row r="13">
      <c r="A13" s="314" t="s">
        <v>1153</v>
      </c>
      <c r="B13" s="179" t="s">
        <v>52</v>
      </c>
      <c r="C13" s="179">
        <v>35.0</v>
      </c>
      <c r="D13" s="235" t="s">
        <v>1140</v>
      </c>
      <c r="E13" s="209">
        <v>85.0</v>
      </c>
      <c r="F13" s="209" t="s">
        <v>1152</v>
      </c>
      <c r="G13" s="314">
        <v>15.0</v>
      </c>
      <c r="H13" s="230">
        <v>100.0</v>
      </c>
      <c r="I13" s="179">
        <v>100.0</v>
      </c>
      <c r="J13" s="230">
        <v>100.0</v>
      </c>
      <c r="K13" s="230" t="s">
        <v>270</v>
      </c>
    </row>
    <row r="14">
      <c r="A14" s="291" t="s">
        <v>722</v>
      </c>
      <c r="B14" s="291" t="s">
        <v>88</v>
      </c>
      <c r="C14" s="209">
        <v>35.0</v>
      </c>
      <c r="D14" s="235" t="s">
        <v>1140</v>
      </c>
      <c r="E14" s="209">
        <v>85.0</v>
      </c>
      <c r="F14" s="219" t="s">
        <v>1154</v>
      </c>
      <c r="G14" s="314">
        <v>10.0</v>
      </c>
      <c r="H14" s="230">
        <v>120.0</v>
      </c>
      <c r="I14" s="179">
        <v>100.0</v>
      </c>
      <c r="J14" s="230">
        <v>90.0</v>
      </c>
      <c r="K14" s="230">
        <v>120.0</v>
      </c>
    </row>
    <row r="15">
      <c r="A15" s="179" t="s">
        <v>1155</v>
      </c>
      <c r="B15" s="179" t="s">
        <v>88</v>
      </c>
      <c r="C15" s="179">
        <v>50.0</v>
      </c>
      <c r="D15" s="179" t="s">
        <v>1140</v>
      </c>
      <c r="E15" s="209">
        <v>85.0</v>
      </c>
      <c r="F15" s="179" t="s">
        <v>1156</v>
      </c>
      <c r="G15" s="179">
        <v>25.0</v>
      </c>
      <c r="H15" s="179">
        <v>120.0</v>
      </c>
      <c r="I15" s="179">
        <v>100.0</v>
      </c>
      <c r="J15" s="230">
        <v>100.0</v>
      </c>
      <c r="K15" s="230">
        <v>120.0</v>
      </c>
    </row>
    <row r="16">
      <c r="A16" s="179" t="s">
        <v>1157</v>
      </c>
      <c r="B16" s="179" t="s">
        <v>88</v>
      </c>
      <c r="C16" s="179">
        <v>60.0</v>
      </c>
      <c r="D16" s="179" t="s">
        <v>1147</v>
      </c>
      <c r="E16" s="209">
        <v>85.0</v>
      </c>
      <c r="F16" s="179" t="s">
        <v>1158</v>
      </c>
      <c r="G16" s="179">
        <v>30.0</v>
      </c>
      <c r="H16" s="230">
        <v>120.0</v>
      </c>
      <c r="I16" s="179">
        <v>100.0</v>
      </c>
      <c r="J16" s="230">
        <v>100.0</v>
      </c>
      <c r="K16" s="230">
        <v>100.0</v>
      </c>
      <c r="L16" s="233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</row>
    <row r="17">
      <c r="A17" s="179" t="s">
        <v>1159</v>
      </c>
      <c r="B17" s="179" t="s">
        <v>88</v>
      </c>
      <c r="C17" s="179">
        <v>60.0</v>
      </c>
      <c r="D17" s="179" t="s">
        <v>1140</v>
      </c>
      <c r="E17" s="209">
        <v>85.0</v>
      </c>
      <c r="F17" s="179" t="s">
        <v>1160</v>
      </c>
      <c r="G17" s="179">
        <v>30.0</v>
      </c>
      <c r="H17" s="179">
        <v>90.0</v>
      </c>
      <c r="I17" s="179">
        <v>70.0</v>
      </c>
      <c r="J17" s="179">
        <v>75.0</v>
      </c>
      <c r="K17" s="179">
        <v>90.0</v>
      </c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</row>
    <row r="18">
      <c r="A18" s="179" t="s">
        <v>1161</v>
      </c>
      <c r="B18" s="179" t="s">
        <v>144</v>
      </c>
      <c r="C18" s="179">
        <v>50.0</v>
      </c>
      <c r="D18" s="179" t="s">
        <v>1140</v>
      </c>
      <c r="E18" s="209">
        <v>85.0</v>
      </c>
      <c r="F18" s="179" t="s">
        <v>1156</v>
      </c>
      <c r="G18" s="179">
        <v>35.0</v>
      </c>
      <c r="H18" s="179">
        <v>250.0</v>
      </c>
      <c r="I18" s="179">
        <v>225.0</v>
      </c>
      <c r="J18" s="230">
        <v>200.0</v>
      </c>
      <c r="K18" s="230">
        <v>250.0</v>
      </c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</row>
    <row r="19">
      <c r="A19" s="179" t="s">
        <v>1162</v>
      </c>
      <c r="B19" s="179" t="s">
        <v>144</v>
      </c>
      <c r="C19" s="179">
        <v>60.0</v>
      </c>
      <c r="D19" s="179" t="s">
        <v>1147</v>
      </c>
      <c r="E19" s="209">
        <v>85.0</v>
      </c>
      <c r="F19" s="179" t="s">
        <v>1163</v>
      </c>
      <c r="G19" s="179">
        <v>30.0</v>
      </c>
      <c r="H19" s="230">
        <v>210.0</v>
      </c>
      <c r="I19" s="179">
        <v>165.0</v>
      </c>
      <c r="J19" s="230">
        <v>165.0</v>
      </c>
      <c r="K19" s="230">
        <v>130.0</v>
      </c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</row>
    <row r="20">
      <c r="A20" s="179" t="s">
        <v>1164</v>
      </c>
      <c r="B20" s="179" t="s">
        <v>144</v>
      </c>
      <c r="C20" s="179">
        <v>60.0</v>
      </c>
      <c r="D20" s="179" t="s">
        <v>1147</v>
      </c>
      <c r="E20" s="209">
        <v>85.0</v>
      </c>
      <c r="F20" s="179" t="s">
        <v>1165</v>
      </c>
      <c r="G20" s="179">
        <v>30.0</v>
      </c>
      <c r="H20" s="230">
        <v>60.0</v>
      </c>
      <c r="I20" s="179">
        <v>60.0</v>
      </c>
      <c r="J20" s="230">
        <v>60.0</v>
      </c>
      <c r="K20" s="230" t="s">
        <v>270</v>
      </c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</row>
    <row r="21">
      <c r="A21" s="179" t="s">
        <v>1166</v>
      </c>
      <c r="B21" s="179" t="s">
        <v>144</v>
      </c>
      <c r="C21" s="179">
        <v>60.0</v>
      </c>
      <c r="D21" s="179" t="s">
        <v>1147</v>
      </c>
      <c r="E21" s="209">
        <v>85.0</v>
      </c>
      <c r="F21" s="179" t="s">
        <v>1167</v>
      </c>
      <c r="G21" s="179">
        <v>30.0</v>
      </c>
      <c r="H21" s="230">
        <v>60.0</v>
      </c>
      <c r="I21" s="179">
        <v>60.0</v>
      </c>
      <c r="J21" s="230">
        <v>60.0</v>
      </c>
      <c r="K21" s="230" t="s">
        <v>270</v>
      </c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</row>
    <row r="22">
      <c r="A22" s="179" t="s">
        <v>1168</v>
      </c>
      <c r="B22" s="179" t="s">
        <v>187</v>
      </c>
      <c r="C22" s="179">
        <v>80.0</v>
      </c>
      <c r="D22" s="179" t="s">
        <v>1147</v>
      </c>
      <c r="E22" s="209">
        <v>85.0</v>
      </c>
      <c r="F22" s="179" t="s">
        <v>1169</v>
      </c>
      <c r="G22" s="179">
        <v>40.0</v>
      </c>
      <c r="H22" s="230">
        <v>200.0</v>
      </c>
      <c r="I22" s="179">
        <v>150.0</v>
      </c>
      <c r="J22" s="230">
        <v>100.0</v>
      </c>
      <c r="K22" s="230">
        <v>200.0</v>
      </c>
      <c r="L22" s="230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</row>
    <row r="23">
      <c r="A23" s="179" t="s">
        <v>1170</v>
      </c>
      <c r="B23" s="179" t="s">
        <v>187</v>
      </c>
      <c r="C23" s="179">
        <v>80.0</v>
      </c>
      <c r="D23" s="179" t="s">
        <v>1147</v>
      </c>
      <c r="E23" s="209">
        <v>85.0</v>
      </c>
      <c r="F23" s="179" t="s">
        <v>1171</v>
      </c>
      <c r="G23" s="179">
        <v>40.0</v>
      </c>
      <c r="H23" s="179">
        <v>120.0</v>
      </c>
      <c r="I23" s="179">
        <v>100.0</v>
      </c>
      <c r="J23" s="230">
        <v>100.0</v>
      </c>
      <c r="K23" s="230">
        <v>40.0</v>
      </c>
      <c r="L23" s="233"/>
      <c r="M23" s="230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</row>
    <row r="24">
      <c r="A24" s="179" t="s">
        <v>1172</v>
      </c>
      <c r="B24" s="179" t="s">
        <v>187</v>
      </c>
      <c r="C24" s="179">
        <v>80.0</v>
      </c>
      <c r="D24" s="179" t="s">
        <v>1140</v>
      </c>
      <c r="E24" s="209">
        <v>85.0</v>
      </c>
      <c r="F24" s="179" t="s">
        <v>1173</v>
      </c>
      <c r="G24" s="179">
        <v>40.0</v>
      </c>
      <c r="H24" s="179">
        <v>135.0</v>
      </c>
      <c r="I24" s="179">
        <v>90.0</v>
      </c>
      <c r="J24" s="179">
        <v>90.0</v>
      </c>
      <c r="K24" s="179">
        <v>135.0</v>
      </c>
      <c r="L24" s="230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</row>
    <row r="25">
      <c r="L25" s="233"/>
      <c r="M25" s="61"/>
      <c r="N25" s="61"/>
      <c r="O25" s="61"/>
      <c r="P25" s="179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</row>
    <row r="26">
      <c r="A26" s="8" t="s">
        <v>29</v>
      </c>
      <c r="B26" s="8" t="s">
        <v>31</v>
      </c>
      <c r="C26" s="6" t="s">
        <v>230</v>
      </c>
      <c r="D26" s="6"/>
      <c r="E26" s="6"/>
      <c r="F26" s="6" t="s">
        <v>1134</v>
      </c>
      <c r="G26" s="215" t="s">
        <v>1058</v>
      </c>
      <c r="H26" s="295" t="s">
        <v>1132</v>
      </c>
      <c r="L26" s="233"/>
      <c r="M26" s="61"/>
      <c r="N26" s="61"/>
      <c r="O26" s="61"/>
      <c r="P26" s="179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</row>
    <row r="27">
      <c r="A27" s="179" t="s">
        <v>1174</v>
      </c>
      <c r="B27" s="179" t="s">
        <v>52</v>
      </c>
      <c r="C27" s="179">
        <v>75.0</v>
      </c>
      <c r="D27" s="179"/>
      <c r="E27" s="179"/>
      <c r="F27" s="179" t="s">
        <v>1175</v>
      </c>
      <c r="G27" s="179">
        <v>1.0</v>
      </c>
      <c r="H27" s="179">
        <v>120.0</v>
      </c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</row>
    <row r="28">
      <c r="A28" s="179" t="s">
        <v>1176</v>
      </c>
      <c r="B28" s="179" t="s">
        <v>52</v>
      </c>
      <c r="C28" s="179">
        <v>75.0</v>
      </c>
      <c r="D28" s="179"/>
      <c r="E28" s="179"/>
      <c r="F28" s="179" t="s">
        <v>1177</v>
      </c>
      <c r="G28" s="179">
        <v>1.0</v>
      </c>
      <c r="H28" s="179">
        <v>120.0</v>
      </c>
      <c r="I28" s="61"/>
      <c r="J28" s="61"/>
      <c r="K28" s="61"/>
      <c r="L28" s="179" t="s">
        <v>3</v>
      </c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</row>
    <row r="29">
      <c r="A29" s="179" t="s">
        <v>1178</v>
      </c>
      <c r="B29" s="179" t="s">
        <v>52</v>
      </c>
      <c r="C29" s="179">
        <v>75.0</v>
      </c>
      <c r="D29" s="179"/>
      <c r="E29" s="179"/>
      <c r="F29" s="179" t="s">
        <v>1179</v>
      </c>
      <c r="G29" s="179">
        <v>1.0</v>
      </c>
      <c r="H29" s="179">
        <v>120.0</v>
      </c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</row>
    <row r="30">
      <c r="A30" s="179" t="s">
        <v>1180</v>
      </c>
      <c r="B30" s="179" t="s">
        <v>52</v>
      </c>
      <c r="C30" s="179">
        <v>75.0</v>
      </c>
      <c r="D30" s="179"/>
      <c r="E30" s="179"/>
      <c r="F30" s="179" t="s">
        <v>1181</v>
      </c>
      <c r="G30" s="179">
        <v>1.0</v>
      </c>
      <c r="H30" s="179">
        <v>120.0</v>
      </c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</row>
    <row r="31">
      <c r="A31" s="230" t="s">
        <v>1182</v>
      </c>
      <c r="B31" s="179" t="s">
        <v>187</v>
      </c>
      <c r="C31" s="179">
        <v>100.0</v>
      </c>
      <c r="D31" s="179"/>
      <c r="E31" s="179"/>
      <c r="F31" s="179" t="s">
        <v>1183</v>
      </c>
      <c r="G31" s="179">
        <v>1.0</v>
      </c>
      <c r="H31" s="179">
        <v>200.0</v>
      </c>
      <c r="I31" s="236" t="s">
        <v>1184</v>
      </c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</row>
    <row r="32">
      <c r="A32" s="230" t="s">
        <v>1185</v>
      </c>
      <c r="B32" s="179" t="s">
        <v>187</v>
      </c>
      <c r="C32" s="179">
        <v>100.0</v>
      </c>
      <c r="D32" s="179"/>
      <c r="E32" s="179"/>
      <c r="F32" s="179" t="s">
        <v>1186</v>
      </c>
      <c r="G32" s="179">
        <v>1.0</v>
      </c>
      <c r="H32" s="179">
        <v>200.0</v>
      </c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</row>
    <row r="33">
      <c r="A33" s="230" t="s">
        <v>1187</v>
      </c>
      <c r="B33" s="179" t="s">
        <v>187</v>
      </c>
      <c r="C33" s="179">
        <v>100.0</v>
      </c>
      <c r="D33" s="235"/>
      <c r="E33" s="235"/>
      <c r="F33" s="235" t="s">
        <v>1188</v>
      </c>
      <c r="G33" s="179">
        <v>1.0</v>
      </c>
      <c r="H33" s="179">
        <v>200.0</v>
      </c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</row>
    <row r="34">
      <c r="A34" s="230" t="s">
        <v>1189</v>
      </c>
      <c r="B34" s="179" t="s">
        <v>187</v>
      </c>
      <c r="C34" s="179">
        <v>100.0</v>
      </c>
      <c r="D34" s="179"/>
      <c r="E34" s="179"/>
      <c r="F34" s="179" t="s">
        <v>1190</v>
      </c>
      <c r="G34" s="179">
        <v>1.0</v>
      </c>
      <c r="H34" s="179">
        <v>200.0</v>
      </c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</row>
    <row r="35">
      <c r="A35" s="230" t="s">
        <v>1191</v>
      </c>
      <c r="B35" s="179" t="s">
        <v>187</v>
      </c>
      <c r="C35" s="179">
        <v>100.0</v>
      </c>
      <c r="D35" s="179"/>
      <c r="E35" s="179"/>
      <c r="F35" s="179" t="s">
        <v>1192</v>
      </c>
      <c r="G35" s="179">
        <v>1.0</v>
      </c>
      <c r="H35" s="179">
        <v>300.0</v>
      </c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</row>
    <row r="36">
      <c r="A36" s="230" t="s">
        <v>1193</v>
      </c>
      <c r="B36" s="179" t="s">
        <v>187</v>
      </c>
      <c r="C36" s="179">
        <v>100.0</v>
      </c>
      <c r="D36" s="179"/>
      <c r="E36" s="179"/>
      <c r="F36" s="179" t="s">
        <v>1194</v>
      </c>
      <c r="G36" s="179">
        <v>1.0</v>
      </c>
      <c r="H36" s="179">
        <v>300.0</v>
      </c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</row>
    <row r="37">
      <c r="A37" s="230" t="s">
        <v>1195</v>
      </c>
      <c r="B37" s="179" t="s">
        <v>187</v>
      </c>
      <c r="C37" s="179">
        <v>100.0</v>
      </c>
      <c r="D37" s="179"/>
      <c r="E37" s="179"/>
      <c r="F37" s="179" t="s">
        <v>1196</v>
      </c>
      <c r="G37" s="179">
        <v>1.0</v>
      </c>
      <c r="H37" s="179">
        <v>300.0</v>
      </c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</row>
    <row r="38">
      <c r="A38" s="230" t="s">
        <v>1197</v>
      </c>
      <c r="B38" s="179" t="s">
        <v>187</v>
      </c>
      <c r="C38" s="179">
        <v>100.0</v>
      </c>
      <c r="D38" s="179"/>
      <c r="E38" s="179"/>
      <c r="F38" s="179" t="s">
        <v>1198</v>
      </c>
      <c r="G38" s="179">
        <v>1.0</v>
      </c>
      <c r="H38" s="179">
        <v>300.0</v>
      </c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</row>
    <row r="39">
      <c r="C39" s="179"/>
      <c r="D39" s="311"/>
      <c r="E39" s="311"/>
      <c r="F39" s="31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</row>
    <row r="40">
      <c r="C40" s="179"/>
      <c r="D40" s="236"/>
      <c r="E40" s="236"/>
      <c r="F40" s="236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</row>
    <row r="994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</row>
    <row r="99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</row>
    <row r="996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</row>
    <row r="997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</row>
    <row r="1001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</row>
    <row r="1002">
      <c r="A1002" s="61"/>
      <c r="B1002" s="61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</row>
    <row r="1003">
      <c r="A1003" s="61"/>
      <c r="B1003" s="61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</row>
    <row r="1004">
      <c r="A1004" s="61"/>
      <c r="B1004" s="61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</row>
    <row r="1005">
      <c r="A1005" s="61"/>
      <c r="B1005" s="61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</row>
    <row r="1006">
      <c r="A1006" s="61"/>
      <c r="B1006" s="61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</row>
    <row r="1007">
      <c r="A1007" s="61"/>
      <c r="B1007" s="61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</row>
    <row r="1008">
      <c r="A1008" s="61"/>
      <c r="B1008" s="61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</row>
    <row r="1009">
      <c r="A1009" s="61"/>
      <c r="B1009" s="61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</row>
    <row r="1010">
      <c r="A1010" s="61"/>
      <c r="B1010" s="61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</row>
    <row r="1011">
      <c r="A1011" s="61"/>
      <c r="B1011" s="61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</row>
    <row r="1012">
      <c r="A1012" s="61"/>
      <c r="B1012" s="61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</row>
    <row r="1013">
      <c r="A1013" s="61"/>
      <c r="B1013" s="61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</row>
  </sheetData>
  <mergeCells count="1">
    <mergeCell ref="H4:K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15.75"/>
    <col customWidth="1" min="2" max="2" width="47.13"/>
    <col customWidth="1" min="3" max="4" width="6.75"/>
    <col customWidth="1" min="5" max="5" width="4.63"/>
    <col customWidth="1" min="6" max="6" width="5.5"/>
    <col customWidth="1" min="7" max="7" width="3.13"/>
    <col customWidth="1" min="8" max="8" width="5.75"/>
    <col customWidth="1" min="9" max="9" width="3.88"/>
    <col customWidth="1" min="10" max="10" width="5.13"/>
    <col customWidth="1" min="11" max="11" width="5.3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K1" s="5"/>
    </row>
    <row r="2">
      <c r="A2" s="1" t="s">
        <v>226</v>
      </c>
      <c r="B2" s="10">
        <v>43630.51930231482</v>
      </c>
      <c r="C2" s="12"/>
      <c r="D2" s="5" t="s">
        <v>227</v>
      </c>
      <c r="E2" s="12"/>
    </row>
    <row r="3">
      <c r="A3" s="248" t="s">
        <v>6</v>
      </c>
      <c r="B3" s="24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</row>
    <row r="4">
      <c r="A4" s="295" t="s">
        <v>1199</v>
      </c>
      <c r="B4" s="315" t="s">
        <v>1200</v>
      </c>
      <c r="C4" s="315" t="s">
        <v>1201</v>
      </c>
    </row>
    <row r="5">
      <c r="A5" s="230" t="s">
        <v>1202</v>
      </c>
      <c r="B5" s="235" t="s">
        <v>1203</v>
      </c>
      <c r="C5" s="316">
        <v>1.2</v>
      </c>
    </row>
    <row r="6">
      <c r="A6" s="230" t="s">
        <v>1204</v>
      </c>
      <c r="B6" s="235" t="s">
        <v>1205</v>
      </c>
      <c r="C6" s="316">
        <v>1.1</v>
      </c>
    </row>
    <row r="7">
      <c r="A7" s="230" t="s">
        <v>1206</v>
      </c>
      <c r="B7" s="235" t="s">
        <v>1207</v>
      </c>
      <c r="C7" s="317">
        <v>1.1</v>
      </c>
    </row>
    <row r="8">
      <c r="A8" s="230" t="s">
        <v>1208</v>
      </c>
      <c r="B8" s="235" t="s">
        <v>1209</v>
      </c>
      <c r="C8" s="316">
        <v>1.0</v>
      </c>
    </row>
    <row r="9">
      <c r="A9" s="230" t="s">
        <v>1210</v>
      </c>
      <c r="B9" s="235" t="s">
        <v>1211</v>
      </c>
      <c r="C9" s="316">
        <v>1.0</v>
      </c>
    </row>
    <row r="10">
      <c r="A10" s="230" t="s">
        <v>1212</v>
      </c>
      <c r="B10" s="235" t="s">
        <v>1213</v>
      </c>
      <c r="C10" s="316">
        <v>1.0</v>
      </c>
    </row>
    <row r="11">
      <c r="A11" s="230" t="s">
        <v>1214</v>
      </c>
      <c r="B11" s="235" t="s">
        <v>1215</v>
      </c>
      <c r="C11" s="317">
        <v>0.85</v>
      </c>
    </row>
    <row r="12">
      <c r="A12" s="230" t="s">
        <v>1216</v>
      </c>
      <c r="B12" s="235" t="s">
        <v>1217</v>
      </c>
      <c r="C12" s="316">
        <v>0.85</v>
      </c>
    </row>
    <row r="13">
      <c r="A13" s="230" t="s">
        <v>1218</v>
      </c>
      <c r="B13" s="235" t="s">
        <v>1219</v>
      </c>
      <c r="C13" s="316">
        <v>0.75</v>
      </c>
    </row>
    <row r="14">
      <c r="A14" s="230" t="s">
        <v>1220</v>
      </c>
      <c r="B14" s="235" t="s">
        <v>1221</v>
      </c>
      <c r="C14" s="317">
        <v>0.6</v>
      </c>
    </row>
    <row r="15">
      <c r="A15" s="233"/>
    </row>
    <row r="16">
      <c r="A16" s="233"/>
    </row>
    <row r="17">
      <c r="A17" s="295" t="s">
        <v>1222</v>
      </c>
      <c r="B17" s="315" t="s">
        <v>1200</v>
      </c>
    </row>
    <row r="18">
      <c r="A18" s="230" t="s">
        <v>1223</v>
      </c>
      <c r="B18" s="235" t="s">
        <v>1224</v>
      </c>
    </row>
    <row r="19">
      <c r="A19" s="230" t="s">
        <v>1225</v>
      </c>
      <c r="B19" s="235" t="s">
        <v>1226</v>
      </c>
    </row>
    <row r="20">
      <c r="A20" s="230" t="s">
        <v>1227</v>
      </c>
      <c r="B20" s="235" t="s">
        <v>1228</v>
      </c>
    </row>
    <row r="21">
      <c r="A21" s="230" t="s">
        <v>1229</v>
      </c>
      <c r="B21" s="235" t="s">
        <v>1230</v>
      </c>
    </row>
    <row r="22">
      <c r="A22" s="230" t="s">
        <v>1231</v>
      </c>
      <c r="B22" s="235" t="s">
        <v>1232</v>
      </c>
    </row>
    <row r="23">
      <c r="A23" s="230" t="s">
        <v>1233</v>
      </c>
      <c r="B23" s="235" t="s">
        <v>1234</v>
      </c>
    </row>
    <row r="24">
      <c r="A24" s="230" t="s">
        <v>1235</v>
      </c>
      <c r="B24" s="235" t="s">
        <v>1236</v>
      </c>
    </row>
    <row r="25">
      <c r="A25" s="230" t="s">
        <v>1237</v>
      </c>
      <c r="B25" s="235" t="s">
        <v>1238</v>
      </c>
    </row>
    <row r="26">
      <c r="A26" s="235" t="s">
        <v>1239</v>
      </c>
      <c r="B26" s="235" t="s">
        <v>1240</v>
      </c>
    </row>
    <row r="27">
      <c r="A27" s="235" t="s">
        <v>1241</v>
      </c>
      <c r="B27" s="235" t="s">
        <v>1242</v>
      </c>
    </row>
    <row r="28">
      <c r="A28" s="235" t="s">
        <v>1243</v>
      </c>
      <c r="B28" s="235" t="s">
        <v>1244</v>
      </c>
    </row>
    <row r="29">
      <c r="A29" s="234"/>
      <c r="B29" s="235"/>
    </row>
    <row r="30">
      <c r="A30" s="233"/>
    </row>
    <row r="31">
      <c r="A31" s="233"/>
    </row>
    <row r="32">
      <c r="A32" s="233"/>
    </row>
    <row r="33">
      <c r="A33" s="233"/>
    </row>
    <row r="34">
      <c r="A34" s="233"/>
    </row>
    <row r="35">
      <c r="A35" s="233"/>
    </row>
    <row r="36">
      <c r="A36" s="233"/>
    </row>
    <row r="37">
      <c r="A37" s="233"/>
    </row>
    <row r="38">
      <c r="A38" s="233"/>
    </row>
    <row r="39">
      <c r="A39" s="233"/>
    </row>
    <row r="40">
      <c r="A40" s="233"/>
    </row>
    <row r="41">
      <c r="A41" s="233"/>
    </row>
    <row r="42">
      <c r="A42" s="233"/>
    </row>
    <row r="43">
      <c r="A43" s="233"/>
    </row>
    <row r="44">
      <c r="A44" s="233"/>
    </row>
    <row r="45">
      <c r="A45" s="233"/>
    </row>
    <row r="46">
      <c r="A46" s="233"/>
    </row>
    <row r="47">
      <c r="A47" s="233"/>
    </row>
    <row r="48">
      <c r="A48" s="233"/>
    </row>
    <row r="49">
      <c r="A49" s="233"/>
    </row>
    <row r="50">
      <c r="A50" s="233"/>
    </row>
    <row r="51">
      <c r="A51" s="233"/>
    </row>
    <row r="52">
      <c r="A52" s="233"/>
    </row>
    <row r="53">
      <c r="A53" s="233"/>
    </row>
    <row r="54">
      <c r="A54" s="233"/>
    </row>
    <row r="55">
      <c r="A55" s="233"/>
    </row>
    <row r="56">
      <c r="A56" s="233"/>
    </row>
    <row r="57">
      <c r="A57" s="233"/>
    </row>
    <row r="58">
      <c r="A58" s="233"/>
    </row>
    <row r="59">
      <c r="A59" s="233"/>
    </row>
    <row r="60">
      <c r="A60" s="233"/>
    </row>
    <row r="61">
      <c r="A61" s="233"/>
    </row>
    <row r="62">
      <c r="A62" s="233"/>
    </row>
    <row r="63">
      <c r="A63" s="233"/>
    </row>
    <row r="64">
      <c r="A64" s="233"/>
    </row>
    <row r="65">
      <c r="A65" s="233"/>
    </row>
    <row r="66">
      <c r="A66" s="233"/>
    </row>
    <row r="67">
      <c r="A67" s="233"/>
    </row>
    <row r="68">
      <c r="A68" s="233"/>
    </row>
    <row r="69">
      <c r="A69" s="233"/>
    </row>
    <row r="70">
      <c r="A70" s="233"/>
    </row>
    <row r="71">
      <c r="A71" s="233"/>
    </row>
    <row r="72">
      <c r="A72" s="233"/>
    </row>
    <row r="73">
      <c r="A73" s="233"/>
    </row>
    <row r="74">
      <c r="A74" s="233"/>
    </row>
    <row r="75">
      <c r="A75" s="233"/>
    </row>
    <row r="76">
      <c r="A76" s="233"/>
    </row>
    <row r="77">
      <c r="A77" s="233"/>
    </row>
    <row r="78">
      <c r="A78" s="233"/>
    </row>
    <row r="79">
      <c r="A79" s="233"/>
    </row>
    <row r="80">
      <c r="A80" s="233"/>
    </row>
    <row r="81">
      <c r="A81" s="233"/>
    </row>
    <row r="82">
      <c r="A82" s="233"/>
    </row>
    <row r="83">
      <c r="A83" s="233"/>
    </row>
    <row r="84">
      <c r="A84" s="233"/>
    </row>
    <row r="85">
      <c r="A85" s="233"/>
    </row>
    <row r="86">
      <c r="A86" s="233"/>
    </row>
    <row r="87">
      <c r="A87" s="233"/>
    </row>
    <row r="88">
      <c r="A88" s="233"/>
    </row>
    <row r="89">
      <c r="A89" s="233"/>
    </row>
    <row r="90">
      <c r="A90" s="233"/>
    </row>
    <row r="91">
      <c r="A91" s="233"/>
    </row>
    <row r="92">
      <c r="A92" s="233"/>
    </row>
    <row r="93">
      <c r="A93" s="233"/>
    </row>
    <row r="94">
      <c r="A94" s="233"/>
    </row>
    <row r="95">
      <c r="A95" s="233"/>
    </row>
    <row r="96">
      <c r="A96" s="233"/>
    </row>
    <row r="97">
      <c r="A97" s="233"/>
    </row>
    <row r="98">
      <c r="A98" s="233"/>
    </row>
    <row r="99">
      <c r="A99" s="233"/>
    </row>
    <row r="100">
      <c r="A100" s="233"/>
    </row>
    <row r="101">
      <c r="A101" s="233"/>
    </row>
    <row r="102">
      <c r="A102" s="233"/>
    </row>
    <row r="103">
      <c r="A103" s="233"/>
    </row>
    <row r="104">
      <c r="A104" s="233"/>
    </row>
    <row r="105">
      <c r="A105" s="233"/>
    </row>
    <row r="106">
      <c r="A106" s="233"/>
    </row>
    <row r="107">
      <c r="A107" s="233"/>
    </row>
    <row r="108">
      <c r="A108" s="233"/>
    </row>
    <row r="109">
      <c r="A109" s="233"/>
    </row>
    <row r="110">
      <c r="A110" s="233"/>
    </row>
    <row r="111">
      <c r="A111" s="233"/>
    </row>
    <row r="112">
      <c r="A112" s="233"/>
    </row>
    <row r="113">
      <c r="A113" s="233"/>
    </row>
    <row r="114">
      <c r="A114" s="233"/>
    </row>
    <row r="115">
      <c r="A115" s="233"/>
    </row>
    <row r="116">
      <c r="A116" s="233"/>
    </row>
    <row r="117">
      <c r="A117" s="233"/>
    </row>
    <row r="118">
      <c r="A118" s="233"/>
    </row>
    <row r="119">
      <c r="A119" s="233"/>
    </row>
    <row r="120">
      <c r="A120" s="233"/>
    </row>
    <row r="121">
      <c r="A121" s="233"/>
    </row>
    <row r="122">
      <c r="A122" s="233"/>
    </row>
    <row r="123">
      <c r="A123" s="233"/>
    </row>
    <row r="124">
      <c r="A124" s="233"/>
    </row>
    <row r="125">
      <c r="A125" s="233"/>
    </row>
    <row r="126">
      <c r="A126" s="233"/>
    </row>
    <row r="127">
      <c r="A127" s="233"/>
    </row>
    <row r="128">
      <c r="A128" s="233"/>
    </row>
    <row r="129">
      <c r="A129" s="233"/>
    </row>
    <row r="130">
      <c r="A130" s="233"/>
    </row>
    <row r="131">
      <c r="A131" s="233"/>
    </row>
    <row r="132">
      <c r="A132" s="233"/>
    </row>
    <row r="133">
      <c r="A133" s="233"/>
    </row>
    <row r="134">
      <c r="A134" s="233"/>
    </row>
    <row r="135">
      <c r="A135" s="233"/>
    </row>
    <row r="136">
      <c r="A136" s="233"/>
    </row>
    <row r="137">
      <c r="A137" s="233"/>
    </row>
    <row r="138">
      <c r="A138" s="233"/>
    </row>
    <row r="139">
      <c r="A139" s="233"/>
    </row>
    <row r="140">
      <c r="A140" s="233"/>
    </row>
    <row r="141">
      <c r="A141" s="233"/>
    </row>
    <row r="142">
      <c r="A142" s="233"/>
    </row>
    <row r="143">
      <c r="A143" s="233"/>
    </row>
    <row r="144">
      <c r="A144" s="233"/>
    </row>
    <row r="145">
      <c r="A145" s="233"/>
    </row>
    <row r="146">
      <c r="A146" s="233"/>
    </row>
    <row r="147">
      <c r="A147" s="233"/>
    </row>
    <row r="148">
      <c r="A148" s="233"/>
    </row>
    <row r="149">
      <c r="A149" s="233"/>
    </row>
    <row r="150">
      <c r="A150" s="233"/>
    </row>
    <row r="151">
      <c r="A151" s="233"/>
    </row>
    <row r="152">
      <c r="A152" s="233"/>
    </row>
    <row r="153">
      <c r="A153" s="233"/>
    </row>
    <row r="154">
      <c r="A154" s="233"/>
    </row>
    <row r="155">
      <c r="A155" s="233"/>
    </row>
    <row r="156">
      <c r="A156" s="233"/>
    </row>
    <row r="157">
      <c r="A157" s="233"/>
    </row>
    <row r="158">
      <c r="A158" s="233"/>
    </row>
    <row r="159">
      <c r="A159" s="233"/>
    </row>
    <row r="160">
      <c r="A160" s="233"/>
    </row>
    <row r="161">
      <c r="A161" s="233"/>
    </row>
    <row r="162">
      <c r="A162" s="233"/>
    </row>
    <row r="163">
      <c r="A163" s="233"/>
    </row>
    <row r="164">
      <c r="A164" s="233"/>
    </row>
    <row r="165">
      <c r="A165" s="233"/>
    </row>
    <row r="166">
      <c r="A166" s="233"/>
    </row>
    <row r="167">
      <c r="A167" s="233"/>
    </row>
    <row r="168">
      <c r="A168" s="233"/>
    </row>
    <row r="169">
      <c r="A169" s="233"/>
    </row>
    <row r="170">
      <c r="A170" s="233"/>
    </row>
    <row r="171">
      <c r="A171" s="233"/>
    </row>
    <row r="172">
      <c r="A172" s="233"/>
    </row>
    <row r="173">
      <c r="A173" s="233"/>
    </row>
    <row r="174">
      <c r="A174" s="233"/>
    </row>
    <row r="175">
      <c r="A175" s="233"/>
    </row>
    <row r="176">
      <c r="A176" s="233"/>
    </row>
    <row r="177">
      <c r="A177" s="233"/>
    </row>
    <row r="178">
      <c r="A178" s="233"/>
    </row>
    <row r="179">
      <c r="A179" s="233"/>
    </row>
    <row r="180">
      <c r="A180" s="233"/>
    </row>
    <row r="181">
      <c r="A181" s="233"/>
    </row>
    <row r="182">
      <c r="A182" s="233"/>
    </row>
    <row r="183">
      <c r="A183" s="233"/>
    </row>
    <row r="184">
      <c r="A184" s="233"/>
    </row>
    <row r="185">
      <c r="A185" s="233"/>
    </row>
    <row r="186">
      <c r="A186" s="233"/>
    </row>
    <row r="187">
      <c r="A187" s="233"/>
    </row>
    <row r="188">
      <c r="A188" s="233"/>
    </row>
    <row r="189">
      <c r="A189" s="233"/>
    </row>
    <row r="190">
      <c r="A190" s="233"/>
    </row>
    <row r="191">
      <c r="A191" s="233"/>
    </row>
    <row r="192">
      <c r="A192" s="233"/>
    </row>
    <row r="193">
      <c r="A193" s="233"/>
    </row>
    <row r="194">
      <c r="A194" s="233"/>
    </row>
    <row r="195">
      <c r="A195" s="233"/>
    </row>
    <row r="196">
      <c r="A196" s="233"/>
    </row>
    <row r="197">
      <c r="A197" s="233"/>
    </row>
    <row r="198">
      <c r="A198" s="233"/>
    </row>
    <row r="199">
      <c r="A199" s="233"/>
    </row>
    <row r="200">
      <c r="A200" s="233"/>
    </row>
    <row r="201">
      <c r="A201" s="233"/>
    </row>
    <row r="202">
      <c r="A202" s="233"/>
    </row>
    <row r="203">
      <c r="A203" s="233"/>
    </row>
    <row r="204">
      <c r="A204" s="233"/>
    </row>
    <row r="205">
      <c r="A205" s="233"/>
    </row>
    <row r="206">
      <c r="A206" s="233"/>
    </row>
    <row r="207">
      <c r="A207" s="233"/>
    </row>
    <row r="208">
      <c r="A208" s="233"/>
    </row>
    <row r="209">
      <c r="A209" s="233"/>
    </row>
    <row r="210">
      <c r="A210" s="233"/>
    </row>
    <row r="211">
      <c r="A211" s="233"/>
    </row>
    <row r="212">
      <c r="A212" s="233"/>
    </row>
    <row r="213">
      <c r="A213" s="233"/>
    </row>
    <row r="214">
      <c r="A214" s="233"/>
    </row>
    <row r="215">
      <c r="A215" s="233"/>
    </row>
    <row r="216">
      <c r="A216" s="233"/>
    </row>
    <row r="217">
      <c r="A217" s="233"/>
    </row>
    <row r="218">
      <c r="A218" s="233"/>
    </row>
    <row r="219">
      <c r="A219" s="233"/>
    </row>
    <row r="220">
      <c r="A220" s="233"/>
    </row>
    <row r="221">
      <c r="A221" s="233"/>
    </row>
    <row r="222">
      <c r="A222" s="233"/>
    </row>
    <row r="223">
      <c r="A223" s="233"/>
    </row>
    <row r="224">
      <c r="A224" s="233"/>
    </row>
    <row r="225">
      <c r="A225" s="233"/>
    </row>
    <row r="226">
      <c r="A226" s="233"/>
    </row>
    <row r="227">
      <c r="A227" s="233"/>
    </row>
    <row r="228">
      <c r="A228" s="233"/>
    </row>
    <row r="229">
      <c r="A229" s="233"/>
    </row>
    <row r="230">
      <c r="A230" s="233"/>
    </row>
    <row r="231">
      <c r="A231" s="233"/>
    </row>
    <row r="232">
      <c r="A232" s="233"/>
    </row>
    <row r="233">
      <c r="A233" s="233"/>
    </row>
    <row r="234">
      <c r="A234" s="233"/>
    </row>
    <row r="235">
      <c r="A235" s="233"/>
    </row>
    <row r="236">
      <c r="A236" s="233"/>
    </row>
    <row r="237">
      <c r="A237" s="233"/>
    </row>
    <row r="238">
      <c r="A238" s="233"/>
    </row>
    <row r="239">
      <c r="A239" s="233"/>
    </row>
    <row r="240">
      <c r="A240" s="233"/>
    </row>
    <row r="241">
      <c r="A241" s="233"/>
    </row>
    <row r="242">
      <c r="A242" s="233"/>
    </row>
    <row r="243">
      <c r="A243" s="233"/>
    </row>
    <row r="244">
      <c r="A244" s="233"/>
    </row>
    <row r="245">
      <c r="A245" s="233"/>
    </row>
    <row r="246">
      <c r="A246" s="233"/>
    </row>
    <row r="247">
      <c r="A247" s="233"/>
    </row>
    <row r="248">
      <c r="A248" s="233"/>
    </row>
    <row r="249">
      <c r="A249" s="233"/>
    </row>
    <row r="250">
      <c r="A250" s="233"/>
    </row>
    <row r="251">
      <c r="A251" s="233"/>
    </row>
    <row r="252">
      <c r="A252" s="233"/>
    </row>
    <row r="253">
      <c r="A253" s="233"/>
    </row>
    <row r="254">
      <c r="A254" s="233"/>
    </row>
    <row r="255">
      <c r="A255" s="233"/>
    </row>
    <row r="256">
      <c r="A256" s="233"/>
    </row>
    <row r="257">
      <c r="A257" s="233"/>
    </row>
    <row r="258">
      <c r="A258" s="233"/>
    </row>
    <row r="259">
      <c r="A259" s="233"/>
    </row>
    <row r="260">
      <c r="A260" s="233"/>
    </row>
    <row r="261">
      <c r="A261" s="233"/>
    </row>
    <row r="262">
      <c r="A262" s="233"/>
    </row>
    <row r="263">
      <c r="A263" s="233"/>
    </row>
    <row r="264">
      <c r="A264" s="233"/>
    </row>
    <row r="265">
      <c r="A265" s="233"/>
    </row>
    <row r="266">
      <c r="A266" s="233"/>
    </row>
    <row r="267">
      <c r="A267" s="233"/>
    </row>
    <row r="268">
      <c r="A268" s="233"/>
    </row>
    <row r="269">
      <c r="A269" s="233"/>
    </row>
    <row r="270">
      <c r="A270" s="233"/>
    </row>
    <row r="271">
      <c r="A271" s="233"/>
    </row>
    <row r="272">
      <c r="A272" s="233"/>
    </row>
    <row r="273">
      <c r="A273" s="233"/>
    </row>
    <row r="274">
      <c r="A274" s="233"/>
    </row>
    <row r="275">
      <c r="A275" s="233"/>
    </row>
    <row r="276">
      <c r="A276" s="233"/>
    </row>
    <row r="277">
      <c r="A277" s="233"/>
    </row>
    <row r="278">
      <c r="A278" s="233"/>
    </row>
    <row r="279">
      <c r="A279" s="233"/>
    </row>
    <row r="280">
      <c r="A280" s="233"/>
    </row>
    <row r="281">
      <c r="A281" s="233"/>
    </row>
    <row r="282">
      <c r="A282" s="233"/>
    </row>
    <row r="283">
      <c r="A283" s="233"/>
    </row>
    <row r="284">
      <c r="A284" s="233"/>
    </row>
    <row r="285">
      <c r="A285" s="233"/>
    </row>
    <row r="286">
      <c r="A286" s="233"/>
    </row>
    <row r="287">
      <c r="A287" s="233"/>
    </row>
    <row r="288">
      <c r="A288" s="233"/>
    </row>
    <row r="289">
      <c r="A289" s="233"/>
    </row>
    <row r="290">
      <c r="A290" s="233"/>
    </row>
    <row r="291">
      <c r="A291" s="233"/>
    </row>
    <row r="292">
      <c r="A292" s="233"/>
    </row>
    <row r="293">
      <c r="A293" s="233"/>
    </row>
    <row r="294">
      <c r="A294" s="233"/>
    </row>
    <row r="295">
      <c r="A295" s="233"/>
    </row>
    <row r="296">
      <c r="A296" s="233"/>
    </row>
    <row r="297">
      <c r="A297" s="233"/>
    </row>
    <row r="298">
      <c r="A298" s="233"/>
    </row>
    <row r="299">
      <c r="A299" s="233"/>
    </row>
    <row r="300">
      <c r="A300" s="233"/>
    </row>
    <row r="301">
      <c r="A301" s="233"/>
    </row>
    <row r="302">
      <c r="A302" s="233"/>
    </row>
    <row r="303">
      <c r="A303" s="233"/>
    </row>
    <row r="304">
      <c r="A304" s="233"/>
    </row>
    <row r="305">
      <c r="A305" s="233"/>
    </row>
    <row r="306">
      <c r="A306" s="233"/>
    </row>
    <row r="307">
      <c r="A307" s="233"/>
    </row>
    <row r="308">
      <c r="A308" s="233"/>
    </row>
    <row r="309">
      <c r="A309" s="233"/>
    </row>
    <row r="310">
      <c r="A310" s="233"/>
    </row>
    <row r="311">
      <c r="A311" s="233"/>
    </row>
    <row r="312">
      <c r="A312" s="233"/>
    </row>
    <row r="313">
      <c r="A313" s="233"/>
    </row>
    <row r="314">
      <c r="A314" s="233"/>
    </row>
    <row r="315">
      <c r="A315" s="233"/>
    </row>
    <row r="316">
      <c r="A316" s="233"/>
    </row>
    <row r="317">
      <c r="A317" s="233"/>
    </row>
    <row r="318">
      <c r="A318" s="233"/>
    </row>
    <row r="319">
      <c r="A319" s="233"/>
    </row>
    <row r="320">
      <c r="A320" s="233"/>
    </row>
    <row r="321">
      <c r="A321" s="233"/>
    </row>
    <row r="322">
      <c r="A322" s="233"/>
    </row>
    <row r="323">
      <c r="A323" s="233"/>
    </row>
    <row r="324">
      <c r="A324" s="233"/>
    </row>
    <row r="325">
      <c r="A325" s="233"/>
    </row>
    <row r="326">
      <c r="A326" s="233"/>
    </row>
    <row r="327">
      <c r="A327" s="233"/>
    </row>
    <row r="328">
      <c r="A328" s="233"/>
    </row>
    <row r="329">
      <c r="A329" s="233"/>
    </row>
    <row r="330">
      <c r="A330" s="233"/>
    </row>
    <row r="331">
      <c r="A331" s="233"/>
    </row>
    <row r="332">
      <c r="A332" s="233"/>
    </row>
    <row r="333">
      <c r="A333" s="233"/>
    </row>
    <row r="334">
      <c r="A334" s="233"/>
    </row>
    <row r="335">
      <c r="A335" s="233"/>
    </row>
    <row r="336">
      <c r="A336" s="233"/>
    </row>
    <row r="337">
      <c r="A337" s="233"/>
    </row>
    <row r="338">
      <c r="A338" s="233"/>
    </row>
    <row r="339">
      <c r="A339" s="233"/>
    </row>
    <row r="340">
      <c r="A340" s="233"/>
    </row>
    <row r="341">
      <c r="A341" s="233"/>
    </row>
    <row r="342">
      <c r="A342" s="233"/>
    </row>
    <row r="343">
      <c r="A343" s="233"/>
    </row>
    <row r="344">
      <c r="A344" s="233"/>
    </row>
    <row r="345">
      <c r="A345" s="233"/>
    </row>
    <row r="346">
      <c r="A346" s="233"/>
    </row>
    <row r="347">
      <c r="A347" s="233"/>
    </row>
    <row r="348">
      <c r="A348" s="233"/>
    </row>
    <row r="349">
      <c r="A349" s="233"/>
    </row>
    <row r="350">
      <c r="A350" s="233"/>
    </row>
    <row r="351">
      <c r="A351" s="233"/>
    </row>
    <row r="352">
      <c r="A352" s="233"/>
    </row>
    <row r="353">
      <c r="A353" s="233"/>
    </row>
    <row r="354">
      <c r="A354" s="233"/>
    </row>
    <row r="355">
      <c r="A355" s="233"/>
    </row>
    <row r="356">
      <c r="A356" s="233"/>
    </row>
    <row r="357">
      <c r="A357" s="233"/>
    </row>
    <row r="358">
      <c r="A358" s="233"/>
    </row>
    <row r="359">
      <c r="A359" s="233"/>
    </row>
    <row r="360">
      <c r="A360" s="233"/>
    </row>
    <row r="361">
      <c r="A361" s="233"/>
    </row>
    <row r="362">
      <c r="A362" s="233"/>
    </row>
    <row r="363">
      <c r="A363" s="233"/>
    </row>
    <row r="364">
      <c r="A364" s="233"/>
    </row>
    <row r="365">
      <c r="A365" s="233"/>
    </row>
    <row r="366">
      <c r="A366" s="233"/>
    </row>
    <row r="367">
      <c r="A367" s="233"/>
    </row>
    <row r="368">
      <c r="A368" s="233"/>
    </row>
    <row r="369">
      <c r="A369" s="233"/>
    </row>
    <row r="370">
      <c r="A370" s="233"/>
    </row>
    <row r="371">
      <c r="A371" s="233"/>
    </row>
    <row r="372">
      <c r="A372" s="233"/>
    </row>
    <row r="373">
      <c r="A373" s="233"/>
    </row>
    <row r="374">
      <c r="A374" s="233"/>
    </row>
    <row r="375">
      <c r="A375" s="233"/>
    </row>
    <row r="376">
      <c r="A376" s="233"/>
    </row>
    <row r="377">
      <c r="A377" s="233"/>
    </row>
    <row r="378">
      <c r="A378" s="233"/>
    </row>
    <row r="379">
      <c r="A379" s="233"/>
    </row>
    <row r="380">
      <c r="A380" s="233"/>
    </row>
    <row r="381">
      <c r="A381" s="233"/>
    </row>
    <row r="382">
      <c r="A382" s="233"/>
    </row>
    <row r="383">
      <c r="A383" s="233"/>
    </row>
    <row r="384">
      <c r="A384" s="233"/>
    </row>
    <row r="385">
      <c r="A385" s="233"/>
    </row>
    <row r="386">
      <c r="A386" s="233"/>
    </row>
    <row r="387">
      <c r="A387" s="233"/>
    </row>
    <row r="388">
      <c r="A388" s="233"/>
    </row>
    <row r="389">
      <c r="A389" s="233"/>
    </row>
    <row r="390">
      <c r="A390" s="233"/>
    </row>
    <row r="391">
      <c r="A391" s="233"/>
    </row>
    <row r="392">
      <c r="A392" s="233"/>
    </row>
    <row r="393">
      <c r="A393" s="233"/>
    </row>
    <row r="394">
      <c r="A394" s="233"/>
    </row>
    <row r="395">
      <c r="A395" s="233"/>
    </row>
    <row r="396">
      <c r="A396" s="233"/>
    </row>
    <row r="397">
      <c r="A397" s="233"/>
    </row>
    <row r="398">
      <c r="A398" s="233"/>
    </row>
    <row r="399">
      <c r="A399" s="233"/>
    </row>
    <row r="400">
      <c r="A400" s="233"/>
    </row>
    <row r="401">
      <c r="A401" s="233"/>
    </row>
    <row r="402">
      <c r="A402" s="233"/>
    </row>
    <row r="403">
      <c r="A403" s="233"/>
    </row>
    <row r="404">
      <c r="A404" s="233"/>
    </row>
    <row r="405">
      <c r="A405" s="233"/>
    </row>
    <row r="406">
      <c r="A406" s="233"/>
    </row>
    <row r="407">
      <c r="A407" s="233"/>
    </row>
    <row r="408">
      <c r="A408" s="233"/>
    </row>
    <row r="409">
      <c r="A409" s="233"/>
    </row>
    <row r="410">
      <c r="A410" s="233"/>
    </row>
    <row r="411">
      <c r="A411" s="233"/>
    </row>
    <row r="412">
      <c r="A412" s="233"/>
    </row>
    <row r="413">
      <c r="A413" s="233"/>
    </row>
    <row r="414">
      <c r="A414" s="233"/>
    </row>
    <row r="415">
      <c r="A415" s="233"/>
    </row>
    <row r="416">
      <c r="A416" s="233"/>
    </row>
    <row r="417">
      <c r="A417" s="233"/>
    </row>
    <row r="418">
      <c r="A418" s="233"/>
    </row>
    <row r="419">
      <c r="A419" s="233"/>
    </row>
    <row r="420">
      <c r="A420" s="233"/>
    </row>
    <row r="421">
      <c r="A421" s="233"/>
    </row>
    <row r="422">
      <c r="A422" s="233"/>
    </row>
    <row r="423">
      <c r="A423" s="233"/>
    </row>
    <row r="424">
      <c r="A424" s="233"/>
    </row>
    <row r="425">
      <c r="A425" s="233"/>
    </row>
    <row r="426">
      <c r="A426" s="233"/>
    </row>
    <row r="427">
      <c r="A427" s="233"/>
    </row>
    <row r="428">
      <c r="A428" s="233"/>
    </row>
    <row r="429">
      <c r="A429" s="233"/>
    </row>
    <row r="430">
      <c r="A430" s="233"/>
    </row>
    <row r="431">
      <c r="A431" s="233"/>
    </row>
    <row r="432">
      <c r="A432" s="233"/>
    </row>
    <row r="433">
      <c r="A433" s="233"/>
    </row>
    <row r="434">
      <c r="A434" s="233"/>
    </row>
    <row r="435">
      <c r="A435" s="233"/>
    </row>
    <row r="436">
      <c r="A436" s="233"/>
    </row>
    <row r="437">
      <c r="A437" s="233"/>
    </row>
    <row r="438">
      <c r="A438" s="233"/>
    </row>
    <row r="439">
      <c r="A439" s="233"/>
    </row>
    <row r="440">
      <c r="A440" s="233"/>
    </row>
    <row r="441">
      <c r="A441" s="233"/>
    </row>
    <row r="442">
      <c r="A442" s="233"/>
    </row>
    <row r="443">
      <c r="A443" s="233"/>
    </row>
    <row r="444">
      <c r="A444" s="233"/>
    </row>
    <row r="445">
      <c r="A445" s="233"/>
    </row>
    <row r="446">
      <c r="A446" s="233"/>
    </row>
    <row r="447">
      <c r="A447" s="233"/>
    </row>
    <row r="448">
      <c r="A448" s="233"/>
    </row>
    <row r="449">
      <c r="A449" s="233"/>
    </row>
    <row r="450">
      <c r="A450" s="233"/>
    </row>
    <row r="451">
      <c r="A451" s="233"/>
    </row>
    <row r="452">
      <c r="A452" s="233"/>
    </row>
    <row r="453">
      <c r="A453" s="233"/>
    </row>
    <row r="454">
      <c r="A454" s="233"/>
    </row>
    <row r="455">
      <c r="A455" s="233"/>
    </row>
    <row r="456">
      <c r="A456" s="233"/>
    </row>
    <row r="457">
      <c r="A457" s="233"/>
    </row>
    <row r="458">
      <c r="A458" s="233"/>
    </row>
    <row r="459">
      <c r="A459" s="233"/>
    </row>
    <row r="460">
      <c r="A460" s="233"/>
    </row>
    <row r="461">
      <c r="A461" s="233"/>
    </row>
    <row r="462">
      <c r="A462" s="233"/>
    </row>
    <row r="463">
      <c r="A463" s="233"/>
    </row>
    <row r="464">
      <c r="A464" s="233"/>
    </row>
    <row r="465">
      <c r="A465" s="233"/>
    </row>
    <row r="466">
      <c r="A466" s="233"/>
    </row>
    <row r="467">
      <c r="A467" s="233"/>
    </row>
    <row r="468">
      <c r="A468" s="233"/>
    </row>
    <row r="469">
      <c r="A469" s="233"/>
    </row>
    <row r="470">
      <c r="A470" s="233"/>
    </row>
    <row r="471">
      <c r="A471" s="233"/>
    </row>
    <row r="472">
      <c r="A472" s="233"/>
    </row>
    <row r="473">
      <c r="A473" s="233"/>
    </row>
    <row r="474">
      <c r="A474" s="233"/>
    </row>
    <row r="475">
      <c r="A475" s="233"/>
    </row>
    <row r="476">
      <c r="A476" s="233"/>
    </row>
    <row r="477">
      <c r="A477" s="233"/>
    </row>
    <row r="478">
      <c r="A478" s="233"/>
    </row>
    <row r="479">
      <c r="A479" s="233"/>
    </row>
    <row r="480">
      <c r="A480" s="233"/>
    </row>
    <row r="481">
      <c r="A481" s="233"/>
    </row>
    <row r="482">
      <c r="A482" s="233"/>
    </row>
    <row r="483">
      <c r="A483" s="233"/>
    </row>
    <row r="484">
      <c r="A484" s="233"/>
    </row>
    <row r="485">
      <c r="A485" s="233"/>
    </row>
    <row r="486">
      <c r="A486" s="233"/>
    </row>
    <row r="487">
      <c r="A487" s="233"/>
    </row>
    <row r="488">
      <c r="A488" s="233"/>
    </row>
    <row r="489">
      <c r="A489" s="233"/>
    </row>
    <row r="490">
      <c r="A490" s="233"/>
    </row>
    <row r="491">
      <c r="A491" s="233"/>
    </row>
    <row r="492">
      <c r="A492" s="233"/>
    </row>
    <row r="493">
      <c r="A493" s="233"/>
    </row>
    <row r="494">
      <c r="A494" s="233"/>
    </row>
    <row r="495">
      <c r="A495" s="233"/>
    </row>
    <row r="496">
      <c r="A496" s="233"/>
    </row>
    <row r="497">
      <c r="A497" s="233"/>
    </row>
    <row r="498">
      <c r="A498" s="233"/>
    </row>
    <row r="499">
      <c r="A499" s="233"/>
    </row>
    <row r="500">
      <c r="A500" s="233"/>
    </row>
    <row r="501">
      <c r="A501" s="233"/>
    </row>
    <row r="502">
      <c r="A502" s="233"/>
    </row>
    <row r="503">
      <c r="A503" s="233"/>
    </row>
    <row r="504">
      <c r="A504" s="233"/>
    </row>
    <row r="505">
      <c r="A505" s="233"/>
    </row>
    <row r="506">
      <c r="A506" s="233"/>
    </row>
    <row r="507">
      <c r="A507" s="233"/>
    </row>
    <row r="508">
      <c r="A508" s="233"/>
    </row>
    <row r="509">
      <c r="A509" s="233"/>
    </row>
    <row r="510">
      <c r="A510" s="233"/>
    </row>
    <row r="511">
      <c r="A511" s="233"/>
    </row>
    <row r="512">
      <c r="A512" s="233"/>
    </row>
    <row r="513">
      <c r="A513" s="233"/>
    </row>
    <row r="514">
      <c r="A514" s="233"/>
    </row>
    <row r="515">
      <c r="A515" s="233"/>
    </row>
    <row r="516">
      <c r="A516" s="233"/>
    </row>
    <row r="517">
      <c r="A517" s="233"/>
    </row>
    <row r="518">
      <c r="A518" s="233"/>
    </row>
    <row r="519">
      <c r="A519" s="233"/>
    </row>
    <row r="520">
      <c r="A520" s="233"/>
    </row>
    <row r="521">
      <c r="A521" s="233"/>
    </row>
    <row r="522">
      <c r="A522" s="233"/>
    </row>
    <row r="523">
      <c r="A523" s="233"/>
    </row>
    <row r="524">
      <c r="A524" s="233"/>
    </row>
    <row r="525">
      <c r="A525" s="233"/>
    </row>
    <row r="526">
      <c r="A526" s="233"/>
    </row>
    <row r="527">
      <c r="A527" s="233"/>
    </row>
    <row r="528">
      <c r="A528" s="233"/>
    </row>
    <row r="529">
      <c r="A529" s="233"/>
    </row>
    <row r="530">
      <c r="A530" s="233"/>
    </row>
    <row r="531">
      <c r="A531" s="233"/>
    </row>
    <row r="532">
      <c r="A532" s="233"/>
    </row>
    <row r="533">
      <c r="A533" s="233"/>
    </row>
    <row r="534">
      <c r="A534" s="233"/>
    </row>
    <row r="535">
      <c r="A535" s="233"/>
    </row>
    <row r="536">
      <c r="A536" s="233"/>
    </row>
    <row r="537">
      <c r="A537" s="233"/>
    </row>
    <row r="538">
      <c r="A538" s="233"/>
    </row>
    <row r="539">
      <c r="A539" s="233"/>
    </row>
    <row r="540">
      <c r="A540" s="233"/>
    </row>
    <row r="541">
      <c r="A541" s="233"/>
    </row>
    <row r="542">
      <c r="A542" s="233"/>
    </row>
    <row r="543">
      <c r="A543" s="233"/>
    </row>
    <row r="544">
      <c r="A544" s="233"/>
    </row>
    <row r="545">
      <c r="A545" s="233"/>
    </row>
    <row r="546">
      <c r="A546" s="233"/>
    </row>
    <row r="547">
      <c r="A547" s="233"/>
    </row>
    <row r="548">
      <c r="A548" s="233"/>
    </row>
    <row r="549">
      <c r="A549" s="233"/>
    </row>
    <row r="550">
      <c r="A550" s="233"/>
    </row>
    <row r="551">
      <c r="A551" s="233"/>
    </row>
    <row r="552">
      <c r="A552" s="233"/>
    </row>
    <row r="553">
      <c r="A553" s="233"/>
    </row>
    <row r="554">
      <c r="A554" s="233"/>
    </row>
    <row r="555">
      <c r="A555" s="233"/>
    </row>
    <row r="556">
      <c r="A556" s="233"/>
    </row>
    <row r="557">
      <c r="A557" s="233"/>
    </row>
    <row r="558">
      <c r="A558" s="233"/>
    </row>
    <row r="559">
      <c r="A559" s="233"/>
    </row>
    <row r="560">
      <c r="A560" s="233"/>
    </row>
    <row r="561">
      <c r="A561" s="233"/>
    </row>
    <row r="562">
      <c r="A562" s="233"/>
    </row>
    <row r="563">
      <c r="A563" s="233"/>
    </row>
    <row r="564">
      <c r="A564" s="233"/>
    </row>
    <row r="565">
      <c r="A565" s="233"/>
    </row>
    <row r="566">
      <c r="A566" s="233"/>
    </row>
    <row r="567">
      <c r="A567" s="233"/>
    </row>
    <row r="568">
      <c r="A568" s="233"/>
    </row>
    <row r="569">
      <c r="A569" s="233"/>
    </row>
    <row r="570">
      <c r="A570" s="233"/>
    </row>
    <row r="571">
      <c r="A571" s="233"/>
    </row>
    <row r="572">
      <c r="A572" s="233"/>
    </row>
    <row r="573">
      <c r="A573" s="233"/>
    </row>
    <row r="574">
      <c r="A574" s="233"/>
    </row>
    <row r="575">
      <c r="A575" s="233"/>
    </row>
    <row r="576">
      <c r="A576" s="233"/>
    </row>
    <row r="577">
      <c r="A577" s="233"/>
    </row>
    <row r="578">
      <c r="A578" s="233"/>
    </row>
    <row r="579">
      <c r="A579" s="233"/>
    </row>
    <row r="580">
      <c r="A580" s="233"/>
    </row>
    <row r="581">
      <c r="A581" s="233"/>
    </row>
    <row r="582">
      <c r="A582" s="233"/>
    </row>
    <row r="583">
      <c r="A583" s="233"/>
    </row>
    <row r="584">
      <c r="A584" s="233"/>
    </row>
    <row r="585">
      <c r="A585" s="233"/>
    </row>
    <row r="586">
      <c r="A586" s="233"/>
    </row>
    <row r="587">
      <c r="A587" s="233"/>
    </row>
    <row r="588">
      <c r="A588" s="233"/>
    </row>
    <row r="589">
      <c r="A589" s="233"/>
    </row>
    <row r="590">
      <c r="A590" s="233"/>
    </row>
    <row r="591">
      <c r="A591" s="233"/>
    </row>
    <row r="592">
      <c r="A592" s="233"/>
    </row>
    <row r="593">
      <c r="A593" s="233"/>
    </row>
    <row r="594">
      <c r="A594" s="233"/>
    </row>
    <row r="595">
      <c r="A595" s="233"/>
    </row>
    <row r="596">
      <c r="A596" s="233"/>
    </row>
    <row r="597">
      <c r="A597" s="233"/>
    </row>
    <row r="598">
      <c r="A598" s="233"/>
    </row>
    <row r="599">
      <c r="A599" s="233"/>
    </row>
    <row r="600">
      <c r="A600" s="233"/>
    </row>
    <row r="601">
      <c r="A601" s="233"/>
    </row>
    <row r="602">
      <c r="A602" s="233"/>
    </row>
    <row r="603">
      <c r="A603" s="233"/>
    </row>
    <row r="604">
      <c r="A604" s="233"/>
    </row>
    <row r="605">
      <c r="A605" s="233"/>
    </row>
    <row r="606">
      <c r="A606" s="233"/>
    </row>
    <row r="607">
      <c r="A607" s="233"/>
    </row>
    <row r="608">
      <c r="A608" s="233"/>
    </row>
    <row r="609">
      <c r="A609" s="233"/>
    </row>
    <row r="610">
      <c r="A610" s="233"/>
    </row>
    <row r="611">
      <c r="A611" s="233"/>
    </row>
    <row r="612">
      <c r="A612" s="233"/>
    </row>
    <row r="613">
      <c r="A613" s="233"/>
    </row>
    <row r="614">
      <c r="A614" s="233"/>
    </row>
    <row r="615">
      <c r="A615" s="233"/>
    </row>
    <row r="616">
      <c r="A616" s="233"/>
    </row>
    <row r="617">
      <c r="A617" s="233"/>
    </row>
    <row r="618">
      <c r="A618" s="233"/>
    </row>
    <row r="619">
      <c r="A619" s="233"/>
    </row>
    <row r="620">
      <c r="A620" s="233"/>
    </row>
    <row r="621">
      <c r="A621" s="233"/>
    </row>
    <row r="622">
      <c r="A622" s="233"/>
    </row>
    <row r="623">
      <c r="A623" s="233"/>
    </row>
    <row r="624">
      <c r="A624" s="233"/>
    </row>
    <row r="625">
      <c r="A625" s="233"/>
    </row>
    <row r="626">
      <c r="A626" s="233"/>
    </row>
    <row r="627">
      <c r="A627" s="233"/>
    </row>
    <row r="628">
      <c r="A628" s="233"/>
    </row>
    <row r="629">
      <c r="A629" s="233"/>
    </row>
    <row r="630">
      <c r="A630" s="233"/>
    </row>
    <row r="631">
      <c r="A631" s="233"/>
    </row>
    <row r="632">
      <c r="A632" s="233"/>
    </row>
    <row r="633">
      <c r="A633" s="233"/>
    </row>
    <row r="634">
      <c r="A634" s="233"/>
    </row>
    <row r="635">
      <c r="A635" s="233"/>
    </row>
    <row r="636">
      <c r="A636" s="233"/>
    </row>
    <row r="637">
      <c r="A637" s="233"/>
    </row>
    <row r="638">
      <c r="A638" s="233"/>
    </row>
    <row r="639">
      <c r="A639" s="233"/>
    </row>
    <row r="640">
      <c r="A640" s="233"/>
    </row>
    <row r="641">
      <c r="A641" s="233"/>
    </row>
    <row r="642">
      <c r="A642" s="233"/>
    </row>
    <row r="643">
      <c r="A643" s="233"/>
    </row>
    <row r="644">
      <c r="A644" s="233"/>
    </row>
    <row r="645">
      <c r="A645" s="233"/>
    </row>
    <row r="646">
      <c r="A646" s="233"/>
    </row>
    <row r="647">
      <c r="A647" s="233"/>
    </row>
    <row r="648">
      <c r="A648" s="233"/>
    </row>
    <row r="649">
      <c r="A649" s="233"/>
    </row>
    <row r="650">
      <c r="A650" s="233"/>
    </row>
    <row r="651">
      <c r="A651" s="233"/>
    </row>
    <row r="652">
      <c r="A652" s="233"/>
    </row>
    <row r="653">
      <c r="A653" s="233"/>
    </row>
    <row r="654">
      <c r="A654" s="233"/>
    </row>
    <row r="655">
      <c r="A655" s="233"/>
    </row>
    <row r="656">
      <c r="A656" s="233"/>
    </row>
    <row r="657">
      <c r="A657" s="233"/>
    </row>
    <row r="658">
      <c r="A658" s="233"/>
    </row>
    <row r="659">
      <c r="A659" s="233"/>
    </row>
    <row r="660">
      <c r="A660" s="233"/>
    </row>
    <row r="661">
      <c r="A661" s="233"/>
    </row>
    <row r="662">
      <c r="A662" s="233"/>
    </row>
    <row r="663">
      <c r="A663" s="233"/>
    </row>
    <row r="664">
      <c r="A664" s="233"/>
    </row>
    <row r="665">
      <c r="A665" s="233"/>
    </row>
    <row r="666">
      <c r="A666" s="233"/>
    </row>
    <row r="667">
      <c r="A667" s="233"/>
    </row>
    <row r="668">
      <c r="A668" s="233"/>
    </row>
    <row r="669">
      <c r="A669" s="233"/>
    </row>
    <row r="670">
      <c r="A670" s="233"/>
    </row>
    <row r="671">
      <c r="A671" s="233"/>
    </row>
    <row r="672">
      <c r="A672" s="233"/>
    </row>
    <row r="673">
      <c r="A673" s="233"/>
    </row>
    <row r="674">
      <c r="A674" s="233"/>
    </row>
    <row r="675">
      <c r="A675" s="233"/>
    </row>
    <row r="676">
      <c r="A676" s="233"/>
    </row>
    <row r="677">
      <c r="A677" s="233"/>
    </row>
    <row r="678">
      <c r="A678" s="233"/>
    </row>
    <row r="679">
      <c r="A679" s="233"/>
    </row>
    <row r="680">
      <c r="A680" s="233"/>
    </row>
    <row r="681">
      <c r="A681" s="233"/>
    </row>
    <row r="682">
      <c r="A682" s="233"/>
    </row>
    <row r="683">
      <c r="A683" s="233"/>
    </row>
    <row r="684">
      <c r="A684" s="233"/>
    </row>
    <row r="685">
      <c r="A685" s="233"/>
    </row>
    <row r="686">
      <c r="A686" s="233"/>
    </row>
    <row r="687">
      <c r="A687" s="233"/>
    </row>
    <row r="688">
      <c r="A688" s="233"/>
    </row>
    <row r="689">
      <c r="A689" s="233"/>
    </row>
    <row r="690">
      <c r="A690" s="233"/>
    </row>
    <row r="691">
      <c r="A691" s="233"/>
    </row>
    <row r="692">
      <c r="A692" s="233"/>
    </row>
    <row r="693">
      <c r="A693" s="233"/>
    </row>
    <row r="694">
      <c r="A694" s="233"/>
    </row>
    <row r="695">
      <c r="A695" s="233"/>
    </row>
    <row r="696">
      <c r="A696" s="233"/>
    </row>
    <row r="697">
      <c r="A697" s="233"/>
    </row>
    <row r="698">
      <c r="A698" s="233"/>
    </row>
    <row r="699">
      <c r="A699" s="233"/>
    </row>
    <row r="700">
      <c r="A700" s="233"/>
    </row>
    <row r="701">
      <c r="A701" s="233"/>
    </row>
    <row r="702">
      <c r="A702" s="233"/>
    </row>
    <row r="703">
      <c r="A703" s="233"/>
    </row>
    <row r="704">
      <c r="A704" s="233"/>
    </row>
    <row r="705">
      <c r="A705" s="233"/>
    </row>
    <row r="706">
      <c r="A706" s="233"/>
    </row>
    <row r="707">
      <c r="A707" s="233"/>
    </row>
    <row r="708">
      <c r="A708" s="233"/>
    </row>
    <row r="709">
      <c r="A709" s="233"/>
    </row>
    <row r="710">
      <c r="A710" s="233"/>
    </row>
    <row r="711">
      <c r="A711" s="233"/>
    </row>
    <row r="712">
      <c r="A712" s="233"/>
    </row>
    <row r="713">
      <c r="A713" s="233"/>
    </row>
    <row r="714">
      <c r="A714" s="233"/>
    </row>
    <row r="715">
      <c r="A715" s="233"/>
    </row>
    <row r="716">
      <c r="A716" s="233"/>
    </row>
    <row r="717">
      <c r="A717" s="233"/>
    </row>
    <row r="718">
      <c r="A718" s="233"/>
    </row>
    <row r="719">
      <c r="A719" s="233"/>
    </row>
    <row r="720">
      <c r="A720" s="233"/>
    </row>
    <row r="721">
      <c r="A721" s="233"/>
    </row>
    <row r="722">
      <c r="A722" s="233"/>
    </row>
    <row r="723">
      <c r="A723" s="233"/>
    </row>
    <row r="724">
      <c r="A724" s="233"/>
    </row>
    <row r="725">
      <c r="A725" s="233"/>
    </row>
    <row r="726">
      <c r="A726" s="233"/>
    </row>
    <row r="727">
      <c r="A727" s="233"/>
    </row>
    <row r="728">
      <c r="A728" s="233"/>
    </row>
    <row r="729">
      <c r="A729" s="233"/>
    </row>
    <row r="730">
      <c r="A730" s="233"/>
    </row>
    <row r="731">
      <c r="A731" s="233"/>
    </row>
    <row r="732">
      <c r="A732" s="233"/>
    </row>
    <row r="733">
      <c r="A733" s="233"/>
    </row>
    <row r="734">
      <c r="A734" s="233"/>
    </row>
    <row r="735">
      <c r="A735" s="233"/>
    </row>
    <row r="736">
      <c r="A736" s="233"/>
    </row>
    <row r="737">
      <c r="A737" s="233"/>
    </row>
    <row r="738">
      <c r="A738" s="233"/>
    </row>
    <row r="739">
      <c r="A739" s="233"/>
    </row>
    <row r="740">
      <c r="A740" s="233"/>
    </row>
    <row r="741">
      <c r="A741" s="233"/>
    </row>
    <row r="742">
      <c r="A742" s="233"/>
    </row>
    <row r="743">
      <c r="A743" s="233"/>
    </row>
    <row r="744">
      <c r="A744" s="233"/>
    </row>
    <row r="745">
      <c r="A745" s="233"/>
    </row>
    <row r="746">
      <c r="A746" s="233"/>
    </row>
    <row r="747">
      <c r="A747" s="233"/>
    </row>
    <row r="748">
      <c r="A748" s="233"/>
    </row>
    <row r="749">
      <c r="A749" s="233"/>
    </row>
    <row r="750">
      <c r="A750" s="233"/>
    </row>
    <row r="751">
      <c r="A751" s="233"/>
    </row>
    <row r="752">
      <c r="A752" s="233"/>
    </row>
    <row r="753">
      <c r="A753" s="233"/>
    </row>
    <row r="754">
      <c r="A754" s="233"/>
    </row>
    <row r="755">
      <c r="A755" s="233"/>
    </row>
    <row r="756">
      <c r="A756" s="233"/>
    </row>
    <row r="757">
      <c r="A757" s="233"/>
    </row>
    <row r="758">
      <c r="A758" s="233"/>
    </row>
    <row r="759">
      <c r="A759" s="233"/>
    </row>
    <row r="760">
      <c r="A760" s="233"/>
    </row>
    <row r="761">
      <c r="A761" s="233"/>
    </row>
    <row r="762">
      <c r="A762" s="233"/>
    </row>
    <row r="763">
      <c r="A763" s="233"/>
    </row>
    <row r="764">
      <c r="A764" s="233"/>
    </row>
    <row r="765">
      <c r="A765" s="233"/>
    </row>
    <row r="766">
      <c r="A766" s="233"/>
    </row>
    <row r="767">
      <c r="A767" s="233"/>
    </row>
    <row r="768">
      <c r="A768" s="233"/>
    </row>
    <row r="769">
      <c r="A769" s="233"/>
    </row>
    <row r="770">
      <c r="A770" s="233"/>
    </row>
    <row r="771">
      <c r="A771" s="233"/>
    </row>
    <row r="772">
      <c r="A772" s="233"/>
    </row>
    <row r="773">
      <c r="A773" s="233"/>
    </row>
    <row r="774">
      <c r="A774" s="233"/>
    </row>
    <row r="775">
      <c r="A775" s="233"/>
    </row>
    <row r="776">
      <c r="A776" s="233"/>
    </row>
    <row r="777">
      <c r="A777" s="233"/>
    </row>
    <row r="778">
      <c r="A778" s="233"/>
    </row>
    <row r="779">
      <c r="A779" s="233"/>
    </row>
    <row r="780">
      <c r="A780" s="233"/>
    </row>
    <row r="781">
      <c r="A781" s="233"/>
    </row>
    <row r="782">
      <c r="A782" s="233"/>
    </row>
    <row r="783">
      <c r="A783" s="233"/>
    </row>
    <row r="784">
      <c r="A784" s="233"/>
    </row>
    <row r="785">
      <c r="A785" s="233"/>
    </row>
    <row r="786">
      <c r="A786" s="233"/>
    </row>
    <row r="787">
      <c r="A787" s="233"/>
    </row>
    <row r="788">
      <c r="A788" s="233"/>
    </row>
    <row r="789">
      <c r="A789" s="233"/>
    </row>
    <row r="790">
      <c r="A790" s="233"/>
    </row>
    <row r="791">
      <c r="A791" s="233"/>
    </row>
    <row r="792">
      <c r="A792" s="233"/>
    </row>
    <row r="793">
      <c r="A793" s="233"/>
    </row>
    <row r="794">
      <c r="A794" s="233"/>
    </row>
    <row r="795">
      <c r="A795" s="233"/>
    </row>
    <row r="796">
      <c r="A796" s="233"/>
    </row>
    <row r="797">
      <c r="A797" s="233"/>
    </row>
    <row r="798">
      <c r="A798" s="233"/>
    </row>
    <row r="799">
      <c r="A799" s="233"/>
    </row>
    <row r="800">
      <c r="A800" s="233"/>
    </row>
    <row r="801">
      <c r="A801" s="233"/>
    </row>
    <row r="802">
      <c r="A802" s="233"/>
    </row>
    <row r="803">
      <c r="A803" s="233"/>
    </row>
    <row r="804">
      <c r="A804" s="233"/>
    </row>
    <row r="805">
      <c r="A805" s="233"/>
    </row>
    <row r="806">
      <c r="A806" s="233"/>
    </row>
    <row r="807">
      <c r="A807" s="233"/>
    </row>
    <row r="808">
      <c r="A808" s="233"/>
    </row>
    <row r="809">
      <c r="A809" s="233"/>
    </row>
    <row r="810">
      <c r="A810" s="233"/>
    </row>
    <row r="811">
      <c r="A811" s="233"/>
    </row>
    <row r="812">
      <c r="A812" s="233"/>
    </row>
    <row r="813">
      <c r="A813" s="233"/>
    </row>
    <row r="814">
      <c r="A814" s="233"/>
    </row>
    <row r="815">
      <c r="A815" s="233"/>
    </row>
    <row r="816">
      <c r="A816" s="233"/>
    </row>
    <row r="817">
      <c r="A817" s="233"/>
    </row>
    <row r="818">
      <c r="A818" s="233"/>
    </row>
    <row r="819">
      <c r="A819" s="233"/>
    </row>
    <row r="820">
      <c r="A820" s="233"/>
    </row>
    <row r="821">
      <c r="A821" s="233"/>
    </row>
    <row r="822">
      <c r="A822" s="233"/>
    </row>
    <row r="823">
      <c r="A823" s="233"/>
    </row>
    <row r="824">
      <c r="A824" s="233"/>
    </row>
    <row r="825">
      <c r="A825" s="233"/>
    </row>
    <row r="826">
      <c r="A826" s="233"/>
    </row>
    <row r="827">
      <c r="A827" s="233"/>
    </row>
    <row r="828">
      <c r="A828" s="233"/>
    </row>
    <row r="829">
      <c r="A829" s="233"/>
    </row>
    <row r="830">
      <c r="A830" s="233"/>
    </row>
    <row r="831">
      <c r="A831" s="233"/>
    </row>
    <row r="832">
      <c r="A832" s="233"/>
    </row>
    <row r="833">
      <c r="A833" s="233"/>
    </row>
    <row r="834">
      <c r="A834" s="233"/>
    </row>
    <row r="835">
      <c r="A835" s="233"/>
    </row>
    <row r="836">
      <c r="A836" s="233"/>
    </row>
    <row r="837">
      <c r="A837" s="233"/>
    </row>
    <row r="838">
      <c r="A838" s="233"/>
    </row>
    <row r="839">
      <c r="A839" s="233"/>
    </row>
    <row r="840">
      <c r="A840" s="233"/>
    </row>
    <row r="841">
      <c r="A841" s="233"/>
    </row>
    <row r="842">
      <c r="A842" s="233"/>
    </row>
    <row r="843">
      <c r="A843" s="233"/>
    </row>
    <row r="844">
      <c r="A844" s="233"/>
    </row>
    <row r="845">
      <c r="A845" s="233"/>
    </row>
    <row r="846">
      <c r="A846" s="233"/>
    </row>
    <row r="847">
      <c r="A847" s="233"/>
    </row>
    <row r="848">
      <c r="A848" s="233"/>
    </row>
    <row r="849">
      <c r="A849" s="233"/>
    </row>
    <row r="850">
      <c r="A850" s="233"/>
    </row>
    <row r="851">
      <c r="A851" s="233"/>
    </row>
    <row r="852">
      <c r="A852" s="233"/>
    </row>
    <row r="853">
      <c r="A853" s="233"/>
    </row>
    <row r="854">
      <c r="A854" s="233"/>
    </row>
    <row r="855">
      <c r="A855" s="233"/>
    </row>
    <row r="856">
      <c r="A856" s="233"/>
    </row>
    <row r="857">
      <c r="A857" s="233"/>
    </row>
    <row r="858">
      <c r="A858" s="233"/>
    </row>
    <row r="859">
      <c r="A859" s="233"/>
    </row>
    <row r="860">
      <c r="A860" s="233"/>
    </row>
    <row r="861">
      <c r="A861" s="233"/>
    </row>
    <row r="862">
      <c r="A862" s="233"/>
    </row>
    <row r="863">
      <c r="A863" s="233"/>
    </row>
    <row r="864">
      <c r="A864" s="233"/>
    </row>
    <row r="865">
      <c r="A865" s="233"/>
    </row>
    <row r="866">
      <c r="A866" s="233"/>
    </row>
    <row r="867">
      <c r="A867" s="233"/>
    </row>
    <row r="868">
      <c r="A868" s="233"/>
    </row>
    <row r="869">
      <c r="A869" s="233"/>
    </row>
    <row r="870">
      <c r="A870" s="233"/>
    </row>
    <row r="871">
      <c r="A871" s="233"/>
    </row>
    <row r="872">
      <c r="A872" s="233"/>
    </row>
    <row r="873">
      <c r="A873" s="233"/>
    </row>
    <row r="874">
      <c r="A874" s="233"/>
    </row>
    <row r="875">
      <c r="A875" s="233"/>
    </row>
    <row r="876">
      <c r="A876" s="233"/>
    </row>
    <row r="877">
      <c r="A877" s="233"/>
    </row>
    <row r="878">
      <c r="A878" s="233"/>
    </row>
    <row r="879">
      <c r="A879" s="233"/>
    </row>
    <row r="880">
      <c r="A880" s="233"/>
    </row>
    <row r="881">
      <c r="A881" s="233"/>
    </row>
    <row r="882">
      <c r="A882" s="233"/>
    </row>
    <row r="883">
      <c r="A883" s="233"/>
    </row>
    <row r="884">
      <c r="A884" s="233"/>
    </row>
    <row r="885">
      <c r="A885" s="233"/>
    </row>
    <row r="886">
      <c r="A886" s="233"/>
    </row>
    <row r="887">
      <c r="A887" s="233"/>
    </row>
    <row r="888">
      <c r="A888" s="233"/>
    </row>
    <row r="889">
      <c r="A889" s="233"/>
    </row>
    <row r="890">
      <c r="A890" s="233"/>
    </row>
    <row r="891">
      <c r="A891" s="233"/>
    </row>
    <row r="892">
      <c r="A892" s="233"/>
    </row>
    <row r="893">
      <c r="A893" s="233"/>
    </row>
    <row r="894">
      <c r="A894" s="233"/>
    </row>
    <row r="895">
      <c r="A895" s="233"/>
    </row>
    <row r="896">
      <c r="A896" s="233"/>
    </row>
    <row r="897">
      <c r="A897" s="233"/>
    </row>
    <row r="898">
      <c r="A898" s="233"/>
    </row>
    <row r="899">
      <c r="A899" s="233"/>
    </row>
    <row r="900">
      <c r="A900" s="233"/>
    </row>
    <row r="901">
      <c r="A901" s="233"/>
    </row>
    <row r="902">
      <c r="A902" s="233"/>
    </row>
    <row r="903">
      <c r="A903" s="233"/>
    </row>
    <row r="904">
      <c r="A904" s="233"/>
    </row>
    <row r="905">
      <c r="A905" s="233"/>
    </row>
    <row r="906">
      <c r="A906" s="233"/>
    </row>
    <row r="907">
      <c r="A907" s="233"/>
    </row>
    <row r="908">
      <c r="A908" s="233"/>
    </row>
    <row r="909">
      <c r="A909" s="233"/>
    </row>
    <row r="910">
      <c r="A910" s="233"/>
    </row>
    <row r="911">
      <c r="A911" s="233"/>
    </row>
    <row r="912">
      <c r="A912" s="233"/>
    </row>
    <row r="913">
      <c r="A913" s="233"/>
    </row>
    <row r="914">
      <c r="A914" s="233"/>
    </row>
    <row r="915">
      <c r="A915" s="233"/>
    </row>
    <row r="916">
      <c r="A916" s="233"/>
    </row>
    <row r="917">
      <c r="A917" s="233"/>
    </row>
    <row r="918">
      <c r="A918" s="233"/>
    </row>
    <row r="919">
      <c r="A919" s="233"/>
    </row>
    <row r="920">
      <c r="A920" s="233"/>
    </row>
    <row r="921">
      <c r="A921" s="233"/>
    </row>
    <row r="922">
      <c r="A922" s="233"/>
    </row>
    <row r="923">
      <c r="A923" s="233"/>
    </row>
    <row r="924">
      <c r="A924" s="233"/>
    </row>
    <row r="925">
      <c r="A925" s="233"/>
    </row>
    <row r="926">
      <c r="A926" s="233"/>
    </row>
    <row r="927">
      <c r="A927" s="233"/>
    </row>
    <row r="928">
      <c r="A928" s="233"/>
    </row>
    <row r="929">
      <c r="A929" s="233"/>
    </row>
    <row r="930">
      <c r="A930" s="233"/>
    </row>
    <row r="931">
      <c r="A931" s="233"/>
    </row>
    <row r="932">
      <c r="A932" s="233"/>
    </row>
    <row r="933">
      <c r="A933" s="233"/>
    </row>
    <row r="934">
      <c r="A934" s="233"/>
    </row>
    <row r="935">
      <c r="A935" s="233"/>
    </row>
    <row r="936">
      <c r="A936" s="233"/>
    </row>
    <row r="937">
      <c r="A937" s="233"/>
    </row>
    <row r="938">
      <c r="A938" s="233"/>
    </row>
    <row r="939">
      <c r="A939" s="233"/>
    </row>
    <row r="940">
      <c r="A940" s="233"/>
    </row>
    <row r="941">
      <c r="A941" s="233"/>
    </row>
    <row r="942">
      <c r="A942" s="233"/>
    </row>
    <row r="943">
      <c r="A943" s="233"/>
    </row>
    <row r="944">
      <c r="A944" s="233"/>
    </row>
    <row r="945">
      <c r="A945" s="233"/>
    </row>
    <row r="946">
      <c r="A946" s="233"/>
    </row>
    <row r="947">
      <c r="A947" s="233"/>
    </row>
    <row r="948">
      <c r="A948" s="233"/>
    </row>
    <row r="949">
      <c r="A949" s="233"/>
    </row>
    <row r="950">
      <c r="A950" s="233"/>
    </row>
    <row r="951">
      <c r="A951" s="233"/>
    </row>
    <row r="952">
      <c r="A952" s="233"/>
    </row>
    <row r="953">
      <c r="A953" s="233"/>
    </row>
    <row r="954">
      <c r="A954" s="233"/>
    </row>
    <row r="955">
      <c r="A955" s="233"/>
    </row>
    <row r="956">
      <c r="A956" s="233"/>
    </row>
    <row r="957">
      <c r="A957" s="233"/>
    </row>
    <row r="958">
      <c r="A958" s="233"/>
    </row>
    <row r="959">
      <c r="A959" s="233"/>
    </row>
    <row r="960">
      <c r="A960" s="233"/>
    </row>
    <row r="961">
      <c r="A961" s="233"/>
    </row>
    <row r="962">
      <c r="A962" s="233"/>
    </row>
    <row r="963">
      <c r="A963" s="233"/>
    </row>
    <row r="964">
      <c r="A964" s="233"/>
    </row>
    <row r="965">
      <c r="A965" s="233"/>
    </row>
    <row r="966">
      <c r="A966" s="233"/>
    </row>
    <row r="967">
      <c r="A967" s="233"/>
    </row>
    <row r="968">
      <c r="A968" s="233"/>
    </row>
    <row r="969">
      <c r="A969" s="233"/>
    </row>
    <row r="970">
      <c r="A970" s="233"/>
    </row>
    <row r="971">
      <c r="A971" s="233"/>
    </row>
    <row r="972">
      <c r="A972" s="233"/>
    </row>
    <row r="973">
      <c r="A973" s="233"/>
    </row>
    <row r="974">
      <c r="A974" s="233"/>
    </row>
    <row r="975">
      <c r="A975" s="233"/>
    </row>
    <row r="976">
      <c r="A976" s="233"/>
    </row>
    <row r="977">
      <c r="A977" s="233"/>
    </row>
    <row r="978">
      <c r="A978" s="233"/>
    </row>
    <row r="979">
      <c r="A979" s="233"/>
    </row>
    <row r="980">
      <c r="A980" s="233"/>
    </row>
    <row r="981">
      <c r="A981" s="233"/>
    </row>
    <row r="982">
      <c r="A982" s="233"/>
    </row>
    <row r="983">
      <c r="A983" s="233"/>
    </row>
    <row r="984">
      <c r="A984" s="233"/>
    </row>
    <row r="985">
      <c r="A985" s="233"/>
    </row>
    <row r="986">
      <c r="A986" s="233"/>
    </row>
    <row r="987">
      <c r="A987" s="233"/>
    </row>
    <row r="988">
      <c r="A988" s="233"/>
    </row>
    <row r="989">
      <c r="A989" s="233"/>
    </row>
    <row r="990">
      <c r="A990" s="233"/>
    </row>
    <row r="991">
      <c r="A991" s="233"/>
    </row>
    <row r="992">
      <c r="A992" s="233"/>
    </row>
    <row r="993">
      <c r="A993" s="233"/>
    </row>
    <row r="994">
      <c r="A994" s="233"/>
    </row>
    <row r="995">
      <c r="A995" s="233"/>
    </row>
    <row r="996">
      <c r="A996" s="233"/>
    </row>
    <row r="997">
      <c r="A997" s="233"/>
    </row>
    <row r="998">
      <c r="A998" s="233"/>
    </row>
    <row r="999">
      <c r="A999" s="233"/>
    </row>
    <row r="1000">
      <c r="A1000" s="233"/>
    </row>
    <row r="1001">
      <c r="A1001" s="233"/>
    </row>
    <row r="1002">
      <c r="A1002" s="233"/>
    </row>
    <row r="1003">
      <c r="A1003" s="233"/>
    </row>
    <row r="1004">
      <c r="A1004" s="233"/>
    </row>
    <row r="1005">
      <c r="A1005" s="233"/>
    </row>
    <row r="1006">
      <c r="A1006" s="233"/>
    </row>
    <row r="1007">
      <c r="A1007" s="233"/>
    </row>
    <row r="1008">
      <c r="A1008" s="23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H1" s="5"/>
    </row>
    <row r="2">
      <c r="A2" s="1" t="s">
        <v>226</v>
      </c>
      <c r="B2" s="10">
        <v>43436.54273972222</v>
      </c>
      <c r="C2" s="12"/>
      <c r="D2" s="5" t="s">
        <v>227</v>
      </c>
      <c r="E2" s="12"/>
    </row>
    <row r="3">
      <c r="A3" s="318" t="s">
        <v>6</v>
      </c>
      <c r="B3" s="31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</row>
    <row r="4">
      <c r="A4" s="315" t="s">
        <v>1245</v>
      </c>
      <c r="B4" s="315" t="s">
        <v>695</v>
      </c>
    </row>
    <row r="5">
      <c r="A5" s="235" t="s">
        <v>1246</v>
      </c>
      <c r="B5" s="235" t="s">
        <v>1247</v>
      </c>
    </row>
    <row r="6">
      <c r="A6" s="235" t="s">
        <v>1248</v>
      </c>
      <c r="B6" s="235" t="s">
        <v>1249</v>
      </c>
    </row>
    <row r="7">
      <c r="A7" s="235" t="s">
        <v>1250</v>
      </c>
      <c r="B7" s="235" t="s">
        <v>1251</v>
      </c>
    </row>
    <row r="8">
      <c r="A8" s="235" t="s">
        <v>1252</v>
      </c>
      <c r="B8" s="235" t="s">
        <v>1253</v>
      </c>
    </row>
    <row r="9">
      <c r="A9" s="235" t="s">
        <v>1254</v>
      </c>
      <c r="B9" s="235" t="s">
        <v>1255</v>
      </c>
    </row>
    <row r="10">
      <c r="A10" s="235" t="s">
        <v>1256</v>
      </c>
      <c r="B10" s="235" t="s">
        <v>1257</v>
      </c>
    </row>
    <row r="11">
      <c r="A11" s="235" t="s">
        <v>1258</v>
      </c>
      <c r="B11" s="235" t="s">
        <v>1259</v>
      </c>
    </row>
    <row r="12">
      <c r="A12" s="235" t="s">
        <v>1260</v>
      </c>
    </row>
    <row r="13">
      <c r="A13" s="235" t="s">
        <v>1261</v>
      </c>
    </row>
    <row r="14">
      <c r="A14" s="235" t="s">
        <v>1262</v>
      </c>
    </row>
    <row r="15">
      <c r="A15" s="235" t="s">
        <v>1263</v>
      </c>
      <c r="B15" s="235" t="s">
        <v>1264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11" width="11.13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H1" s="5"/>
    </row>
    <row r="2">
      <c r="A2" s="1" t="s">
        <v>226</v>
      </c>
      <c r="B2" s="10">
        <v>43436.54279206019</v>
      </c>
      <c r="C2" s="12"/>
      <c r="D2" s="5" t="s">
        <v>227</v>
      </c>
      <c r="E2" s="12"/>
    </row>
    <row r="3">
      <c r="A3" s="320" t="s">
        <v>6</v>
      </c>
      <c r="B3" s="31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</row>
    <row r="4">
      <c r="A4" s="295" t="s">
        <v>1265</v>
      </c>
    </row>
    <row r="5">
      <c r="A5" s="295" t="s">
        <v>1266</v>
      </c>
      <c r="B5" s="235" t="s">
        <v>1267</v>
      </c>
      <c r="C5" s="235" t="s">
        <v>88</v>
      </c>
      <c r="D5" s="235" t="s">
        <v>1268</v>
      </c>
    </row>
    <row r="6">
      <c r="A6" s="295" t="s">
        <v>1269</v>
      </c>
      <c r="B6" s="235" t="s">
        <v>1270</v>
      </c>
      <c r="C6" s="235" t="s">
        <v>1271</v>
      </c>
      <c r="D6" s="235" t="s">
        <v>1206</v>
      </c>
      <c r="E6" s="235" t="s">
        <v>1272</v>
      </c>
      <c r="F6" s="235" t="s">
        <v>1273</v>
      </c>
      <c r="G6" s="235" t="s">
        <v>1233</v>
      </c>
      <c r="H6" s="235" t="s">
        <v>1214</v>
      </c>
      <c r="I6" s="235" t="s">
        <v>1274</v>
      </c>
      <c r="J6" s="235" t="s">
        <v>1275</v>
      </c>
      <c r="K6" s="235" t="s">
        <v>1223</v>
      </c>
      <c r="L6" s="235" t="s">
        <v>1276</v>
      </c>
    </row>
    <row r="7">
      <c r="A7" s="295" t="s">
        <v>1277</v>
      </c>
      <c r="B7" s="235" t="s">
        <v>715</v>
      </c>
      <c r="C7" s="235" t="s">
        <v>1267</v>
      </c>
      <c r="D7" s="235" t="s">
        <v>88</v>
      </c>
      <c r="E7" s="235" t="s">
        <v>1268</v>
      </c>
    </row>
    <row r="8">
      <c r="A8" s="295" t="s">
        <v>1278</v>
      </c>
      <c r="B8" s="235" t="s">
        <v>1279</v>
      </c>
      <c r="C8" s="235" t="s">
        <v>1280</v>
      </c>
      <c r="D8" s="235" t="s">
        <v>1281</v>
      </c>
    </row>
    <row r="9">
      <c r="A9" s="295" t="s">
        <v>1282</v>
      </c>
      <c r="B9" s="230">
        <v>1.0</v>
      </c>
      <c r="C9" s="230">
        <v>2.0</v>
      </c>
      <c r="D9" s="230">
        <v>3.0</v>
      </c>
    </row>
    <row r="10">
      <c r="A10" s="295" t="s">
        <v>1283</v>
      </c>
      <c r="B10" s="235" t="s">
        <v>1284</v>
      </c>
      <c r="C10" s="235" t="s">
        <v>1285</v>
      </c>
      <c r="D10" s="235" t="s">
        <v>1286</v>
      </c>
      <c r="E10" s="235" t="s">
        <v>1287</v>
      </c>
      <c r="F10" s="235" t="s">
        <v>1288</v>
      </c>
      <c r="G10" s="235" t="s">
        <v>1289</v>
      </c>
      <c r="H10" s="235" t="s">
        <v>1290</v>
      </c>
    </row>
    <row r="11">
      <c r="A11" s="295"/>
      <c r="B11" s="235"/>
      <c r="C11" s="235"/>
      <c r="D11" s="235"/>
      <c r="E11" s="235"/>
      <c r="F11" s="235"/>
      <c r="G11" s="235"/>
      <c r="H11" s="235"/>
    </row>
    <row r="12">
      <c r="A12" s="295" t="s">
        <v>1291</v>
      </c>
      <c r="B12" s="235" t="s">
        <v>1292</v>
      </c>
      <c r="C12" s="235" t="s">
        <v>1293</v>
      </c>
      <c r="D12" s="235" t="s">
        <v>1294</v>
      </c>
      <c r="E12" s="235" t="s">
        <v>1295</v>
      </c>
      <c r="F12" s="235" t="s">
        <v>1296</v>
      </c>
      <c r="G12" s="235" t="s">
        <v>1297</v>
      </c>
      <c r="H12" s="235" t="s">
        <v>1298</v>
      </c>
    </row>
    <row r="13">
      <c r="A13" s="321"/>
      <c r="B13" s="235" t="s">
        <v>1299</v>
      </c>
      <c r="C13" s="235" t="s">
        <v>1300</v>
      </c>
      <c r="D13" s="235" t="s">
        <v>1301</v>
      </c>
      <c r="E13" s="235" t="s">
        <v>1302</v>
      </c>
      <c r="F13" s="235" t="s">
        <v>1303</v>
      </c>
      <c r="G13" s="235" t="s">
        <v>1304</v>
      </c>
    </row>
    <row r="14">
      <c r="A14" s="321"/>
      <c r="B14" s="235" t="s">
        <v>1305</v>
      </c>
      <c r="C14" s="235" t="s">
        <v>1306</v>
      </c>
      <c r="D14" s="235" t="s">
        <v>1307</v>
      </c>
      <c r="E14" s="235" t="s">
        <v>1308</v>
      </c>
      <c r="F14" s="235" t="s">
        <v>1309</v>
      </c>
      <c r="G14" s="235" t="s">
        <v>1310</v>
      </c>
    </row>
    <row r="15">
      <c r="A15" s="321"/>
      <c r="B15" s="235" t="s">
        <v>1311</v>
      </c>
      <c r="C15" s="235" t="s">
        <v>1312</v>
      </c>
      <c r="D15" s="235" t="s">
        <v>1313</v>
      </c>
      <c r="E15" s="235" t="s">
        <v>1314</v>
      </c>
      <c r="F15" s="235" t="s">
        <v>1315</v>
      </c>
      <c r="G15" s="235" t="s">
        <v>1090</v>
      </c>
    </row>
    <row r="16">
      <c r="A16" s="321"/>
    </row>
    <row r="17">
      <c r="A17" s="321"/>
    </row>
    <row r="18">
      <c r="A18" s="321"/>
    </row>
    <row r="19">
      <c r="A19" s="321"/>
    </row>
    <row r="20">
      <c r="A20" s="321"/>
    </row>
    <row r="21">
      <c r="A21" s="321"/>
    </row>
    <row r="22">
      <c r="A22" s="321"/>
    </row>
    <row r="23">
      <c r="A23" s="321"/>
    </row>
    <row r="24">
      <c r="A24" s="321"/>
    </row>
    <row r="25">
      <c r="A25" s="321"/>
    </row>
    <row r="26">
      <c r="A26" s="321"/>
    </row>
    <row r="27">
      <c r="A27" s="321"/>
    </row>
    <row r="28">
      <c r="A28" s="321"/>
    </row>
    <row r="29">
      <c r="A29" s="321"/>
    </row>
    <row r="30">
      <c r="A30" s="321"/>
    </row>
    <row r="31">
      <c r="A31" s="321"/>
    </row>
    <row r="32">
      <c r="A32" s="321"/>
    </row>
    <row r="33">
      <c r="A33" s="321"/>
    </row>
    <row r="34">
      <c r="A34" s="321"/>
    </row>
    <row r="35">
      <c r="A35" s="321"/>
    </row>
    <row r="36">
      <c r="A36" s="321"/>
    </row>
    <row r="37">
      <c r="A37" s="321"/>
    </row>
    <row r="38">
      <c r="A38" s="321"/>
    </row>
    <row r="39">
      <c r="A39" s="321"/>
    </row>
    <row r="40">
      <c r="A40" s="321"/>
    </row>
    <row r="41">
      <c r="A41" s="321"/>
    </row>
    <row r="42">
      <c r="A42" s="321"/>
    </row>
    <row r="43">
      <c r="A43" s="321"/>
    </row>
    <row r="44">
      <c r="A44" s="321"/>
    </row>
    <row r="45">
      <c r="A45" s="321"/>
    </row>
    <row r="46">
      <c r="A46" s="321"/>
    </row>
    <row r="47">
      <c r="A47" s="321"/>
    </row>
    <row r="48">
      <c r="A48" s="321"/>
    </row>
    <row r="49">
      <c r="A49" s="321"/>
    </row>
    <row r="50">
      <c r="A50" s="321"/>
    </row>
    <row r="51">
      <c r="A51" s="321"/>
    </row>
    <row r="52">
      <c r="A52" s="321"/>
    </row>
    <row r="53">
      <c r="A53" s="321"/>
    </row>
    <row r="54">
      <c r="A54" s="321"/>
    </row>
    <row r="55">
      <c r="A55" s="321"/>
    </row>
    <row r="56">
      <c r="A56" s="321"/>
    </row>
    <row r="57">
      <c r="A57" s="321"/>
    </row>
    <row r="58">
      <c r="A58" s="321"/>
    </row>
    <row r="59">
      <c r="A59" s="321"/>
    </row>
    <row r="60">
      <c r="A60" s="321"/>
    </row>
    <row r="61">
      <c r="A61" s="321"/>
    </row>
    <row r="62">
      <c r="A62" s="321"/>
    </row>
    <row r="63">
      <c r="A63" s="321"/>
    </row>
    <row r="64">
      <c r="A64" s="321"/>
    </row>
    <row r="65">
      <c r="A65" s="321"/>
    </row>
    <row r="66">
      <c r="A66" s="321"/>
    </row>
    <row r="67">
      <c r="A67" s="321"/>
    </row>
    <row r="68">
      <c r="A68" s="321"/>
    </row>
    <row r="69">
      <c r="A69" s="321"/>
    </row>
    <row r="70">
      <c r="A70" s="321"/>
    </row>
    <row r="71">
      <c r="A71" s="321"/>
    </row>
    <row r="72">
      <c r="A72" s="321"/>
    </row>
    <row r="73">
      <c r="A73" s="321"/>
    </row>
    <row r="74">
      <c r="A74" s="321"/>
    </row>
    <row r="75">
      <c r="A75" s="321"/>
    </row>
    <row r="76">
      <c r="A76" s="321"/>
    </row>
    <row r="77">
      <c r="A77" s="321"/>
    </row>
    <row r="78">
      <c r="A78" s="321"/>
    </row>
    <row r="79">
      <c r="A79" s="321"/>
    </row>
    <row r="80">
      <c r="A80" s="321"/>
    </row>
    <row r="81">
      <c r="A81" s="321"/>
    </row>
    <row r="82">
      <c r="A82" s="321"/>
    </row>
    <row r="83">
      <c r="A83" s="321"/>
    </row>
    <row r="84">
      <c r="A84" s="321"/>
    </row>
    <row r="85">
      <c r="A85" s="321"/>
    </row>
    <row r="86">
      <c r="A86" s="321"/>
    </row>
    <row r="87">
      <c r="A87" s="321"/>
    </row>
    <row r="88">
      <c r="A88" s="321"/>
    </row>
    <row r="89">
      <c r="A89" s="321"/>
    </row>
    <row r="90">
      <c r="A90" s="321"/>
    </row>
    <row r="91">
      <c r="A91" s="321"/>
    </row>
    <row r="92">
      <c r="A92" s="321"/>
    </row>
    <row r="93">
      <c r="A93" s="321"/>
    </row>
    <row r="94">
      <c r="A94" s="321"/>
    </row>
    <row r="95">
      <c r="A95" s="321"/>
    </row>
    <row r="96">
      <c r="A96" s="321"/>
    </row>
    <row r="97">
      <c r="A97" s="321"/>
    </row>
    <row r="98">
      <c r="A98" s="321"/>
    </row>
    <row r="99">
      <c r="A99" s="321"/>
    </row>
    <row r="100">
      <c r="A100" s="321"/>
    </row>
    <row r="101">
      <c r="A101" s="321"/>
    </row>
    <row r="102">
      <c r="A102" s="321"/>
    </row>
    <row r="103">
      <c r="A103" s="321"/>
    </row>
    <row r="104">
      <c r="A104" s="321"/>
    </row>
    <row r="105">
      <c r="A105" s="321"/>
    </row>
    <row r="106">
      <c r="A106" s="321"/>
    </row>
    <row r="107">
      <c r="A107" s="321"/>
    </row>
    <row r="108">
      <c r="A108" s="321"/>
    </row>
    <row r="109">
      <c r="A109" s="321"/>
    </row>
    <row r="110">
      <c r="A110" s="321"/>
    </row>
    <row r="111">
      <c r="A111" s="321"/>
    </row>
    <row r="112">
      <c r="A112" s="321"/>
    </row>
    <row r="113">
      <c r="A113" s="321"/>
    </row>
    <row r="114">
      <c r="A114" s="321"/>
    </row>
    <row r="115">
      <c r="A115" s="321"/>
    </row>
    <row r="116">
      <c r="A116" s="321"/>
    </row>
    <row r="117">
      <c r="A117" s="321"/>
    </row>
    <row r="118">
      <c r="A118" s="321"/>
    </row>
    <row r="119">
      <c r="A119" s="321"/>
    </row>
    <row r="120">
      <c r="A120" s="321"/>
    </row>
    <row r="121">
      <c r="A121" s="321"/>
    </row>
    <row r="122">
      <c r="A122" s="321"/>
    </row>
    <row r="123">
      <c r="A123" s="321"/>
    </row>
    <row r="124">
      <c r="A124" s="321"/>
    </row>
    <row r="125">
      <c r="A125" s="321"/>
    </row>
    <row r="126">
      <c r="A126" s="321"/>
    </row>
    <row r="127">
      <c r="A127" s="321"/>
    </row>
    <row r="128">
      <c r="A128" s="321"/>
    </row>
    <row r="129">
      <c r="A129" s="321"/>
    </row>
    <row r="130">
      <c r="A130" s="321"/>
    </row>
    <row r="131">
      <c r="A131" s="321"/>
    </row>
    <row r="132">
      <c r="A132" s="321"/>
    </row>
    <row r="133">
      <c r="A133" s="321"/>
    </row>
    <row r="134">
      <c r="A134" s="321"/>
    </row>
    <row r="135">
      <c r="A135" s="321"/>
    </row>
    <row r="136">
      <c r="A136" s="321"/>
    </row>
    <row r="137">
      <c r="A137" s="321"/>
    </row>
    <row r="138">
      <c r="A138" s="321"/>
    </row>
    <row r="139">
      <c r="A139" s="321"/>
    </row>
    <row r="140">
      <c r="A140" s="321"/>
    </row>
    <row r="141">
      <c r="A141" s="321"/>
    </row>
    <row r="142">
      <c r="A142" s="321"/>
    </row>
    <row r="143">
      <c r="A143" s="321"/>
    </row>
    <row r="144">
      <c r="A144" s="321"/>
    </row>
    <row r="145">
      <c r="A145" s="321"/>
    </row>
    <row r="146">
      <c r="A146" s="321"/>
    </row>
    <row r="147">
      <c r="A147" s="321"/>
    </row>
    <row r="148">
      <c r="A148" s="321"/>
    </row>
    <row r="149">
      <c r="A149" s="321"/>
    </row>
    <row r="150">
      <c r="A150" s="321"/>
    </row>
    <row r="151">
      <c r="A151" s="321"/>
    </row>
    <row r="152">
      <c r="A152" s="321"/>
    </row>
    <row r="153">
      <c r="A153" s="321"/>
    </row>
    <row r="154">
      <c r="A154" s="321"/>
    </row>
    <row r="155">
      <c r="A155" s="321"/>
    </row>
    <row r="156">
      <c r="A156" s="321"/>
    </row>
    <row r="157">
      <c r="A157" s="321"/>
    </row>
    <row r="158">
      <c r="A158" s="321"/>
    </row>
    <row r="159">
      <c r="A159" s="321"/>
    </row>
    <row r="160">
      <c r="A160" s="321"/>
    </row>
    <row r="161">
      <c r="A161" s="321"/>
    </row>
    <row r="162">
      <c r="A162" s="321"/>
    </row>
    <row r="163">
      <c r="A163" s="321"/>
    </row>
    <row r="164">
      <c r="A164" s="321"/>
    </row>
    <row r="165">
      <c r="A165" s="321"/>
    </row>
    <row r="166">
      <c r="A166" s="321"/>
    </row>
    <row r="167">
      <c r="A167" s="321"/>
    </row>
    <row r="168">
      <c r="A168" s="321"/>
    </row>
    <row r="169">
      <c r="A169" s="321"/>
    </row>
    <row r="170">
      <c r="A170" s="321"/>
    </row>
    <row r="171">
      <c r="A171" s="321"/>
    </row>
    <row r="172">
      <c r="A172" s="321"/>
    </row>
    <row r="173">
      <c r="A173" s="321"/>
    </row>
    <row r="174">
      <c r="A174" s="321"/>
    </row>
    <row r="175">
      <c r="A175" s="321"/>
    </row>
    <row r="176">
      <c r="A176" s="321"/>
    </row>
    <row r="177">
      <c r="A177" s="321"/>
    </row>
    <row r="178">
      <c r="A178" s="321"/>
    </row>
    <row r="179">
      <c r="A179" s="321"/>
    </row>
    <row r="180">
      <c r="A180" s="321"/>
    </row>
    <row r="181">
      <c r="A181" s="321"/>
    </row>
    <row r="182">
      <c r="A182" s="321"/>
    </row>
    <row r="183">
      <c r="A183" s="321"/>
    </row>
    <row r="184">
      <c r="A184" s="321"/>
    </row>
    <row r="185">
      <c r="A185" s="321"/>
    </row>
    <row r="186">
      <c r="A186" s="321"/>
    </row>
    <row r="187">
      <c r="A187" s="321"/>
    </row>
    <row r="188">
      <c r="A188" s="321"/>
    </row>
    <row r="189">
      <c r="A189" s="321"/>
    </row>
    <row r="190">
      <c r="A190" s="321"/>
    </row>
    <row r="191">
      <c r="A191" s="321"/>
    </row>
    <row r="192">
      <c r="A192" s="321"/>
    </row>
    <row r="193">
      <c r="A193" s="321"/>
    </row>
    <row r="194">
      <c r="A194" s="321"/>
    </row>
    <row r="195">
      <c r="A195" s="321"/>
    </row>
    <row r="196">
      <c r="A196" s="321"/>
    </row>
    <row r="197">
      <c r="A197" s="321"/>
    </row>
    <row r="198">
      <c r="A198" s="321"/>
    </row>
    <row r="199">
      <c r="A199" s="321"/>
    </row>
    <row r="200">
      <c r="A200" s="321"/>
    </row>
    <row r="201">
      <c r="A201" s="321"/>
    </row>
    <row r="202">
      <c r="A202" s="321"/>
    </row>
    <row r="203">
      <c r="A203" s="321"/>
    </row>
    <row r="204">
      <c r="A204" s="321"/>
    </row>
    <row r="205">
      <c r="A205" s="321"/>
    </row>
    <row r="206">
      <c r="A206" s="321"/>
    </row>
    <row r="207">
      <c r="A207" s="321"/>
    </row>
    <row r="208">
      <c r="A208" s="321"/>
    </row>
    <row r="209">
      <c r="A209" s="321"/>
    </row>
    <row r="210">
      <c r="A210" s="321"/>
    </row>
    <row r="211">
      <c r="A211" s="321"/>
    </row>
    <row r="212">
      <c r="A212" s="321"/>
    </row>
    <row r="213">
      <c r="A213" s="321"/>
    </row>
    <row r="214">
      <c r="A214" s="321"/>
    </row>
    <row r="215">
      <c r="A215" s="321"/>
    </row>
    <row r="216">
      <c r="A216" s="321"/>
    </row>
    <row r="217">
      <c r="A217" s="321"/>
    </row>
    <row r="218">
      <c r="A218" s="321"/>
    </row>
    <row r="219">
      <c r="A219" s="321"/>
    </row>
    <row r="220">
      <c r="A220" s="321"/>
    </row>
    <row r="221">
      <c r="A221" s="321"/>
    </row>
    <row r="222">
      <c r="A222" s="321"/>
    </row>
    <row r="223">
      <c r="A223" s="321"/>
    </row>
    <row r="224">
      <c r="A224" s="321"/>
    </row>
    <row r="225">
      <c r="A225" s="321"/>
    </row>
    <row r="226">
      <c r="A226" s="321"/>
    </row>
    <row r="227">
      <c r="A227" s="321"/>
    </row>
    <row r="228">
      <c r="A228" s="321"/>
    </row>
    <row r="229">
      <c r="A229" s="321"/>
    </row>
    <row r="230">
      <c r="A230" s="321"/>
    </row>
    <row r="231">
      <c r="A231" s="321"/>
    </row>
    <row r="232">
      <c r="A232" s="321"/>
    </row>
    <row r="233">
      <c r="A233" s="321"/>
    </row>
    <row r="234">
      <c r="A234" s="321"/>
    </row>
    <row r="235">
      <c r="A235" s="321"/>
    </row>
    <row r="236">
      <c r="A236" s="321"/>
    </row>
    <row r="237">
      <c r="A237" s="321"/>
    </row>
    <row r="238">
      <c r="A238" s="321"/>
    </row>
    <row r="239">
      <c r="A239" s="321"/>
    </row>
    <row r="240">
      <c r="A240" s="321"/>
    </row>
    <row r="241">
      <c r="A241" s="321"/>
    </row>
    <row r="242">
      <c r="A242" s="321"/>
    </row>
    <row r="243">
      <c r="A243" s="321"/>
    </row>
    <row r="244">
      <c r="A244" s="321"/>
    </row>
    <row r="245">
      <c r="A245" s="321"/>
    </row>
    <row r="246">
      <c r="A246" s="321"/>
    </row>
    <row r="247">
      <c r="A247" s="321"/>
    </row>
    <row r="248">
      <c r="A248" s="321"/>
    </row>
    <row r="249">
      <c r="A249" s="321"/>
    </row>
    <row r="250">
      <c r="A250" s="321"/>
    </row>
    <row r="251">
      <c r="A251" s="321"/>
    </row>
    <row r="252">
      <c r="A252" s="321"/>
    </row>
    <row r="253">
      <c r="A253" s="321"/>
    </row>
    <row r="254">
      <c r="A254" s="321"/>
    </row>
    <row r="255">
      <c r="A255" s="321"/>
    </row>
    <row r="256">
      <c r="A256" s="321"/>
    </row>
    <row r="257">
      <c r="A257" s="321"/>
    </row>
    <row r="258">
      <c r="A258" s="321"/>
    </row>
    <row r="259">
      <c r="A259" s="321"/>
    </row>
    <row r="260">
      <c r="A260" s="321"/>
    </row>
    <row r="261">
      <c r="A261" s="321"/>
    </row>
    <row r="262">
      <c r="A262" s="321"/>
    </row>
    <row r="263">
      <c r="A263" s="321"/>
    </row>
    <row r="264">
      <c r="A264" s="321"/>
    </row>
    <row r="265">
      <c r="A265" s="321"/>
    </row>
    <row r="266">
      <c r="A266" s="321"/>
    </row>
    <row r="267">
      <c r="A267" s="321"/>
    </row>
    <row r="268">
      <c r="A268" s="321"/>
    </row>
    <row r="269">
      <c r="A269" s="321"/>
    </row>
    <row r="270">
      <c r="A270" s="321"/>
    </row>
    <row r="271">
      <c r="A271" s="321"/>
    </row>
    <row r="272">
      <c r="A272" s="321"/>
    </row>
    <row r="273">
      <c r="A273" s="321"/>
    </row>
    <row r="274">
      <c r="A274" s="321"/>
    </row>
    <row r="275">
      <c r="A275" s="321"/>
    </row>
    <row r="276">
      <c r="A276" s="321"/>
    </row>
    <row r="277">
      <c r="A277" s="321"/>
    </row>
    <row r="278">
      <c r="A278" s="321"/>
    </row>
    <row r="279">
      <c r="A279" s="321"/>
    </row>
    <row r="280">
      <c r="A280" s="321"/>
    </row>
    <row r="281">
      <c r="A281" s="321"/>
    </row>
    <row r="282">
      <c r="A282" s="321"/>
    </row>
    <row r="283">
      <c r="A283" s="321"/>
    </row>
    <row r="284">
      <c r="A284" s="321"/>
    </row>
    <row r="285">
      <c r="A285" s="321"/>
    </row>
    <row r="286">
      <c r="A286" s="321"/>
    </row>
    <row r="287">
      <c r="A287" s="321"/>
    </row>
    <row r="288">
      <c r="A288" s="321"/>
    </row>
    <row r="289">
      <c r="A289" s="321"/>
    </row>
    <row r="290">
      <c r="A290" s="321"/>
    </row>
    <row r="291">
      <c r="A291" s="321"/>
    </row>
    <row r="292">
      <c r="A292" s="321"/>
    </row>
    <row r="293">
      <c r="A293" s="321"/>
    </row>
    <row r="294">
      <c r="A294" s="321"/>
    </row>
    <row r="295">
      <c r="A295" s="321"/>
    </row>
    <row r="296">
      <c r="A296" s="321"/>
    </row>
    <row r="297">
      <c r="A297" s="321"/>
    </row>
    <row r="298">
      <c r="A298" s="321"/>
    </row>
    <row r="299">
      <c r="A299" s="321"/>
    </row>
    <row r="300">
      <c r="A300" s="321"/>
    </row>
    <row r="301">
      <c r="A301" s="321"/>
    </row>
    <row r="302">
      <c r="A302" s="321"/>
    </row>
    <row r="303">
      <c r="A303" s="321"/>
    </row>
    <row r="304">
      <c r="A304" s="321"/>
    </row>
    <row r="305">
      <c r="A305" s="321"/>
    </row>
    <row r="306">
      <c r="A306" s="321"/>
    </row>
    <row r="307">
      <c r="A307" s="321"/>
    </row>
    <row r="308">
      <c r="A308" s="321"/>
    </row>
    <row r="309">
      <c r="A309" s="321"/>
    </row>
    <row r="310">
      <c r="A310" s="321"/>
    </row>
    <row r="311">
      <c r="A311" s="321"/>
    </row>
    <row r="312">
      <c r="A312" s="321"/>
    </row>
    <row r="313">
      <c r="A313" s="321"/>
    </row>
    <row r="314">
      <c r="A314" s="321"/>
    </row>
    <row r="315">
      <c r="A315" s="321"/>
    </row>
    <row r="316">
      <c r="A316" s="321"/>
    </row>
    <row r="317">
      <c r="A317" s="321"/>
    </row>
    <row r="318">
      <c r="A318" s="321"/>
    </row>
    <row r="319">
      <c r="A319" s="321"/>
    </row>
    <row r="320">
      <c r="A320" s="321"/>
    </row>
    <row r="321">
      <c r="A321" s="321"/>
    </row>
    <row r="322">
      <c r="A322" s="321"/>
    </row>
    <row r="323">
      <c r="A323" s="321"/>
    </row>
    <row r="324">
      <c r="A324" s="321"/>
    </row>
    <row r="325">
      <c r="A325" s="321"/>
    </row>
    <row r="326">
      <c r="A326" s="321"/>
    </row>
    <row r="327">
      <c r="A327" s="321"/>
    </row>
    <row r="328">
      <c r="A328" s="321"/>
    </row>
    <row r="329">
      <c r="A329" s="321"/>
    </row>
    <row r="330">
      <c r="A330" s="321"/>
    </row>
    <row r="331">
      <c r="A331" s="321"/>
    </row>
    <row r="332">
      <c r="A332" s="321"/>
    </row>
    <row r="333">
      <c r="A333" s="321"/>
    </row>
    <row r="334">
      <c r="A334" s="321"/>
    </row>
    <row r="335">
      <c r="A335" s="321"/>
    </row>
    <row r="336">
      <c r="A336" s="321"/>
    </row>
    <row r="337">
      <c r="A337" s="321"/>
    </row>
    <row r="338">
      <c r="A338" s="321"/>
    </row>
    <row r="339">
      <c r="A339" s="321"/>
    </row>
    <row r="340">
      <c r="A340" s="321"/>
    </row>
    <row r="341">
      <c r="A341" s="321"/>
    </row>
    <row r="342">
      <c r="A342" s="321"/>
    </row>
    <row r="343">
      <c r="A343" s="321"/>
    </row>
    <row r="344">
      <c r="A344" s="321"/>
    </row>
    <row r="345">
      <c r="A345" s="321"/>
    </row>
    <row r="346">
      <c r="A346" s="321"/>
    </row>
    <row r="347">
      <c r="A347" s="321"/>
    </row>
    <row r="348">
      <c r="A348" s="321"/>
    </row>
    <row r="349">
      <c r="A349" s="321"/>
    </row>
    <row r="350">
      <c r="A350" s="321"/>
    </row>
    <row r="351">
      <c r="A351" s="321"/>
    </row>
    <row r="352">
      <c r="A352" s="321"/>
    </row>
    <row r="353">
      <c r="A353" s="321"/>
    </row>
    <row r="354">
      <c r="A354" s="321"/>
    </row>
    <row r="355">
      <c r="A355" s="321"/>
    </row>
    <row r="356">
      <c r="A356" s="321"/>
    </row>
    <row r="357">
      <c r="A357" s="321"/>
    </row>
    <row r="358">
      <c r="A358" s="321"/>
    </row>
    <row r="359">
      <c r="A359" s="321"/>
    </row>
    <row r="360">
      <c r="A360" s="321"/>
    </row>
    <row r="361">
      <c r="A361" s="321"/>
    </row>
    <row r="362">
      <c r="A362" s="321"/>
    </row>
    <row r="363">
      <c r="A363" s="321"/>
    </row>
    <row r="364">
      <c r="A364" s="321"/>
    </row>
    <row r="365">
      <c r="A365" s="321"/>
    </row>
    <row r="366">
      <c r="A366" s="321"/>
    </row>
    <row r="367">
      <c r="A367" s="321"/>
    </row>
    <row r="368">
      <c r="A368" s="321"/>
    </row>
    <row r="369">
      <c r="A369" s="321"/>
    </row>
    <row r="370">
      <c r="A370" s="321"/>
    </row>
    <row r="371">
      <c r="A371" s="321"/>
    </row>
    <row r="372">
      <c r="A372" s="321"/>
    </row>
    <row r="373">
      <c r="A373" s="321"/>
    </row>
    <row r="374">
      <c r="A374" s="321"/>
    </row>
    <row r="375">
      <c r="A375" s="321"/>
    </row>
    <row r="376">
      <c r="A376" s="321"/>
    </row>
    <row r="377">
      <c r="A377" s="321"/>
    </row>
    <row r="378">
      <c r="A378" s="321"/>
    </row>
    <row r="379">
      <c r="A379" s="321"/>
    </row>
    <row r="380">
      <c r="A380" s="321"/>
    </row>
    <row r="381">
      <c r="A381" s="321"/>
    </row>
    <row r="382">
      <c r="A382" s="321"/>
    </row>
    <row r="383">
      <c r="A383" s="321"/>
    </row>
    <row r="384">
      <c r="A384" s="321"/>
    </row>
    <row r="385">
      <c r="A385" s="321"/>
    </row>
    <row r="386">
      <c r="A386" s="321"/>
    </row>
    <row r="387">
      <c r="A387" s="321"/>
    </row>
    <row r="388">
      <c r="A388" s="321"/>
    </row>
    <row r="389">
      <c r="A389" s="321"/>
    </row>
    <row r="390">
      <c r="A390" s="321"/>
    </row>
    <row r="391">
      <c r="A391" s="321"/>
    </row>
    <row r="392">
      <c r="A392" s="321"/>
    </row>
    <row r="393">
      <c r="A393" s="321"/>
    </row>
    <row r="394">
      <c r="A394" s="321"/>
    </row>
    <row r="395">
      <c r="A395" s="321"/>
    </row>
    <row r="396">
      <c r="A396" s="321"/>
    </row>
    <row r="397">
      <c r="A397" s="321"/>
    </row>
    <row r="398">
      <c r="A398" s="321"/>
    </row>
    <row r="399">
      <c r="A399" s="321"/>
    </row>
    <row r="400">
      <c r="A400" s="321"/>
    </row>
    <row r="401">
      <c r="A401" s="321"/>
    </row>
    <row r="402">
      <c r="A402" s="321"/>
    </row>
    <row r="403">
      <c r="A403" s="321"/>
    </row>
    <row r="404">
      <c r="A404" s="321"/>
    </row>
    <row r="405">
      <c r="A405" s="321"/>
    </row>
    <row r="406">
      <c r="A406" s="321"/>
    </row>
    <row r="407">
      <c r="A407" s="321"/>
    </row>
    <row r="408">
      <c r="A408" s="321"/>
    </row>
    <row r="409">
      <c r="A409" s="321"/>
    </row>
    <row r="410">
      <c r="A410" s="321"/>
    </row>
    <row r="411">
      <c r="A411" s="321"/>
    </row>
    <row r="412">
      <c r="A412" s="321"/>
    </row>
    <row r="413">
      <c r="A413" s="321"/>
    </row>
    <row r="414">
      <c r="A414" s="321"/>
    </row>
    <row r="415">
      <c r="A415" s="321"/>
    </row>
    <row r="416">
      <c r="A416" s="321"/>
    </row>
    <row r="417">
      <c r="A417" s="321"/>
    </row>
    <row r="418">
      <c r="A418" s="321"/>
    </row>
    <row r="419">
      <c r="A419" s="321"/>
    </row>
    <row r="420">
      <c r="A420" s="321"/>
    </row>
    <row r="421">
      <c r="A421" s="321"/>
    </row>
    <row r="422">
      <c r="A422" s="321"/>
    </row>
    <row r="423">
      <c r="A423" s="321"/>
    </row>
    <row r="424">
      <c r="A424" s="321"/>
    </row>
    <row r="425">
      <c r="A425" s="321"/>
    </row>
    <row r="426">
      <c r="A426" s="321"/>
    </row>
    <row r="427">
      <c r="A427" s="321"/>
    </row>
    <row r="428">
      <c r="A428" s="321"/>
    </row>
    <row r="429">
      <c r="A429" s="321"/>
    </row>
    <row r="430">
      <c r="A430" s="321"/>
    </row>
    <row r="431">
      <c r="A431" s="321"/>
    </row>
    <row r="432">
      <c r="A432" s="321"/>
    </row>
    <row r="433">
      <c r="A433" s="321"/>
    </row>
    <row r="434">
      <c r="A434" s="321"/>
    </row>
    <row r="435">
      <c r="A435" s="321"/>
    </row>
    <row r="436">
      <c r="A436" s="321"/>
    </row>
    <row r="437">
      <c r="A437" s="321"/>
    </row>
    <row r="438">
      <c r="A438" s="321"/>
    </row>
    <row r="439">
      <c r="A439" s="321"/>
    </row>
    <row r="440">
      <c r="A440" s="321"/>
    </row>
    <row r="441">
      <c r="A441" s="321"/>
    </row>
    <row r="442">
      <c r="A442" s="321"/>
    </row>
    <row r="443">
      <c r="A443" s="321"/>
    </row>
    <row r="444">
      <c r="A444" s="321"/>
    </row>
    <row r="445">
      <c r="A445" s="321"/>
    </row>
    <row r="446">
      <c r="A446" s="321"/>
    </row>
    <row r="447">
      <c r="A447" s="321"/>
    </row>
    <row r="448">
      <c r="A448" s="321"/>
    </row>
    <row r="449">
      <c r="A449" s="321"/>
    </row>
    <row r="450">
      <c r="A450" s="321"/>
    </row>
    <row r="451">
      <c r="A451" s="321"/>
    </row>
    <row r="452">
      <c r="A452" s="321"/>
    </row>
    <row r="453">
      <c r="A453" s="321"/>
    </row>
    <row r="454">
      <c r="A454" s="321"/>
    </row>
    <row r="455">
      <c r="A455" s="321"/>
    </row>
    <row r="456">
      <c r="A456" s="321"/>
    </row>
    <row r="457">
      <c r="A457" s="321"/>
    </row>
    <row r="458">
      <c r="A458" s="321"/>
    </row>
    <row r="459">
      <c r="A459" s="321"/>
    </row>
    <row r="460">
      <c r="A460" s="321"/>
    </row>
    <row r="461">
      <c r="A461" s="321"/>
    </row>
    <row r="462">
      <c r="A462" s="321"/>
    </row>
    <row r="463">
      <c r="A463" s="321"/>
    </row>
    <row r="464">
      <c r="A464" s="321"/>
    </row>
    <row r="465">
      <c r="A465" s="321"/>
    </row>
    <row r="466">
      <c r="A466" s="321"/>
    </row>
    <row r="467">
      <c r="A467" s="321"/>
    </row>
    <row r="468">
      <c r="A468" s="321"/>
    </row>
    <row r="469">
      <c r="A469" s="321"/>
    </row>
    <row r="470">
      <c r="A470" s="321"/>
    </row>
    <row r="471">
      <c r="A471" s="321"/>
    </row>
    <row r="472">
      <c r="A472" s="321"/>
    </row>
    <row r="473">
      <c r="A473" s="321"/>
    </row>
    <row r="474">
      <c r="A474" s="321"/>
    </row>
    <row r="475">
      <c r="A475" s="321"/>
    </row>
    <row r="476">
      <c r="A476" s="321"/>
    </row>
    <row r="477">
      <c r="A477" s="321"/>
    </row>
    <row r="478">
      <c r="A478" s="321"/>
    </row>
    <row r="479">
      <c r="A479" s="321"/>
    </row>
    <row r="480">
      <c r="A480" s="321"/>
    </row>
    <row r="481">
      <c r="A481" s="321"/>
    </row>
    <row r="482">
      <c r="A482" s="321"/>
    </row>
    <row r="483">
      <c r="A483" s="321"/>
    </row>
    <row r="484">
      <c r="A484" s="321"/>
    </row>
    <row r="485">
      <c r="A485" s="321"/>
    </row>
    <row r="486">
      <c r="A486" s="321"/>
    </row>
    <row r="487">
      <c r="A487" s="321"/>
    </row>
    <row r="488">
      <c r="A488" s="321"/>
    </row>
    <row r="489">
      <c r="A489" s="321"/>
    </row>
    <row r="490">
      <c r="A490" s="321"/>
    </row>
    <row r="491">
      <c r="A491" s="321"/>
    </row>
    <row r="492">
      <c r="A492" s="321"/>
    </row>
    <row r="493">
      <c r="A493" s="321"/>
    </row>
    <row r="494">
      <c r="A494" s="321"/>
    </row>
    <row r="495">
      <c r="A495" s="321"/>
    </row>
    <row r="496">
      <c r="A496" s="321"/>
    </row>
    <row r="497">
      <c r="A497" s="321"/>
    </row>
    <row r="498">
      <c r="A498" s="321"/>
    </row>
    <row r="499">
      <c r="A499" s="321"/>
    </row>
    <row r="500">
      <c r="A500" s="321"/>
    </row>
    <row r="501">
      <c r="A501" s="321"/>
    </row>
    <row r="502">
      <c r="A502" s="321"/>
    </row>
    <row r="503">
      <c r="A503" s="321"/>
    </row>
    <row r="504">
      <c r="A504" s="321"/>
    </row>
    <row r="505">
      <c r="A505" s="321"/>
    </row>
    <row r="506">
      <c r="A506" s="321"/>
    </row>
    <row r="507">
      <c r="A507" s="321"/>
    </row>
    <row r="508">
      <c r="A508" s="321"/>
    </row>
    <row r="509">
      <c r="A509" s="321"/>
    </row>
    <row r="510">
      <c r="A510" s="321"/>
    </row>
    <row r="511">
      <c r="A511" s="321"/>
    </row>
    <row r="512">
      <c r="A512" s="321"/>
    </row>
    <row r="513">
      <c r="A513" s="321"/>
    </row>
    <row r="514">
      <c r="A514" s="321"/>
    </row>
    <row r="515">
      <c r="A515" s="321"/>
    </row>
    <row r="516">
      <c r="A516" s="321"/>
    </row>
    <row r="517">
      <c r="A517" s="321"/>
    </row>
    <row r="518">
      <c r="A518" s="321"/>
    </row>
    <row r="519">
      <c r="A519" s="321"/>
    </row>
    <row r="520">
      <c r="A520" s="321"/>
    </row>
    <row r="521">
      <c r="A521" s="321"/>
    </row>
    <row r="522">
      <c r="A522" s="321"/>
    </row>
    <row r="523">
      <c r="A523" s="321"/>
    </row>
    <row r="524">
      <c r="A524" s="321"/>
    </row>
    <row r="525">
      <c r="A525" s="321"/>
    </row>
    <row r="526">
      <c r="A526" s="321"/>
    </row>
    <row r="527">
      <c r="A527" s="321"/>
    </row>
    <row r="528">
      <c r="A528" s="321"/>
    </row>
    <row r="529">
      <c r="A529" s="321"/>
    </row>
    <row r="530">
      <c r="A530" s="321"/>
    </row>
    <row r="531">
      <c r="A531" s="321"/>
    </row>
    <row r="532">
      <c r="A532" s="321"/>
    </row>
    <row r="533">
      <c r="A533" s="321"/>
    </row>
    <row r="534">
      <c r="A534" s="321"/>
    </row>
    <row r="535">
      <c r="A535" s="321"/>
    </row>
    <row r="536">
      <c r="A536" s="321"/>
    </row>
    <row r="537">
      <c r="A537" s="321"/>
    </row>
    <row r="538">
      <c r="A538" s="321"/>
    </row>
    <row r="539">
      <c r="A539" s="321"/>
    </row>
    <row r="540">
      <c r="A540" s="321"/>
    </row>
    <row r="541">
      <c r="A541" s="321"/>
    </row>
    <row r="542">
      <c r="A542" s="321"/>
    </row>
    <row r="543">
      <c r="A543" s="321"/>
    </row>
    <row r="544">
      <c r="A544" s="321"/>
    </row>
    <row r="545">
      <c r="A545" s="321"/>
    </row>
    <row r="546">
      <c r="A546" s="321"/>
    </row>
    <row r="547">
      <c r="A547" s="321"/>
    </row>
    <row r="548">
      <c r="A548" s="321"/>
    </row>
    <row r="549">
      <c r="A549" s="321"/>
    </row>
    <row r="550">
      <c r="A550" s="321"/>
    </row>
    <row r="551">
      <c r="A551" s="321"/>
    </row>
    <row r="552">
      <c r="A552" s="321"/>
    </row>
    <row r="553">
      <c r="A553" s="321"/>
    </row>
    <row r="554">
      <c r="A554" s="321"/>
    </row>
    <row r="555">
      <c r="A555" s="321"/>
    </row>
    <row r="556">
      <c r="A556" s="321"/>
    </row>
    <row r="557">
      <c r="A557" s="321"/>
    </row>
    <row r="558">
      <c r="A558" s="321"/>
    </row>
    <row r="559">
      <c r="A559" s="321"/>
    </row>
    <row r="560">
      <c r="A560" s="321"/>
    </row>
    <row r="561">
      <c r="A561" s="321"/>
    </row>
    <row r="562">
      <c r="A562" s="321"/>
    </row>
    <row r="563">
      <c r="A563" s="321"/>
    </row>
    <row r="564">
      <c r="A564" s="321"/>
    </row>
    <row r="565">
      <c r="A565" s="321"/>
    </row>
    <row r="566">
      <c r="A566" s="321"/>
    </row>
    <row r="567">
      <c r="A567" s="321"/>
    </row>
    <row r="568">
      <c r="A568" s="321"/>
    </row>
    <row r="569">
      <c r="A569" s="321"/>
    </row>
    <row r="570">
      <c r="A570" s="321"/>
    </row>
    <row r="571">
      <c r="A571" s="321"/>
    </row>
    <row r="572">
      <c r="A572" s="321"/>
    </row>
    <row r="573">
      <c r="A573" s="321"/>
    </row>
    <row r="574">
      <c r="A574" s="321"/>
    </row>
    <row r="575">
      <c r="A575" s="321"/>
    </row>
    <row r="576">
      <c r="A576" s="321"/>
    </row>
    <row r="577">
      <c r="A577" s="321"/>
    </row>
    <row r="578">
      <c r="A578" s="321"/>
    </row>
    <row r="579">
      <c r="A579" s="321"/>
    </row>
    <row r="580">
      <c r="A580" s="321"/>
    </row>
    <row r="581">
      <c r="A581" s="321"/>
    </row>
    <row r="582">
      <c r="A582" s="321"/>
    </row>
    <row r="583">
      <c r="A583" s="321"/>
    </row>
    <row r="584">
      <c r="A584" s="321"/>
    </row>
    <row r="585">
      <c r="A585" s="321"/>
    </row>
    <row r="586">
      <c r="A586" s="321"/>
    </row>
    <row r="587">
      <c r="A587" s="321"/>
    </row>
    <row r="588">
      <c r="A588" s="321"/>
    </row>
    <row r="589">
      <c r="A589" s="321"/>
    </row>
    <row r="590">
      <c r="A590" s="321"/>
    </row>
    <row r="591">
      <c r="A591" s="321"/>
    </row>
    <row r="592">
      <c r="A592" s="321"/>
    </row>
    <row r="593">
      <c r="A593" s="321"/>
    </row>
    <row r="594">
      <c r="A594" s="321"/>
    </row>
    <row r="595">
      <c r="A595" s="321"/>
    </row>
    <row r="596">
      <c r="A596" s="321"/>
    </row>
    <row r="597">
      <c r="A597" s="321"/>
    </row>
    <row r="598">
      <c r="A598" s="321"/>
    </row>
    <row r="599">
      <c r="A599" s="321"/>
    </row>
    <row r="600">
      <c r="A600" s="321"/>
    </row>
    <row r="601">
      <c r="A601" s="321"/>
    </row>
    <row r="602">
      <c r="A602" s="321"/>
    </row>
    <row r="603">
      <c r="A603" s="321"/>
    </row>
    <row r="604">
      <c r="A604" s="321"/>
    </row>
    <row r="605">
      <c r="A605" s="321"/>
    </row>
    <row r="606">
      <c r="A606" s="321"/>
    </row>
    <row r="607">
      <c r="A607" s="321"/>
    </row>
    <row r="608">
      <c r="A608" s="321"/>
    </row>
    <row r="609">
      <c r="A609" s="321"/>
    </row>
    <row r="610">
      <c r="A610" s="321"/>
    </row>
    <row r="611">
      <c r="A611" s="321"/>
    </row>
    <row r="612">
      <c r="A612" s="321"/>
    </row>
    <row r="613">
      <c r="A613" s="321"/>
    </row>
    <row r="614">
      <c r="A614" s="321"/>
    </row>
    <row r="615">
      <c r="A615" s="321"/>
    </row>
    <row r="616">
      <c r="A616" s="321"/>
    </row>
    <row r="617">
      <c r="A617" s="321"/>
    </row>
    <row r="618">
      <c r="A618" s="321"/>
    </row>
    <row r="619">
      <c r="A619" s="321"/>
    </row>
    <row r="620">
      <c r="A620" s="321"/>
    </row>
    <row r="621">
      <c r="A621" s="321"/>
    </row>
    <row r="622">
      <c r="A622" s="321"/>
    </row>
    <row r="623">
      <c r="A623" s="321"/>
    </row>
    <row r="624">
      <c r="A624" s="321"/>
    </row>
    <row r="625">
      <c r="A625" s="321"/>
    </row>
    <row r="626">
      <c r="A626" s="321"/>
    </row>
    <row r="627">
      <c r="A627" s="321"/>
    </row>
    <row r="628">
      <c r="A628" s="321"/>
    </row>
    <row r="629">
      <c r="A629" s="321"/>
    </row>
    <row r="630">
      <c r="A630" s="321"/>
    </row>
    <row r="631">
      <c r="A631" s="321"/>
    </row>
    <row r="632">
      <c r="A632" s="321"/>
    </row>
    <row r="633">
      <c r="A633" s="321"/>
    </row>
    <row r="634">
      <c r="A634" s="321"/>
    </row>
    <row r="635">
      <c r="A635" s="321"/>
    </row>
    <row r="636">
      <c r="A636" s="321"/>
    </row>
    <row r="637">
      <c r="A637" s="321"/>
    </row>
    <row r="638">
      <c r="A638" s="321"/>
    </row>
    <row r="639">
      <c r="A639" s="321"/>
    </row>
    <row r="640">
      <c r="A640" s="321"/>
    </row>
    <row r="641">
      <c r="A641" s="321"/>
    </row>
    <row r="642">
      <c r="A642" s="321"/>
    </row>
    <row r="643">
      <c r="A643" s="321"/>
    </row>
    <row r="644">
      <c r="A644" s="321"/>
    </row>
    <row r="645">
      <c r="A645" s="321"/>
    </row>
    <row r="646">
      <c r="A646" s="321"/>
    </row>
    <row r="647">
      <c r="A647" s="321"/>
    </row>
    <row r="648">
      <c r="A648" s="321"/>
    </row>
    <row r="649">
      <c r="A649" s="321"/>
    </row>
    <row r="650">
      <c r="A650" s="321"/>
    </row>
    <row r="651">
      <c r="A651" s="321"/>
    </row>
    <row r="652">
      <c r="A652" s="321"/>
    </row>
    <row r="653">
      <c r="A653" s="321"/>
    </row>
    <row r="654">
      <c r="A654" s="321"/>
    </row>
    <row r="655">
      <c r="A655" s="321"/>
    </row>
    <row r="656">
      <c r="A656" s="321"/>
    </row>
    <row r="657">
      <c r="A657" s="321"/>
    </row>
    <row r="658">
      <c r="A658" s="321"/>
    </row>
    <row r="659">
      <c r="A659" s="321"/>
    </row>
    <row r="660">
      <c r="A660" s="321"/>
    </row>
    <row r="661">
      <c r="A661" s="321"/>
    </row>
    <row r="662">
      <c r="A662" s="321"/>
    </row>
    <row r="663">
      <c r="A663" s="321"/>
    </row>
    <row r="664">
      <c r="A664" s="321"/>
    </row>
    <row r="665">
      <c r="A665" s="321"/>
    </row>
    <row r="666">
      <c r="A666" s="321"/>
    </row>
    <row r="667">
      <c r="A667" s="321"/>
    </row>
    <row r="668">
      <c r="A668" s="321"/>
    </row>
    <row r="669">
      <c r="A669" s="321"/>
    </row>
    <row r="670">
      <c r="A670" s="321"/>
    </row>
    <row r="671">
      <c r="A671" s="321"/>
    </row>
    <row r="672">
      <c r="A672" s="321"/>
    </row>
    <row r="673">
      <c r="A673" s="321"/>
    </row>
    <row r="674">
      <c r="A674" s="321"/>
    </row>
    <row r="675">
      <c r="A675" s="321"/>
    </row>
    <row r="676">
      <c r="A676" s="321"/>
    </row>
    <row r="677">
      <c r="A677" s="321"/>
    </row>
    <row r="678">
      <c r="A678" s="321"/>
    </row>
    <row r="679">
      <c r="A679" s="321"/>
    </row>
    <row r="680">
      <c r="A680" s="321"/>
    </row>
    <row r="681">
      <c r="A681" s="321"/>
    </row>
    <row r="682">
      <c r="A682" s="321"/>
    </row>
    <row r="683">
      <c r="A683" s="321"/>
    </row>
    <row r="684">
      <c r="A684" s="321"/>
    </row>
    <row r="685">
      <c r="A685" s="321"/>
    </row>
    <row r="686">
      <c r="A686" s="321"/>
    </row>
    <row r="687">
      <c r="A687" s="321"/>
    </row>
    <row r="688">
      <c r="A688" s="321"/>
    </row>
    <row r="689">
      <c r="A689" s="321"/>
    </row>
    <row r="690">
      <c r="A690" s="321"/>
    </row>
    <row r="691">
      <c r="A691" s="321"/>
    </row>
    <row r="692">
      <c r="A692" s="321"/>
    </row>
    <row r="693">
      <c r="A693" s="321"/>
    </row>
    <row r="694">
      <c r="A694" s="321"/>
    </row>
    <row r="695">
      <c r="A695" s="321"/>
    </row>
    <row r="696">
      <c r="A696" s="321"/>
    </row>
    <row r="697">
      <c r="A697" s="321"/>
    </row>
    <row r="698">
      <c r="A698" s="321"/>
    </row>
    <row r="699">
      <c r="A699" s="321"/>
    </row>
    <row r="700">
      <c r="A700" s="321"/>
    </row>
    <row r="701">
      <c r="A701" s="321"/>
    </row>
    <row r="702">
      <c r="A702" s="321"/>
    </row>
    <row r="703">
      <c r="A703" s="321"/>
    </row>
    <row r="704">
      <c r="A704" s="321"/>
    </row>
    <row r="705">
      <c r="A705" s="321"/>
    </row>
    <row r="706">
      <c r="A706" s="321"/>
    </row>
    <row r="707">
      <c r="A707" s="321"/>
    </row>
    <row r="708">
      <c r="A708" s="321"/>
    </row>
    <row r="709">
      <c r="A709" s="321"/>
    </row>
    <row r="710">
      <c r="A710" s="321"/>
    </row>
    <row r="711">
      <c r="A711" s="321"/>
    </row>
    <row r="712">
      <c r="A712" s="321"/>
    </row>
    <row r="713">
      <c r="A713" s="321"/>
    </row>
    <row r="714">
      <c r="A714" s="321"/>
    </row>
    <row r="715">
      <c r="A715" s="321"/>
    </row>
    <row r="716">
      <c r="A716" s="321"/>
    </row>
    <row r="717">
      <c r="A717" s="321"/>
    </row>
    <row r="718">
      <c r="A718" s="321"/>
    </row>
    <row r="719">
      <c r="A719" s="321"/>
    </row>
    <row r="720">
      <c r="A720" s="321"/>
    </row>
    <row r="721">
      <c r="A721" s="321"/>
    </row>
    <row r="722">
      <c r="A722" s="321"/>
    </row>
    <row r="723">
      <c r="A723" s="321"/>
    </row>
    <row r="724">
      <c r="A724" s="321"/>
    </row>
    <row r="725">
      <c r="A725" s="321"/>
    </row>
    <row r="726">
      <c r="A726" s="321"/>
    </row>
    <row r="727">
      <c r="A727" s="321"/>
    </row>
    <row r="728">
      <c r="A728" s="321"/>
    </row>
    <row r="729">
      <c r="A729" s="321"/>
    </row>
    <row r="730">
      <c r="A730" s="321"/>
    </row>
    <row r="731">
      <c r="A731" s="321"/>
    </row>
    <row r="732">
      <c r="A732" s="321"/>
    </row>
    <row r="733">
      <c r="A733" s="321"/>
    </row>
    <row r="734">
      <c r="A734" s="321"/>
    </row>
    <row r="735">
      <c r="A735" s="321"/>
    </row>
    <row r="736">
      <c r="A736" s="321"/>
    </row>
    <row r="737">
      <c r="A737" s="321"/>
    </row>
    <row r="738">
      <c r="A738" s="321"/>
    </row>
    <row r="739">
      <c r="A739" s="321"/>
    </row>
    <row r="740">
      <c r="A740" s="321"/>
    </row>
    <row r="741">
      <c r="A741" s="321"/>
    </row>
    <row r="742">
      <c r="A742" s="321"/>
    </row>
    <row r="743">
      <c r="A743" s="321"/>
    </row>
    <row r="744">
      <c r="A744" s="321"/>
    </row>
    <row r="745">
      <c r="A745" s="321"/>
    </row>
    <row r="746">
      <c r="A746" s="321"/>
    </row>
    <row r="747">
      <c r="A747" s="321"/>
    </row>
    <row r="748">
      <c r="A748" s="321"/>
    </row>
    <row r="749">
      <c r="A749" s="321"/>
    </row>
    <row r="750">
      <c r="A750" s="321"/>
    </row>
    <row r="751">
      <c r="A751" s="321"/>
    </row>
    <row r="752">
      <c r="A752" s="321"/>
    </row>
    <row r="753">
      <c r="A753" s="321"/>
    </row>
    <row r="754">
      <c r="A754" s="321"/>
    </row>
    <row r="755">
      <c r="A755" s="321"/>
    </row>
    <row r="756">
      <c r="A756" s="321"/>
    </row>
    <row r="757">
      <c r="A757" s="321"/>
    </row>
    <row r="758">
      <c r="A758" s="321"/>
    </row>
    <row r="759">
      <c r="A759" s="321"/>
    </row>
    <row r="760">
      <c r="A760" s="321"/>
    </row>
    <row r="761">
      <c r="A761" s="321"/>
    </row>
    <row r="762">
      <c r="A762" s="321"/>
    </row>
    <row r="763">
      <c r="A763" s="321"/>
    </row>
    <row r="764">
      <c r="A764" s="321"/>
    </row>
    <row r="765">
      <c r="A765" s="321"/>
    </row>
    <row r="766">
      <c r="A766" s="321"/>
    </row>
    <row r="767">
      <c r="A767" s="321"/>
    </row>
    <row r="768">
      <c r="A768" s="321"/>
    </row>
    <row r="769">
      <c r="A769" s="321"/>
    </row>
    <row r="770">
      <c r="A770" s="321"/>
    </row>
    <row r="771">
      <c r="A771" s="321"/>
    </row>
    <row r="772">
      <c r="A772" s="321"/>
    </row>
    <row r="773">
      <c r="A773" s="321"/>
    </row>
    <row r="774">
      <c r="A774" s="321"/>
    </row>
    <row r="775">
      <c r="A775" s="321"/>
    </row>
    <row r="776">
      <c r="A776" s="321"/>
    </row>
    <row r="777">
      <c r="A777" s="321"/>
    </row>
    <row r="778">
      <c r="A778" s="321"/>
    </row>
    <row r="779">
      <c r="A779" s="321"/>
    </row>
    <row r="780">
      <c r="A780" s="321"/>
    </row>
    <row r="781">
      <c r="A781" s="321"/>
    </row>
    <row r="782">
      <c r="A782" s="321"/>
    </row>
    <row r="783">
      <c r="A783" s="321"/>
    </row>
    <row r="784">
      <c r="A784" s="321"/>
    </row>
    <row r="785">
      <c r="A785" s="321"/>
    </row>
    <row r="786">
      <c r="A786" s="321"/>
    </row>
    <row r="787">
      <c r="A787" s="321"/>
    </row>
    <row r="788">
      <c r="A788" s="321"/>
    </row>
    <row r="789">
      <c r="A789" s="321"/>
    </row>
    <row r="790">
      <c r="A790" s="321"/>
    </row>
    <row r="791">
      <c r="A791" s="321"/>
    </row>
    <row r="792">
      <c r="A792" s="321"/>
    </row>
    <row r="793">
      <c r="A793" s="321"/>
    </row>
    <row r="794">
      <c r="A794" s="321"/>
    </row>
    <row r="795">
      <c r="A795" s="321"/>
    </row>
    <row r="796">
      <c r="A796" s="321"/>
    </row>
    <row r="797">
      <c r="A797" s="321"/>
    </row>
    <row r="798">
      <c r="A798" s="321"/>
    </row>
    <row r="799">
      <c r="A799" s="321"/>
    </row>
    <row r="800">
      <c r="A800" s="321"/>
    </row>
    <row r="801">
      <c r="A801" s="321"/>
    </row>
    <row r="802">
      <c r="A802" s="321"/>
    </row>
    <row r="803">
      <c r="A803" s="321"/>
    </row>
    <row r="804">
      <c r="A804" s="321"/>
    </row>
    <row r="805">
      <c r="A805" s="321"/>
    </row>
    <row r="806">
      <c r="A806" s="321"/>
    </row>
    <row r="807">
      <c r="A807" s="321"/>
    </row>
    <row r="808">
      <c r="A808" s="321"/>
    </row>
    <row r="809">
      <c r="A809" s="321"/>
    </row>
    <row r="810">
      <c r="A810" s="321"/>
    </row>
    <row r="811">
      <c r="A811" s="321"/>
    </row>
    <row r="812">
      <c r="A812" s="321"/>
    </row>
    <row r="813">
      <c r="A813" s="321"/>
    </row>
    <row r="814">
      <c r="A814" s="321"/>
    </row>
    <row r="815">
      <c r="A815" s="321"/>
    </row>
    <row r="816">
      <c r="A816" s="321"/>
    </row>
    <row r="817">
      <c r="A817" s="321"/>
    </row>
    <row r="818">
      <c r="A818" s="321"/>
    </row>
    <row r="819">
      <c r="A819" s="321"/>
    </row>
    <row r="820">
      <c r="A820" s="321"/>
    </row>
    <row r="821">
      <c r="A821" s="321"/>
    </row>
    <row r="822">
      <c r="A822" s="321"/>
    </row>
    <row r="823">
      <c r="A823" s="321"/>
    </row>
    <row r="824">
      <c r="A824" s="321"/>
    </row>
    <row r="825">
      <c r="A825" s="321"/>
    </row>
    <row r="826">
      <c r="A826" s="321"/>
    </row>
    <row r="827">
      <c r="A827" s="321"/>
    </row>
    <row r="828">
      <c r="A828" s="321"/>
    </row>
    <row r="829">
      <c r="A829" s="321"/>
    </row>
    <row r="830">
      <c r="A830" s="321"/>
    </row>
    <row r="831">
      <c r="A831" s="321"/>
    </row>
    <row r="832">
      <c r="A832" s="321"/>
    </row>
    <row r="833">
      <c r="A833" s="321"/>
    </row>
    <row r="834">
      <c r="A834" s="321"/>
    </row>
    <row r="835">
      <c r="A835" s="321"/>
    </row>
    <row r="836">
      <c r="A836" s="321"/>
    </row>
    <row r="837">
      <c r="A837" s="321"/>
    </row>
    <row r="838">
      <c r="A838" s="321"/>
    </row>
    <row r="839">
      <c r="A839" s="321"/>
    </row>
    <row r="840">
      <c r="A840" s="321"/>
    </row>
    <row r="841">
      <c r="A841" s="321"/>
    </row>
    <row r="842">
      <c r="A842" s="321"/>
    </row>
    <row r="843">
      <c r="A843" s="321"/>
    </row>
    <row r="844">
      <c r="A844" s="321"/>
    </row>
    <row r="845">
      <c r="A845" s="321"/>
    </row>
    <row r="846">
      <c r="A846" s="321"/>
    </row>
    <row r="847">
      <c r="A847" s="321"/>
    </row>
    <row r="848">
      <c r="A848" s="321"/>
    </row>
    <row r="849">
      <c r="A849" s="321"/>
    </row>
    <row r="850">
      <c r="A850" s="321"/>
    </row>
    <row r="851">
      <c r="A851" s="321"/>
    </row>
    <row r="852">
      <c r="A852" s="321"/>
    </row>
    <row r="853">
      <c r="A853" s="321"/>
    </row>
    <row r="854">
      <c r="A854" s="321"/>
    </row>
    <row r="855">
      <c r="A855" s="321"/>
    </row>
    <row r="856">
      <c r="A856" s="321"/>
    </row>
    <row r="857">
      <c r="A857" s="321"/>
    </row>
    <row r="858">
      <c r="A858" s="321"/>
    </row>
    <row r="859">
      <c r="A859" s="321"/>
    </row>
    <row r="860">
      <c r="A860" s="321"/>
    </row>
    <row r="861">
      <c r="A861" s="321"/>
    </row>
    <row r="862">
      <c r="A862" s="321"/>
    </row>
    <row r="863">
      <c r="A863" s="321"/>
    </row>
    <row r="864">
      <c r="A864" s="321"/>
    </row>
    <row r="865">
      <c r="A865" s="321"/>
    </row>
    <row r="866">
      <c r="A866" s="321"/>
    </row>
    <row r="867">
      <c r="A867" s="321"/>
    </row>
    <row r="868">
      <c r="A868" s="321"/>
    </row>
    <row r="869">
      <c r="A869" s="321"/>
    </row>
    <row r="870">
      <c r="A870" s="321"/>
    </row>
    <row r="871">
      <c r="A871" s="321"/>
    </row>
    <row r="872">
      <c r="A872" s="321"/>
    </row>
    <row r="873">
      <c r="A873" s="321"/>
    </row>
    <row r="874">
      <c r="A874" s="321"/>
    </row>
    <row r="875">
      <c r="A875" s="321"/>
    </row>
    <row r="876">
      <c r="A876" s="321"/>
    </row>
    <row r="877">
      <c r="A877" s="321"/>
    </row>
    <row r="878">
      <c r="A878" s="321"/>
    </row>
    <row r="879">
      <c r="A879" s="321"/>
    </row>
    <row r="880">
      <c r="A880" s="321"/>
    </row>
    <row r="881">
      <c r="A881" s="321"/>
    </row>
    <row r="882">
      <c r="A882" s="321"/>
    </row>
    <row r="883">
      <c r="A883" s="321"/>
    </row>
    <row r="884">
      <c r="A884" s="321"/>
    </row>
    <row r="885">
      <c r="A885" s="321"/>
    </row>
    <row r="886">
      <c r="A886" s="321"/>
    </row>
    <row r="887">
      <c r="A887" s="321"/>
    </row>
    <row r="888">
      <c r="A888" s="321"/>
    </row>
    <row r="889">
      <c r="A889" s="321"/>
    </row>
    <row r="890">
      <c r="A890" s="321"/>
    </row>
    <row r="891">
      <c r="A891" s="321"/>
    </row>
    <row r="892">
      <c r="A892" s="321"/>
    </row>
    <row r="893">
      <c r="A893" s="321"/>
    </row>
    <row r="894">
      <c r="A894" s="321"/>
    </row>
    <row r="895">
      <c r="A895" s="321"/>
    </row>
    <row r="896">
      <c r="A896" s="321"/>
    </row>
    <row r="897">
      <c r="A897" s="321"/>
    </row>
    <row r="898">
      <c r="A898" s="321"/>
    </row>
    <row r="899">
      <c r="A899" s="321"/>
    </row>
    <row r="900">
      <c r="A900" s="321"/>
    </row>
    <row r="901">
      <c r="A901" s="321"/>
    </row>
    <row r="902">
      <c r="A902" s="321"/>
    </row>
    <row r="903">
      <c r="A903" s="321"/>
    </row>
    <row r="904">
      <c r="A904" s="321"/>
    </row>
    <row r="905">
      <c r="A905" s="321"/>
    </row>
    <row r="906">
      <c r="A906" s="321"/>
    </row>
    <row r="907">
      <c r="A907" s="321"/>
    </row>
    <row r="908">
      <c r="A908" s="321"/>
    </row>
    <row r="909">
      <c r="A909" s="321"/>
    </row>
    <row r="910">
      <c r="A910" s="321"/>
    </row>
    <row r="911">
      <c r="A911" s="321"/>
    </row>
    <row r="912">
      <c r="A912" s="321"/>
    </row>
    <row r="913">
      <c r="A913" s="321"/>
    </row>
    <row r="914">
      <c r="A914" s="321"/>
    </row>
    <row r="915">
      <c r="A915" s="321"/>
    </row>
    <row r="916">
      <c r="A916" s="321"/>
    </row>
    <row r="917">
      <c r="A917" s="321"/>
    </row>
    <row r="918">
      <c r="A918" s="321"/>
    </row>
    <row r="919">
      <c r="A919" s="321"/>
    </row>
    <row r="920">
      <c r="A920" s="321"/>
    </row>
    <row r="921">
      <c r="A921" s="321"/>
    </row>
    <row r="922">
      <c r="A922" s="321"/>
    </row>
    <row r="923">
      <c r="A923" s="321"/>
    </row>
    <row r="924">
      <c r="A924" s="321"/>
    </row>
    <row r="925">
      <c r="A925" s="321"/>
    </row>
    <row r="926">
      <c r="A926" s="321"/>
    </row>
    <row r="927">
      <c r="A927" s="321"/>
    </row>
    <row r="928">
      <c r="A928" s="321"/>
    </row>
    <row r="929">
      <c r="A929" s="321"/>
    </row>
    <row r="930">
      <c r="A930" s="321"/>
    </row>
    <row r="931">
      <c r="A931" s="321"/>
    </row>
    <row r="932">
      <c r="A932" s="321"/>
    </row>
    <row r="933">
      <c r="A933" s="321"/>
    </row>
    <row r="934">
      <c r="A934" s="321"/>
    </row>
    <row r="935">
      <c r="A935" s="321"/>
    </row>
    <row r="936">
      <c r="A936" s="321"/>
    </row>
    <row r="937">
      <c r="A937" s="321"/>
    </row>
    <row r="938">
      <c r="A938" s="321"/>
    </row>
    <row r="939">
      <c r="A939" s="321"/>
    </row>
    <row r="940">
      <c r="A940" s="321"/>
    </row>
    <row r="941">
      <c r="A941" s="321"/>
    </row>
    <row r="942">
      <c r="A942" s="321"/>
    </row>
    <row r="943">
      <c r="A943" s="321"/>
    </row>
    <row r="944">
      <c r="A944" s="321"/>
    </row>
    <row r="945">
      <c r="A945" s="321"/>
    </row>
    <row r="946">
      <c r="A946" s="321"/>
    </row>
    <row r="947">
      <c r="A947" s="321"/>
    </row>
    <row r="948">
      <c r="A948" s="321"/>
    </row>
    <row r="949">
      <c r="A949" s="321"/>
    </row>
    <row r="950">
      <c r="A950" s="321"/>
    </row>
    <row r="951">
      <c r="A951" s="321"/>
    </row>
    <row r="952">
      <c r="A952" s="321"/>
    </row>
    <row r="953">
      <c r="A953" s="321"/>
    </row>
    <row r="954">
      <c r="A954" s="321"/>
    </row>
    <row r="955">
      <c r="A955" s="321"/>
    </row>
    <row r="956">
      <c r="A956" s="321"/>
    </row>
    <row r="957">
      <c r="A957" s="321"/>
    </row>
    <row r="958">
      <c r="A958" s="321"/>
    </row>
    <row r="959">
      <c r="A959" s="321"/>
    </row>
    <row r="960">
      <c r="A960" s="321"/>
    </row>
    <row r="961">
      <c r="A961" s="321"/>
    </row>
    <row r="962">
      <c r="A962" s="321"/>
    </row>
    <row r="963">
      <c r="A963" s="321"/>
    </row>
    <row r="964">
      <c r="A964" s="321"/>
    </row>
    <row r="965">
      <c r="A965" s="321"/>
    </row>
    <row r="966">
      <c r="A966" s="321"/>
    </row>
    <row r="967">
      <c r="A967" s="321"/>
    </row>
    <row r="968">
      <c r="A968" s="321"/>
    </row>
    <row r="969">
      <c r="A969" s="321"/>
    </row>
    <row r="970">
      <c r="A970" s="321"/>
    </row>
    <row r="971">
      <c r="A971" s="321"/>
    </row>
    <row r="972">
      <c r="A972" s="321"/>
    </row>
    <row r="973">
      <c r="A973" s="321"/>
    </row>
    <row r="974">
      <c r="A974" s="321"/>
    </row>
    <row r="975">
      <c r="A975" s="321"/>
    </row>
    <row r="976">
      <c r="A976" s="321"/>
    </row>
    <row r="977">
      <c r="A977" s="321"/>
    </row>
    <row r="978">
      <c r="A978" s="321"/>
    </row>
    <row r="979">
      <c r="A979" s="321"/>
    </row>
    <row r="980">
      <c r="A980" s="321"/>
    </row>
    <row r="981">
      <c r="A981" s="321"/>
    </row>
    <row r="982">
      <c r="A982" s="321"/>
    </row>
    <row r="983">
      <c r="A983" s="321"/>
    </row>
    <row r="984">
      <c r="A984" s="321"/>
    </row>
    <row r="985">
      <c r="A985" s="321"/>
    </row>
    <row r="986">
      <c r="A986" s="321"/>
    </row>
    <row r="987">
      <c r="A987" s="321"/>
    </row>
    <row r="988">
      <c r="A988" s="321"/>
    </row>
    <row r="989">
      <c r="A989" s="321"/>
    </row>
    <row r="990">
      <c r="A990" s="321"/>
    </row>
    <row r="991">
      <c r="A991" s="321"/>
    </row>
    <row r="992">
      <c r="A992" s="321"/>
    </row>
    <row r="993">
      <c r="A993" s="321"/>
    </row>
    <row r="994">
      <c r="A994" s="321"/>
    </row>
    <row r="995">
      <c r="A995" s="321"/>
    </row>
    <row r="996">
      <c r="A996" s="321"/>
    </row>
    <row r="997">
      <c r="A997" s="321"/>
    </row>
    <row r="998">
      <c r="A998" s="321"/>
    </row>
    <row r="999">
      <c r="A999" s="321"/>
    </row>
    <row r="1000">
      <c r="A1000" s="321"/>
    </row>
    <row r="1001">
      <c r="A1001" s="321"/>
    </row>
    <row r="1002">
      <c r="A1002" s="321"/>
    </row>
    <row r="1003">
      <c r="A1003" s="321"/>
    </row>
    <row r="1004">
      <c r="A1004" s="32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15.13"/>
    <col customWidth="1" min="2" max="2" width="15.3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H1" s="5"/>
    </row>
    <row r="2">
      <c r="A2" s="1" t="s">
        <v>226</v>
      </c>
      <c r="B2" s="10">
        <v>43436.542854756946</v>
      </c>
      <c r="C2" s="12"/>
      <c r="D2" s="5" t="s">
        <v>227</v>
      </c>
      <c r="E2" s="12"/>
    </row>
    <row r="3">
      <c r="A3" s="320" t="s">
        <v>6</v>
      </c>
      <c r="B3" s="31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</row>
    <row r="4">
      <c r="A4" s="315" t="s">
        <v>1316</v>
      </c>
      <c r="B4" s="315" t="s">
        <v>1317</v>
      </c>
    </row>
    <row r="5">
      <c r="A5" s="235" t="s">
        <v>1318</v>
      </c>
      <c r="B5" s="235" t="s">
        <v>1319</v>
      </c>
    </row>
    <row r="6">
      <c r="A6" s="235" t="s">
        <v>1320</v>
      </c>
      <c r="B6" s="235" t="s">
        <v>1321</v>
      </c>
    </row>
    <row r="7">
      <c r="A7" s="235" t="s">
        <v>1322</v>
      </c>
      <c r="B7" s="235" t="s">
        <v>1323</v>
      </c>
    </row>
    <row r="8">
      <c r="A8" s="235"/>
    </row>
    <row r="10">
      <c r="A10" s="230">
        <v>1.0</v>
      </c>
      <c r="B10" s="235" t="s">
        <v>1324</v>
      </c>
    </row>
    <row r="11">
      <c r="A11" s="230">
        <v>2.0</v>
      </c>
      <c r="B11" s="235" t="s">
        <v>15</v>
      </c>
    </row>
    <row r="12">
      <c r="A12" s="230">
        <v>3.0</v>
      </c>
      <c r="B12" s="235" t="s">
        <v>1325</v>
      </c>
    </row>
    <row r="13">
      <c r="A13" s="230">
        <v>4.0</v>
      </c>
      <c r="B13" s="235" t="s">
        <v>1326</v>
      </c>
    </row>
    <row r="14">
      <c r="A14" s="230">
        <v>5.0</v>
      </c>
      <c r="B14" s="235" t="s">
        <v>1327</v>
      </c>
    </row>
    <row r="15">
      <c r="A15" s="230">
        <v>6.0</v>
      </c>
      <c r="B15" s="235" t="s">
        <v>1328</v>
      </c>
    </row>
    <row r="16">
      <c r="A16" s="230">
        <v>7.0</v>
      </c>
      <c r="B16" s="235" t="s">
        <v>1329</v>
      </c>
    </row>
    <row r="17">
      <c r="A17" s="230">
        <v>8.0</v>
      </c>
      <c r="B17" s="235" t="s">
        <v>1330</v>
      </c>
    </row>
    <row r="18">
      <c r="A18" s="230">
        <v>9.0</v>
      </c>
      <c r="B18" s="235" t="s">
        <v>1331</v>
      </c>
    </row>
    <row r="19">
      <c r="A19" s="230" t="s">
        <v>1332</v>
      </c>
      <c r="B19" s="235" t="s">
        <v>1333</v>
      </c>
      <c r="C19" s="235" t="s">
        <v>1334</v>
      </c>
    </row>
    <row r="20">
      <c r="A20" s="230" t="s">
        <v>1335</v>
      </c>
      <c r="B20" s="235" t="s">
        <v>1336</v>
      </c>
      <c r="C20" s="235" t="s">
        <v>1337</v>
      </c>
    </row>
    <row r="21">
      <c r="A21" s="230" t="s">
        <v>1338</v>
      </c>
      <c r="B21" s="235" t="s">
        <v>1339</v>
      </c>
    </row>
    <row r="22">
      <c r="A22" s="230" t="s">
        <v>1340</v>
      </c>
      <c r="B22" s="235" t="s">
        <v>1341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43.0"/>
    <col customWidth="1" min="2" max="2" width="18.75"/>
    <col customWidth="1" min="3" max="3" width="15.38"/>
  </cols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H1" s="5"/>
    </row>
    <row r="2">
      <c r="A2" s="1" t="s">
        <v>226</v>
      </c>
      <c r="B2" s="10">
        <v>43436.54308984954</v>
      </c>
      <c r="C2" s="12"/>
      <c r="D2" s="5" t="s">
        <v>227</v>
      </c>
      <c r="E2" s="12"/>
    </row>
    <row r="3">
      <c r="A3" s="320" t="s">
        <v>6</v>
      </c>
      <c r="B3" s="31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</row>
    <row r="4">
      <c r="A4" s="315" t="s">
        <v>1342</v>
      </c>
      <c r="B4" s="315" t="s">
        <v>1343</v>
      </c>
    </row>
    <row r="5">
      <c r="A5" s="235" t="s">
        <v>1344</v>
      </c>
      <c r="B5" s="235" t="s">
        <v>1345</v>
      </c>
    </row>
    <row r="6">
      <c r="A6" s="235" t="s">
        <v>1346</v>
      </c>
      <c r="B6" s="235" t="s">
        <v>1347</v>
      </c>
    </row>
    <row r="7">
      <c r="A7" s="235" t="s">
        <v>1348</v>
      </c>
      <c r="B7" s="235" t="s">
        <v>1349</v>
      </c>
    </row>
    <row r="8">
      <c r="A8" s="235" t="s">
        <v>1350</v>
      </c>
      <c r="B8" s="235" t="s">
        <v>1351</v>
      </c>
    </row>
    <row r="9">
      <c r="A9" s="235" t="s">
        <v>1352</v>
      </c>
      <c r="B9" s="235" t="s">
        <v>1353</v>
      </c>
    </row>
    <row r="10">
      <c r="A10" s="235" t="s">
        <v>1354</v>
      </c>
      <c r="B10" s="235" t="s">
        <v>1355</v>
      </c>
    </row>
    <row r="11">
      <c r="A11" s="235" t="s">
        <v>1356</v>
      </c>
      <c r="B11" s="235" t="s">
        <v>1357</v>
      </c>
    </row>
    <row r="12">
      <c r="A12" s="235" t="s">
        <v>1358</v>
      </c>
      <c r="B12" s="235" t="s">
        <v>1359</v>
      </c>
    </row>
    <row r="13">
      <c r="A13" s="235" t="s">
        <v>1360</v>
      </c>
      <c r="B13" s="235" t="s">
        <v>1361</v>
      </c>
      <c r="E13" s="235" t="s">
        <v>3</v>
      </c>
    </row>
    <row r="15">
      <c r="A15" s="315" t="s">
        <v>1362</v>
      </c>
      <c r="B15" s="315" t="s">
        <v>1363</v>
      </c>
      <c r="C15" s="315" t="s">
        <v>740</v>
      </c>
    </row>
    <row r="16">
      <c r="A16" s="235" t="s">
        <v>1364</v>
      </c>
      <c r="B16" s="235" t="s">
        <v>1365</v>
      </c>
      <c r="C16" s="235" t="s">
        <v>1366</v>
      </c>
      <c r="E16" s="235" t="s">
        <v>1367</v>
      </c>
    </row>
    <row r="17">
      <c r="A17" s="235" t="s">
        <v>1368</v>
      </c>
      <c r="B17" s="235" t="s">
        <v>1369</v>
      </c>
      <c r="C17" s="235" t="s">
        <v>1370</v>
      </c>
      <c r="D17" s="235"/>
      <c r="E17" s="235" t="s">
        <v>1371</v>
      </c>
    </row>
    <row r="18">
      <c r="A18" s="235" t="s">
        <v>1372</v>
      </c>
      <c r="B18" s="235" t="s">
        <v>1373</v>
      </c>
      <c r="C18" s="235" t="s">
        <v>1374</v>
      </c>
      <c r="E18" s="235" t="s">
        <v>1375</v>
      </c>
      <c r="F18" s="235" t="s">
        <v>1376</v>
      </c>
    </row>
    <row r="19">
      <c r="A19" s="235" t="s">
        <v>1377</v>
      </c>
      <c r="B19" s="235"/>
      <c r="C19" s="235" t="s">
        <v>1378</v>
      </c>
      <c r="E19" s="235" t="s">
        <v>1379</v>
      </c>
      <c r="F19" s="235" t="s">
        <v>1380</v>
      </c>
      <c r="G19" s="235" t="s">
        <v>1381</v>
      </c>
    </row>
    <row r="20">
      <c r="A20" s="235" t="s">
        <v>1382</v>
      </c>
      <c r="B20" s="235" t="s">
        <v>1383</v>
      </c>
      <c r="C20" s="235" t="s">
        <v>1384</v>
      </c>
      <c r="G20" s="235" t="s">
        <v>1385</v>
      </c>
    </row>
    <row r="22">
      <c r="A22" s="315" t="s">
        <v>1386</v>
      </c>
      <c r="B22" s="315" t="s">
        <v>1387</v>
      </c>
      <c r="C22" s="315" t="s">
        <v>740</v>
      </c>
    </row>
    <row r="23">
      <c r="A23" s="235" t="s">
        <v>1388</v>
      </c>
      <c r="B23" s="235" t="s">
        <v>1389</v>
      </c>
      <c r="C23" s="235" t="s">
        <v>648</v>
      </c>
    </row>
    <row r="24">
      <c r="A24" s="235" t="s">
        <v>1390</v>
      </c>
      <c r="B24" s="235" t="s">
        <v>1294</v>
      </c>
      <c r="C24" s="235" t="s">
        <v>651</v>
      </c>
    </row>
    <row r="25">
      <c r="A25" s="235" t="s">
        <v>1391</v>
      </c>
      <c r="B25" s="235" t="s">
        <v>721</v>
      </c>
      <c r="C25" s="235" t="s">
        <v>648</v>
      </c>
    </row>
    <row r="26">
      <c r="A26" s="235" t="s">
        <v>1392</v>
      </c>
      <c r="B26" s="235" t="s">
        <v>1393</v>
      </c>
      <c r="C26" s="235" t="s">
        <v>652</v>
      </c>
    </row>
    <row r="27">
      <c r="A27" s="235" t="s">
        <v>1394</v>
      </c>
      <c r="B27" s="235" t="s">
        <v>1395</v>
      </c>
      <c r="C27" s="235" t="s">
        <v>652</v>
      </c>
    </row>
    <row r="28">
      <c r="A28" s="235" t="s">
        <v>1396</v>
      </c>
      <c r="C28" s="235" t="s">
        <v>650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5.5"/>
    <col customWidth="1" min="7" max="7" width="14.13"/>
    <col customWidth="1" min="8" max="8" width="21.75"/>
  </cols>
  <sheetData>
    <row r="1">
      <c r="B1" s="322"/>
      <c r="F1" s="235" t="s">
        <v>1397</v>
      </c>
    </row>
    <row r="3">
      <c r="F3" s="235" t="s">
        <v>1398</v>
      </c>
    </row>
    <row r="5">
      <c r="F5" s="235" t="s">
        <v>1399</v>
      </c>
      <c r="H5" s="235" t="s">
        <v>1400</v>
      </c>
    </row>
    <row r="7">
      <c r="F7" s="235" t="s">
        <v>1401</v>
      </c>
    </row>
    <row r="9">
      <c r="F9" s="297" t="s">
        <v>1402</v>
      </c>
      <c r="G9" s="297" t="s">
        <v>1403</v>
      </c>
      <c r="H9" s="297" t="s">
        <v>1404</v>
      </c>
    </row>
    <row r="10">
      <c r="F10" s="297">
        <v>1.0</v>
      </c>
      <c r="G10" s="297">
        <v>72.5</v>
      </c>
      <c r="H10" s="323">
        <f t="shared" ref="H10:H19" si="1">ceiling(G10,5)</f>
        <v>75</v>
      </c>
    </row>
    <row r="11">
      <c r="F11" s="297">
        <v>2.0</v>
      </c>
      <c r="G11" s="323">
        <f t="shared" ref="G11:G19" si="2">G10+2.5</f>
        <v>75</v>
      </c>
      <c r="H11" s="323">
        <f t="shared" si="1"/>
        <v>75</v>
      </c>
    </row>
    <row r="12">
      <c r="F12" s="297">
        <v>3.0</v>
      </c>
      <c r="G12" s="323">
        <f t="shared" si="2"/>
        <v>77.5</v>
      </c>
      <c r="H12" s="323">
        <f t="shared" si="1"/>
        <v>80</v>
      </c>
    </row>
    <row r="13">
      <c r="F13" s="297">
        <v>4.0</v>
      </c>
      <c r="G13" s="323">
        <f t="shared" si="2"/>
        <v>80</v>
      </c>
      <c r="H13" s="323">
        <f t="shared" si="1"/>
        <v>80</v>
      </c>
    </row>
    <row r="14">
      <c r="F14" s="297">
        <v>5.0</v>
      </c>
      <c r="G14" s="323">
        <f t="shared" si="2"/>
        <v>82.5</v>
      </c>
      <c r="H14" s="323">
        <f t="shared" si="1"/>
        <v>85</v>
      </c>
    </row>
    <row r="15">
      <c r="F15" s="297">
        <v>6.0</v>
      </c>
      <c r="G15" s="323">
        <f t="shared" si="2"/>
        <v>85</v>
      </c>
      <c r="H15" s="323">
        <f t="shared" si="1"/>
        <v>85</v>
      </c>
    </row>
    <row r="16">
      <c r="F16" s="297">
        <v>7.0</v>
      </c>
      <c r="G16" s="323">
        <f t="shared" si="2"/>
        <v>87.5</v>
      </c>
      <c r="H16" s="323">
        <f t="shared" si="1"/>
        <v>90</v>
      </c>
    </row>
    <row r="17">
      <c r="F17" s="297">
        <v>8.0</v>
      </c>
      <c r="G17" s="323">
        <f t="shared" si="2"/>
        <v>90</v>
      </c>
      <c r="H17" s="323">
        <f t="shared" si="1"/>
        <v>90</v>
      </c>
    </row>
    <row r="18">
      <c r="F18" s="297">
        <v>9.0</v>
      </c>
      <c r="G18" s="323">
        <f t="shared" si="2"/>
        <v>92.5</v>
      </c>
      <c r="H18" s="323">
        <f t="shared" si="1"/>
        <v>95</v>
      </c>
    </row>
    <row r="19">
      <c r="B19" s="235" t="s">
        <v>1405</v>
      </c>
      <c r="F19" s="297">
        <v>10.0</v>
      </c>
      <c r="G19" s="323">
        <f t="shared" si="2"/>
        <v>95</v>
      </c>
      <c r="H19" s="323">
        <f t="shared" si="1"/>
        <v>95</v>
      </c>
    </row>
    <row r="20">
      <c r="B20" s="235" t="s">
        <v>1406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sheetData>
    <row r="1">
      <c r="A1" s="1" t="s">
        <v>0</v>
      </c>
      <c r="B1" s="2" t="str">
        <f>HYPERLINK("https://www.reddit.com/user/drdodger/","u/drdodger")</f>
        <v>u/drdodger</v>
      </c>
      <c r="C1" s="3" t="s">
        <v>1</v>
      </c>
      <c r="D1" s="4" t="str">
        <f>HYPERLINK("https://forum.paradoxplaza.com/forum/index.php?members/voranth.840699/","Voranth")</f>
        <v>Voranth</v>
      </c>
      <c r="E1" s="5" t="s">
        <v>2</v>
      </c>
      <c r="G1" s="5"/>
    </row>
    <row r="2">
      <c r="A2" s="1" t="s">
        <v>226</v>
      </c>
      <c r="B2" s="10">
        <v>43436.543160706016</v>
      </c>
      <c r="C2" s="12"/>
      <c r="D2" s="5" t="s">
        <v>227</v>
      </c>
      <c r="E2" s="12"/>
      <c r="F2" s="178"/>
      <c r="G2" s="178"/>
      <c r="H2" s="178"/>
      <c r="I2" s="178"/>
      <c r="J2" s="178"/>
      <c r="K2" s="178"/>
      <c r="L2" s="178"/>
      <c r="M2" s="178"/>
      <c r="N2" s="179"/>
      <c r="O2" s="179"/>
    </row>
    <row r="3">
      <c r="A3" s="320" t="s">
        <v>6</v>
      </c>
      <c r="B3" s="319" t="str">
        <f>HYPERLINK("https://docs.google.com/spreadsheets/d/e/2PACX-1vQ_-EbHi_SY_XQghMl_LQNeSj697SKwGiDcopwefYQ3ptfWvrTBIPX_JW9Wp0rJ2u1CJZSgWcGUfWCW/pub?output=xlsx","LINK")</f>
        <v>LINK</v>
      </c>
      <c r="D3" s="5" t="s">
        <v>7</v>
      </c>
    </row>
    <row r="4">
      <c r="A4" s="315" t="s">
        <v>1407</v>
      </c>
      <c r="B4" s="324"/>
      <c r="C4" s="324"/>
      <c r="D4" s="324"/>
      <c r="E4" s="315" t="s">
        <v>1408</v>
      </c>
    </row>
    <row r="5">
      <c r="A5" s="235" t="s">
        <v>1409</v>
      </c>
      <c r="E5" s="307" t="s">
        <v>1410</v>
      </c>
      <c r="I5" s="307" t="s">
        <v>1411</v>
      </c>
    </row>
    <row r="6">
      <c r="A6" s="235" t="s">
        <v>1412</v>
      </c>
      <c r="E6" s="307" t="s">
        <v>1413</v>
      </c>
    </row>
    <row r="7">
      <c r="A7" s="235" t="s">
        <v>1414</v>
      </c>
      <c r="E7" s="307" t="s">
        <v>1415</v>
      </c>
    </row>
    <row r="8">
      <c r="A8" s="235" t="s">
        <v>1416</v>
      </c>
      <c r="E8" s="307" t="s">
        <v>1417</v>
      </c>
    </row>
    <row r="9">
      <c r="A9" s="235" t="s">
        <v>1418</v>
      </c>
      <c r="E9" s="307" t="s">
        <v>1419</v>
      </c>
    </row>
    <row r="10">
      <c r="A10" s="235" t="s">
        <v>1420</v>
      </c>
      <c r="E10" s="307" t="s">
        <v>1421</v>
      </c>
    </row>
    <row r="11">
      <c r="A11" s="235" t="s">
        <v>1422</v>
      </c>
      <c r="E11" s="307" t="s">
        <v>1423</v>
      </c>
    </row>
    <row r="12">
      <c r="A12" s="235" t="s">
        <v>1424</v>
      </c>
      <c r="E12" s="307" t="s">
        <v>1425</v>
      </c>
    </row>
    <row r="14">
      <c r="A14" s="325" t="s">
        <v>1426</v>
      </c>
    </row>
    <row r="15">
      <c r="A15" s="235" t="s">
        <v>1427</v>
      </c>
      <c r="E15" s="307" t="s">
        <v>1428</v>
      </c>
    </row>
    <row r="16">
      <c r="A16" s="235" t="s">
        <v>1429</v>
      </c>
      <c r="E16" s="307" t="s">
        <v>1430</v>
      </c>
    </row>
    <row r="19">
      <c r="A19" s="235" t="s">
        <v>1431</v>
      </c>
      <c r="E19" s="307" t="s">
        <v>1432</v>
      </c>
    </row>
    <row r="22">
      <c r="A22" s="235" t="s">
        <v>1433</v>
      </c>
      <c r="E22" s="307" t="s">
        <v>1434</v>
      </c>
    </row>
    <row r="23">
      <c r="A23" s="235" t="s">
        <v>1042</v>
      </c>
      <c r="E23" s="307" t="s">
        <v>1043</v>
      </c>
    </row>
  </sheetData>
  <hyperlinks>
    <hyperlink r:id="rId1" ref="E5"/>
    <hyperlink r:id="rId2" ref="I5"/>
    <hyperlink r:id="rId3" ref="E6"/>
    <hyperlink r:id="rId4" ref="E7"/>
    <hyperlink r:id="rId5" ref="E8"/>
    <hyperlink r:id="rId6" ref="E9"/>
    <hyperlink r:id="rId7" ref="E10"/>
    <hyperlink r:id="rId8" ref="E11"/>
    <hyperlink r:id="rId9" ref="E12"/>
    <hyperlink r:id="rId10" ref="E15"/>
    <hyperlink r:id="rId11" ref="E16"/>
    <hyperlink r:id="rId12" ref="E19"/>
    <hyperlink r:id="rId13" ref="E22"/>
    <hyperlink r:id="rId14" ref="E23"/>
  </hyperlinks>
  <drawing r:id="rId1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2.25"/>
    <col customWidth="1" min="2" max="2" width="4.25"/>
    <col customWidth="1" min="3" max="3" width="45.13"/>
  </cols>
  <sheetData>
    <row r="1">
      <c r="A1" s="315" t="s">
        <v>1435</v>
      </c>
      <c r="B1" s="315"/>
      <c r="C1" s="315" t="s">
        <v>1436</v>
      </c>
    </row>
    <row r="2">
      <c r="A2" s="326" t="s">
        <v>1437</v>
      </c>
      <c r="B2" s="322">
        <v>45634.66459097222</v>
      </c>
      <c r="C2" s="326" t="s">
        <v>1438</v>
      </c>
    </row>
    <row r="3">
      <c r="A3" s="326" t="s">
        <v>1439</v>
      </c>
      <c r="B3" s="235"/>
      <c r="C3" s="326" t="s">
        <v>1440</v>
      </c>
    </row>
    <row r="5">
      <c r="A5" s="315" t="s">
        <v>1441</v>
      </c>
      <c r="B5" s="315"/>
      <c r="C5" s="315" t="s">
        <v>1442</v>
      </c>
    </row>
    <row r="6">
      <c r="A6" s="326" t="s">
        <v>1443</v>
      </c>
      <c r="B6" s="235"/>
      <c r="C6" s="326" t="s">
        <v>1444</v>
      </c>
    </row>
    <row r="7">
      <c r="A7" s="326" t="s">
        <v>1445</v>
      </c>
    </row>
    <row r="8">
      <c r="B8" s="315"/>
      <c r="C8" s="315" t="s">
        <v>1446</v>
      </c>
    </row>
    <row r="9">
      <c r="A9" s="315" t="s">
        <v>1447</v>
      </c>
      <c r="B9" s="235"/>
      <c r="C9" s="326" t="s">
        <v>1448</v>
      </c>
    </row>
    <row r="10">
      <c r="A10" s="326" t="s">
        <v>1449</v>
      </c>
    </row>
    <row r="11">
      <c r="B11" s="315"/>
      <c r="C11" s="315" t="s">
        <v>1450</v>
      </c>
    </row>
    <row r="12">
      <c r="A12" s="315" t="s">
        <v>1451</v>
      </c>
      <c r="B12" s="235"/>
      <c r="C12" s="326" t="s">
        <v>1452</v>
      </c>
    </row>
    <row r="13">
      <c r="A13" s="326" t="s">
        <v>1453</v>
      </c>
      <c r="B13" s="235"/>
      <c r="C13" s="326" t="s">
        <v>1454</v>
      </c>
    </row>
    <row r="14">
      <c r="A14" s="326" t="s">
        <v>1455</v>
      </c>
      <c r="B14" s="235"/>
      <c r="C14" s="326" t="s">
        <v>1456</v>
      </c>
    </row>
    <row r="16">
      <c r="A16" s="315" t="s">
        <v>1457</v>
      </c>
      <c r="B16" s="315"/>
      <c r="C16" s="315" t="s">
        <v>1458</v>
      </c>
    </row>
    <row r="17">
      <c r="A17" s="326" t="s">
        <v>1459</v>
      </c>
      <c r="B17" s="235"/>
      <c r="C17" s="326" t="s">
        <v>1460</v>
      </c>
    </row>
    <row r="18">
      <c r="A18" s="326" t="s">
        <v>1461</v>
      </c>
    </row>
    <row r="19">
      <c r="B19" s="315"/>
      <c r="C19" s="315" t="s">
        <v>1462</v>
      </c>
    </row>
    <row r="20">
      <c r="A20" s="315" t="s">
        <v>1463</v>
      </c>
      <c r="B20" s="235"/>
      <c r="C20" s="326" t="s">
        <v>1464</v>
      </c>
    </row>
    <row r="21">
      <c r="A21" s="326" t="s">
        <v>1465</v>
      </c>
    </row>
    <row r="23">
      <c r="A23" s="315" t="s">
        <v>1466</v>
      </c>
    </row>
    <row r="24">
      <c r="A24" s="326" t="s">
        <v>1467</v>
      </c>
    </row>
    <row r="26">
      <c r="A26" s="315" t="s">
        <v>1468</v>
      </c>
    </row>
    <row r="27">
      <c r="A27" s="235" t="s">
        <v>1469</v>
      </c>
    </row>
  </sheetData>
  <drawing r:id="rId1"/>
</worksheet>
</file>