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leen Diepeveen\Downloads\"/>
    </mc:Choice>
  </mc:AlternateContent>
  <xr:revisionPtr revIDLastSave="0" documentId="8_{551DD22A-2CA9-4BBB-8094-53CCDED4974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opgave2" sheetId="1" r:id="rId1"/>
    <sheet name="opgave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G7" i="2"/>
  <c r="H7" i="2" s="1"/>
  <c r="G8" i="2"/>
  <c r="H8" i="2" s="1"/>
  <c r="G9" i="2"/>
  <c r="H9" i="2" s="1"/>
  <c r="G10" i="2"/>
  <c r="H10" i="2" s="1"/>
  <c r="G5" i="2"/>
  <c r="H5" i="2" s="1"/>
  <c r="G24" i="2" s="1"/>
  <c r="H6" i="2"/>
  <c r="G32" i="2" l="1"/>
  <c r="G31" i="2"/>
  <c r="H31" i="2" s="1"/>
  <c r="G29" i="2"/>
  <c r="G26" i="2"/>
  <c r="G25" i="2"/>
  <c r="H24" i="2" l="1"/>
  <c r="H25" i="2"/>
  <c r="H32" i="2"/>
  <c r="E24" i="2"/>
  <c r="E25" i="2"/>
  <c r="E26" i="2"/>
  <c r="H26" i="2"/>
  <c r="E29" i="2"/>
  <c r="H29" i="2"/>
  <c r="E31" i="2"/>
  <c r="E32" i="2"/>
  <c r="I8" i="1" l="1"/>
  <c r="I4" i="1"/>
  <c r="I5" i="1"/>
  <c r="I6" i="1"/>
  <c r="I7" i="1"/>
  <c r="H6" i="1"/>
  <c r="H7" i="1"/>
  <c r="H5" i="1"/>
  <c r="G7" i="1"/>
  <c r="G6" i="1"/>
  <c r="G5" i="1"/>
  <c r="F5" i="1"/>
  <c r="F6" i="1"/>
  <c r="F7" i="1"/>
  <c r="F4" i="1"/>
  <c r="E5" i="1"/>
  <c r="E6" i="1"/>
  <c r="E7" i="1"/>
  <c r="E4" i="1"/>
</calcChain>
</file>

<file path=xl/sharedStrings.xml><?xml version="1.0" encoding="utf-8"?>
<sst xmlns="http://schemas.openxmlformats.org/spreadsheetml/2006/main" count="45" uniqueCount="36">
  <si>
    <t>Tm</t>
  </si>
  <si>
    <t>-</t>
  </si>
  <si>
    <t>C4</t>
  </si>
  <si>
    <t>C5</t>
  </si>
  <si>
    <t>C6</t>
  </si>
  <si>
    <t>C7</t>
  </si>
  <si>
    <t>#</t>
  </si>
  <si>
    <t>W (min)</t>
  </si>
  <si>
    <t>t_R (min)</t>
  </si>
  <si>
    <t>t'_R</t>
  </si>
  <si>
    <t>k'</t>
  </si>
  <si>
    <t>alpha</t>
  </si>
  <si>
    <t>Rs</t>
  </si>
  <si>
    <t>N</t>
  </si>
  <si>
    <t>gem</t>
  </si>
  <si>
    <t>Boterzuur</t>
  </si>
  <si>
    <t>Iso-Boterzuur</t>
  </si>
  <si>
    <t>Propionzuur</t>
  </si>
  <si>
    <t>Azijnzuur</t>
  </si>
  <si>
    <t>Mierenzuur</t>
  </si>
  <si>
    <t>Melkzuur</t>
  </si>
  <si>
    <t>Concentration (ppm)</t>
  </si>
  <si>
    <t>Concentration (g/L)</t>
  </si>
  <si>
    <t>Compound</t>
  </si>
  <si>
    <t>delta retention time</t>
  </si>
  <si>
    <t>Area</t>
  </si>
  <si>
    <t>Retention Time</t>
  </si>
  <si>
    <t>NA</t>
  </si>
  <si>
    <t>Glucose</t>
  </si>
  <si>
    <t>Retention Time (min)</t>
  </si>
  <si>
    <t>Component</t>
  </si>
  <si>
    <t>Opgave 7</t>
  </si>
  <si>
    <t>Opgave 2</t>
  </si>
  <si>
    <t>Concentration stock (g/100 ml)</t>
  </si>
  <si>
    <t>Concentration stock (g/L)</t>
  </si>
  <si>
    <t>Concentration standard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</si>
</sst>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rgb="FF0F6F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165" fontId="0" fillId="0" borderId="0" xfId="0" applyNumberFormat="1"/>
    <xf numFmtId="11" fontId="0" fillId="5" borderId="0" xfId="0" applyNumberFormat="1" applyFill="1"/>
    <xf numFmtId="11" fontId="0" fillId="0" borderId="0" xfId="0" applyNumberFormat="1"/>
    <xf numFmtId="2" fontId="0" fillId="5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D15" sqref="D15"/>
    </sheetView>
  </sheetViews>
  <sheetFormatPr defaultRowHeight="14.5" x14ac:dyDescent="0.35"/>
  <sheetData>
    <row r="1" spans="1:9" ht="15" thickBot="1" x14ac:dyDescent="0.4">
      <c r="A1" t="s">
        <v>32</v>
      </c>
    </row>
    <row r="2" spans="1:9" ht="15" thickBot="1" x14ac:dyDescent="0.4">
      <c r="B2" s="7" t="s">
        <v>6</v>
      </c>
      <c r="C2" s="8" t="s">
        <v>8</v>
      </c>
      <c r="D2" s="8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ht="15.5" thickTop="1" thickBot="1" x14ac:dyDescent="0.4">
      <c r="B3" s="1" t="s">
        <v>0</v>
      </c>
      <c r="C3" s="2">
        <v>1.4</v>
      </c>
      <c r="D3" s="2" t="s">
        <v>1</v>
      </c>
    </row>
    <row r="4" spans="1:9" ht="15" thickBot="1" x14ac:dyDescent="0.4">
      <c r="B4" s="3" t="s">
        <v>2</v>
      </c>
      <c r="C4" s="4">
        <v>2.8</v>
      </c>
      <c r="D4" s="4">
        <v>0.35</v>
      </c>
      <c r="E4">
        <f>C4-$C$3</f>
        <v>1.4</v>
      </c>
      <c r="F4" s="10">
        <f>(C4-$C$3)/$C$3</f>
        <v>1</v>
      </c>
      <c r="I4" s="9">
        <f t="shared" ref="I4:I7" si="0">16*(C4/D4)^2</f>
        <v>1024</v>
      </c>
    </row>
    <row r="5" spans="1:9" ht="15" thickBot="1" x14ac:dyDescent="0.4">
      <c r="B5" s="5" t="s">
        <v>3</v>
      </c>
      <c r="C5" s="6">
        <v>3.7</v>
      </c>
      <c r="D5" s="6">
        <v>0.71</v>
      </c>
      <c r="E5">
        <f t="shared" ref="E5:E7" si="1">C5-$C$3</f>
        <v>2.3000000000000003</v>
      </c>
      <c r="F5" s="10">
        <f t="shared" ref="F5:F7" si="2">(C5-$C$3)/$C$3</f>
        <v>1.6428571428571432</v>
      </c>
      <c r="G5" s="11">
        <f>(C5-$C$3)/(C4-$C$3)</f>
        <v>1.6428571428571432</v>
      </c>
      <c r="H5" s="11">
        <f>(2*(C5-C4))/(D5+D4)</f>
        <v>1.6981132075471703</v>
      </c>
      <c r="I5" s="9">
        <f t="shared" si="0"/>
        <v>434.51696092045233</v>
      </c>
    </row>
    <row r="6" spans="1:9" ht="15" thickBot="1" x14ac:dyDescent="0.4">
      <c r="B6" s="3" t="s">
        <v>4</v>
      </c>
      <c r="C6" s="4">
        <v>4.9000000000000004</v>
      </c>
      <c r="D6" s="4">
        <v>1.04</v>
      </c>
      <c r="E6">
        <f t="shared" si="1"/>
        <v>3.5000000000000004</v>
      </c>
      <c r="F6" s="10">
        <f t="shared" si="2"/>
        <v>2.5000000000000004</v>
      </c>
      <c r="G6" s="11">
        <f t="shared" ref="G6" si="3">(C6-$C$3)/(C5-$C$3)</f>
        <v>1.5217391304347827</v>
      </c>
      <c r="H6" s="11">
        <f t="shared" ref="H6:H7" si="4">(2*(C6-C5))/(D6+D5)</f>
        <v>1.3714285714285717</v>
      </c>
      <c r="I6" s="9">
        <f t="shared" si="0"/>
        <v>355.17751479289944</v>
      </c>
    </row>
    <row r="7" spans="1:9" ht="15" thickBot="1" x14ac:dyDescent="0.4">
      <c r="B7" s="5" t="s">
        <v>5</v>
      </c>
      <c r="C7" s="6">
        <v>6.1</v>
      </c>
      <c r="D7" s="6">
        <v>1.58</v>
      </c>
      <c r="E7">
        <f t="shared" si="1"/>
        <v>4.6999999999999993</v>
      </c>
      <c r="F7" s="10">
        <f t="shared" si="2"/>
        <v>3.3571428571428568</v>
      </c>
      <c r="G7" s="11">
        <f>(C7-$C$3)/(C6-$C$3)</f>
        <v>1.3428571428571425</v>
      </c>
      <c r="H7" s="11">
        <f t="shared" si="4"/>
        <v>0.91603053435114445</v>
      </c>
      <c r="I7" s="9">
        <f t="shared" si="0"/>
        <v>238.487421887518</v>
      </c>
    </row>
    <row r="8" spans="1:9" x14ac:dyDescent="0.35">
      <c r="H8" t="s">
        <v>14</v>
      </c>
      <c r="I8" s="9">
        <f>AVERAGE(I4:I7)</f>
        <v>513.04547440021747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1688-4546-483B-9AE4-D53D8BC9D6A2}">
  <dimension ref="A1:H34"/>
  <sheetViews>
    <sheetView tabSelected="1" topLeftCell="G1" zoomScale="70" zoomScaleNormal="70" workbookViewId="0">
      <selection activeCell="F11" sqref="F11"/>
    </sheetView>
  </sheetViews>
  <sheetFormatPr defaultRowHeight="14.5" x14ac:dyDescent="0.35"/>
  <cols>
    <col min="3" max="3" width="13.54296875" bestFit="1" customWidth="1"/>
    <col min="4" max="4" width="21.36328125" customWidth="1"/>
    <col min="5" max="5" width="17.54296875" bestFit="1" customWidth="1"/>
    <col min="6" max="6" width="26.7265625" bestFit="1" customWidth="1"/>
    <col min="7" max="7" width="21.90625" bestFit="1" customWidth="1"/>
    <col min="8" max="8" width="25.1796875" bestFit="1" customWidth="1"/>
  </cols>
  <sheetData>
    <row r="1" spans="1:8" x14ac:dyDescent="0.35">
      <c r="A1" t="s">
        <v>31</v>
      </c>
    </row>
    <row r="3" spans="1:8" x14ac:dyDescent="0.35">
      <c r="B3" s="14" t="s">
        <v>6</v>
      </c>
      <c r="C3" s="14" t="s">
        <v>30</v>
      </c>
      <c r="D3" s="14" t="s">
        <v>29</v>
      </c>
      <c r="E3" s="14" t="s">
        <v>25</v>
      </c>
      <c r="F3" s="14" t="s">
        <v>33</v>
      </c>
      <c r="G3" s="14" t="s">
        <v>34</v>
      </c>
      <c r="H3" s="14" t="s">
        <v>35</v>
      </c>
    </row>
    <row r="4" spans="1:8" x14ac:dyDescent="0.35">
      <c r="B4">
        <v>1</v>
      </c>
      <c r="C4" t="s">
        <v>28</v>
      </c>
      <c r="D4">
        <v>12.395</v>
      </c>
      <c r="E4" t="s">
        <v>27</v>
      </c>
    </row>
    <row r="5" spans="1:8" x14ac:dyDescent="0.35">
      <c r="B5">
        <v>2</v>
      </c>
      <c r="C5" t="s">
        <v>20</v>
      </c>
      <c r="D5">
        <v>17.105</v>
      </c>
      <c r="E5">
        <v>1755658</v>
      </c>
      <c r="F5">
        <v>1.0716000000000001</v>
      </c>
      <c r="G5">
        <f>F5*10</f>
        <v>10.716000000000001</v>
      </c>
      <c r="H5" s="16">
        <f>G5/10</f>
        <v>1.0716000000000001</v>
      </c>
    </row>
    <row r="6" spans="1:8" x14ac:dyDescent="0.35">
      <c r="B6">
        <v>3</v>
      </c>
      <c r="C6" t="s">
        <v>19</v>
      </c>
      <c r="D6">
        <v>18.172999999999998</v>
      </c>
      <c r="E6">
        <v>1508108</v>
      </c>
      <c r="F6">
        <v>1.4012</v>
      </c>
      <c r="G6">
        <f t="shared" ref="G6:G10" si="0">F6*10</f>
        <v>14.012</v>
      </c>
      <c r="H6" s="16">
        <f t="shared" ref="H6:H10" si="1">G6/10</f>
        <v>1.4012</v>
      </c>
    </row>
    <row r="7" spans="1:8" x14ac:dyDescent="0.35">
      <c r="B7">
        <v>4</v>
      </c>
      <c r="C7" t="s">
        <v>18</v>
      </c>
      <c r="D7">
        <v>19.745000000000001</v>
      </c>
      <c r="E7">
        <v>97394</v>
      </c>
      <c r="F7">
        <v>1.2043999999999999</v>
      </c>
      <c r="G7">
        <f t="shared" si="0"/>
        <v>12.043999999999999</v>
      </c>
      <c r="H7" s="16">
        <f t="shared" si="1"/>
        <v>1.2043999999999999</v>
      </c>
    </row>
    <row r="8" spans="1:8" x14ac:dyDescent="0.35">
      <c r="B8">
        <v>5</v>
      </c>
      <c r="C8" t="s">
        <v>17</v>
      </c>
      <c r="D8">
        <v>23.088999999999999</v>
      </c>
      <c r="E8">
        <v>1638827</v>
      </c>
      <c r="F8">
        <v>1.0713999999999999</v>
      </c>
      <c r="G8">
        <f t="shared" si="0"/>
        <v>10.713999999999999</v>
      </c>
      <c r="H8" s="16">
        <f t="shared" si="1"/>
        <v>1.0713999999999999</v>
      </c>
    </row>
    <row r="9" spans="1:8" x14ac:dyDescent="0.35">
      <c r="B9">
        <v>6</v>
      </c>
      <c r="C9" t="s">
        <v>16</v>
      </c>
      <c r="D9">
        <v>26.143999999999998</v>
      </c>
      <c r="E9">
        <v>1871673</v>
      </c>
      <c r="F9">
        <v>1.0649</v>
      </c>
      <c r="G9">
        <f t="shared" si="0"/>
        <v>10.648999999999999</v>
      </c>
      <c r="H9" s="16">
        <f t="shared" si="1"/>
        <v>1.0649</v>
      </c>
    </row>
    <row r="10" spans="1:8" x14ac:dyDescent="0.35">
      <c r="B10">
        <v>7</v>
      </c>
      <c r="C10" t="s">
        <v>15</v>
      </c>
      <c r="D10">
        <v>27.998999999999999</v>
      </c>
      <c r="E10">
        <v>989459</v>
      </c>
      <c r="F10">
        <v>1.2816000000000001</v>
      </c>
      <c r="G10">
        <f t="shared" si="0"/>
        <v>12.816000000000001</v>
      </c>
      <c r="H10" s="16">
        <f t="shared" si="1"/>
        <v>1.2816000000000001</v>
      </c>
    </row>
    <row r="15" spans="1:8" x14ac:dyDescent="0.35">
      <c r="B15" s="14" t="s">
        <v>6</v>
      </c>
      <c r="C15" s="14" t="s">
        <v>26</v>
      </c>
      <c r="D15" s="15" t="s">
        <v>25</v>
      </c>
      <c r="E15" s="14" t="s">
        <v>24</v>
      </c>
      <c r="F15" s="14" t="s">
        <v>23</v>
      </c>
      <c r="G15" s="14" t="s">
        <v>22</v>
      </c>
      <c r="H15" s="14" t="s">
        <v>21</v>
      </c>
    </row>
    <row r="16" spans="1:8" x14ac:dyDescent="0.35">
      <c r="B16">
        <v>1</v>
      </c>
      <c r="C16">
        <v>6.7110000000000003</v>
      </c>
      <c r="D16">
        <v>1246368</v>
      </c>
    </row>
    <row r="17" spans="2:8" x14ac:dyDescent="0.35">
      <c r="B17">
        <v>2</v>
      </c>
      <c r="C17">
        <v>10.15</v>
      </c>
      <c r="D17">
        <v>637</v>
      </c>
    </row>
    <row r="18" spans="2:8" x14ac:dyDescent="0.35">
      <c r="B18">
        <v>3</v>
      </c>
      <c r="C18">
        <v>10.744999999999999</v>
      </c>
      <c r="D18">
        <v>61431</v>
      </c>
    </row>
    <row r="19" spans="2:8" x14ac:dyDescent="0.35">
      <c r="B19" s="13">
        <v>4</v>
      </c>
      <c r="C19" s="13">
        <v>12.117000000000001</v>
      </c>
      <c r="D19" s="13">
        <v>1038</v>
      </c>
    </row>
    <row r="20" spans="2:8" x14ac:dyDescent="0.35">
      <c r="B20">
        <v>5</v>
      </c>
      <c r="C20">
        <v>13.17</v>
      </c>
      <c r="D20">
        <v>12591</v>
      </c>
    </row>
    <row r="21" spans="2:8" x14ac:dyDescent="0.35">
      <c r="B21">
        <v>6</v>
      </c>
      <c r="C21">
        <v>14.186</v>
      </c>
      <c r="D21">
        <v>187</v>
      </c>
    </row>
    <row r="22" spans="2:8" x14ac:dyDescent="0.35">
      <c r="B22">
        <v>7</v>
      </c>
      <c r="C22">
        <v>15</v>
      </c>
      <c r="D22">
        <v>778</v>
      </c>
    </row>
    <row r="23" spans="2:8" x14ac:dyDescent="0.35">
      <c r="B23">
        <v>8</v>
      </c>
      <c r="C23">
        <v>15.933999999999999</v>
      </c>
      <c r="D23">
        <v>19980</v>
      </c>
    </row>
    <row r="24" spans="2:8" x14ac:dyDescent="0.35">
      <c r="B24" s="12">
        <v>9</v>
      </c>
      <c r="C24" s="12">
        <v>17.11</v>
      </c>
      <c r="D24" s="12">
        <v>112783</v>
      </c>
      <c r="E24" s="12">
        <f>ABS(C24-D5)</f>
        <v>4.9999999999990052E-3</v>
      </c>
      <c r="F24" s="12" t="s">
        <v>20</v>
      </c>
      <c r="G24" s="17">
        <f>D24/E5*H5</f>
        <v>6.8839297175190162E-2</v>
      </c>
      <c r="H24" s="19">
        <f>G24/1000*1000000</f>
        <v>68.839297175190154</v>
      </c>
    </row>
    <row r="25" spans="2:8" x14ac:dyDescent="0.35">
      <c r="B25" s="12">
        <v>10</v>
      </c>
      <c r="C25" s="12">
        <v>18.183</v>
      </c>
      <c r="D25" s="12">
        <v>3969</v>
      </c>
      <c r="E25" s="12">
        <f>ABS(C25-D6)</f>
        <v>1.0000000000001563E-2</v>
      </c>
      <c r="F25" s="12" t="s">
        <v>19</v>
      </c>
      <c r="G25" s="17">
        <f>D25/E6*H6</f>
        <v>3.6876422643471155E-3</v>
      </c>
      <c r="H25" s="19">
        <f>G25/1000*1000000</f>
        <v>3.6876422643471156</v>
      </c>
    </row>
    <row r="26" spans="2:8" x14ac:dyDescent="0.35">
      <c r="B26" s="12">
        <v>11</v>
      </c>
      <c r="C26" s="12">
        <v>19.765999999999998</v>
      </c>
      <c r="D26" s="12">
        <v>20947</v>
      </c>
      <c r="E26" s="12">
        <f>ABS(C26-D7)</f>
        <v>2.0999999999997243E-2</v>
      </c>
      <c r="F26" s="12" t="s">
        <v>18</v>
      </c>
      <c r="G26" s="17">
        <f>D26/E7*H7</f>
        <v>0.25903615007084624</v>
      </c>
      <c r="H26" s="19">
        <f>G26/1000*1000000</f>
        <v>259.03615007084625</v>
      </c>
    </row>
    <row r="27" spans="2:8" x14ac:dyDescent="0.35">
      <c r="B27">
        <v>12</v>
      </c>
      <c r="C27">
        <v>20.7</v>
      </c>
      <c r="D27">
        <v>14</v>
      </c>
      <c r="G27" s="18"/>
      <c r="H27" s="11"/>
    </row>
    <row r="28" spans="2:8" x14ac:dyDescent="0.35">
      <c r="B28">
        <v>13</v>
      </c>
      <c r="C28">
        <v>21.067</v>
      </c>
      <c r="D28">
        <v>344</v>
      </c>
      <c r="G28" s="18"/>
      <c r="H28" s="11"/>
    </row>
    <row r="29" spans="2:8" x14ac:dyDescent="0.35">
      <c r="B29" s="12">
        <v>14</v>
      </c>
      <c r="C29" s="12">
        <v>22.725999999999999</v>
      </c>
      <c r="D29" s="12">
        <v>36010</v>
      </c>
      <c r="E29" s="12">
        <f>ABS(C29-D8)</f>
        <v>0.36299999999999955</v>
      </c>
      <c r="F29" s="12" t="s">
        <v>17</v>
      </c>
      <c r="G29" s="17">
        <f>D29/E8*H8</f>
        <v>2.3541907718142303E-2</v>
      </c>
      <c r="H29" s="19">
        <f>G29/1000*1000000</f>
        <v>23.541907718142305</v>
      </c>
    </row>
    <row r="30" spans="2:8" x14ac:dyDescent="0.35">
      <c r="B30">
        <v>15</v>
      </c>
      <c r="C30">
        <v>24.347999999999999</v>
      </c>
      <c r="D30">
        <v>34173</v>
      </c>
      <c r="G30" s="18"/>
      <c r="H30" s="11"/>
    </row>
    <row r="31" spans="2:8" x14ac:dyDescent="0.35">
      <c r="B31" s="12">
        <v>16</v>
      </c>
      <c r="C31" s="12">
        <v>26.082999999999998</v>
      </c>
      <c r="D31" s="12">
        <v>1166</v>
      </c>
      <c r="E31" s="12">
        <f>ABS(C31-D9)</f>
        <v>6.0999999999999943E-2</v>
      </c>
      <c r="F31" s="12" t="s">
        <v>16</v>
      </c>
      <c r="G31" s="17">
        <f>D31/E9*H9</f>
        <v>6.6340295553763925E-4</v>
      </c>
      <c r="H31" s="19">
        <f>G31/1000*1000000</f>
        <v>0.66340295553763928</v>
      </c>
    </row>
    <row r="32" spans="2:8" x14ac:dyDescent="0.35">
      <c r="B32" s="12">
        <v>17</v>
      </c>
      <c r="C32" s="12">
        <v>27.466999999999999</v>
      </c>
      <c r="D32" s="12">
        <v>5038</v>
      </c>
      <c r="E32" s="12">
        <f>ABS(C32-D10)</f>
        <v>0.53200000000000003</v>
      </c>
      <c r="F32" s="12" t="s">
        <v>15</v>
      </c>
      <c r="G32" s="17">
        <f>D32/E10*H10</f>
        <v>6.5254859473712406E-3</v>
      </c>
      <c r="H32" s="19">
        <f>G32/1000*1000000</f>
        <v>6.5254859473712408</v>
      </c>
    </row>
    <row r="33" spans="2:4" x14ac:dyDescent="0.35">
      <c r="B33">
        <v>18</v>
      </c>
      <c r="C33">
        <v>32.667000000000002</v>
      </c>
      <c r="D33">
        <v>1086</v>
      </c>
    </row>
    <row r="34" spans="2:4" x14ac:dyDescent="0.35">
      <c r="B34">
        <v>19</v>
      </c>
      <c r="C34">
        <v>36.183</v>
      </c>
      <c r="D34">
        <v>1367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opgave2</vt:lpstr>
      <vt:lpstr>opgave7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Heleen Diepeveen</cp:lastModifiedBy>
  <dcterms:created xsi:type="dcterms:W3CDTF">2015-06-05T18:17:20Z</dcterms:created>
  <dcterms:modified xsi:type="dcterms:W3CDTF">2020-10-22T08:00:55Z</dcterms:modified>
</cp:coreProperties>
</file>