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stinmohabir/CCNY/Physics-47100-stuff/Lab5/"/>
    </mc:Choice>
  </mc:AlternateContent>
  <xr:revisionPtr revIDLastSave="0" documentId="13_ncr:1_{7A8A24E6-4079-8A49-8A90-E35519EA9A0C}" xr6:coauthVersionLast="47" xr6:coauthVersionMax="47" xr10:uidLastSave="{00000000-0000-0000-0000-000000000000}"/>
  <bookViews>
    <workbookView xWindow="860" yWindow="2040" windowWidth="28800" windowHeight="15460" xr2:uid="{3F9D5991-BA64-0F48-8735-E86C667E67E0}"/>
  </bookViews>
  <sheets>
    <sheet name="exp13Isotope" sheetId="1" r:id="rId1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exp13Isotope!$AC$18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3" i="1" l="1"/>
  <c r="X14" i="1"/>
  <c r="X15" i="1"/>
  <c r="X16" i="1"/>
  <c r="AB16" i="1" s="1"/>
  <c r="X17" i="1"/>
  <c r="X18" i="1"/>
  <c r="X19" i="1"/>
  <c r="X20" i="1"/>
  <c r="AB20" i="1" s="1"/>
  <c r="X21" i="1"/>
  <c r="X22" i="1"/>
  <c r="X23" i="1"/>
  <c r="X24" i="1"/>
  <c r="AB24" i="1" s="1"/>
  <c r="X25" i="1"/>
  <c r="X26" i="1"/>
  <c r="X27" i="1"/>
  <c r="X28" i="1"/>
  <c r="AB28" i="1" s="1"/>
  <c r="X29" i="1"/>
  <c r="X30" i="1"/>
  <c r="X31" i="1"/>
  <c r="X32" i="1"/>
  <c r="AB32" i="1" s="1"/>
  <c r="X33" i="1"/>
  <c r="X34" i="1"/>
  <c r="X35" i="1"/>
  <c r="X36" i="1"/>
  <c r="AB36" i="1" s="1"/>
  <c r="X37" i="1"/>
  <c r="X38" i="1"/>
  <c r="X39" i="1"/>
  <c r="X40" i="1"/>
  <c r="AB40" i="1" s="1"/>
  <c r="X41" i="1"/>
  <c r="X12" i="1"/>
  <c r="AA12" i="1"/>
  <c r="AB13" i="1"/>
  <c r="AA13" i="1"/>
  <c r="AB14" i="1"/>
  <c r="AA14" i="1"/>
  <c r="AB15" i="1"/>
  <c r="AA15" i="1"/>
  <c r="AA16" i="1"/>
  <c r="AB17" i="1"/>
  <c r="AA17" i="1"/>
  <c r="AB18" i="1"/>
  <c r="AA18" i="1"/>
  <c r="AB19" i="1"/>
  <c r="AA19" i="1"/>
  <c r="AA20" i="1"/>
  <c r="AB21" i="1"/>
  <c r="AA21" i="1"/>
  <c r="AB22" i="1"/>
  <c r="AA22" i="1"/>
  <c r="AB23" i="1"/>
  <c r="AA23" i="1"/>
  <c r="AA24" i="1"/>
  <c r="AB25" i="1"/>
  <c r="AA25" i="1"/>
  <c r="AB26" i="1"/>
  <c r="AA26" i="1"/>
  <c r="AB27" i="1"/>
  <c r="AA27" i="1"/>
  <c r="AA28" i="1"/>
  <c r="AB29" i="1"/>
  <c r="AA29" i="1"/>
  <c r="AB30" i="1"/>
  <c r="AA30" i="1"/>
  <c r="AB31" i="1"/>
  <c r="AA31" i="1"/>
  <c r="AA32" i="1"/>
  <c r="AB33" i="1"/>
  <c r="AA33" i="1"/>
  <c r="AB34" i="1"/>
  <c r="AA34" i="1"/>
  <c r="AB35" i="1"/>
  <c r="AA35" i="1"/>
  <c r="AA36" i="1"/>
  <c r="AB37" i="1"/>
  <c r="AA37" i="1"/>
  <c r="AB38" i="1"/>
  <c r="AA38" i="1"/>
  <c r="AB39" i="1"/>
  <c r="AA39" i="1"/>
  <c r="AA40" i="1"/>
  <c r="AB41" i="1"/>
  <c r="AA4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12" i="1"/>
  <c r="H14" i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13" i="1"/>
  <c r="AB12" i="1"/>
</calcChain>
</file>

<file path=xl/sharedStrings.xml><?xml version="1.0" encoding="utf-8"?>
<sst xmlns="http://schemas.openxmlformats.org/spreadsheetml/2006/main" count="131" uniqueCount="49">
  <si>
    <t>Description</t>
  </si>
  <si>
    <t>Number of Runs</t>
  </si>
  <si>
    <t>Preset Time</t>
  </si>
  <si>
    <t>Pause Time</t>
  </si>
  <si>
    <t>Alarm Level</t>
  </si>
  <si>
    <t>High Voltage</t>
  </si>
  <si>
    <t>Step Voltage</t>
  </si>
  <si>
    <t>Volume</t>
  </si>
  <si>
    <t>Run</t>
  </si>
  <si>
    <t>High</t>
  </si>
  <si>
    <t>Elapsed</t>
  </si>
  <si>
    <t>Number</t>
  </si>
  <si>
    <t>Voltage</t>
  </si>
  <si>
    <t>Counts</t>
  </si>
  <si>
    <t>Time</t>
  </si>
  <si>
    <t>Date/Time</t>
  </si>
  <si>
    <t>ln(count)</t>
  </si>
  <si>
    <t>Count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</si>
  <si>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</si>
  <si>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</si>
  <si>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</si>
  <si>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</si>
  <si>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</si>
  <si>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</si>
  <si>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</si>
  <si>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</si>
  <si>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</si>
  <si>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</si>
  <si>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</si>
  <si>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</si>
  <si>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</si>
  <si>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</si>
  <si>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</si>
  <si>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</si>
  <si>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</si>
  <si>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</si>
  <si>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</si>
  <si>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</si>
  <si>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</si>
  <si>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</si>
  <si>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</si>
  <si>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</si>
  <si>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</si>
  <si>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 xml:space="preserve">all </t>
  </si>
  <si>
    <t>first 30</t>
  </si>
  <si>
    <t>last 30</t>
  </si>
  <si>
    <t>RandCount</t>
  </si>
  <si>
    <t>ln(randcount)</t>
  </si>
  <si>
    <t>ln(randCount)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</si>
</sst>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ln(count)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exp13Isotope!$I$11</c:f>
              <c:strCache>
                <c:ptCount val="1"/>
                <c:pt idx="0">
                  <c:v>ln(count)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70800524934383E-2"/>
                  <c:y val="8.88013998250218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exp13Isotope!$H$12:$H$41</c:f>
              <c:numCache>
                <c:formatCode>General</c:formatCode>
                <c:ptCount val="3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</c:numCache>
            </c:numRef>
          </c:xVal>
          <c:yVal>
            <c:numRef>
              <c:f>exp13Isotope!$I$12:$I$41</c:f>
              <c:numCache>
                <c:formatCode>General</c:formatCode>
                <c:ptCount val="30"/>
                <c:pt idx="0">
                  <c:v>8.6459381473067989</c:v>
                </c:pt>
                <c:pt idx="1">
                  <c:v>8.5291217622815108</c:v>
                </c:pt>
                <c:pt idx="2">
                  <c:v>8.4071550862073003</c:v>
                </c:pt>
                <c:pt idx="3">
                  <c:v>8.2353606437533475</c:v>
                </c:pt>
                <c:pt idx="4">
                  <c:v>8.1573704411867745</c:v>
                </c:pt>
                <c:pt idx="5">
                  <c:v>8.0535691691345406</c:v>
                </c:pt>
                <c:pt idx="6">
                  <c:v>7.8864572709776892</c:v>
                </c:pt>
                <c:pt idx="7">
                  <c:v>7.7441366276279906</c:v>
                </c:pt>
                <c:pt idx="8">
                  <c:v>7.6108527903952501</c:v>
                </c:pt>
                <c:pt idx="9">
                  <c:v>7.4949862339505335</c:v>
                </c:pt>
                <c:pt idx="10">
                  <c:v>7.3382381500655889</c:v>
                </c:pt>
                <c:pt idx="11">
                  <c:v>7.2827611796055933</c:v>
                </c:pt>
                <c:pt idx="12">
                  <c:v>7.1701195434496281</c:v>
                </c:pt>
                <c:pt idx="13">
                  <c:v>7.014814351275545</c:v>
                </c:pt>
                <c:pt idx="14">
                  <c:v>6.8648477779708603</c:v>
                </c:pt>
                <c:pt idx="15">
                  <c:v>6.7117403950561796</c:v>
                </c:pt>
                <c:pt idx="16">
                  <c:v>6.6306833856423717</c:v>
                </c:pt>
                <c:pt idx="17">
                  <c:v>6.4504704221441758</c:v>
                </c:pt>
                <c:pt idx="18">
                  <c:v>6.3456363608285962</c:v>
                </c:pt>
                <c:pt idx="19">
                  <c:v>6.2344107257183712</c:v>
                </c:pt>
                <c:pt idx="20">
                  <c:v>6.1136821798322316</c:v>
                </c:pt>
                <c:pt idx="21">
                  <c:v>5.9584246930297819</c:v>
                </c:pt>
                <c:pt idx="22">
                  <c:v>5.8861040314501558</c:v>
                </c:pt>
                <c:pt idx="23">
                  <c:v>5.7137328055093688</c:v>
                </c:pt>
                <c:pt idx="24">
                  <c:v>5.6312117818213654</c:v>
                </c:pt>
                <c:pt idx="25">
                  <c:v>5.5333894887275203</c:v>
                </c:pt>
                <c:pt idx="26">
                  <c:v>5.2983173665480363</c:v>
                </c:pt>
                <c:pt idx="27">
                  <c:v>5.2203558250783244</c:v>
                </c:pt>
                <c:pt idx="28">
                  <c:v>5.1416635565026603</c:v>
                </c:pt>
                <c:pt idx="29">
                  <c:v>5.0238805208462765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0B-A54B-A1FE-CD53C4D50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030480"/>
        <c:axId val="1223716288"/>
      </c:scatterChart>
      <c:valAx>
        <c:axId val="122403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716288"/>
        <c:crosses val="autoZero"/>
        <c:crossBetween val="midCat"/>
      </c:valAx>
      <c:valAx>
        <c:axId val="122371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ln(count)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3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exp13Isotope!$K$12:$K$41</c:f>
              <c:numCache>
                <c:formatCode>General</c:formatCode>
                <c:ptCount val="3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</c:numCache>
            </c:numRef>
          </c:xVal>
          <c:yVal>
            <c:numRef>
              <c:f>exp13Isotope!$L$12:$L$41</c:f>
              <c:numCache>
                <c:formatCode>General</c:formatCode>
                <c:ptCount val="30"/>
                <c:pt idx="0">
                  <c:v>5687</c:v>
                </c:pt>
                <c:pt idx="1">
                  <c:v>5060</c:v>
                </c:pt>
                <c:pt idx="2">
                  <c:v>4479</c:v>
                </c:pt>
                <c:pt idx="3">
                  <c:v>3772</c:v>
                </c:pt>
                <c:pt idx="4">
                  <c:v>3489</c:v>
                </c:pt>
                <c:pt idx="5">
                  <c:v>3145</c:v>
                </c:pt>
                <c:pt idx="6">
                  <c:v>2661</c:v>
                </c:pt>
                <c:pt idx="7">
                  <c:v>2308</c:v>
                </c:pt>
                <c:pt idx="8">
                  <c:v>2020</c:v>
                </c:pt>
                <c:pt idx="9">
                  <c:v>1799</c:v>
                </c:pt>
                <c:pt idx="10">
                  <c:v>1538</c:v>
                </c:pt>
                <c:pt idx="11">
                  <c:v>1455</c:v>
                </c:pt>
                <c:pt idx="12">
                  <c:v>1300</c:v>
                </c:pt>
                <c:pt idx="13">
                  <c:v>1113</c:v>
                </c:pt>
                <c:pt idx="14">
                  <c:v>958</c:v>
                </c:pt>
                <c:pt idx="15">
                  <c:v>822</c:v>
                </c:pt>
                <c:pt idx="16">
                  <c:v>758</c:v>
                </c:pt>
                <c:pt idx="17">
                  <c:v>633</c:v>
                </c:pt>
                <c:pt idx="18">
                  <c:v>570</c:v>
                </c:pt>
                <c:pt idx="19">
                  <c:v>510</c:v>
                </c:pt>
                <c:pt idx="20">
                  <c:v>452</c:v>
                </c:pt>
                <c:pt idx="21">
                  <c:v>387</c:v>
                </c:pt>
                <c:pt idx="22">
                  <c:v>360</c:v>
                </c:pt>
                <c:pt idx="23">
                  <c:v>303</c:v>
                </c:pt>
                <c:pt idx="24">
                  <c:v>279</c:v>
                </c:pt>
                <c:pt idx="25">
                  <c:v>253</c:v>
                </c:pt>
                <c:pt idx="26">
                  <c:v>200</c:v>
                </c:pt>
                <c:pt idx="27">
                  <c:v>185</c:v>
                </c:pt>
                <c:pt idx="28">
                  <c:v>171</c:v>
                </c:pt>
                <c:pt idx="29">
                  <c:v>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B1-8A43-AB06-B33D35296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740432"/>
        <c:axId val="1387750224"/>
      </c:scatterChart>
      <c:valAx>
        <c:axId val="162274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750224"/>
        <c:crosses val="autoZero"/>
        <c:crossBetween val="midCat"/>
      </c:valAx>
      <c:valAx>
        <c:axId val="138775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74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20</xdr:row>
      <xdr:rowOff>177800</xdr:rowOff>
    </xdr:from>
    <xdr:to>
      <xdr:col>15</xdr:col>
      <xdr:colOff>463550</xdr:colOff>
      <xdr:row>34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781CD8-66BA-0A49-9CFF-CDD8ECBE4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444500</xdr:colOff>
      <xdr:row>14</xdr:row>
      <xdr:rowOff>101600</xdr:rowOff>
    </xdr:from>
    <xdr:to>
      <xdr:col>10</xdr:col>
      <xdr:colOff>63500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377E22-A65E-7793-766B-2DDC0D0AB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A8DEE-3292-C942-8A2E-270FB68106B4}">
  <dimension ref="A1:AL72"/>
  <sheetViews>
    <sheetView tabSelected="1" topLeftCell="S3" zoomScaleNormal="100" workbookViewId="0">
      <selection activeCell="M16" sqref="M16"/>
    </sheetView>
  </sheetViews>
  <sheetFormatPr baseColWidth="10" defaultRowHeight="16" x14ac:dyDescent="0.2"/>
  <sheetData>
    <row r="1" spans="1:31" x14ac:dyDescent="0.2">
      <c r="A1" t="s">
        <v>0</v>
      </c>
    </row>
    <row r="2" spans="1:31" x14ac:dyDescent="0.2">
      <c r="A2" t="s">
        <v>1</v>
      </c>
      <c r="B2">
        <v>30</v>
      </c>
    </row>
    <row r="3" spans="1:31" x14ac:dyDescent="0.2">
      <c r="A3" t="s">
        <v>2</v>
      </c>
      <c r="B3">
        <v>30</v>
      </c>
    </row>
    <row r="4" spans="1:31" x14ac:dyDescent="0.2">
      <c r="A4" t="s">
        <v>3</v>
      </c>
      <c r="B4">
        <v>0</v>
      </c>
    </row>
    <row r="5" spans="1:31" x14ac:dyDescent="0.2">
      <c r="A5" t="s">
        <v>4</v>
      </c>
      <c r="B5">
        <v>0</v>
      </c>
    </row>
    <row r="6" spans="1:31" x14ac:dyDescent="0.2">
      <c r="A6" t="s">
        <v>5</v>
      </c>
      <c r="B6">
        <v>900</v>
      </c>
    </row>
    <row r="7" spans="1:31" x14ac:dyDescent="0.2">
      <c r="A7" t="s">
        <v>6</v>
      </c>
      <c r="B7">
        <v>0</v>
      </c>
    </row>
    <row r="8" spans="1:31" x14ac:dyDescent="0.2">
      <c r="A8" t="s">
        <v>7</v>
      </c>
      <c r="B8">
        <v>0</v>
      </c>
    </row>
    <row r="10" spans="1:31" x14ac:dyDescent="0.2">
      <c r="A10" t="s">
        <v>8</v>
      </c>
      <c r="B10" t="s">
        <v>9</v>
      </c>
      <c r="D10" t="s">
        <v>10</v>
      </c>
    </row>
    <row r="11" spans="1:31" x14ac:dyDescent="0.2">
      <c r="A11" t="s">
        <v>11</v>
      </c>
      <c r="B11" t="s">
        <v>12</v>
      </c>
      <c r="C11" t="s">
        <v>13</v>
      </c>
      <c r="D11" t="s">
        <v>14</v>
      </c>
      <c r="E11" t="s">
        <v>15</v>
      </c>
      <c r="H11" t="s">
        <v>14</v>
      </c>
      <c r="I11" t="s">
        <v>16</v>
      </c>
      <c r="K11" t="s">
        <v>14</v>
      </c>
      <c r="L11" t="s">
        <v>17</v>
      </c>
      <c r="N11" t="s">
        <v>43</v>
      </c>
      <c r="X11" t="s">
        <v>46</v>
      </c>
      <c r="Y11" t="s">
        <v>47</v>
      </c>
      <c r="AA11" t="s">
        <v>14</v>
      </c>
      <c r="AB11" t="s">
        <v>48</v>
      </c>
      <c r="AD11" t="s">
        <v>18</v>
      </c>
    </row>
    <row r="12" spans="1:31" ht="17" thickBot="1" x14ac:dyDescent="0.25">
      <c r="A12">
        <v>1</v>
      </c>
      <c r="B12">
        <v>900</v>
      </c>
      <c r="C12">
        <v>5687</v>
      </c>
      <c r="D12">
        <v>30</v>
      </c>
      <c r="E12" s="1">
        <v>45757.687858796293</v>
      </c>
      <c r="H12">
        <v>30</v>
      </c>
      <c r="I12">
        <f>LN(C12)</f>
        <v>8.6459381473067989</v>
      </c>
      <c r="K12">
        <f>H12</f>
        <v>30</v>
      </c>
      <c r="L12">
        <f>C12</f>
        <v>5687</v>
      </c>
      <c r="N12" t="s">
        <v>18</v>
      </c>
      <c r="X12">
        <f>C12-27</f>
        <v>5660</v>
      </c>
      <c r="AA12">
        <f>K12</f>
        <v>30</v>
      </c>
      <c r="AB12">
        <f>LN(X12)</f>
        <v>8.6411791711972281</v>
      </c>
    </row>
    <row r="13" spans="1:31" ht="17" thickBot="1" x14ac:dyDescent="0.25">
      <c r="A13">
        <v>2</v>
      </c>
      <c r="B13">
        <v>900</v>
      </c>
      <c r="C13">
        <v>5060</v>
      </c>
      <c r="D13">
        <v>30</v>
      </c>
      <c r="E13" s="1">
        <v>45757.688206018516</v>
      </c>
      <c r="H13">
        <f>H12+30</f>
        <v>60</v>
      </c>
      <c r="I13">
        <f t="shared" ref="I13:I41" si="0">LN(C13)</f>
        <v>8.5291217622815108</v>
      </c>
      <c r="K13">
        <f t="shared" ref="K13:K41" si="1">H13</f>
        <v>60</v>
      </c>
      <c r="L13">
        <f t="shared" ref="L13:L41" si="2">C13</f>
        <v>5060</v>
      </c>
      <c r="X13">
        <f t="shared" ref="X13:X41" si="3">C13-27</f>
        <v>5033</v>
      </c>
      <c r="AA13">
        <f t="shared" ref="AA13:AA41" si="4">K13</f>
        <v>60</v>
      </c>
      <c r="AB13">
        <f t="shared" ref="AB13:AB41" si="5">LN(X13)</f>
        <v>8.5237715067763595</v>
      </c>
      <c r="AD13" s="8" t="s">
        <v>19</v>
      </c>
      <c r="AE13" s="8"/>
    </row>
    <row r="14" spans="1:31" x14ac:dyDescent="0.2">
      <c r="A14">
        <v>3</v>
      </c>
      <c r="B14">
        <v>900</v>
      </c>
      <c r="C14">
        <v>4479</v>
      </c>
      <c r="D14">
        <v>30</v>
      </c>
      <c r="E14" s="1">
        <v>45757.688564814816</v>
      </c>
      <c r="H14">
        <f t="shared" ref="H14:H41" si="6">H13+30</f>
        <v>90</v>
      </c>
      <c r="I14">
        <f t="shared" si="0"/>
        <v>8.4071550862073003</v>
      </c>
      <c r="K14">
        <f t="shared" si="1"/>
        <v>90</v>
      </c>
      <c r="L14">
        <f t="shared" si="2"/>
        <v>4479</v>
      </c>
      <c r="N14" s="4" t="s">
        <v>19</v>
      </c>
      <c r="O14" s="4"/>
      <c r="X14">
        <f t="shared" si="3"/>
        <v>4452</v>
      </c>
      <c r="AA14">
        <f t="shared" si="4"/>
        <v>90</v>
      </c>
      <c r="AB14">
        <f t="shared" si="5"/>
        <v>8.4011087123954358</v>
      </c>
      <c r="AD14" s="5" t="s">
        <v>20</v>
      </c>
      <c r="AE14" s="5">
        <v>0.99960853189153986</v>
      </c>
    </row>
    <row r="15" spans="1:31" x14ac:dyDescent="0.2">
      <c r="A15">
        <v>4</v>
      </c>
      <c r="B15">
        <v>900</v>
      </c>
      <c r="C15">
        <v>3772</v>
      </c>
      <c r="D15">
        <v>30</v>
      </c>
      <c r="E15" s="1">
        <v>45757.68891203704</v>
      </c>
      <c r="H15">
        <f t="shared" si="6"/>
        <v>120</v>
      </c>
      <c r="I15">
        <f t="shared" si="0"/>
        <v>8.2353606437533475</v>
      </c>
      <c r="K15">
        <f t="shared" si="1"/>
        <v>120</v>
      </c>
      <c r="L15">
        <f t="shared" si="2"/>
        <v>3772</v>
      </c>
      <c r="N15" t="s">
        <v>20</v>
      </c>
      <c r="O15">
        <v>0.99965361308857459</v>
      </c>
      <c r="X15">
        <f t="shared" si="3"/>
        <v>3745</v>
      </c>
      <c r="AA15">
        <f t="shared" si="4"/>
        <v>120</v>
      </c>
      <c r="AB15">
        <f t="shared" si="5"/>
        <v>8.2281768959513197</v>
      </c>
      <c r="AD15" s="5" t="s">
        <v>21</v>
      </c>
      <c r="AE15" s="5">
        <v>0.99921721703035971</v>
      </c>
    </row>
    <row r="16" spans="1:31" x14ac:dyDescent="0.2">
      <c r="A16">
        <v>5</v>
      </c>
      <c r="B16">
        <v>900</v>
      </c>
      <c r="C16">
        <v>3489</v>
      </c>
      <c r="D16">
        <v>30</v>
      </c>
      <c r="E16" s="1">
        <v>45757.689270833333</v>
      </c>
      <c r="H16">
        <f t="shared" si="6"/>
        <v>150</v>
      </c>
      <c r="I16">
        <f t="shared" si="0"/>
        <v>8.1573704411867745</v>
      </c>
      <c r="K16">
        <f t="shared" si="1"/>
        <v>150</v>
      </c>
      <c r="L16">
        <f t="shared" si="2"/>
        <v>3489</v>
      </c>
      <c r="N16" t="s">
        <v>21</v>
      </c>
      <c r="O16">
        <v>0.99930734616104155</v>
      </c>
      <c r="X16">
        <f t="shared" si="3"/>
        <v>3462</v>
      </c>
      <c r="AA16">
        <f t="shared" si="4"/>
        <v>150</v>
      </c>
      <c r="AB16">
        <f t="shared" si="5"/>
        <v>8.1496017357361552</v>
      </c>
      <c r="AD16" s="5" t="s">
        <v>22</v>
      </c>
      <c r="AE16" s="5">
        <v>0.99918926049572965</v>
      </c>
    </row>
    <row r="17" spans="1:38" x14ac:dyDescent="0.2">
      <c r="A17">
        <v>6</v>
      </c>
      <c r="B17">
        <v>900</v>
      </c>
      <c r="C17">
        <v>3145</v>
      </c>
      <c r="D17">
        <v>30</v>
      </c>
      <c r="E17" s="1">
        <v>45757.689618055556</v>
      </c>
      <c r="H17">
        <f t="shared" si="6"/>
        <v>180</v>
      </c>
      <c r="I17">
        <f t="shared" si="0"/>
        <v>8.0535691691345406</v>
      </c>
      <c r="K17">
        <f t="shared" si="1"/>
        <v>180</v>
      </c>
      <c r="L17">
        <f t="shared" si="2"/>
        <v>3145</v>
      </c>
      <c r="N17" t="s">
        <v>22</v>
      </c>
      <c r="O17">
        <v>0.99928260852393591</v>
      </c>
      <c r="X17">
        <f t="shared" si="3"/>
        <v>3118</v>
      </c>
      <c r="AA17">
        <f t="shared" si="4"/>
        <v>180</v>
      </c>
      <c r="AB17">
        <f t="shared" si="5"/>
        <v>8.044947049617722</v>
      </c>
      <c r="AD17" s="5" t="s">
        <v>23</v>
      </c>
      <c r="AE17" s="5">
        <v>3.308581449154864E-2</v>
      </c>
    </row>
    <row r="18" spans="1:38" ht="17" thickBot="1" x14ac:dyDescent="0.25">
      <c r="A18">
        <v>7</v>
      </c>
      <c r="B18">
        <v>900</v>
      </c>
      <c r="C18">
        <v>2661</v>
      </c>
      <c r="D18">
        <v>30</v>
      </c>
      <c r="E18" s="1">
        <v>45757.689965277779</v>
      </c>
      <c r="H18">
        <f t="shared" si="6"/>
        <v>210</v>
      </c>
      <c r="I18">
        <f t="shared" si="0"/>
        <v>7.8864572709776892</v>
      </c>
      <c r="K18">
        <f t="shared" si="1"/>
        <v>210</v>
      </c>
      <c r="L18">
        <f t="shared" si="2"/>
        <v>2661</v>
      </c>
      <c r="N18" t="s">
        <v>23</v>
      </c>
      <c r="O18">
        <v>2.9791559731738134E-2</v>
      </c>
      <c r="X18">
        <f t="shared" si="3"/>
        <v>2634</v>
      </c>
      <c r="AA18">
        <f t="shared" si="4"/>
        <v>210</v>
      </c>
      <c r="AB18">
        <f t="shared" si="5"/>
        <v>7.876258882303226</v>
      </c>
      <c r="AD18" s="6" t="s">
        <v>24</v>
      </c>
      <c r="AE18" s="6">
        <v>30</v>
      </c>
    </row>
    <row r="19" spans="1:38" ht="17" thickBot="1" x14ac:dyDescent="0.25">
      <c r="A19">
        <v>8</v>
      </c>
      <c r="B19">
        <v>900</v>
      </c>
      <c r="C19">
        <v>2308</v>
      </c>
      <c r="D19">
        <v>30</v>
      </c>
      <c r="E19" s="1">
        <v>45757.690324074072</v>
      </c>
      <c r="H19">
        <f t="shared" si="6"/>
        <v>240</v>
      </c>
      <c r="I19">
        <f t="shared" si="0"/>
        <v>7.7441366276279906</v>
      </c>
      <c r="K19">
        <f t="shared" si="1"/>
        <v>240</v>
      </c>
      <c r="L19">
        <f t="shared" si="2"/>
        <v>2308</v>
      </c>
      <c r="N19" s="2" t="s">
        <v>24</v>
      </c>
      <c r="O19" s="2">
        <v>30</v>
      </c>
      <c r="X19">
        <f t="shared" si="3"/>
        <v>2281</v>
      </c>
      <c r="AA19">
        <f t="shared" si="4"/>
        <v>240</v>
      </c>
      <c r="AB19">
        <f t="shared" si="5"/>
        <v>7.7323692222843876</v>
      </c>
    </row>
    <row r="20" spans="1:38" ht="17" thickBot="1" x14ac:dyDescent="0.25">
      <c r="A20">
        <v>9</v>
      </c>
      <c r="B20">
        <v>900</v>
      </c>
      <c r="C20">
        <v>2020</v>
      </c>
      <c r="D20">
        <v>30</v>
      </c>
      <c r="E20" s="1">
        <v>45757.690671296295</v>
      </c>
      <c r="H20">
        <f t="shared" si="6"/>
        <v>270</v>
      </c>
      <c r="I20">
        <f t="shared" si="0"/>
        <v>7.6108527903952501</v>
      </c>
      <c r="K20">
        <f t="shared" si="1"/>
        <v>270</v>
      </c>
      <c r="L20">
        <f t="shared" si="2"/>
        <v>2020</v>
      </c>
      <c r="X20">
        <f t="shared" si="3"/>
        <v>1993</v>
      </c>
      <c r="AA20">
        <f t="shared" si="4"/>
        <v>270</v>
      </c>
      <c r="AB20">
        <f t="shared" si="5"/>
        <v>7.5973963202127948</v>
      </c>
      <c r="AD20" t="s">
        <v>25</v>
      </c>
    </row>
    <row r="21" spans="1:38" ht="17" thickBot="1" x14ac:dyDescent="0.25">
      <c r="A21">
        <v>10</v>
      </c>
      <c r="B21">
        <v>900</v>
      </c>
      <c r="C21">
        <v>1799</v>
      </c>
      <c r="D21">
        <v>30</v>
      </c>
      <c r="E21" s="1">
        <v>45757.691018518519</v>
      </c>
      <c r="H21">
        <f t="shared" si="6"/>
        <v>300</v>
      </c>
      <c r="I21">
        <f t="shared" si="0"/>
        <v>7.4949862339505335</v>
      </c>
      <c r="K21">
        <f t="shared" si="1"/>
        <v>300</v>
      </c>
      <c r="L21">
        <f t="shared" si="2"/>
        <v>1799</v>
      </c>
      <c r="N21" t="s">
        <v>25</v>
      </c>
      <c r="X21">
        <f t="shared" si="3"/>
        <v>1772</v>
      </c>
      <c r="AA21">
        <f t="shared" si="4"/>
        <v>300</v>
      </c>
      <c r="AB21">
        <f t="shared" si="5"/>
        <v>7.4798641311650265</v>
      </c>
      <c r="AD21" s="7"/>
      <c r="AE21" s="7" t="s">
        <v>30</v>
      </c>
      <c r="AF21" s="7" t="s">
        <v>31</v>
      </c>
      <c r="AG21" s="7" t="s">
        <v>32</v>
      </c>
      <c r="AH21" s="7" t="s">
        <v>33</v>
      </c>
      <c r="AI21" s="7" t="s">
        <v>34</v>
      </c>
    </row>
    <row r="22" spans="1:38" x14ac:dyDescent="0.2">
      <c r="A22">
        <v>11</v>
      </c>
      <c r="B22">
        <v>900</v>
      </c>
      <c r="C22">
        <v>1538</v>
      </c>
      <c r="D22">
        <v>30</v>
      </c>
      <c r="E22" s="1">
        <v>45757.691377314812</v>
      </c>
      <c r="H22">
        <f t="shared" si="6"/>
        <v>330</v>
      </c>
      <c r="I22">
        <f t="shared" si="0"/>
        <v>7.3382381500655889</v>
      </c>
      <c r="K22">
        <f t="shared" si="1"/>
        <v>330</v>
      </c>
      <c r="L22">
        <f t="shared" si="2"/>
        <v>1538</v>
      </c>
      <c r="N22" s="3"/>
      <c r="O22" s="3" t="s">
        <v>30</v>
      </c>
      <c r="P22" s="3" t="s">
        <v>31</v>
      </c>
      <c r="Q22" s="3" t="s">
        <v>32</v>
      </c>
      <c r="R22" s="3" t="s">
        <v>33</v>
      </c>
      <c r="S22" s="3" t="s">
        <v>34</v>
      </c>
      <c r="X22">
        <f t="shared" si="3"/>
        <v>1511</v>
      </c>
      <c r="AA22">
        <f t="shared" si="4"/>
        <v>330</v>
      </c>
      <c r="AB22">
        <f t="shared" si="5"/>
        <v>7.3205269622727398</v>
      </c>
      <c r="AD22" s="5" t="s">
        <v>26</v>
      </c>
      <c r="AE22" s="5">
        <v>1</v>
      </c>
      <c r="AF22" s="5">
        <v>39.125529867509862</v>
      </c>
      <c r="AG22" s="5">
        <v>39.125529867509862</v>
      </c>
      <c r="AH22" s="5">
        <v>35741.812433278319</v>
      </c>
      <c r="AI22" s="5">
        <v>4.8486641625777727E-45</v>
      </c>
    </row>
    <row r="23" spans="1:38" x14ac:dyDescent="0.2">
      <c r="A23">
        <v>12</v>
      </c>
      <c r="B23">
        <v>900</v>
      </c>
      <c r="C23">
        <v>1455</v>
      </c>
      <c r="D23">
        <v>30</v>
      </c>
      <c r="E23" s="1">
        <v>45757.691724537035</v>
      </c>
      <c r="H23">
        <f t="shared" si="6"/>
        <v>360</v>
      </c>
      <c r="I23">
        <f t="shared" si="0"/>
        <v>7.2827611796055933</v>
      </c>
      <c r="K23">
        <f t="shared" si="1"/>
        <v>360</v>
      </c>
      <c r="L23">
        <f t="shared" si="2"/>
        <v>1455</v>
      </c>
      <c r="N23" t="s">
        <v>26</v>
      </c>
      <c r="O23">
        <v>1</v>
      </c>
      <c r="P23">
        <v>35.853152487023642</v>
      </c>
      <c r="Q23">
        <v>35.853152487023642</v>
      </c>
      <c r="R23">
        <v>40396.23274821516</v>
      </c>
      <c r="S23">
        <v>8.746858567794874E-46</v>
      </c>
      <c r="X23">
        <f t="shared" si="3"/>
        <v>1428</v>
      </c>
      <c r="AA23">
        <f t="shared" si="4"/>
        <v>360</v>
      </c>
      <c r="AB23">
        <f t="shared" si="5"/>
        <v>7.2640301428995295</v>
      </c>
      <c r="AD23" s="5" t="s">
        <v>27</v>
      </c>
      <c r="AE23" s="5">
        <v>28</v>
      </c>
      <c r="AF23" s="5">
        <v>3.0650791375936754E-2</v>
      </c>
      <c r="AG23" s="5">
        <v>1.0946711205691699E-3</v>
      </c>
      <c r="AH23" s="5"/>
      <c r="AI23" s="5"/>
    </row>
    <row r="24" spans="1:38" ht="17" thickBot="1" x14ac:dyDescent="0.25">
      <c r="A24">
        <v>13</v>
      </c>
      <c r="B24">
        <v>900</v>
      </c>
      <c r="C24">
        <v>1300</v>
      </c>
      <c r="D24">
        <v>30</v>
      </c>
      <c r="E24" s="1">
        <v>45757.692071759258</v>
      </c>
      <c r="H24">
        <f t="shared" si="6"/>
        <v>390</v>
      </c>
      <c r="I24">
        <f t="shared" si="0"/>
        <v>7.1701195434496281</v>
      </c>
      <c r="K24">
        <f t="shared" si="1"/>
        <v>390</v>
      </c>
      <c r="L24">
        <f t="shared" si="2"/>
        <v>1300</v>
      </c>
      <c r="N24" t="s">
        <v>27</v>
      </c>
      <c r="O24">
        <v>28</v>
      </c>
      <c r="P24">
        <v>2.485103687499219E-2</v>
      </c>
      <c r="Q24">
        <v>8.8753703124972111E-4</v>
      </c>
      <c r="X24">
        <f t="shared" si="3"/>
        <v>1273</v>
      </c>
      <c r="AA24">
        <f t="shared" si="4"/>
        <v>390</v>
      </c>
      <c r="AB24">
        <f t="shared" si="5"/>
        <v>7.1491315985574069</v>
      </c>
      <c r="AD24" s="6" t="s">
        <v>28</v>
      </c>
      <c r="AE24" s="6">
        <v>29</v>
      </c>
      <c r="AF24" s="6">
        <v>39.156180658885795</v>
      </c>
      <c r="AG24" s="6"/>
      <c r="AH24" s="6"/>
      <c r="AI24" s="6"/>
    </row>
    <row r="25" spans="1:38" ht="17" thickBot="1" x14ac:dyDescent="0.25">
      <c r="A25">
        <v>14</v>
      </c>
      <c r="B25">
        <v>900</v>
      </c>
      <c r="C25">
        <v>1113</v>
      </c>
      <c r="D25">
        <v>30</v>
      </c>
      <c r="E25" s="1">
        <v>45757.692430555559</v>
      </c>
      <c r="H25">
        <f t="shared" si="6"/>
        <v>420</v>
      </c>
      <c r="I25">
        <f t="shared" si="0"/>
        <v>7.014814351275545</v>
      </c>
      <c r="K25">
        <f t="shared" si="1"/>
        <v>420</v>
      </c>
      <c r="L25">
        <f t="shared" si="2"/>
        <v>1113</v>
      </c>
      <c r="N25" s="2" t="s">
        <v>28</v>
      </c>
      <c r="O25" s="2">
        <v>29</v>
      </c>
      <c r="P25" s="2">
        <v>35.878003523898634</v>
      </c>
      <c r="Q25" s="2"/>
      <c r="R25" s="2"/>
      <c r="S25" s="2"/>
      <c r="X25">
        <f t="shared" si="3"/>
        <v>1086</v>
      </c>
      <c r="AA25">
        <f t="shared" si="4"/>
        <v>420</v>
      </c>
      <c r="AB25">
        <f t="shared" si="5"/>
        <v>6.9902565004938806</v>
      </c>
    </row>
    <row r="26" spans="1:38" ht="17" thickBot="1" x14ac:dyDescent="0.25">
      <c r="A26">
        <v>15</v>
      </c>
      <c r="B26">
        <v>900</v>
      </c>
      <c r="C26">
        <v>958</v>
      </c>
      <c r="D26">
        <v>30</v>
      </c>
      <c r="E26" s="1">
        <v>45757.692777777775</v>
      </c>
      <c r="H26">
        <f t="shared" si="6"/>
        <v>450</v>
      </c>
      <c r="I26">
        <f t="shared" si="0"/>
        <v>6.8648477779708603</v>
      </c>
      <c r="K26">
        <f t="shared" si="1"/>
        <v>450</v>
      </c>
      <c r="L26">
        <f t="shared" si="2"/>
        <v>958</v>
      </c>
      <c r="X26">
        <f t="shared" si="3"/>
        <v>931</v>
      </c>
      <c r="AA26">
        <f t="shared" si="4"/>
        <v>450</v>
      </c>
      <c r="AB26">
        <f t="shared" si="5"/>
        <v>6.8362592772770672</v>
      </c>
      <c r="AD26" s="7"/>
      <c r="AE26" s="7" t="s">
        <v>35</v>
      </c>
      <c r="AF26" s="7" t="s">
        <v>23</v>
      </c>
      <c r="AG26" s="7" t="s">
        <v>36</v>
      </c>
      <c r="AH26" s="7" t="s">
        <v>37</v>
      </c>
      <c r="AI26" s="7" t="s">
        <v>38</v>
      </c>
      <c r="AJ26" s="7" t="s">
        <v>39</v>
      </c>
      <c r="AK26" s="7" t="s">
        <v>40</v>
      </c>
      <c r="AL26" s="7" t="s">
        <v>41</v>
      </c>
    </row>
    <row r="27" spans="1:38" x14ac:dyDescent="0.2">
      <c r="A27">
        <v>16</v>
      </c>
      <c r="B27">
        <v>900</v>
      </c>
      <c r="C27">
        <v>822</v>
      </c>
      <c r="D27">
        <v>30</v>
      </c>
      <c r="E27" s="1">
        <v>45757.693136574075</v>
      </c>
      <c r="H27">
        <f t="shared" si="6"/>
        <v>480</v>
      </c>
      <c r="I27">
        <f t="shared" si="0"/>
        <v>6.7117403950561796</v>
      </c>
      <c r="K27">
        <f t="shared" si="1"/>
        <v>480</v>
      </c>
      <c r="L27">
        <f t="shared" si="2"/>
        <v>822</v>
      </c>
      <c r="N27" s="3"/>
      <c r="O27" s="3" t="s">
        <v>35</v>
      </c>
      <c r="P27" s="3" t="s">
        <v>23</v>
      </c>
      <c r="Q27" s="3" t="s">
        <v>36</v>
      </c>
      <c r="R27" s="3" t="s">
        <v>37</v>
      </c>
      <c r="S27" s="3" t="s">
        <v>38</v>
      </c>
      <c r="T27" s="3" t="s">
        <v>39</v>
      </c>
      <c r="U27" s="3" t="s">
        <v>40</v>
      </c>
      <c r="V27" s="3" t="s">
        <v>41</v>
      </c>
      <c r="X27">
        <f t="shared" si="3"/>
        <v>795</v>
      </c>
      <c r="AA27">
        <f t="shared" si="4"/>
        <v>480</v>
      </c>
      <c r="AB27">
        <f t="shared" si="5"/>
        <v>6.678342114654332</v>
      </c>
      <c r="AD27" s="5" t="s">
        <v>29</v>
      </c>
      <c r="AE27" s="5">
        <v>8.8024996270779017</v>
      </c>
      <c r="AF27" s="5">
        <v>1.2389737907363009E-2</v>
      </c>
      <c r="AG27" s="5">
        <v>710.4669762099428</v>
      </c>
      <c r="AH27" s="5">
        <v>3.9006911928900421E-61</v>
      </c>
      <c r="AI27" s="5">
        <v>8.7771203994634881</v>
      </c>
      <c r="AJ27" s="5">
        <v>8.8278788546923153</v>
      </c>
      <c r="AK27" s="5">
        <v>8.7771203994634881</v>
      </c>
      <c r="AL27" s="5">
        <v>8.8278788546923153</v>
      </c>
    </row>
    <row r="28" spans="1:38" ht="17" thickBot="1" x14ac:dyDescent="0.25">
      <c r="A28">
        <v>17</v>
      </c>
      <c r="B28">
        <v>900</v>
      </c>
      <c r="C28">
        <v>758</v>
      </c>
      <c r="D28">
        <v>30</v>
      </c>
      <c r="E28" s="1">
        <v>45757.693483796298</v>
      </c>
      <c r="H28">
        <f t="shared" si="6"/>
        <v>510</v>
      </c>
      <c r="I28">
        <f t="shared" si="0"/>
        <v>6.6306833856423717</v>
      </c>
      <c r="K28">
        <f t="shared" si="1"/>
        <v>510</v>
      </c>
      <c r="L28">
        <f t="shared" si="2"/>
        <v>758</v>
      </c>
      <c r="N28" t="s">
        <v>29</v>
      </c>
      <c r="O28">
        <v>8.7686783012969478</v>
      </c>
      <c r="P28">
        <v>1.1156129072236376E-2</v>
      </c>
      <c r="Q28">
        <v>785.99649076479932</v>
      </c>
      <c r="R28">
        <v>2.3049064558605646E-62</v>
      </c>
      <c r="S28">
        <v>8.7458260068305886</v>
      </c>
      <c r="T28">
        <v>8.791530595763307</v>
      </c>
      <c r="U28">
        <v>8.7458260068305886</v>
      </c>
      <c r="V28">
        <v>8.791530595763307</v>
      </c>
      <c r="X28">
        <f t="shared" si="3"/>
        <v>731</v>
      </c>
      <c r="AA28">
        <f t="shared" si="4"/>
        <v>510</v>
      </c>
      <c r="AB28">
        <f t="shared" si="5"/>
        <v>6.5944134597497781</v>
      </c>
      <c r="AD28" s="6" t="s">
        <v>42</v>
      </c>
      <c r="AE28" s="6">
        <v>-4.3980383413532538E-3</v>
      </c>
      <c r="AF28" s="6">
        <v>2.3263268082074044E-5</v>
      </c>
      <c r="AG28" s="6">
        <v>-189.05505132970748</v>
      </c>
      <c r="AH28" s="6">
        <v>4.8486641625777727E-45</v>
      </c>
      <c r="AI28" s="6">
        <v>-4.4456909858340719E-3</v>
      </c>
      <c r="AJ28" s="6">
        <v>-4.3503856968724356E-3</v>
      </c>
      <c r="AK28" s="6">
        <v>-4.4456909858340719E-3</v>
      </c>
      <c r="AL28" s="6">
        <v>-4.3503856968724356E-3</v>
      </c>
    </row>
    <row r="29" spans="1:38" ht="17" thickBot="1" x14ac:dyDescent="0.25">
      <c r="A29">
        <v>18</v>
      </c>
      <c r="B29">
        <v>900</v>
      </c>
      <c r="C29">
        <v>633</v>
      </c>
      <c r="D29">
        <v>30</v>
      </c>
      <c r="E29" s="1">
        <v>45757.693831018521</v>
      </c>
      <c r="H29">
        <f t="shared" si="6"/>
        <v>540</v>
      </c>
      <c r="I29">
        <f t="shared" si="0"/>
        <v>6.4504704221441758</v>
      </c>
      <c r="K29">
        <f t="shared" si="1"/>
        <v>540</v>
      </c>
      <c r="L29">
        <f t="shared" si="2"/>
        <v>633</v>
      </c>
      <c r="N29" s="2" t="s">
        <v>42</v>
      </c>
      <c r="O29" s="2">
        <v>-4.2101015286726898E-3</v>
      </c>
      <c r="P29" s="2">
        <v>2.0947014642773174E-5</v>
      </c>
      <c r="Q29" s="2">
        <v>-200.9881408148629</v>
      </c>
      <c r="R29" s="2">
        <v>8.746858567794874E-46</v>
      </c>
      <c r="S29" s="2">
        <v>-4.2530095430662355E-3</v>
      </c>
      <c r="T29" s="2">
        <v>-4.167193514279144E-3</v>
      </c>
      <c r="U29" s="2">
        <v>-4.2530095430662355E-3</v>
      </c>
      <c r="V29" s="2">
        <v>-4.167193514279144E-3</v>
      </c>
      <c r="X29">
        <f t="shared" si="3"/>
        <v>606</v>
      </c>
      <c r="AA29">
        <f t="shared" si="4"/>
        <v>540</v>
      </c>
      <c r="AB29">
        <f t="shared" si="5"/>
        <v>6.4068799860693142</v>
      </c>
    </row>
    <row r="30" spans="1:38" x14ac:dyDescent="0.2">
      <c r="A30">
        <v>19</v>
      </c>
      <c r="B30">
        <v>900</v>
      </c>
      <c r="C30">
        <v>570</v>
      </c>
      <c r="D30">
        <v>30</v>
      </c>
      <c r="E30" s="1">
        <v>45757.694189814814</v>
      </c>
      <c r="H30">
        <f t="shared" si="6"/>
        <v>570</v>
      </c>
      <c r="I30">
        <f t="shared" si="0"/>
        <v>6.3456363608285962</v>
      </c>
      <c r="K30">
        <f t="shared" si="1"/>
        <v>570</v>
      </c>
      <c r="L30">
        <f t="shared" si="2"/>
        <v>570</v>
      </c>
      <c r="X30">
        <f t="shared" si="3"/>
        <v>543</v>
      </c>
      <c r="AA30">
        <f t="shared" si="4"/>
        <v>570</v>
      </c>
      <c r="AB30">
        <f t="shared" si="5"/>
        <v>6.2971093199339352</v>
      </c>
    </row>
    <row r="31" spans="1:38" x14ac:dyDescent="0.2">
      <c r="A31">
        <v>20</v>
      </c>
      <c r="B31">
        <v>900</v>
      </c>
      <c r="C31">
        <v>510</v>
      </c>
      <c r="D31">
        <v>30</v>
      </c>
      <c r="E31" s="1">
        <v>45757.694537037038</v>
      </c>
      <c r="H31">
        <f t="shared" si="6"/>
        <v>600</v>
      </c>
      <c r="I31">
        <f t="shared" si="0"/>
        <v>6.2344107257183712</v>
      </c>
      <c r="K31">
        <f t="shared" si="1"/>
        <v>600</v>
      </c>
      <c r="L31">
        <f t="shared" si="2"/>
        <v>510</v>
      </c>
      <c r="X31">
        <f t="shared" si="3"/>
        <v>483</v>
      </c>
      <c r="AA31">
        <f t="shared" si="4"/>
        <v>600</v>
      </c>
      <c r="AB31">
        <f t="shared" si="5"/>
        <v>6.1800166536525722</v>
      </c>
    </row>
    <row r="32" spans="1:38" x14ac:dyDescent="0.2">
      <c r="A32">
        <v>21</v>
      </c>
      <c r="B32">
        <v>900</v>
      </c>
      <c r="C32">
        <v>452</v>
      </c>
      <c r="D32">
        <v>30</v>
      </c>
      <c r="E32" s="1">
        <v>45757.694884259261</v>
      </c>
      <c r="H32">
        <f t="shared" si="6"/>
        <v>630</v>
      </c>
      <c r="I32">
        <f t="shared" si="0"/>
        <v>6.1136821798322316</v>
      </c>
      <c r="K32">
        <f t="shared" si="1"/>
        <v>630</v>
      </c>
      <c r="L32">
        <f t="shared" si="2"/>
        <v>452</v>
      </c>
      <c r="N32" t="s">
        <v>44</v>
      </c>
      <c r="X32">
        <f t="shared" si="3"/>
        <v>425</v>
      </c>
      <c r="AA32">
        <f t="shared" si="4"/>
        <v>630</v>
      </c>
      <c r="AB32">
        <f t="shared" si="5"/>
        <v>6.0520891689244172</v>
      </c>
    </row>
    <row r="33" spans="1:28" x14ac:dyDescent="0.2">
      <c r="A33">
        <v>22</v>
      </c>
      <c r="B33">
        <v>900</v>
      </c>
      <c r="C33">
        <v>387</v>
      </c>
      <c r="D33">
        <v>30</v>
      </c>
      <c r="E33" s="1">
        <v>45757.695243055554</v>
      </c>
      <c r="H33">
        <f t="shared" si="6"/>
        <v>660</v>
      </c>
      <c r="I33">
        <f t="shared" si="0"/>
        <v>5.9584246930297819</v>
      </c>
      <c r="K33">
        <f t="shared" si="1"/>
        <v>660</v>
      </c>
      <c r="L33">
        <f t="shared" si="2"/>
        <v>387</v>
      </c>
      <c r="X33">
        <f t="shared" si="3"/>
        <v>360</v>
      </c>
      <c r="AA33">
        <f t="shared" si="4"/>
        <v>660</v>
      </c>
      <c r="AB33">
        <f t="shared" si="5"/>
        <v>5.8861040314501558</v>
      </c>
    </row>
    <row r="34" spans="1:28" x14ac:dyDescent="0.2">
      <c r="A34">
        <v>23</v>
      </c>
      <c r="B34">
        <v>900</v>
      </c>
      <c r="C34">
        <v>360</v>
      </c>
      <c r="D34">
        <v>30</v>
      </c>
      <c r="E34" s="1">
        <v>45757.695590277777</v>
      </c>
      <c r="H34">
        <f t="shared" si="6"/>
        <v>690</v>
      </c>
      <c r="I34">
        <f t="shared" si="0"/>
        <v>5.8861040314501558</v>
      </c>
      <c r="K34">
        <f t="shared" si="1"/>
        <v>690</v>
      </c>
      <c r="L34">
        <f t="shared" si="2"/>
        <v>360</v>
      </c>
      <c r="N34" t="s">
        <v>18</v>
      </c>
      <c r="X34">
        <f t="shared" si="3"/>
        <v>333</v>
      </c>
      <c r="AA34">
        <f t="shared" si="4"/>
        <v>690</v>
      </c>
      <c r="AB34">
        <f t="shared" si="5"/>
        <v>5.8081424899804439</v>
      </c>
    </row>
    <row r="35" spans="1:28" ht="17" thickBot="1" x14ac:dyDescent="0.25">
      <c r="A35">
        <v>24</v>
      </c>
      <c r="B35">
        <v>900</v>
      </c>
      <c r="C35">
        <v>303</v>
      </c>
      <c r="D35">
        <v>30</v>
      </c>
      <c r="E35" s="1">
        <v>45757.695937500001</v>
      </c>
      <c r="H35">
        <f t="shared" si="6"/>
        <v>720</v>
      </c>
      <c r="I35">
        <f t="shared" si="0"/>
        <v>5.7137328055093688</v>
      </c>
      <c r="K35">
        <f t="shared" si="1"/>
        <v>720</v>
      </c>
      <c r="L35">
        <f t="shared" si="2"/>
        <v>303</v>
      </c>
      <c r="X35">
        <f t="shared" si="3"/>
        <v>276</v>
      </c>
      <c r="AA35">
        <f t="shared" si="4"/>
        <v>720</v>
      </c>
      <c r="AB35">
        <f t="shared" si="5"/>
        <v>5.6204008657171496</v>
      </c>
    </row>
    <row r="36" spans="1:28" x14ac:dyDescent="0.2">
      <c r="A36">
        <v>25</v>
      </c>
      <c r="B36">
        <v>900</v>
      </c>
      <c r="C36">
        <v>279</v>
      </c>
      <c r="D36">
        <v>30</v>
      </c>
      <c r="E36" s="1">
        <v>45757.696296296293</v>
      </c>
      <c r="H36">
        <f t="shared" si="6"/>
        <v>750</v>
      </c>
      <c r="I36">
        <f t="shared" si="0"/>
        <v>5.6312117818213654</v>
      </c>
      <c r="K36">
        <f t="shared" si="1"/>
        <v>750</v>
      </c>
      <c r="L36">
        <f t="shared" si="2"/>
        <v>279</v>
      </c>
      <c r="N36" s="4" t="s">
        <v>19</v>
      </c>
      <c r="O36" s="4"/>
      <c r="X36">
        <f t="shared" si="3"/>
        <v>252</v>
      </c>
      <c r="AA36">
        <f t="shared" si="4"/>
        <v>750</v>
      </c>
      <c r="AB36">
        <f t="shared" si="5"/>
        <v>5.5294290875114234</v>
      </c>
    </row>
    <row r="37" spans="1:28" x14ac:dyDescent="0.2">
      <c r="A37">
        <v>26</v>
      </c>
      <c r="B37">
        <v>900</v>
      </c>
      <c r="C37">
        <v>253</v>
      </c>
      <c r="D37">
        <v>30</v>
      </c>
      <c r="E37" s="1">
        <v>45757.696643518517</v>
      </c>
      <c r="H37">
        <f t="shared" si="6"/>
        <v>780</v>
      </c>
      <c r="I37">
        <f t="shared" si="0"/>
        <v>5.5333894887275203</v>
      </c>
      <c r="K37">
        <f t="shared" si="1"/>
        <v>780</v>
      </c>
      <c r="L37">
        <f t="shared" si="2"/>
        <v>253</v>
      </c>
      <c r="N37" t="s">
        <v>20</v>
      </c>
      <c r="O37">
        <v>0.99902304400180475</v>
      </c>
      <c r="X37">
        <f t="shared" si="3"/>
        <v>226</v>
      </c>
      <c r="AA37">
        <f t="shared" si="4"/>
        <v>780</v>
      </c>
      <c r="AB37">
        <f t="shared" si="5"/>
        <v>5.4205349992722862</v>
      </c>
    </row>
    <row r="38" spans="1:28" x14ac:dyDescent="0.2">
      <c r="A38">
        <v>27</v>
      </c>
      <c r="B38">
        <v>900</v>
      </c>
      <c r="C38">
        <v>200</v>
      </c>
      <c r="D38">
        <v>30</v>
      </c>
      <c r="E38" s="1">
        <v>45757.69699074074</v>
      </c>
      <c r="H38">
        <f t="shared" si="6"/>
        <v>810</v>
      </c>
      <c r="I38">
        <f t="shared" si="0"/>
        <v>5.2983173665480363</v>
      </c>
      <c r="K38">
        <f t="shared" si="1"/>
        <v>810</v>
      </c>
      <c r="L38">
        <f t="shared" si="2"/>
        <v>200</v>
      </c>
      <c r="N38" t="s">
        <v>21</v>
      </c>
      <c r="O38">
        <v>0.998047042446632</v>
      </c>
      <c r="X38">
        <f t="shared" si="3"/>
        <v>173</v>
      </c>
      <c r="AA38">
        <f t="shared" si="4"/>
        <v>810</v>
      </c>
      <c r="AB38">
        <f t="shared" si="5"/>
        <v>5.1532915944977793</v>
      </c>
    </row>
    <row r="39" spans="1:28" x14ac:dyDescent="0.2">
      <c r="A39">
        <v>28</v>
      </c>
      <c r="B39">
        <v>900</v>
      </c>
      <c r="C39">
        <v>185</v>
      </c>
      <c r="D39">
        <v>30</v>
      </c>
      <c r="E39" s="1">
        <v>45757.69734953704</v>
      </c>
      <c r="H39">
        <f t="shared" si="6"/>
        <v>840</v>
      </c>
      <c r="I39">
        <f t="shared" si="0"/>
        <v>5.2203558250783244</v>
      </c>
      <c r="K39">
        <f t="shared" si="1"/>
        <v>840</v>
      </c>
      <c r="L39">
        <f t="shared" si="2"/>
        <v>185</v>
      </c>
      <c r="N39" t="s">
        <v>22</v>
      </c>
      <c r="O39">
        <v>0.9978968149425268</v>
      </c>
      <c r="X39">
        <f t="shared" si="3"/>
        <v>158</v>
      </c>
      <c r="AA39">
        <f t="shared" si="4"/>
        <v>840</v>
      </c>
      <c r="AB39">
        <f t="shared" si="5"/>
        <v>5.0625950330269669</v>
      </c>
    </row>
    <row r="40" spans="1:28" x14ac:dyDescent="0.2">
      <c r="A40">
        <v>29</v>
      </c>
      <c r="B40">
        <v>900</v>
      </c>
      <c r="C40">
        <v>171</v>
      </c>
      <c r="D40">
        <v>30</v>
      </c>
      <c r="E40" s="1">
        <v>45757.697696759256</v>
      </c>
      <c r="H40">
        <f t="shared" si="6"/>
        <v>870</v>
      </c>
      <c r="I40">
        <f t="shared" si="0"/>
        <v>5.1416635565026603</v>
      </c>
      <c r="K40">
        <f t="shared" si="1"/>
        <v>870</v>
      </c>
      <c r="L40">
        <f t="shared" si="2"/>
        <v>171</v>
      </c>
      <c r="N40" t="s">
        <v>23</v>
      </c>
      <c r="O40">
        <v>2.5954573403847884E-2</v>
      </c>
      <c r="X40">
        <f t="shared" si="3"/>
        <v>144</v>
      </c>
      <c r="AA40">
        <f t="shared" si="4"/>
        <v>870</v>
      </c>
      <c r="AB40">
        <f t="shared" si="5"/>
        <v>4.9698132995760007</v>
      </c>
    </row>
    <row r="41" spans="1:28" ht="17" thickBot="1" x14ac:dyDescent="0.25">
      <c r="A41">
        <v>30</v>
      </c>
      <c r="B41">
        <v>900</v>
      </c>
      <c r="C41">
        <v>152</v>
      </c>
      <c r="D41">
        <v>30</v>
      </c>
      <c r="E41" s="1">
        <v>45757.698055555556</v>
      </c>
      <c r="H41">
        <f t="shared" si="6"/>
        <v>900</v>
      </c>
      <c r="I41">
        <f t="shared" si="0"/>
        <v>5.0238805208462765</v>
      </c>
      <c r="K41">
        <f t="shared" si="1"/>
        <v>900</v>
      </c>
      <c r="L41">
        <f t="shared" si="2"/>
        <v>152</v>
      </c>
      <c r="N41" s="2" t="s">
        <v>24</v>
      </c>
      <c r="O41" s="2">
        <v>15</v>
      </c>
      <c r="X41">
        <f t="shared" si="3"/>
        <v>125</v>
      </c>
      <c r="AA41">
        <f t="shared" si="4"/>
        <v>900</v>
      </c>
      <c r="AB41">
        <f t="shared" si="5"/>
        <v>4.8283137373023015</v>
      </c>
    </row>
    <row r="43" spans="1:28" ht="17" thickBot="1" x14ac:dyDescent="0.25">
      <c r="N43" t="s">
        <v>25</v>
      </c>
    </row>
    <row r="44" spans="1:28" x14ac:dyDescent="0.2">
      <c r="N44" s="3"/>
      <c r="O44" s="3" t="s">
        <v>30</v>
      </c>
      <c r="P44" s="3" t="s">
        <v>31</v>
      </c>
      <c r="Q44" s="3" t="s">
        <v>32</v>
      </c>
      <c r="R44" s="3" t="s">
        <v>33</v>
      </c>
      <c r="S44" s="3" t="s">
        <v>34</v>
      </c>
    </row>
    <row r="45" spans="1:28" x14ac:dyDescent="0.2">
      <c r="N45" t="s">
        <v>26</v>
      </c>
      <c r="O45">
        <v>1</v>
      </c>
      <c r="P45">
        <v>4.4753741632541342</v>
      </c>
      <c r="Q45">
        <v>4.4753741632541342</v>
      </c>
      <c r="R45">
        <v>6643.5706856150582</v>
      </c>
      <c r="S45">
        <v>5.3271610928060119E-19</v>
      </c>
    </row>
    <row r="46" spans="1:28" x14ac:dyDescent="0.2">
      <c r="N46" t="s">
        <v>27</v>
      </c>
      <c r="O46">
        <v>13</v>
      </c>
      <c r="P46">
        <v>8.7573184474844627E-3</v>
      </c>
      <c r="Q46">
        <v>6.7363988057572786E-4</v>
      </c>
    </row>
    <row r="47" spans="1:28" ht="17" thickBot="1" x14ac:dyDescent="0.25">
      <c r="N47" s="2" t="s">
        <v>28</v>
      </c>
      <c r="O47" s="2">
        <v>14</v>
      </c>
      <c r="P47" s="2">
        <v>4.4841314817016187</v>
      </c>
      <c r="Q47" s="2"/>
      <c r="R47" s="2"/>
      <c r="S47" s="2"/>
    </row>
    <row r="48" spans="1:28" ht="17" thickBot="1" x14ac:dyDescent="0.25"/>
    <row r="49" spans="14:22" x14ac:dyDescent="0.2">
      <c r="N49" s="3"/>
      <c r="O49" s="3" t="s">
        <v>35</v>
      </c>
      <c r="P49" s="3" t="s">
        <v>23</v>
      </c>
      <c r="Q49" s="3" t="s">
        <v>36</v>
      </c>
      <c r="R49" s="3" t="s">
        <v>37</v>
      </c>
      <c r="S49" s="3" t="s">
        <v>38</v>
      </c>
      <c r="T49" s="3" t="s">
        <v>39</v>
      </c>
      <c r="U49" s="3" t="s">
        <v>40</v>
      </c>
      <c r="V49" s="3" t="s">
        <v>41</v>
      </c>
    </row>
    <row r="50" spans="14:22" x14ac:dyDescent="0.2">
      <c r="N50" t="s">
        <v>29</v>
      </c>
      <c r="O50">
        <v>8.7737882263291898</v>
      </c>
      <c r="P50">
        <v>1.4102629372482136E-2</v>
      </c>
      <c r="Q50">
        <v>622.13846755762518</v>
      </c>
      <c r="R50">
        <v>1.8056614678358337E-30</v>
      </c>
      <c r="S50">
        <v>8.7433213478591671</v>
      </c>
      <c r="T50">
        <v>8.8042551047992124</v>
      </c>
      <c r="U50">
        <v>8.7433213478591671</v>
      </c>
      <c r="V50">
        <v>8.8042551047992124</v>
      </c>
    </row>
    <row r="51" spans="14:22" ht="17" thickBot="1" x14ac:dyDescent="0.25">
      <c r="N51" s="2" t="s">
        <v>42</v>
      </c>
      <c r="O51" s="2">
        <v>-4.2141928388191368E-3</v>
      </c>
      <c r="P51" s="2">
        <v>5.1702747792247579E-5</v>
      </c>
      <c r="Q51" s="2">
        <v>-81.508101963026078</v>
      </c>
      <c r="R51" s="2">
        <v>5.3271610928060119E-19</v>
      </c>
      <c r="S51" s="2">
        <v>-4.3258898346025089E-3</v>
      </c>
      <c r="T51" s="2">
        <v>-4.1024958430357647E-3</v>
      </c>
      <c r="U51" s="2">
        <v>-4.3258898346025089E-3</v>
      </c>
      <c r="V51" s="2">
        <v>-4.1024958430357647E-3</v>
      </c>
    </row>
    <row r="54" spans="14:22" x14ac:dyDescent="0.2">
      <c r="N54" t="s">
        <v>45</v>
      </c>
    </row>
    <row r="55" spans="14:22" x14ac:dyDescent="0.2">
      <c r="N55" t="s">
        <v>18</v>
      </c>
    </row>
    <row r="56" spans="14:22" ht="17" thickBot="1" x14ac:dyDescent="0.25"/>
    <row r="57" spans="14:22" x14ac:dyDescent="0.2">
      <c r="N57" s="4" t="s">
        <v>19</v>
      </c>
      <c r="O57" s="4"/>
    </row>
    <row r="58" spans="14:22" x14ac:dyDescent="0.2">
      <c r="N58" t="s">
        <v>20</v>
      </c>
      <c r="O58">
        <v>0.99855224387115882</v>
      </c>
    </row>
    <row r="59" spans="14:22" x14ac:dyDescent="0.2">
      <c r="N59" t="s">
        <v>21</v>
      </c>
      <c r="O59">
        <v>0.99710658374012628</v>
      </c>
    </row>
    <row r="60" spans="14:22" x14ac:dyDescent="0.2">
      <c r="N60" t="s">
        <v>22</v>
      </c>
      <c r="O60">
        <v>0.99688401325859755</v>
      </c>
    </row>
    <row r="61" spans="14:22" x14ac:dyDescent="0.2">
      <c r="N61" t="s">
        <v>23</v>
      </c>
      <c r="O61">
        <v>3.0715930090057155E-2</v>
      </c>
    </row>
    <row r="62" spans="14:22" ht="17" thickBot="1" x14ac:dyDescent="0.25">
      <c r="N62" s="2" t="s">
        <v>24</v>
      </c>
      <c r="O62" s="2">
        <v>15</v>
      </c>
    </row>
    <row r="64" spans="14:22" ht="17" thickBot="1" x14ac:dyDescent="0.25">
      <c r="N64" t="s">
        <v>25</v>
      </c>
    </row>
    <row r="65" spans="14:22" x14ac:dyDescent="0.2">
      <c r="N65" s="3"/>
      <c r="O65" s="3" t="s">
        <v>30</v>
      </c>
      <c r="P65" s="3" t="s">
        <v>31</v>
      </c>
      <c r="Q65" s="3" t="s">
        <v>32</v>
      </c>
      <c r="R65" s="3" t="s">
        <v>33</v>
      </c>
      <c r="S65" s="3" t="s">
        <v>34</v>
      </c>
    </row>
    <row r="66" spans="14:22" x14ac:dyDescent="0.2">
      <c r="N66" t="s">
        <v>26</v>
      </c>
      <c r="O66">
        <v>1</v>
      </c>
      <c r="P66">
        <v>4.226699372434445</v>
      </c>
      <c r="Q66">
        <v>4.226699372434445</v>
      </c>
      <c r="R66">
        <v>4479.9587838035086</v>
      </c>
      <c r="S66">
        <v>6.8602657466753116E-18</v>
      </c>
    </row>
    <row r="67" spans="14:22" x14ac:dyDescent="0.2">
      <c r="N67" t="s">
        <v>27</v>
      </c>
      <c r="O67">
        <v>13</v>
      </c>
      <c r="P67">
        <v>1.2265088696864622E-2</v>
      </c>
      <c r="Q67">
        <v>9.4346836129727859E-4</v>
      </c>
    </row>
    <row r="68" spans="14:22" ht="17" thickBot="1" x14ac:dyDescent="0.25">
      <c r="N68" s="2" t="s">
        <v>28</v>
      </c>
      <c r="O68" s="2">
        <v>14</v>
      </c>
      <c r="P68" s="2">
        <v>4.2389644611313093</v>
      </c>
      <c r="Q68" s="2"/>
      <c r="R68" s="2"/>
      <c r="S68" s="2"/>
    </row>
    <row r="69" spans="14:22" ht="17" thickBot="1" x14ac:dyDescent="0.25"/>
    <row r="70" spans="14:22" x14ac:dyDescent="0.2">
      <c r="N70" s="3"/>
      <c r="O70" s="3" t="s">
        <v>35</v>
      </c>
      <c r="P70" s="3" t="s">
        <v>23</v>
      </c>
      <c r="Q70" s="3" t="s">
        <v>36</v>
      </c>
      <c r="R70" s="3" t="s">
        <v>37</v>
      </c>
      <c r="S70" s="3" t="s">
        <v>38</v>
      </c>
      <c r="T70" s="3" t="s">
        <v>39</v>
      </c>
      <c r="U70" s="3" t="s">
        <v>40</v>
      </c>
      <c r="V70" s="3" t="s">
        <v>41</v>
      </c>
    </row>
    <row r="71" spans="14:22" x14ac:dyDescent="0.2">
      <c r="N71" t="s">
        <v>29</v>
      </c>
      <c r="O71">
        <v>8.6854328051274692</v>
      </c>
      <c r="P71">
        <v>4.2957876898569523E-2</v>
      </c>
      <c r="Q71">
        <v>202.18487113865467</v>
      </c>
      <c r="R71">
        <v>3.9965593770783952E-24</v>
      </c>
      <c r="S71">
        <v>8.5926279543276127</v>
      </c>
      <c r="T71">
        <v>8.7782376559273256</v>
      </c>
      <c r="U71">
        <v>8.5926279543276127</v>
      </c>
      <c r="V71">
        <v>8.7782376559273256</v>
      </c>
    </row>
    <row r="72" spans="14:22" ht="17" thickBot="1" x14ac:dyDescent="0.25">
      <c r="N72" s="2" t="s">
        <v>42</v>
      </c>
      <c r="O72" s="2">
        <v>-4.0954385061040205E-3</v>
      </c>
      <c r="P72" s="2">
        <v>6.1187597343252453E-5</v>
      </c>
      <c r="Q72" s="2">
        <v>-66.932494229660264</v>
      </c>
      <c r="R72" s="2">
        <v>6.8602657466753609E-18</v>
      </c>
      <c r="S72" s="2">
        <v>-4.2276262735686495E-3</v>
      </c>
      <c r="T72" s="2">
        <v>-3.9632507386393916E-3</v>
      </c>
      <c r="U72" s="2">
        <v>-4.2276262735686495E-3</v>
      </c>
      <c r="V72" s="2">
        <v>-3.9632507386393916E-3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exp13Isotope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Mohabir</cp:lastModifiedBy>
  <dcterms:created xsi:type="dcterms:W3CDTF">2025-05-16T06:06:18Z</dcterms:created>
  <dcterms:modified xsi:type="dcterms:W3CDTF">2025-05-18T23:20:17Z</dcterms:modified>
</cp:coreProperties>
</file>