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0660526B-F3FB-4505-A2DC-DCB03A00E804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F49" i="1" s="1"/>
  <c r="C65" i="1"/>
  <c r="C55" i="1"/>
  <c r="D55" i="1"/>
  <c r="E22" i="1"/>
  <c r="E2" i="1" s="1"/>
  <c r="B70" i="1" l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C63" i="1"/>
  <c r="D63" i="1"/>
  <c r="B81" i="1" l="1"/>
  <c r="D80" i="1"/>
  <c r="C80" i="1"/>
  <c r="C64" i="1"/>
  <c r="F59" i="1" s="1"/>
  <c r="F50" i="1" s="1"/>
  <c r="D64" i="1"/>
  <c r="G52" i="1" l="1"/>
  <c r="G59" i="1"/>
  <c r="B82" i="1"/>
  <c r="C82" i="1" s="1"/>
  <c r="D81" i="1"/>
  <c r="C81" i="1"/>
  <c r="B83" i="1" l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C85" i="1"/>
  <c r="D85" i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<sst xmlns="http://schemas.openxmlformats.org/spreadsheetml/2006/main" count="14" uniqueCount="12">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</sst>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4 October</c:v>
                </c:pt>
                <c:pt idx="1">
                  <c:v>3 October</c:v>
                </c:pt>
                <c:pt idx="2">
                  <c:v>2 October</c:v>
                </c:pt>
                <c:pt idx="3">
                  <c:v>1 October</c:v>
                </c:pt>
                <c:pt idx="4">
                  <c:v>30 September</c:v>
                </c:pt>
                <c:pt idx="5">
                  <c:v>29 September</c:v>
                </c:pt>
                <c:pt idx="6">
                  <c:v>28 September</c:v>
                </c:pt>
                <c:pt idx="7">
                  <c:v>27 September</c:v>
                </c:pt>
                <c:pt idx="8">
                  <c:v>26 September</c:v>
                </c:pt>
                <c:pt idx="9">
                  <c:v>25 September</c:v>
                </c:pt>
                <c:pt idx="10">
                  <c:v>24 September</c:v>
                </c:pt>
                <c:pt idx="11">
                  <c:v>23 September</c:v>
                </c:pt>
                <c:pt idx="12">
                  <c:v>22 September</c:v>
                </c:pt>
                <c:pt idx="13">
                  <c:v>21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294</c:v>
                </c:pt>
                <c:pt idx="1">
                  <c:v>463</c:v>
                </c:pt>
                <c:pt idx="2">
                  <c:v>169</c:v>
                </c:pt>
                <c:pt idx="3">
                  <c:v>203</c:v>
                </c:pt>
                <c:pt idx="4">
                  <c:v>318</c:v>
                </c:pt>
                <c:pt idx="5">
                  <c:v>238</c:v>
                </c:pt>
                <c:pt idx="6">
                  <c:v>199</c:v>
                </c:pt>
                <c:pt idx="7">
                  <c:v>141</c:v>
                </c:pt>
                <c:pt idx="8">
                  <c:v>242</c:v>
                </c:pt>
                <c:pt idx="9">
                  <c:v>217</c:v>
                </c:pt>
                <c:pt idx="10">
                  <c:v>211</c:v>
                </c:pt>
                <c:pt idx="11">
                  <c:v>189</c:v>
                </c:pt>
                <c:pt idx="12">
                  <c:v>311</c:v>
                </c:pt>
                <c:pt idx="13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Android!$F$49</c:f>
          <c:strCache>
            <c:ptCount val="1"/>
            <c:pt idx="0">
              <c:v>Uusia #koronavilkku päiväavaimia 294.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44108</c:v>
                </c:pt>
                <c:pt idx="1">
                  <c:v>44107</c:v>
                </c:pt>
                <c:pt idx="2">
                  <c:v>44106</c:v>
                </c:pt>
                <c:pt idx="3">
                  <c:v>44105</c:v>
                </c:pt>
                <c:pt idx="4">
                  <c:v>44104</c:v>
                </c:pt>
                <c:pt idx="5">
                  <c:v>44103</c:v>
                </c:pt>
                <c:pt idx="6">
                  <c:v>44102</c:v>
                </c:pt>
                <c:pt idx="7">
                  <c:v>44101</c:v>
                </c:pt>
                <c:pt idx="8">
                  <c:v>44100</c:v>
                </c:pt>
                <c:pt idx="9">
                  <c:v>44099</c:v>
                </c:pt>
                <c:pt idx="10">
                  <c:v>44098</c:v>
                </c:pt>
                <c:pt idx="11">
                  <c:v>44097</c:v>
                </c:pt>
                <c:pt idx="12">
                  <c:v>44096</c:v>
                </c:pt>
                <c:pt idx="13">
                  <c:v>44095</c:v>
                </c:pt>
                <c:pt idx="14">
                  <c:v>44094</c:v>
                </c:pt>
                <c:pt idx="15">
                  <c:v>44093</c:v>
                </c:pt>
                <c:pt idx="16">
                  <c:v>44092</c:v>
                </c:pt>
                <c:pt idx="17">
                  <c:v>44091</c:v>
                </c:pt>
                <c:pt idx="18">
                  <c:v>44090</c:v>
                </c:pt>
                <c:pt idx="19">
                  <c:v>44089</c:v>
                </c:pt>
                <c:pt idx="20">
                  <c:v>44088</c:v>
                </c:pt>
                <c:pt idx="21">
                  <c:v>44087</c:v>
                </c:pt>
                <c:pt idx="22">
                  <c:v>44086</c:v>
                </c:pt>
                <c:pt idx="23">
                  <c:v>44085</c:v>
                </c:pt>
                <c:pt idx="24">
                  <c:v>44084</c:v>
                </c:pt>
                <c:pt idx="25">
                  <c:v>44083</c:v>
                </c:pt>
                <c:pt idx="26">
                  <c:v>44082</c:v>
                </c:pt>
                <c:pt idx="27">
                  <c:v>44081</c:v>
                </c:pt>
                <c:pt idx="28">
                  <c:v>44080</c:v>
                </c:pt>
                <c:pt idx="29">
                  <c:v>44079</c:v>
                </c:pt>
                <c:pt idx="30">
                  <c:v>44078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294</c:v>
                </c:pt>
                <c:pt idx="1">
                  <c:v>463</c:v>
                </c:pt>
                <c:pt idx="2">
                  <c:v>169</c:v>
                </c:pt>
                <c:pt idx="3">
                  <c:v>203</c:v>
                </c:pt>
                <c:pt idx="4">
                  <c:v>318</c:v>
                </c:pt>
                <c:pt idx="5">
                  <c:v>238</c:v>
                </c:pt>
                <c:pt idx="6">
                  <c:v>199</c:v>
                </c:pt>
                <c:pt idx="7">
                  <c:v>141</c:v>
                </c:pt>
                <c:pt idx="8">
                  <c:v>242</c:v>
                </c:pt>
                <c:pt idx="9">
                  <c:v>217</c:v>
                </c:pt>
                <c:pt idx="10">
                  <c:v>211</c:v>
                </c:pt>
                <c:pt idx="11">
                  <c:v>189</c:v>
                </c:pt>
                <c:pt idx="12">
                  <c:v>311</c:v>
                </c:pt>
                <c:pt idx="13">
                  <c:v>157</c:v>
                </c:pt>
                <c:pt idx="14">
                  <c:v>202</c:v>
                </c:pt>
                <c:pt idx="15">
                  <c:v>190</c:v>
                </c:pt>
                <c:pt idx="16">
                  <c:v>82</c:v>
                </c:pt>
                <c:pt idx="17">
                  <c:v>137</c:v>
                </c:pt>
                <c:pt idx="18">
                  <c:v>125</c:v>
                </c:pt>
                <c:pt idx="19">
                  <c:v>136</c:v>
                </c:pt>
                <c:pt idx="20">
                  <c:v>67</c:v>
                </c:pt>
                <c:pt idx="21">
                  <c:v>87</c:v>
                </c:pt>
                <c:pt idx="22">
                  <c:v>46</c:v>
                </c:pt>
                <c:pt idx="23">
                  <c:v>70</c:v>
                </c:pt>
                <c:pt idx="24">
                  <c:v>75</c:v>
                </c:pt>
                <c:pt idx="25">
                  <c:v>101</c:v>
                </c:pt>
                <c:pt idx="26">
                  <c:v>56</c:v>
                </c:pt>
                <c:pt idx="27">
                  <c:v>46</c:v>
                </c:pt>
                <c:pt idx="28">
                  <c:v>10</c:v>
                </c:pt>
                <c:pt idx="29">
                  <c:v>15</c:v>
                </c:pt>
                <c:pt idx="30">
                  <c:v>19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288470</xdr:colOff>
      <xdr:row>52</xdr:row>
      <xdr:rowOff>103417</xdr:rowOff>
    </xdr:from>
    <xdr:to>
      <xdr:col>10</xdr:col>
      <xdr:colOff>5442</xdr:colOff>
      <xdr:row>72</xdr:row>
      <xdr:rowOff>108860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workbookViewId="0"/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4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44108</v>
      </c>
      <c r="D9" s="2">
        <f t="shared" ref="D9:D22" si="1">VALUE(MID(Json,I9+10,J9-I9-10))</f>
        <v>294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3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44107</v>
      </c>
      <c r="D10" s="2">
        <f t="shared" si="1"/>
        <v>463</v>
      </c>
      <c r="E10" s="2">
        <f t="shared" si="2"/>
        <v>1</v>
      </c>
      <c r="G10">
        <f>FIND("timestamp",Json,L9)</f>
        <v>152</v>
      </c>
      <c r="H10">
        <f t="shared" si="3"/>
        <v>174</v>
      </c>
      <c r="I10">
        <f t="shared" si="4"/>
        <v>187</v>
      </c>
      <c r="J10">
        <f t="shared" si="5"/>
        <v>200</v>
      </c>
      <c r="K10">
        <f t="shared" si="6"/>
        <v>202</v>
      </c>
      <c r="L10">
        <f t="shared" si="7"/>
        <v>217</v>
      </c>
    </row>
    <row r="11" spans="1:12">
      <c r="B11" s="2" t="str">
        <f t="shared" si="0"/>
        <v>2 October</v>
      </c>
      <c r="C11" s="5">
        <f t="shared" si="8"/>
        <v>44106</v>
      </c>
      <c r="D11" s="2">
        <f t="shared" si="1"/>
        <v>169</v>
      </c>
      <c r="E11" s="2">
        <f t="shared" si="2"/>
        <v>0</v>
      </c>
      <c r="G11">
        <f t="shared" ref="G11:G22" si="9">FIND("timestamp",Json,H10)</f>
        <v>300</v>
      </c>
      <c r="H11">
        <f t="shared" si="3"/>
        <v>322</v>
      </c>
      <c r="I11">
        <f t="shared" si="4"/>
        <v>335</v>
      </c>
      <c r="J11">
        <f t="shared" si="5"/>
        <v>348</v>
      </c>
      <c r="K11">
        <f t="shared" si="6"/>
        <v>350</v>
      </c>
      <c r="L11">
        <f t="shared" si="7"/>
        <v>365</v>
      </c>
    </row>
    <row r="12" spans="1:12">
      <c r="B12" s="2" t="str">
        <f t="shared" si="0"/>
        <v>1 October</v>
      </c>
      <c r="C12" s="5">
        <f t="shared" si="8"/>
        <v>44105</v>
      </c>
      <c r="D12" s="2">
        <f t="shared" si="1"/>
        <v>203</v>
      </c>
      <c r="E12" s="2">
        <f t="shared" si="2"/>
        <v>0</v>
      </c>
      <c r="G12">
        <f t="shared" si="9"/>
        <v>448</v>
      </c>
      <c r="H12">
        <f t="shared" si="3"/>
        <v>470</v>
      </c>
      <c r="I12">
        <f t="shared" si="4"/>
        <v>483</v>
      </c>
      <c r="J12">
        <f t="shared" si="5"/>
        <v>496</v>
      </c>
      <c r="K12">
        <f t="shared" si="6"/>
        <v>498</v>
      </c>
      <c r="L12">
        <f t="shared" si="7"/>
        <v>513</v>
      </c>
    </row>
    <row r="13" spans="1:12">
      <c r="B13" s="2" t="str">
        <f t="shared" si="0"/>
        <v>30 September</v>
      </c>
      <c r="C13" s="5">
        <f t="shared" si="8"/>
        <v>44104</v>
      </c>
      <c r="D13" s="2">
        <f t="shared" si="1"/>
        <v>318</v>
      </c>
      <c r="E13" s="2">
        <f t="shared" si="2"/>
        <v>0</v>
      </c>
      <c r="G13">
        <f t="shared" si="9"/>
        <v>596</v>
      </c>
      <c r="H13">
        <f t="shared" si="3"/>
        <v>621</v>
      </c>
      <c r="I13">
        <f t="shared" si="4"/>
        <v>634</v>
      </c>
      <c r="J13">
        <f t="shared" si="5"/>
        <v>647</v>
      </c>
      <c r="K13">
        <f t="shared" si="6"/>
        <v>649</v>
      </c>
      <c r="L13">
        <f t="shared" si="7"/>
        <v>664</v>
      </c>
    </row>
    <row r="14" spans="1:12">
      <c r="B14" s="2" t="str">
        <f t="shared" si="0"/>
        <v>29 September</v>
      </c>
      <c r="C14" s="5">
        <f t="shared" si="8"/>
        <v>44103</v>
      </c>
      <c r="D14" s="2">
        <f t="shared" si="1"/>
        <v>238</v>
      </c>
      <c r="E14" s="2">
        <f t="shared" si="2"/>
        <v>0</v>
      </c>
      <c r="G14">
        <f t="shared" si="9"/>
        <v>749</v>
      </c>
      <c r="H14">
        <f t="shared" si="3"/>
        <v>774</v>
      </c>
      <c r="I14">
        <f t="shared" si="4"/>
        <v>787</v>
      </c>
      <c r="J14">
        <f t="shared" si="5"/>
        <v>800</v>
      </c>
      <c r="K14">
        <f t="shared" si="6"/>
        <v>802</v>
      </c>
      <c r="L14">
        <f t="shared" si="7"/>
        <v>817</v>
      </c>
    </row>
    <row r="15" spans="1:12">
      <c r="B15" s="2" t="str">
        <f t="shared" si="0"/>
        <v>28 September</v>
      </c>
      <c r="C15" s="5">
        <f t="shared" si="8"/>
        <v>44102</v>
      </c>
      <c r="D15" s="2">
        <f t="shared" si="1"/>
        <v>199</v>
      </c>
      <c r="E15" s="2">
        <f t="shared" si="2"/>
        <v>0</v>
      </c>
      <c r="G15">
        <f t="shared" si="9"/>
        <v>900</v>
      </c>
      <c r="H15">
        <f t="shared" si="3"/>
        <v>925</v>
      </c>
      <c r="I15">
        <f t="shared" si="4"/>
        <v>938</v>
      </c>
      <c r="J15">
        <f t="shared" si="5"/>
        <v>951</v>
      </c>
      <c r="K15">
        <f t="shared" si="6"/>
        <v>953</v>
      </c>
      <c r="L15">
        <f t="shared" si="7"/>
        <v>968</v>
      </c>
    </row>
    <row r="16" spans="1:12">
      <c r="B16" s="2" t="str">
        <f t="shared" si="0"/>
        <v>27 September</v>
      </c>
      <c r="C16" s="5">
        <f t="shared" si="8"/>
        <v>44101</v>
      </c>
      <c r="D16" s="2">
        <f t="shared" si="1"/>
        <v>141</v>
      </c>
      <c r="E16" s="2">
        <f t="shared" si="2"/>
        <v>0</v>
      </c>
      <c r="G16">
        <f t="shared" si="9"/>
        <v>1051</v>
      </c>
      <c r="H16">
        <f t="shared" si="3"/>
        <v>1076</v>
      </c>
      <c r="I16">
        <f t="shared" si="4"/>
        <v>1089</v>
      </c>
      <c r="J16">
        <f t="shared" si="5"/>
        <v>1102</v>
      </c>
      <c r="K16">
        <f t="shared" si="6"/>
        <v>1104</v>
      </c>
      <c r="L16">
        <f t="shared" si="7"/>
        <v>1119</v>
      </c>
    </row>
    <row r="17" spans="1:12">
      <c r="B17" s="2" t="str">
        <f t="shared" si="0"/>
        <v>26 September</v>
      </c>
      <c r="C17" s="5">
        <f t="shared" si="8"/>
        <v>44100</v>
      </c>
      <c r="D17" s="2">
        <f t="shared" si="1"/>
        <v>242</v>
      </c>
      <c r="E17" s="2">
        <f t="shared" si="2"/>
        <v>0</v>
      </c>
      <c r="G17">
        <f t="shared" si="9"/>
        <v>1202</v>
      </c>
      <c r="H17">
        <f t="shared" si="3"/>
        <v>1227</v>
      </c>
      <c r="I17">
        <f t="shared" si="4"/>
        <v>1240</v>
      </c>
      <c r="J17">
        <f t="shared" si="5"/>
        <v>1253</v>
      </c>
      <c r="K17">
        <f t="shared" si="6"/>
        <v>1255</v>
      </c>
      <c r="L17">
        <f t="shared" si="7"/>
        <v>1270</v>
      </c>
    </row>
    <row r="18" spans="1:12">
      <c r="B18" s="2" t="str">
        <f t="shared" si="0"/>
        <v>25 September</v>
      </c>
      <c r="C18" s="5">
        <f t="shared" si="8"/>
        <v>44099</v>
      </c>
      <c r="D18" s="2">
        <f t="shared" si="1"/>
        <v>217</v>
      </c>
      <c r="E18" s="2">
        <f t="shared" si="2"/>
        <v>1</v>
      </c>
      <c r="G18">
        <f t="shared" si="9"/>
        <v>1353</v>
      </c>
      <c r="H18">
        <f t="shared" si="3"/>
        <v>1378</v>
      </c>
      <c r="I18">
        <f t="shared" si="4"/>
        <v>1391</v>
      </c>
      <c r="J18">
        <f t="shared" si="5"/>
        <v>1404</v>
      </c>
      <c r="K18">
        <f t="shared" si="6"/>
        <v>1406</v>
      </c>
      <c r="L18">
        <f t="shared" si="7"/>
        <v>1421</v>
      </c>
    </row>
    <row r="19" spans="1:12">
      <c r="B19" s="2" t="str">
        <f t="shared" si="0"/>
        <v>24 September</v>
      </c>
      <c r="C19" s="5">
        <f t="shared" si="8"/>
        <v>44098</v>
      </c>
      <c r="D19" s="2">
        <f t="shared" si="1"/>
        <v>211</v>
      </c>
      <c r="E19" s="2">
        <f t="shared" si="2"/>
        <v>0</v>
      </c>
      <c r="G19">
        <f t="shared" si="9"/>
        <v>1504</v>
      </c>
      <c r="H19">
        <f t="shared" si="3"/>
        <v>1529</v>
      </c>
      <c r="I19">
        <f t="shared" si="4"/>
        <v>1542</v>
      </c>
      <c r="J19">
        <f t="shared" si="5"/>
        <v>1555</v>
      </c>
      <c r="K19">
        <f t="shared" si="6"/>
        <v>1557</v>
      </c>
      <c r="L19">
        <f t="shared" si="7"/>
        <v>1572</v>
      </c>
    </row>
    <row r="20" spans="1:12">
      <c r="B20" s="2" t="str">
        <f t="shared" si="0"/>
        <v>23 September</v>
      </c>
      <c r="C20" s="5">
        <f t="shared" si="8"/>
        <v>44097</v>
      </c>
      <c r="D20" s="2">
        <f t="shared" si="1"/>
        <v>189</v>
      </c>
      <c r="E20" s="2">
        <f t="shared" si="2"/>
        <v>0</v>
      </c>
      <c r="G20">
        <f t="shared" si="9"/>
        <v>1655</v>
      </c>
      <c r="H20">
        <f t="shared" si="3"/>
        <v>1680</v>
      </c>
      <c r="I20">
        <f t="shared" si="4"/>
        <v>1693</v>
      </c>
      <c r="J20">
        <f t="shared" si="5"/>
        <v>1706</v>
      </c>
      <c r="K20">
        <f t="shared" si="6"/>
        <v>1708</v>
      </c>
      <c r="L20">
        <f t="shared" si="7"/>
        <v>1723</v>
      </c>
    </row>
    <row r="21" spans="1:12">
      <c r="B21" s="2" t="str">
        <f t="shared" si="0"/>
        <v>22 September</v>
      </c>
      <c r="C21" s="5">
        <f t="shared" si="8"/>
        <v>44096</v>
      </c>
      <c r="D21" s="2">
        <f t="shared" si="1"/>
        <v>311</v>
      </c>
      <c r="E21" s="2">
        <f t="shared" si="2"/>
        <v>0</v>
      </c>
      <c r="G21">
        <f t="shared" si="9"/>
        <v>1806</v>
      </c>
      <c r="H21">
        <f t="shared" si="3"/>
        <v>1831</v>
      </c>
      <c r="I21">
        <f t="shared" si="4"/>
        <v>1844</v>
      </c>
      <c r="J21">
        <f t="shared" si="5"/>
        <v>1857</v>
      </c>
      <c r="K21">
        <f t="shared" si="6"/>
        <v>1859</v>
      </c>
      <c r="L21">
        <f t="shared" si="7"/>
        <v>1874</v>
      </c>
    </row>
    <row r="22" spans="1:12">
      <c r="B22" s="2" t="str">
        <f t="shared" si="0"/>
        <v>21 September</v>
      </c>
      <c r="C22" s="5">
        <f t="shared" si="8"/>
        <v>44095</v>
      </c>
      <c r="D22" s="2">
        <f t="shared" si="1"/>
        <v>157</v>
      </c>
      <c r="E22" s="2">
        <f t="shared" si="2"/>
        <v>0</v>
      </c>
      <c r="G22">
        <f t="shared" si="9"/>
        <v>1957</v>
      </c>
      <c r="H22">
        <f t="shared" si="3"/>
        <v>1982</v>
      </c>
      <c r="I22">
        <f t="shared" si="4"/>
        <v>1995</v>
      </c>
      <c r="J22">
        <f t="shared" si="5"/>
        <v>2008</v>
      </c>
      <c r="K22">
        <f t="shared" si="6"/>
        <v>2010</v>
      </c>
      <c r="L22">
        <f t="shared" si="7"/>
        <v>2025</v>
      </c>
    </row>
    <row r="23" spans="1:12">
      <c r="A23" t="s">
        <v>5</v>
      </c>
      <c r="C23" s="5">
        <v>44101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C48"/>
    </row>
    <row r="49" spans="1:7">
      <c r="A49" t="s">
        <v>4</v>
      </c>
      <c r="F49" t="str">
        <f ca="1">"Uusia #koronavilkku päiväavaimia "&amp;C52&amp;"."</f>
        <v>Uusia #koronavilkku päiväavaimia 294.</v>
      </c>
    </row>
    <row r="50" spans="1:7">
      <c r="F50" s="8" t="str">
        <f ca="1">"Uusien #koronavilkku päiväavaimien lukumäärä "&amp;C52&amp;" edelliset 7 päivää "&amp;F52&amp;", "&amp;F59&amp;", "&amp;F66&amp;" https://github.com/jussivirkkala/excel suhteuta tapauksiin https://thl.fi/fi/web/infektiotaudit-ja-rokotukset/ajankohtaista/ajankohtaista-koronaviruksesta-covid-19/tilannekatsaus-koronaviruksesta"</f>
        <v>Uusien #koronavilkku päiväavaimien lukumäärä 294 edelliset 7 päivää 1884, 1468, 939 https://github.com/jussivirkkala/excel suhteuta tapauksiin https://thl.fi/fi/web/infektiotaudit-ja-rokotukset/ajankohtaista/ajankohtaista-koronaviruksesta-covid-19/tilannekatsaus-koronaviruksesta</v>
      </c>
    </row>
    <row r="51" spans="1:7">
      <c r="B51" s="3">
        <f ca="1">NOW()+1</f>
        <v>44109.454409259262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44108</v>
      </c>
      <c r="C52">
        <f t="shared" ref="C52:C89" ca="1" si="11">VLOOKUP(B52,data,2,FALSE)</f>
        <v>294</v>
      </c>
      <c r="D52">
        <f t="shared" ref="D52:D64" ca="1" si="12">VLOOKUP(B52,data,3,FALSE)</f>
        <v>0</v>
      </c>
      <c r="F52">
        <f ca="1">SUM(C52:C58)</f>
        <v>1884</v>
      </c>
      <c r="G52" s="9">
        <f ca="1">F52/F59-1</f>
        <v>0.28337874659400542</v>
      </c>
    </row>
    <row r="53" spans="1:7">
      <c r="B53" s="3">
        <f t="shared" ca="1" si="10"/>
        <v>44107</v>
      </c>
      <c r="C53">
        <f t="shared" ca="1" si="11"/>
        <v>463</v>
      </c>
      <c r="D53">
        <f t="shared" ca="1" si="12"/>
        <v>1</v>
      </c>
    </row>
    <row r="54" spans="1:7">
      <c r="B54" s="3">
        <f t="shared" ca="1" si="10"/>
        <v>44106</v>
      </c>
      <c r="C54">
        <f t="shared" ca="1" si="11"/>
        <v>169</v>
      </c>
      <c r="D54">
        <f t="shared" ca="1" si="12"/>
        <v>0</v>
      </c>
    </row>
    <row r="55" spans="1:7">
      <c r="B55" s="3">
        <f t="shared" ca="1" si="10"/>
        <v>44105</v>
      </c>
      <c r="C55">
        <f t="shared" ca="1" si="11"/>
        <v>203</v>
      </c>
      <c r="D55">
        <f t="shared" ca="1" si="12"/>
        <v>0</v>
      </c>
    </row>
    <row r="56" spans="1:7">
      <c r="B56" s="3">
        <f t="shared" ca="1" si="10"/>
        <v>44104</v>
      </c>
      <c r="C56">
        <f t="shared" ca="1" si="11"/>
        <v>318</v>
      </c>
      <c r="D56">
        <f t="shared" ca="1" si="12"/>
        <v>0</v>
      </c>
    </row>
    <row r="57" spans="1:7">
      <c r="B57" s="3">
        <f t="shared" ca="1" si="10"/>
        <v>44103</v>
      </c>
      <c r="C57">
        <f t="shared" ca="1" si="11"/>
        <v>238</v>
      </c>
      <c r="D57">
        <f t="shared" ca="1" si="12"/>
        <v>0</v>
      </c>
    </row>
    <row r="58" spans="1:7">
      <c r="B58" s="3">
        <f t="shared" ca="1" si="10"/>
        <v>44102</v>
      </c>
      <c r="C58">
        <f t="shared" ca="1" si="11"/>
        <v>199</v>
      </c>
      <c r="D58">
        <f t="shared" ca="1" si="12"/>
        <v>0</v>
      </c>
    </row>
    <row r="59" spans="1:7">
      <c r="B59" s="3">
        <f t="shared" ca="1" si="10"/>
        <v>44101</v>
      </c>
      <c r="C59">
        <f t="shared" ca="1" si="11"/>
        <v>141</v>
      </c>
      <c r="D59">
        <f t="shared" ca="1" si="12"/>
        <v>0</v>
      </c>
      <c r="F59">
        <f ca="1">SUM(C59:C65)</f>
        <v>1468</v>
      </c>
      <c r="G59" s="9">
        <f ca="1">F59/F66-1</f>
        <v>0.5633652822151225</v>
      </c>
    </row>
    <row r="60" spans="1:7">
      <c r="B60" s="3">
        <f t="shared" ca="1" si="10"/>
        <v>44100</v>
      </c>
      <c r="C60">
        <f t="shared" ca="1" si="11"/>
        <v>242</v>
      </c>
      <c r="D60">
        <f t="shared" ca="1" si="12"/>
        <v>0</v>
      </c>
    </row>
    <row r="61" spans="1:7">
      <c r="B61" s="3">
        <f t="shared" ca="1" si="10"/>
        <v>44099</v>
      </c>
      <c r="C61">
        <f t="shared" ca="1" si="11"/>
        <v>217</v>
      </c>
      <c r="D61">
        <f t="shared" ca="1" si="12"/>
        <v>1</v>
      </c>
    </row>
    <row r="62" spans="1:7">
      <c r="B62" s="3">
        <f t="shared" ca="1" si="10"/>
        <v>44098</v>
      </c>
      <c r="C62">
        <f t="shared" ca="1" si="11"/>
        <v>211</v>
      </c>
      <c r="D62">
        <f t="shared" ca="1" si="12"/>
        <v>0</v>
      </c>
    </row>
    <row r="63" spans="1:7">
      <c r="B63" s="3">
        <f t="shared" ca="1" si="10"/>
        <v>44097</v>
      </c>
      <c r="C63">
        <f t="shared" ca="1" si="11"/>
        <v>189</v>
      </c>
      <c r="D63">
        <f t="shared" ca="1" si="12"/>
        <v>0</v>
      </c>
    </row>
    <row r="64" spans="1:7">
      <c r="B64" s="3">
        <f t="shared" ca="1" si="10"/>
        <v>44096</v>
      </c>
      <c r="C64">
        <f t="shared" ca="1" si="11"/>
        <v>311</v>
      </c>
      <c r="D64">
        <f t="shared" ca="1" si="12"/>
        <v>0</v>
      </c>
    </row>
    <row r="65" spans="1:6">
      <c r="B65" s="3">
        <f t="shared" ca="1" si="10"/>
        <v>44095</v>
      </c>
      <c r="C65">
        <f t="shared" ca="1" si="11"/>
        <v>157</v>
      </c>
      <c r="D65">
        <f ca="1">VLOOKUP(B65,data,3,FALSE)</f>
        <v>0</v>
      </c>
    </row>
    <row r="66" spans="1:6">
      <c r="B66" s="3">
        <f t="shared" ca="1" si="10"/>
        <v>44094</v>
      </c>
      <c r="C66">
        <f t="shared" ca="1" si="11"/>
        <v>202</v>
      </c>
      <c r="D66">
        <f t="shared" ref="D66:D72" ca="1" si="13">VLOOKUP(B66,data,3,FALSE)</f>
        <v>0</v>
      </c>
      <c r="F66">
        <f ca="1">SUM(C66:C72)</f>
        <v>939</v>
      </c>
    </row>
    <row r="67" spans="1:6">
      <c r="B67" s="3">
        <f t="shared" ca="1" si="10"/>
        <v>44093</v>
      </c>
      <c r="C67">
        <f t="shared" ca="1" si="11"/>
        <v>190</v>
      </c>
      <c r="D67">
        <f t="shared" ca="1" si="13"/>
        <v>0</v>
      </c>
    </row>
    <row r="68" spans="1:6">
      <c r="B68" s="3">
        <f t="shared" ca="1" si="10"/>
        <v>44092</v>
      </c>
      <c r="C68">
        <f t="shared" ca="1" si="11"/>
        <v>82</v>
      </c>
      <c r="D68">
        <f t="shared" ca="1" si="13"/>
        <v>0</v>
      </c>
    </row>
    <row r="69" spans="1:6">
      <c r="B69" s="3">
        <f t="shared" ca="1" si="10"/>
        <v>44091</v>
      </c>
      <c r="C69">
        <f t="shared" ca="1" si="11"/>
        <v>137</v>
      </c>
      <c r="D69">
        <f t="shared" ca="1" si="13"/>
        <v>0</v>
      </c>
    </row>
    <row r="70" spans="1:6">
      <c r="B70" s="3">
        <f t="shared" ca="1" si="10"/>
        <v>44090</v>
      </c>
      <c r="C70">
        <f t="shared" ca="1" si="11"/>
        <v>125</v>
      </c>
      <c r="D70">
        <f t="shared" ca="1" si="13"/>
        <v>0</v>
      </c>
    </row>
    <row r="71" spans="1:6">
      <c r="B71" s="3">
        <f t="shared" ca="1" si="10"/>
        <v>44089</v>
      </c>
      <c r="C71">
        <f t="shared" ca="1" si="11"/>
        <v>136</v>
      </c>
      <c r="D71">
        <f t="shared" ca="1" si="13"/>
        <v>0</v>
      </c>
    </row>
    <row r="72" spans="1:6">
      <c r="B72" s="3">
        <f t="shared" ca="1" si="10"/>
        <v>44088</v>
      </c>
      <c r="C72">
        <f t="shared" ca="1" si="11"/>
        <v>67</v>
      </c>
      <c r="D72">
        <f t="shared" ca="1" si="13"/>
        <v>0</v>
      </c>
    </row>
    <row r="73" spans="1:6">
      <c r="B73" s="3">
        <f t="shared" ca="1" si="10"/>
        <v>44087</v>
      </c>
      <c r="C73">
        <f t="shared" ca="1" si="11"/>
        <v>87</v>
      </c>
      <c r="D73">
        <f t="shared" ref="D73:D89" ca="1" si="14">VLOOKUP(B73,data,3,FALSE)</f>
        <v>0</v>
      </c>
    </row>
    <row r="74" spans="1:6">
      <c r="B74" s="3">
        <f ca="1">MAX(_xlfn.MAXIFS(time,time,"&lt;"&amp;B73),1.8202)</f>
        <v>44086</v>
      </c>
      <c r="C74">
        <f t="shared" ca="1" si="11"/>
        <v>46</v>
      </c>
      <c r="D74">
        <f t="shared" ca="1" si="14"/>
        <v>0</v>
      </c>
    </row>
    <row r="75" spans="1:6">
      <c r="B75" s="3">
        <f t="shared" ref="B75:B89" ca="1" si="15">MAX(_xlfn.MAXIFS(time,time,"&lt;"&amp;B74),44077)</f>
        <v>44085</v>
      </c>
      <c r="C75">
        <f t="shared" ca="1" si="11"/>
        <v>70</v>
      </c>
      <c r="D75">
        <f t="shared" ca="1" si="14"/>
        <v>0</v>
      </c>
    </row>
    <row r="76" spans="1:6">
      <c r="B76" s="3">
        <f t="shared" ca="1" si="15"/>
        <v>44084</v>
      </c>
      <c r="C76">
        <f t="shared" ca="1" si="11"/>
        <v>75</v>
      </c>
      <c r="D76">
        <f t="shared" ca="1" si="14"/>
        <v>0</v>
      </c>
    </row>
    <row r="77" spans="1:6">
      <c r="B77" s="3">
        <f t="shared" ca="1" si="15"/>
        <v>44083</v>
      </c>
      <c r="C77">
        <f t="shared" ca="1" si="11"/>
        <v>101</v>
      </c>
      <c r="D77">
        <f t="shared" ca="1" si="14"/>
        <v>0</v>
      </c>
    </row>
    <row r="78" spans="1:6">
      <c r="A78" s="7"/>
      <c r="B78" s="3">
        <f t="shared" ca="1" si="15"/>
        <v>44082</v>
      </c>
      <c r="C78">
        <f t="shared" ca="1" si="11"/>
        <v>56</v>
      </c>
      <c r="D78">
        <f t="shared" ca="1" si="14"/>
        <v>0</v>
      </c>
    </row>
    <row r="79" spans="1:6">
      <c r="A79" s="3"/>
      <c r="B79" s="3">
        <f t="shared" ca="1" si="15"/>
        <v>44081</v>
      </c>
      <c r="C79">
        <f t="shared" ca="1" si="11"/>
        <v>46</v>
      </c>
      <c r="D79">
        <f t="shared" ca="1" si="14"/>
        <v>0</v>
      </c>
    </row>
    <row r="80" spans="1:6">
      <c r="B80" s="3">
        <f t="shared" ca="1" si="15"/>
        <v>44080</v>
      </c>
      <c r="C80">
        <f t="shared" ca="1" si="11"/>
        <v>10</v>
      </c>
      <c r="D80">
        <f t="shared" ca="1" si="14"/>
        <v>0</v>
      </c>
    </row>
    <row r="81" spans="2:4">
      <c r="B81" s="3">
        <f t="shared" ca="1" si="15"/>
        <v>44079</v>
      </c>
      <c r="C81">
        <f t="shared" ca="1" si="11"/>
        <v>15</v>
      </c>
      <c r="D81">
        <f t="shared" ca="1" si="14"/>
        <v>0</v>
      </c>
    </row>
    <row r="82" spans="2:4">
      <c r="B82" s="3">
        <f t="shared" ca="1" si="15"/>
        <v>44078</v>
      </c>
      <c r="C82">
        <f t="shared" ca="1" si="11"/>
        <v>19</v>
      </c>
      <c r="D82">
        <f t="shared" ca="1" si="14"/>
        <v>0</v>
      </c>
    </row>
    <row r="83" spans="2:4">
      <c r="B83" s="3">
        <f t="shared" ca="1" si="15"/>
        <v>44077</v>
      </c>
      <c r="C83">
        <f t="shared" ca="1" si="11"/>
        <v>6</v>
      </c>
      <c r="D83">
        <f t="shared" ca="1" si="14"/>
        <v>0</v>
      </c>
    </row>
    <row r="84" spans="2:4">
      <c r="B84" s="3">
        <f t="shared" ca="1" si="15"/>
        <v>44077</v>
      </c>
      <c r="C84">
        <f t="shared" ca="1" si="11"/>
        <v>6</v>
      </c>
      <c r="D84">
        <f t="shared" ca="1" si="14"/>
        <v>0</v>
      </c>
    </row>
    <row r="85" spans="2:4">
      <c r="B85" s="3">
        <f t="shared" ca="1" si="15"/>
        <v>44077</v>
      </c>
      <c r="C85">
        <f t="shared" ca="1" si="11"/>
        <v>6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2020-10-04T07:54:21Z</dcterms:modified>
</cp:coreProperties>
</file>