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847CB888-5407-4107-B118-FA6724A32B88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Android!$C$103:$C$191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03" i="1" s="1"/>
  <c r="J21" i="1"/>
  <c r="K21" i="1" s="1"/>
  <c r="B104" i="1" l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D21" i="1"/>
  <c r="D9" i="1"/>
  <c r="I22" i="1"/>
  <c r="L21" i="1"/>
  <c r="E20" i="1" s="1"/>
  <c r="D20" i="1"/>
  <c r="B118" i="1" l="1"/>
  <c r="C104" i="1"/>
  <c r="E21" i="1"/>
  <c r="E9" i="1"/>
  <c r="J22" i="1"/>
  <c r="K22" i="1" s="1"/>
  <c r="D11" i="1"/>
  <c r="D104" i="1" l="1"/>
  <c r="C118" i="1"/>
  <c r="D118" i="1"/>
  <c r="B119" i="1"/>
  <c r="C105" i="1"/>
  <c r="L22" i="1"/>
  <c r="E11" i="1" s="1"/>
  <c r="D105" i="1" s="1"/>
  <c r="D22" i="1"/>
  <c r="C117" i="1" s="1"/>
  <c r="D119" i="1" l="1"/>
  <c r="B120" i="1"/>
  <c r="C119" i="1"/>
  <c r="C103" i="1"/>
  <c r="C116" i="1"/>
  <c r="C106" i="1"/>
  <c r="D106" i="1"/>
  <c r="E22" i="1"/>
  <c r="E2" i="1" s="1"/>
  <c r="E103" i="1" l="1"/>
  <c r="E104" i="1" s="1"/>
  <c r="E105" i="1" s="1"/>
  <c r="E106" i="1" s="1"/>
  <c r="F101" i="1"/>
  <c r="D117" i="1"/>
  <c r="B121" i="1"/>
  <c r="C120" i="1"/>
  <c r="D120" i="1"/>
  <c r="D103" i="1"/>
  <c r="D116" i="1"/>
  <c r="D107" i="1"/>
  <c r="C107" i="1"/>
  <c r="E107" i="1" l="1"/>
  <c r="C121" i="1"/>
  <c r="D121" i="1"/>
  <c r="B122" i="1"/>
  <c r="D108" i="1"/>
  <c r="C108" i="1"/>
  <c r="E108" i="1" l="1"/>
  <c r="C122" i="1"/>
  <c r="D122" i="1"/>
  <c r="B123" i="1"/>
  <c r="B124" i="1" s="1"/>
  <c r="B125" i="1" s="1"/>
  <c r="B126" i="1" s="1"/>
  <c r="D109" i="1"/>
  <c r="C109" i="1"/>
  <c r="A103" i="1" s="1"/>
  <c r="E109" i="1" l="1"/>
  <c r="B127" i="1"/>
  <c r="D126" i="1"/>
  <c r="C126" i="1"/>
  <c r="C124" i="1"/>
  <c r="D124" i="1"/>
  <c r="D123" i="1"/>
  <c r="C123" i="1"/>
  <c r="C110" i="1"/>
  <c r="D110" i="1"/>
  <c r="E110" i="1" l="1"/>
  <c r="A117" i="1"/>
  <c r="B128" i="1"/>
  <c r="D127" i="1"/>
  <c r="C127" i="1"/>
  <c r="D125" i="1"/>
  <c r="C125" i="1"/>
  <c r="D111" i="1"/>
  <c r="C111" i="1"/>
  <c r="E111" i="1" l="1"/>
  <c r="B129" i="1"/>
  <c r="D128" i="1"/>
  <c r="C128" i="1"/>
  <c r="D112" i="1"/>
  <c r="C112" i="1"/>
  <c r="E112" i="1" l="1"/>
  <c r="B130" i="1"/>
  <c r="D129" i="1"/>
  <c r="C129" i="1"/>
  <c r="D113" i="1"/>
  <c r="C113" i="1"/>
  <c r="E113" i="1" l="1"/>
  <c r="B131" i="1"/>
  <c r="D130" i="1"/>
  <c r="C130" i="1"/>
  <c r="C114" i="1"/>
  <c r="D114" i="1"/>
  <c r="E114" i="1" l="1"/>
  <c r="A124" i="1"/>
  <c r="A118" i="1" s="1"/>
  <c r="B132" i="1"/>
  <c r="D131" i="1"/>
  <c r="C131" i="1"/>
  <c r="C115" i="1"/>
  <c r="A110" i="1" s="1"/>
  <c r="D115" i="1"/>
  <c r="E115" i="1" l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A104" i="1"/>
  <c r="B133" i="1"/>
  <c r="C133" i="1" s="1"/>
  <c r="D132" i="1"/>
  <c r="C132" i="1"/>
  <c r="E132" i="1" l="1"/>
  <c r="E133" i="1" s="1"/>
  <c r="A111" i="1"/>
  <c r="B134" i="1"/>
  <c r="C134" i="1" s="1"/>
  <c r="D133" i="1"/>
  <c r="E134" i="1" l="1"/>
  <c r="B135" i="1"/>
  <c r="C135" i="1" s="1"/>
  <c r="D134" i="1"/>
  <c r="E135" i="1" l="1"/>
  <c r="B136" i="1"/>
  <c r="B137" i="1" s="1"/>
  <c r="B138" i="1" s="1"/>
  <c r="B139" i="1" s="1"/>
  <c r="D139" i="1" s="1"/>
  <c r="D135" i="1"/>
  <c r="B140" i="1" l="1"/>
  <c r="B141" i="1" s="1"/>
  <c r="C139" i="1"/>
  <c r="D138" i="1"/>
  <c r="C138" i="1"/>
  <c r="D137" i="1"/>
  <c r="C137" i="1"/>
  <c r="C136" i="1"/>
  <c r="E136" i="1" s="1"/>
  <c r="D136" i="1"/>
  <c r="E137" i="1" l="1"/>
  <c r="E138" i="1" s="1"/>
  <c r="E139" i="1" s="1"/>
  <c r="B142" i="1"/>
  <c r="C141" i="1"/>
  <c r="D141" i="1"/>
  <c r="A131" i="1"/>
  <c r="A125" i="1" s="1"/>
  <c r="D140" i="1"/>
  <c r="C140" i="1"/>
  <c r="E140" i="1" l="1"/>
  <c r="E141" i="1" s="1"/>
  <c r="C142" i="1"/>
  <c r="B143" i="1"/>
  <c r="D142" i="1"/>
  <c r="E142" i="1" l="1"/>
  <c r="D143" i="1"/>
  <c r="B144" i="1"/>
  <c r="C143" i="1"/>
  <c r="E143" i="1" l="1"/>
  <c r="B145" i="1"/>
  <c r="D144" i="1"/>
  <c r="C144" i="1"/>
  <c r="A138" i="1" s="1"/>
  <c r="E144" i="1" l="1"/>
  <c r="C145" i="1"/>
  <c r="D145" i="1"/>
  <c r="B146" i="1"/>
  <c r="C146" i="1" s="1"/>
  <c r="E145" i="1" l="1"/>
  <c r="E146" i="1" s="1"/>
  <c r="A132" i="1"/>
  <c r="B147" i="1"/>
  <c r="C147" i="1" s="1"/>
  <c r="D146" i="1"/>
  <c r="E147" i="1" l="1"/>
  <c r="D147" i="1"/>
  <c r="B148" i="1"/>
  <c r="C148" i="1" s="1"/>
  <c r="E148" i="1" l="1"/>
  <c r="B149" i="1"/>
  <c r="D148" i="1"/>
  <c r="C149" i="1" l="1"/>
  <c r="E149" i="1" s="1"/>
  <c r="B150" i="1"/>
  <c r="D149" i="1"/>
  <c r="B151" i="1" l="1"/>
  <c r="C150" i="1"/>
  <c r="E150" i="1" s="1"/>
  <c r="D150" i="1"/>
  <c r="B152" i="1" l="1"/>
  <c r="C151" i="1"/>
  <c r="E151" i="1" s="1"/>
  <c r="D151" i="1"/>
  <c r="A145" i="1" l="1"/>
  <c r="B153" i="1"/>
  <c r="C152" i="1"/>
  <c r="D152" i="1"/>
  <c r="A139" i="1" l="1"/>
  <c r="E152" i="1"/>
  <c r="B154" i="1"/>
  <c r="C153" i="1"/>
  <c r="E153" i="1" s="1"/>
  <c r="D153" i="1"/>
  <c r="B155" i="1" l="1"/>
  <c r="C154" i="1"/>
  <c r="E154" i="1" s="1"/>
  <c r="D154" i="1"/>
  <c r="B156" i="1" l="1"/>
  <c r="C155" i="1"/>
  <c r="E155" i="1" s="1"/>
  <c r="D155" i="1"/>
  <c r="B157" i="1" l="1"/>
  <c r="C156" i="1"/>
  <c r="E156" i="1" s="1"/>
  <c r="D156" i="1"/>
  <c r="B158" i="1" l="1"/>
  <c r="B159" i="1" s="1"/>
  <c r="B160" i="1" s="1"/>
  <c r="C157" i="1"/>
  <c r="E157" i="1" s="1"/>
  <c r="D157" i="1"/>
  <c r="B161" i="1" l="1"/>
  <c r="C160" i="1"/>
  <c r="D160" i="1"/>
  <c r="C159" i="1"/>
  <c r="D159" i="1"/>
  <c r="C158" i="1"/>
  <c r="A152" i="1" s="1"/>
  <c r="D158" i="1"/>
  <c r="A146" i="1" l="1"/>
  <c r="E158" i="1"/>
  <c r="B162" i="1"/>
  <c r="D161" i="1"/>
  <c r="C161" i="1"/>
  <c r="E159" i="1"/>
  <c r="E160" i="1" s="1"/>
  <c r="E161" i="1" l="1"/>
  <c r="B163" i="1"/>
  <c r="C162" i="1"/>
  <c r="D162" i="1"/>
  <c r="E162" i="1" l="1"/>
  <c r="B164" i="1"/>
  <c r="D163" i="1"/>
  <c r="C163" i="1"/>
  <c r="E163" i="1" l="1"/>
  <c r="B165" i="1"/>
  <c r="B166" i="1" s="1"/>
  <c r="C164" i="1"/>
  <c r="D164" i="1"/>
  <c r="B167" i="1" l="1"/>
  <c r="C166" i="1"/>
  <c r="D166" i="1"/>
  <c r="E164" i="1"/>
  <c r="D165" i="1"/>
  <c r="C165" i="1"/>
  <c r="A159" i="1" s="1"/>
  <c r="A153" i="1" l="1"/>
  <c r="B168" i="1"/>
  <c r="C167" i="1"/>
  <c r="D167" i="1"/>
  <c r="E165" i="1"/>
  <c r="E166" i="1" s="1"/>
  <c r="E167" i="1" l="1"/>
  <c r="B169" i="1"/>
  <c r="C168" i="1"/>
  <c r="D168" i="1"/>
  <c r="E168" i="1" l="1"/>
  <c r="B170" i="1"/>
  <c r="C169" i="1"/>
  <c r="D169" i="1"/>
  <c r="E169" i="1" l="1"/>
  <c r="B171" i="1"/>
  <c r="C170" i="1"/>
  <c r="D170" i="1"/>
  <c r="E170" i="1" l="1"/>
  <c r="B172" i="1"/>
  <c r="C171" i="1"/>
  <c r="D171" i="1"/>
  <c r="E171" i="1" l="1"/>
  <c r="B173" i="1"/>
  <c r="C172" i="1"/>
  <c r="A166" i="1" s="1"/>
  <c r="D172" i="1"/>
  <c r="A160" i="1" l="1"/>
  <c r="E172" i="1"/>
  <c r="B174" i="1"/>
  <c r="D173" i="1"/>
  <c r="C173" i="1"/>
  <c r="E173" i="1" l="1"/>
  <c r="B175" i="1"/>
  <c r="C174" i="1"/>
  <c r="D174" i="1"/>
  <c r="E174" i="1" l="1"/>
  <c r="B176" i="1"/>
  <c r="C175" i="1"/>
  <c r="D175" i="1"/>
  <c r="E175" i="1" l="1"/>
  <c r="B177" i="1"/>
  <c r="D176" i="1"/>
  <c r="C176" i="1"/>
  <c r="E176" i="1" s="1"/>
  <c r="B178" i="1" l="1"/>
  <c r="C177" i="1"/>
  <c r="E177" i="1" s="1"/>
  <c r="D177" i="1"/>
  <c r="B179" i="1" l="1"/>
  <c r="C178" i="1"/>
  <c r="E178" i="1" s="1"/>
  <c r="D178" i="1"/>
  <c r="B180" i="1" l="1"/>
  <c r="D179" i="1"/>
  <c r="C179" i="1"/>
  <c r="E179" i="1" l="1"/>
  <c r="A173" i="1"/>
  <c r="B181" i="1"/>
  <c r="C180" i="1"/>
  <c r="E180" i="1" s="1"/>
  <c r="D180" i="1"/>
  <c r="A167" i="1" l="1"/>
  <c r="B182" i="1"/>
  <c r="B183" i="1" s="1"/>
  <c r="D181" i="1"/>
  <c r="C181" i="1"/>
  <c r="E181" i="1" s="1"/>
  <c r="B184" i="1" l="1"/>
  <c r="C183" i="1"/>
  <c r="D183" i="1"/>
  <c r="C182" i="1"/>
  <c r="E182" i="1" s="1"/>
  <c r="D182" i="1"/>
  <c r="E183" i="1" l="1"/>
  <c r="B185" i="1"/>
  <c r="C184" i="1"/>
  <c r="D184" i="1"/>
  <c r="E184" i="1" l="1"/>
  <c r="B186" i="1"/>
  <c r="C185" i="1"/>
  <c r="D185" i="1"/>
  <c r="E185" i="1" l="1"/>
  <c r="B187" i="1"/>
  <c r="C186" i="1"/>
  <c r="E186" i="1" s="1"/>
  <c r="D186" i="1"/>
  <c r="B188" i="1" l="1"/>
  <c r="D187" i="1"/>
  <c r="C187" i="1"/>
  <c r="E187" i="1" s="1"/>
  <c r="B189" i="1" l="1"/>
  <c r="C188" i="1"/>
  <c r="D188" i="1"/>
  <c r="E188" i="1" l="1"/>
  <c r="B190" i="1"/>
  <c r="C189" i="1"/>
  <c r="E189" i="1" s="1"/>
  <c r="D189" i="1"/>
  <c r="B191" i="1" l="1"/>
  <c r="C190" i="1"/>
  <c r="E190" i="1" s="1"/>
  <c r="D190" i="1"/>
  <c r="C191" i="1" l="1"/>
  <c r="D191" i="1"/>
  <c r="E191" i="1" l="1"/>
  <c r="F103" i="1" s="1"/>
  <c r="G2" i="1"/>
  <c r="H2" i="1" s="1"/>
  <c r="A99" i="1" s="1"/>
</calcChain>
</file>

<file path=xl/sharedStrings.xml><?xml version="1.0" encoding="utf-8"?>
<sst xmlns="http://schemas.openxmlformats.org/spreadsheetml/2006/main" count="82" uniqueCount="80">
  <si>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</si>
  <si>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</si>
  <si>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</si>
  <si>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</si>
  <si>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</si>
  <si>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</si>
  <si>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</si>
  <si>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</si>
  <si>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</si>
  <si>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</si>
  <si>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</si>
  <si>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</si>
  <si>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</si>
  <si>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</si>
  <si>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</si>
  <si>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</si>
  <si>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</si>
  <si>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</si>
  <si>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</si>
  <si>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</si>
  <si>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</si>
  <si>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</si>
  <si>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</si>
  <si>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</si>
  <si>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</si>
  <si>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</si>
  <si>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</si>
  <si>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</si>
  <si>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</si>
  <si>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</si>
  <si>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</si>
  <si>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</si>
  <si>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</si>
  <si>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</si>
  <si>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</si>
  <si>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</si>
  <si>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</si>
  <si>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</si>
  <si>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</si>
  <si>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</si>
  <si>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</si>
  <si>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</si>
  <si>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</si>
  <si>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</si>
  <si>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</si>
  <si>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</si>
  <si>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</si>
  <si>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</si>
  <si>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</si>
  <si>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</si>
  <si>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</si>
  <si>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</si>
  <si>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</si>
  <si>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</si>
  <si>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</si>
  <si>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</si>
  <si>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</si>
  <si>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</si>
  <si>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</si>
  <si>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</si>
  <si>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</si>
  <si>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</si>
  <si>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</si>
  <si>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</si>
  <si>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</si>
  <si>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</si>
  <si>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</si>
  <si>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</si>
  <si>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</si>
  <si>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</si>
  <si>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</si>
  <si>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</si>
  <si>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</si>
  <si>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</si>
  <si>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</si>
  <si>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</si>
  <si>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</si>
  <si>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9.27","keyCount":309,"matchesCount":0,"appName":"Koronavilkku","hash":"E5ySAoFOAOPklXgFjgnHrsBxy+rBdhBblfN0HoMDPuY="}]</t>
  </si>
  <si>
    <t>Vanhimmat luvut</t>
  </si>
  <si>
    <t>Koronavilkku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</si>
</sst>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21. marraskuuta</c:v>
                </c:pt>
                <c:pt idx="1">
                  <c:v>20. marraskuuta</c:v>
                </c:pt>
                <c:pt idx="2">
                  <c:v>19. marraskuuta</c:v>
                </c:pt>
                <c:pt idx="3">
                  <c:v>18. marraskuuta</c:v>
                </c:pt>
                <c:pt idx="4">
                  <c:v>17. marraskuuta</c:v>
                </c:pt>
                <c:pt idx="5">
                  <c:v>16. marraskuuta</c:v>
                </c:pt>
                <c:pt idx="6">
                  <c:v>15. marraskuuta</c:v>
                </c:pt>
                <c:pt idx="7">
                  <c:v>14. marraskuuta</c:v>
                </c:pt>
                <c:pt idx="8">
                  <c:v>13. marraskuuta</c:v>
                </c:pt>
                <c:pt idx="9">
                  <c:v>12. marraskuuta</c:v>
                </c:pt>
                <c:pt idx="10">
                  <c:v>11. marraskuuta</c:v>
                </c:pt>
                <c:pt idx="11">
                  <c:v>10. marraskuuta</c:v>
                </c:pt>
                <c:pt idx="12">
                  <c:v>9. marraskuuta</c:v>
                </c:pt>
                <c:pt idx="13">
                  <c:v>8.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626</c:v>
                </c:pt>
                <c:pt idx="1">
                  <c:v>518</c:v>
                </c:pt>
                <c:pt idx="2">
                  <c:v>537</c:v>
                </c:pt>
                <c:pt idx="3">
                  <c:v>458</c:v>
                </c:pt>
                <c:pt idx="4">
                  <c:v>389</c:v>
                </c:pt>
                <c:pt idx="5">
                  <c:v>301</c:v>
                </c:pt>
                <c:pt idx="6">
                  <c:v>321</c:v>
                </c:pt>
                <c:pt idx="7">
                  <c:v>279</c:v>
                </c:pt>
                <c:pt idx="8">
                  <c:v>280</c:v>
                </c:pt>
                <c:pt idx="9">
                  <c:v>255</c:v>
                </c:pt>
                <c:pt idx="10">
                  <c:v>248</c:v>
                </c:pt>
                <c:pt idx="11">
                  <c:v>202</c:v>
                </c:pt>
                <c:pt idx="12">
                  <c:v>171</c:v>
                </c:pt>
                <c:pt idx="1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Android!$F$101</c:f>
          <c:strCache>
            <c:ptCount val="1"/>
            <c:pt idx="0">
              <c:v>21.11.2020 uusia #koronavilkku päiväavaimia 626.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70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5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9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layout>
                <c:manualLayout>
                  <c:x val="-1.6329315323023257E-3"/>
                  <c:y val="4.4444477773636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9.1788572046393277E-4"/>
                  <c:y val="-6.54851134746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Android!$B$103:$B$191</c:f>
              <c:numCache>
                <c:formatCode>m/d/yyyy</c:formatCode>
                <c:ptCount val="89"/>
                <c:pt idx="0">
                  <c:v>44156</c:v>
                </c:pt>
                <c:pt idx="1">
                  <c:v>44155</c:v>
                </c:pt>
                <c:pt idx="2">
                  <c:v>44154</c:v>
                </c:pt>
                <c:pt idx="3">
                  <c:v>44153</c:v>
                </c:pt>
                <c:pt idx="4">
                  <c:v>44152</c:v>
                </c:pt>
                <c:pt idx="5">
                  <c:v>44151</c:v>
                </c:pt>
                <c:pt idx="6">
                  <c:v>44150</c:v>
                </c:pt>
                <c:pt idx="7">
                  <c:v>44149</c:v>
                </c:pt>
                <c:pt idx="8">
                  <c:v>44148</c:v>
                </c:pt>
                <c:pt idx="9">
                  <c:v>44147</c:v>
                </c:pt>
                <c:pt idx="10">
                  <c:v>44146</c:v>
                </c:pt>
                <c:pt idx="11">
                  <c:v>44145</c:v>
                </c:pt>
                <c:pt idx="12">
                  <c:v>44144</c:v>
                </c:pt>
                <c:pt idx="13">
                  <c:v>44143</c:v>
                </c:pt>
                <c:pt idx="14">
                  <c:v>44142</c:v>
                </c:pt>
                <c:pt idx="15">
                  <c:v>44141</c:v>
                </c:pt>
                <c:pt idx="16">
                  <c:v>44140</c:v>
                </c:pt>
                <c:pt idx="17">
                  <c:v>44139</c:v>
                </c:pt>
                <c:pt idx="18">
                  <c:v>44138</c:v>
                </c:pt>
                <c:pt idx="19">
                  <c:v>44137</c:v>
                </c:pt>
                <c:pt idx="20">
                  <c:v>44136</c:v>
                </c:pt>
                <c:pt idx="21">
                  <c:v>44135</c:v>
                </c:pt>
                <c:pt idx="22">
                  <c:v>44134</c:v>
                </c:pt>
                <c:pt idx="23">
                  <c:v>44133</c:v>
                </c:pt>
                <c:pt idx="24">
                  <c:v>44132</c:v>
                </c:pt>
                <c:pt idx="25">
                  <c:v>44131</c:v>
                </c:pt>
                <c:pt idx="26">
                  <c:v>44130</c:v>
                </c:pt>
                <c:pt idx="27">
                  <c:v>44129</c:v>
                </c:pt>
                <c:pt idx="28">
                  <c:v>44128</c:v>
                </c:pt>
                <c:pt idx="29">
                  <c:v>44127</c:v>
                </c:pt>
                <c:pt idx="30">
                  <c:v>44126</c:v>
                </c:pt>
                <c:pt idx="31">
                  <c:v>44125</c:v>
                </c:pt>
                <c:pt idx="32">
                  <c:v>44124</c:v>
                </c:pt>
                <c:pt idx="33">
                  <c:v>44123</c:v>
                </c:pt>
                <c:pt idx="34">
                  <c:v>44122</c:v>
                </c:pt>
                <c:pt idx="35">
                  <c:v>44121</c:v>
                </c:pt>
                <c:pt idx="36">
                  <c:v>44120</c:v>
                </c:pt>
                <c:pt idx="37">
                  <c:v>44119</c:v>
                </c:pt>
                <c:pt idx="38">
                  <c:v>44118</c:v>
                </c:pt>
                <c:pt idx="39">
                  <c:v>44117</c:v>
                </c:pt>
                <c:pt idx="40">
                  <c:v>44116</c:v>
                </c:pt>
                <c:pt idx="41">
                  <c:v>44115</c:v>
                </c:pt>
                <c:pt idx="42">
                  <c:v>44114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44108</c:v>
                </c:pt>
                <c:pt idx="49">
                  <c:v>44107</c:v>
                </c:pt>
                <c:pt idx="50">
                  <c:v>44106</c:v>
                </c:pt>
                <c:pt idx="51">
                  <c:v>44105</c:v>
                </c:pt>
                <c:pt idx="52">
                  <c:v>44104</c:v>
                </c:pt>
                <c:pt idx="53">
                  <c:v>44103</c:v>
                </c:pt>
                <c:pt idx="54">
                  <c:v>44102</c:v>
                </c:pt>
                <c:pt idx="55">
                  <c:v>44101</c:v>
                </c:pt>
                <c:pt idx="56">
                  <c:v>44100</c:v>
                </c:pt>
                <c:pt idx="57">
                  <c:v>44099</c:v>
                </c:pt>
                <c:pt idx="58">
                  <c:v>44098</c:v>
                </c:pt>
                <c:pt idx="59">
                  <c:v>44097</c:v>
                </c:pt>
                <c:pt idx="60">
                  <c:v>44096</c:v>
                </c:pt>
                <c:pt idx="61">
                  <c:v>44095</c:v>
                </c:pt>
                <c:pt idx="62">
                  <c:v>44094</c:v>
                </c:pt>
                <c:pt idx="63">
                  <c:v>44093</c:v>
                </c:pt>
                <c:pt idx="64">
                  <c:v>44092</c:v>
                </c:pt>
                <c:pt idx="65">
                  <c:v>44091</c:v>
                </c:pt>
                <c:pt idx="66">
                  <c:v>44090</c:v>
                </c:pt>
                <c:pt idx="67">
                  <c:v>44089</c:v>
                </c:pt>
                <c:pt idx="68">
                  <c:v>44088</c:v>
                </c:pt>
                <c:pt idx="69">
                  <c:v>44087</c:v>
                </c:pt>
                <c:pt idx="70">
                  <c:v>44086</c:v>
                </c:pt>
                <c:pt idx="71">
                  <c:v>44085</c:v>
                </c:pt>
                <c:pt idx="72">
                  <c:v>44084</c:v>
                </c:pt>
                <c:pt idx="73">
                  <c:v>44083</c:v>
                </c:pt>
                <c:pt idx="74">
                  <c:v>44082</c:v>
                </c:pt>
                <c:pt idx="75">
                  <c:v>44081</c:v>
                </c:pt>
                <c:pt idx="76">
                  <c:v>44080</c:v>
                </c:pt>
                <c:pt idx="77">
                  <c:v>44079</c:v>
                </c:pt>
                <c:pt idx="78">
                  <c:v>44078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  <c:pt idx="82">
                  <c:v>44077</c:v>
                </c:pt>
                <c:pt idx="83">
                  <c:v>44077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Android!$C$103:$C$191</c:f>
              <c:numCache>
                <c:formatCode>General</c:formatCode>
                <c:ptCount val="89"/>
                <c:pt idx="0">
                  <c:v>626</c:v>
                </c:pt>
                <c:pt idx="1">
                  <c:v>518</c:v>
                </c:pt>
                <c:pt idx="2">
                  <c:v>537</c:v>
                </c:pt>
                <c:pt idx="3">
                  <c:v>458</c:v>
                </c:pt>
                <c:pt idx="4">
                  <c:v>389</c:v>
                </c:pt>
                <c:pt idx="5">
                  <c:v>301</c:v>
                </c:pt>
                <c:pt idx="6">
                  <c:v>321</c:v>
                </c:pt>
                <c:pt idx="7">
                  <c:v>279</c:v>
                </c:pt>
                <c:pt idx="8">
                  <c:v>280</c:v>
                </c:pt>
                <c:pt idx="9">
                  <c:v>255</c:v>
                </c:pt>
                <c:pt idx="10">
                  <c:v>248</c:v>
                </c:pt>
                <c:pt idx="11">
                  <c:v>202</c:v>
                </c:pt>
                <c:pt idx="12">
                  <c:v>171</c:v>
                </c:pt>
                <c:pt idx="13">
                  <c:v>252</c:v>
                </c:pt>
                <c:pt idx="14">
                  <c:v>365</c:v>
                </c:pt>
                <c:pt idx="15">
                  <c:v>378</c:v>
                </c:pt>
                <c:pt idx="16">
                  <c:v>309</c:v>
                </c:pt>
                <c:pt idx="17">
                  <c:v>345</c:v>
                </c:pt>
                <c:pt idx="18">
                  <c:v>252</c:v>
                </c:pt>
                <c:pt idx="19">
                  <c:v>241</c:v>
                </c:pt>
                <c:pt idx="20">
                  <c:v>240</c:v>
                </c:pt>
                <c:pt idx="21">
                  <c:v>372</c:v>
                </c:pt>
                <c:pt idx="22">
                  <c:v>367</c:v>
                </c:pt>
                <c:pt idx="23">
                  <c:v>353</c:v>
                </c:pt>
                <c:pt idx="24">
                  <c:v>367</c:v>
                </c:pt>
                <c:pt idx="25">
                  <c:v>260</c:v>
                </c:pt>
                <c:pt idx="26">
                  <c:v>309</c:v>
                </c:pt>
                <c:pt idx="27">
                  <c:v>312</c:v>
                </c:pt>
                <c:pt idx="28">
                  <c:v>329</c:v>
                </c:pt>
                <c:pt idx="29">
                  <c:v>486</c:v>
                </c:pt>
                <c:pt idx="30">
                  <c:v>372</c:v>
                </c:pt>
                <c:pt idx="31">
                  <c:v>446</c:v>
                </c:pt>
                <c:pt idx="32">
                  <c:v>386</c:v>
                </c:pt>
                <c:pt idx="33">
                  <c:v>421</c:v>
                </c:pt>
                <c:pt idx="34">
                  <c:v>535</c:v>
                </c:pt>
                <c:pt idx="35">
                  <c:v>537</c:v>
                </c:pt>
                <c:pt idx="36">
                  <c:v>639</c:v>
                </c:pt>
                <c:pt idx="37">
                  <c:v>429</c:v>
                </c:pt>
                <c:pt idx="38">
                  <c:v>559</c:v>
                </c:pt>
                <c:pt idx="39">
                  <c:v>649</c:v>
                </c:pt>
                <c:pt idx="40">
                  <c:v>691</c:v>
                </c:pt>
                <c:pt idx="41">
                  <c:v>666</c:v>
                </c:pt>
                <c:pt idx="42">
                  <c:v>720</c:v>
                </c:pt>
                <c:pt idx="43">
                  <c:v>640</c:v>
                </c:pt>
                <c:pt idx="44">
                  <c:v>445</c:v>
                </c:pt>
                <c:pt idx="45">
                  <c:v>578</c:v>
                </c:pt>
                <c:pt idx="46">
                  <c:v>655</c:v>
                </c:pt>
                <c:pt idx="47">
                  <c:v>453</c:v>
                </c:pt>
                <c:pt idx="48">
                  <c:v>294</c:v>
                </c:pt>
                <c:pt idx="49">
                  <c:v>463</c:v>
                </c:pt>
                <c:pt idx="50">
                  <c:v>169</c:v>
                </c:pt>
                <c:pt idx="51">
                  <c:v>203</c:v>
                </c:pt>
                <c:pt idx="52">
                  <c:v>318</c:v>
                </c:pt>
                <c:pt idx="53">
                  <c:v>238</c:v>
                </c:pt>
                <c:pt idx="54">
                  <c:v>199</c:v>
                </c:pt>
                <c:pt idx="55">
                  <c:v>141</c:v>
                </c:pt>
                <c:pt idx="56">
                  <c:v>242</c:v>
                </c:pt>
                <c:pt idx="57">
                  <c:v>217</c:v>
                </c:pt>
                <c:pt idx="58">
                  <c:v>211</c:v>
                </c:pt>
                <c:pt idx="59">
                  <c:v>189</c:v>
                </c:pt>
                <c:pt idx="60">
                  <c:v>311</c:v>
                </c:pt>
                <c:pt idx="61">
                  <c:v>157</c:v>
                </c:pt>
                <c:pt idx="62">
                  <c:v>202</c:v>
                </c:pt>
                <c:pt idx="63">
                  <c:v>190</c:v>
                </c:pt>
                <c:pt idx="64">
                  <c:v>82</c:v>
                </c:pt>
                <c:pt idx="65">
                  <c:v>137</c:v>
                </c:pt>
                <c:pt idx="66">
                  <c:v>125</c:v>
                </c:pt>
                <c:pt idx="67">
                  <c:v>136</c:v>
                </c:pt>
                <c:pt idx="68">
                  <c:v>67</c:v>
                </c:pt>
                <c:pt idx="69">
                  <c:v>87</c:v>
                </c:pt>
                <c:pt idx="70">
                  <c:v>46</c:v>
                </c:pt>
                <c:pt idx="71">
                  <c:v>70</c:v>
                </c:pt>
                <c:pt idx="72">
                  <c:v>75</c:v>
                </c:pt>
                <c:pt idx="73">
                  <c:v>101</c:v>
                </c:pt>
                <c:pt idx="74">
                  <c:v>56</c:v>
                </c:pt>
                <c:pt idx="75">
                  <c:v>46</c:v>
                </c:pt>
                <c:pt idx="76">
                  <c:v>10</c:v>
                </c:pt>
                <c:pt idx="77">
                  <c:v>15</c:v>
                </c:pt>
                <c:pt idx="78">
                  <c:v>19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348344</xdr:colOff>
      <xdr:row>106</xdr:row>
      <xdr:rowOff>130629</xdr:rowOff>
    </xdr:from>
    <xdr:to>
      <xdr:col>14</xdr:col>
      <xdr:colOff>38100</xdr:colOff>
      <xdr:row>128</xdr:row>
      <xdr:rowOff>59869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93"/>
  <sheetViews>
    <sheetView tabSelected="1" topLeftCell="A43" workbookViewId="0">
      <selection activeCell="A62" sqref="A62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24765</v>
      </c>
      <c r="H2" s="10">
        <f ca="1">G2/5</f>
        <v>4953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21.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44156</v>
      </c>
      <c r="D9" s="2">
        <f t="shared" ref="D9:D22" si="1">VALUE(MID(Json,I9+10,J9-I9-10))</f>
        <v>626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20.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44155</v>
      </c>
      <c r="D10" s="2">
        <f t="shared" si="1"/>
        <v>518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19. marraskuuta</v>
      </c>
      <c r="C11" s="5">
        <f t="shared" si="8"/>
        <v>44154</v>
      </c>
      <c r="D11" s="2">
        <f t="shared" si="1"/>
        <v>537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18. marraskuuta</v>
      </c>
      <c r="C12" s="5">
        <f t="shared" si="8"/>
        <v>44153</v>
      </c>
      <c r="D12" s="2">
        <f t="shared" si="1"/>
        <v>458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</row>
    <row r="13" spans="1:12">
      <c r="B13" s="2" t="str">
        <f t="shared" si="0"/>
        <v>17. marraskuuta</v>
      </c>
      <c r="C13" s="5">
        <f t="shared" si="8"/>
        <v>44152</v>
      </c>
      <c r="D13" s="2">
        <f t="shared" si="1"/>
        <v>389</v>
      </c>
      <c r="E13" s="2">
        <f t="shared" si="2"/>
        <v>0</v>
      </c>
      <c r="G13">
        <f t="shared" si="9"/>
        <v>632</v>
      </c>
      <c r="H13">
        <f t="shared" si="3"/>
        <v>660</v>
      </c>
      <c r="I13">
        <f t="shared" si="4"/>
        <v>676</v>
      </c>
      <c r="J13">
        <f t="shared" si="5"/>
        <v>689</v>
      </c>
      <c r="K13">
        <f t="shared" si="6"/>
        <v>691</v>
      </c>
      <c r="L13">
        <f t="shared" si="7"/>
        <v>706</v>
      </c>
    </row>
    <row r="14" spans="1:12">
      <c r="B14" s="2" t="str">
        <f t="shared" si="0"/>
        <v>16. marraskuuta</v>
      </c>
      <c r="C14" s="5">
        <f t="shared" si="8"/>
        <v>44151</v>
      </c>
      <c r="D14" s="2">
        <f t="shared" si="1"/>
        <v>301</v>
      </c>
      <c r="E14" s="2">
        <f t="shared" si="2"/>
        <v>0</v>
      </c>
      <c r="G14">
        <f t="shared" si="9"/>
        <v>790</v>
      </c>
      <c r="H14">
        <f t="shared" si="3"/>
        <v>818</v>
      </c>
      <c r="I14">
        <f t="shared" si="4"/>
        <v>834</v>
      </c>
      <c r="J14">
        <f t="shared" si="5"/>
        <v>847</v>
      </c>
      <c r="K14">
        <f t="shared" si="6"/>
        <v>849</v>
      </c>
      <c r="L14">
        <f t="shared" si="7"/>
        <v>864</v>
      </c>
    </row>
    <row r="15" spans="1:12">
      <c r="B15" s="2" t="str">
        <f t="shared" si="0"/>
        <v>15. marraskuuta</v>
      </c>
      <c r="C15" s="5">
        <f t="shared" si="8"/>
        <v>44150</v>
      </c>
      <c r="D15" s="2">
        <f t="shared" si="1"/>
        <v>321</v>
      </c>
      <c r="E15" s="2">
        <f t="shared" si="2"/>
        <v>0</v>
      </c>
      <c r="G15">
        <f t="shared" si="9"/>
        <v>948</v>
      </c>
      <c r="H15">
        <f t="shared" si="3"/>
        <v>976</v>
      </c>
      <c r="I15">
        <f t="shared" si="4"/>
        <v>992</v>
      </c>
      <c r="J15">
        <f t="shared" si="5"/>
        <v>1005</v>
      </c>
      <c r="K15">
        <f t="shared" si="6"/>
        <v>1007</v>
      </c>
      <c r="L15">
        <f t="shared" si="7"/>
        <v>1022</v>
      </c>
    </row>
    <row r="16" spans="1:12">
      <c r="B16" s="2" t="str">
        <f t="shared" si="0"/>
        <v>14. marraskuuta</v>
      </c>
      <c r="C16" s="5">
        <f t="shared" si="8"/>
        <v>44149</v>
      </c>
      <c r="D16" s="2">
        <f t="shared" si="1"/>
        <v>279</v>
      </c>
      <c r="E16" s="2">
        <f t="shared" si="2"/>
        <v>0</v>
      </c>
      <c r="G16">
        <f t="shared" si="9"/>
        <v>1105</v>
      </c>
      <c r="H16">
        <f t="shared" si="3"/>
        <v>1133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13. marraskuuta</v>
      </c>
      <c r="C17" s="5">
        <f t="shared" si="8"/>
        <v>44148</v>
      </c>
      <c r="D17" s="2">
        <f t="shared" si="1"/>
        <v>280</v>
      </c>
      <c r="E17" s="2">
        <f t="shared" si="2"/>
        <v>0</v>
      </c>
      <c r="G17">
        <f t="shared" si="9"/>
        <v>1263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12. marraskuuta</v>
      </c>
      <c r="C18" s="5">
        <f t="shared" si="8"/>
        <v>44147</v>
      </c>
      <c r="D18" s="2">
        <f t="shared" si="1"/>
        <v>255</v>
      </c>
      <c r="E18" s="2">
        <f t="shared" si="2"/>
        <v>1</v>
      </c>
      <c r="G18">
        <f t="shared" si="9"/>
        <v>1420</v>
      </c>
      <c r="H18">
        <f t="shared" si="3"/>
        <v>1448</v>
      </c>
      <c r="I18">
        <f t="shared" si="4"/>
        <v>1464</v>
      </c>
      <c r="J18">
        <f t="shared" si="5"/>
        <v>1477</v>
      </c>
      <c r="K18">
        <f t="shared" si="6"/>
        <v>1479</v>
      </c>
      <c r="L18">
        <f t="shared" si="7"/>
        <v>1494</v>
      </c>
    </row>
    <row r="19" spans="1:12">
      <c r="B19" s="2" t="str">
        <f t="shared" si="0"/>
        <v>11. marraskuuta</v>
      </c>
      <c r="C19" s="5">
        <f t="shared" si="8"/>
        <v>44146</v>
      </c>
      <c r="D19" s="2">
        <f t="shared" si="1"/>
        <v>248</v>
      </c>
      <c r="E19" s="2">
        <f t="shared" si="2"/>
        <v>0</v>
      </c>
      <c r="G19">
        <f t="shared" si="9"/>
        <v>1578</v>
      </c>
      <c r="H19">
        <f t="shared" si="3"/>
        <v>1606</v>
      </c>
      <c r="I19">
        <f t="shared" si="4"/>
        <v>1622</v>
      </c>
      <c r="J19">
        <f t="shared" si="5"/>
        <v>1635</v>
      </c>
      <c r="K19">
        <f t="shared" si="6"/>
        <v>1637</v>
      </c>
      <c r="L19">
        <f t="shared" si="7"/>
        <v>1652</v>
      </c>
    </row>
    <row r="20" spans="1:12">
      <c r="B20" s="2" t="str">
        <f t="shared" si="0"/>
        <v>10. marraskuuta</v>
      </c>
      <c r="C20" s="5">
        <f t="shared" si="8"/>
        <v>44145</v>
      </c>
      <c r="D20" s="2">
        <f t="shared" si="1"/>
        <v>202</v>
      </c>
      <c r="E20" s="2">
        <f t="shared" si="2"/>
        <v>0</v>
      </c>
      <c r="G20">
        <f t="shared" si="9"/>
        <v>1735</v>
      </c>
      <c r="H20">
        <f t="shared" si="3"/>
        <v>1763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9. marraskuuta</v>
      </c>
      <c r="C21" s="5">
        <f t="shared" si="8"/>
        <v>44144</v>
      </c>
      <c r="D21" s="2">
        <f t="shared" si="1"/>
        <v>171</v>
      </c>
      <c r="E21" s="2">
        <f t="shared" si="2"/>
        <v>0</v>
      </c>
      <c r="G21">
        <f t="shared" si="9"/>
        <v>1893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8. marraskuuta</v>
      </c>
      <c r="C22" s="5">
        <f t="shared" si="8"/>
        <v>44143</v>
      </c>
      <c r="D22" s="2">
        <f t="shared" si="1"/>
        <v>252</v>
      </c>
      <c r="E22" s="2">
        <f t="shared" si="2"/>
        <v>0</v>
      </c>
      <c r="G22">
        <f t="shared" si="9"/>
        <v>2050</v>
      </c>
      <c r="H22">
        <f t="shared" si="3"/>
        <v>2077</v>
      </c>
      <c r="I22">
        <f t="shared" si="4"/>
        <v>2093</v>
      </c>
      <c r="J22">
        <f t="shared" si="5"/>
        <v>2106</v>
      </c>
      <c r="K22">
        <f t="shared" si="6"/>
        <v>2108</v>
      </c>
      <c r="L22">
        <f t="shared" si="7"/>
        <v>2123</v>
      </c>
    </row>
    <row r="23" spans="1:12">
      <c r="A23" t="s">
        <v>5</v>
      </c>
      <c r="C23" s="13">
        <v>44144</v>
      </c>
      <c r="D23" s="12">
        <v>171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79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78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6">
      <c r="C97" s="5">
        <v>44077</v>
      </c>
      <c r="D97" s="2">
        <v>6</v>
      </c>
      <c r="E97" s="2">
        <v>0</v>
      </c>
    </row>
    <row r="98" spans="1:6">
      <c r="A98" t="s">
        <v>10</v>
      </c>
      <c r="C98"/>
    </row>
    <row r="99" spans="1:6">
      <c r="A99" s="8" t="str">
        <f ca="1">"Uusien #koronavilkku päiväavaimien lukumäärä "&amp;TEXT(NOW(),"p.kk")&amp;" on n="&amp;C103&amp;" edelliset 7 päivää "&amp;A103&amp;" (muutos "&amp;A104&amp;"), "&amp;A110&amp;" ("&amp;A111&amp;"), "&amp;A117&amp;" ("&amp;A118&amp;"), "&amp;A124&amp;". Kumulatiivisesti N="&amp;G2&amp;" ja /5 arvioituna (*) avauskoodeja jaettu vähintään "&amp;TEXT(H2,"0")&amp;", https://github.com/jussivirkkala/excel/tree/master/all-exposure-checks"</f>
        <v>Uusien #koronavilkku päiväavaimien lukumäärä 21.11 on n=626 edelliset 7 päivää 3150 (muutos 87 %), 1687 (-21 %), 2130 (-9 %), 2340. Kumulatiivisesti N=24765 ja /5 arvioituna (*) avauskoodeja jaettu vähintään 4953, https://github.com/jussivirkkala/excel/tree/master/all-exposure-checks</v>
      </c>
      <c r="C99"/>
    </row>
    <row r="101" spans="1:6">
      <c r="A101" t="s">
        <v>4</v>
      </c>
      <c r="F101" s="8" t="str">
        <f ca="1">TEXT(NOW(),"p.k.vvvv")&amp;" uusia #koronavilkku päiväavaimia "&amp;C103&amp;"."</f>
        <v>21.11.2020 uusia #koronavilkku päiväavaimia 626.</v>
      </c>
    </row>
    <row r="102" spans="1:6">
      <c r="B102" s="3">
        <f ca="1">NOW()+1</f>
        <v>44157.34424953704</v>
      </c>
      <c r="C102" t="s">
        <v>1</v>
      </c>
      <c r="D102" t="s">
        <v>2</v>
      </c>
    </row>
    <row r="103" spans="1:6">
      <c r="A103">
        <f ca="1">SUM(C103:C109)</f>
        <v>3150</v>
      </c>
      <c r="B103" s="3">
        <f ca="1">_xlfn.MAXIFS(time,time,"&lt;"&amp;B102)</f>
        <v>44156</v>
      </c>
      <c r="C103">
        <f t="shared" ref="C103:C136" ca="1" si="10">VLOOKUP(B103,data,2,FALSE)</f>
        <v>626</v>
      </c>
      <c r="D103">
        <f t="shared" ref="D103:D115" ca="1" si="11">VLOOKUP(B103,data,3,FALSE)</f>
        <v>0</v>
      </c>
      <c r="E103">
        <f ca="1">IF(C103&lt;C104,C103,0)</f>
        <v>0</v>
      </c>
      <c r="F103">
        <f ca="1">COUNTIF(E103:E191,E103)</f>
        <v>89</v>
      </c>
    </row>
    <row r="104" spans="1:6">
      <c r="A104" s="9" t="str">
        <f ca="1">TEXT(A103/A110-1,"0 %")</f>
        <v>87 %</v>
      </c>
      <c r="B104" s="3">
        <f t="shared" ref="B104:B124" ca="1" si="12">_xlfn.MAXIFS(time,time,"&lt;"&amp;B103)</f>
        <v>44155</v>
      </c>
      <c r="C104">
        <f t="shared" ca="1" si="10"/>
        <v>518</v>
      </c>
      <c r="D104">
        <f t="shared" ca="1" si="11"/>
        <v>0</v>
      </c>
      <c r="E104">
        <f ca="1">IF(C104&gt;=E103,E103,0)</f>
        <v>0</v>
      </c>
    </row>
    <row r="105" spans="1:6">
      <c r="B105" s="3">
        <f t="shared" ca="1" si="12"/>
        <v>44154</v>
      </c>
      <c r="C105">
        <f t="shared" ca="1" si="10"/>
        <v>537</v>
      </c>
      <c r="D105">
        <f t="shared" ca="1" si="11"/>
        <v>0</v>
      </c>
      <c r="E105">
        <f t="shared" ref="E105:E149" ca="1" si="13">IF(C105&gt;E104,E104,0)</f>
        <v>0</v>
      </c>
    </row>
    <row r="106" spans="1:6">
      <c r="B106" s="3">
        <f t="shared" ca="1" si="12"/>
        <v>44153</v>
      </c>
      <c r="C106">
        <f t="shared" ca="1" si="10"/>
        <v>458</v>
      </c>
      <c r="D106">
        <f t="shared" ca="1" si="11"/>
        <v>0</v>
      </c>
      <c r="E106">
        <f t="shared" ca="1" si="13"/>
        <v>0</v>
      </c>
    </row>
    <row r="107" spans="1:6">
      <c r="B107" s="3">
        <f t="shared" ca="1" si="12"/>
        <v>44152</v>
      </c>
      <c r="C107">
        <f t="shared" ca="1" si="10"/>
        <v>389</v>
      </c>
      <c r="D107">
        <f t="shared" ca="1" si="11"/>
        <v>0</v>
      </c>
      <c r="E107">
        <f t="shared" ca="1" si="13"/>
        <v>0</v>
      </c>
    </row>
    <row r="108" spans="1:6">
      <c r="B108" s="3">
        <f t="shared" ca="1" si="12"/>
        <v>44151</v>
      </c>
      <c r="C108">
        <f t="shared" ca="1" si="10"/>
        <v>301</v>
      </c>
      <c r="D108">
        <f t="shared" ca="1" si="11"/>
        <v>0</v>
      </c>
      <c r="E108">
        <f t="shared" ca="1" si="13"/>
        <v>0</v>
      </c>
    </row>
    <row r="109" spans="1:6">
      <c r="B109" s="3">
        <f t="shared" ca="1" si="12"/>
        <v>44150</v>
      </c>
      <c r="C109">
        <f t="shared" ca="1" si="10"/>
        <v>321</v>
      </c>
      <c r="D109">
        <f t="shared" ca="1" si="11"/>
        <v>0</v>
      </c>
      <c r="E109">
        <f t="shared" ca="1" si="13"/>
        <v>0</v>
      </c>
    </row>
    <row r="110" spans="1:6">
      <c r="A110">
        <f ca="1">SUM(C110:C116)</f>
        <v>1687</v>
      </c>
      <c r="B110" s="3">
        <f t="shared" ca="1" si="12"/>
        <v>44149</v>
      </c>
      <c r="C110">
        <f t="shared" ca="1" si="10"/>
        <v>279</v>
      </c>
      <c r="D110">
        <f t="shared" ca="1" si="11"/>
        <v>0</v>
      </c>
      <c r="E110">
        <f t="shared" ca="1" si="13"/>
        <v>0</v>
      </c>
    </row>
    <row r="111" spans="1:6">
      <c r="A111" s="9" t="str">
        <f ca="1">TEXT(A110/A117-1,"0 %")</f>
        <v>-21 %</v>
      </c>
      <c r="B111" s="3">
        <f t="shared" ca="1" si="12"/>
        <v>44148</v>
      </c>
      <c r="C111">
        <f t="shared" ca="1" si="10"/>
        <v>280</v>
      </c>
      <c r="D111">
        <f t="shared" ca="1" si="11"/>
        <v>0</v>
      </c>
      <c r="E111">
        <f t="shared" ca="1" si="13"/>
        <v>0</v>
      </c>
    </row>
    <row r="112" spans="1:6">
      <c r="B112" s="3">
        <f t="shared" ca="1" si="12"/>
        <v>44147</v>
      </c>
      <c r="C112">
        <f t="shared" ca="1" si="10"/>
        <v>255</v>
      </c>
      <c r="D112">
        <f t="shared" ca="1" si="11"/>
        <v>1</v>
      </c>
      <c r="E112">
        <f t="shared" ca="1" si="13"/>
        <v>0</v>
      </c>
    </row>
    <row r="113" spans="1:5">
      <c r="B113" s="3">
        <f t="shared" ca="1" si="12"/>
        <v>44146</v>
      </c>
      <c r="C113">
        <f t="shared" ca="1" si="10"/>
        <v>248</v>
      </c>
      <c r="D113">
        <f t="shared" ca="1" si="11"/>
        <v>0</v>
      </c>
      <c r="E113">
        <f t="shared" ca="1" si="13"/>
        <v>0</v>
      </c>
    </row>
    <row r="114" spans="1:5">
      <c r="B114" s="3">
        <f t="shared" ca="1" si="12"/>
        <v>44145</v>
      </c>
      <c r="C114">
        <f t="shared" ca="1" si="10"/>
        <v>202</v>
      </c>
      <c r="D114">
        <f t="shared" ca="1" si="11"/>
        <v>0</v>
      </c>
      <c r="E114">
        <f t="shared" ca="1" si="13"/>
        <v>0</v>
      </c>
    </row>
    <row r="115" spans="1:5">
      <c r="B115" s="3">
        <f t="shared" ca="1" si="12"/>
        <v>44144</v>
      </c>
      <c r="C115">
        <f t="shared" ca="1" si="10"/>
        <v>171</v>
      </c>
      <c r="D115">
        <f t="shared" ca="1" si="11"/>
        <v>0</v>
      </c>
      <c r="E115">
        <f t="shared" ca="1" si="13"/>
        <v>0</v>
      </c>
    </row>
    <row r="116" spans="1:5">
      <c r="B116" s="3">
        <f t="shared" ca="1" si="12"/>
        <v>44143</v>
      </c>
      <c r="C116">
        <f t="shared" ca="1" si="10"/>
        <v>252</v>
      </c>
      <c r="D116">
        <f ca="1">VLOOKUP(B116,data,3,FALSE)</f>
        <v>0</v>
      </c>
      <c r="E116">
        <f t="shared" ca="1" si="13"/>
        <v>0</v>
      </c>
    </row>
    <row r="117" spans="1:5">
      <c r="A117">
        <f ca="1">SUM(C117:C123)</f>
        <v>2130</v>
      </c>
      <c r="B117" s="3">
        <f t="shared" ca="1" si="12"/>
        <v>44142</v>
      </c>
      <c r="C117">
        <f t="shared" ca="1" si="10"/>
        <v>365</v>
      </c>
      <c r="D117">
        <f t="shared" ref="D117:D123" ca="1" si="14">VLOOKUP(B117,data,3,FALSE)</f>
        <v>0</v>
      </c>
      <c r="E117">
        <f t="shared" ca="1" si="13"/>
        <v>0</v>
      </c>
    </row>
    <row r="118" spans="1:5">
      <c r="A118" s="9" t="str">
        <f ca="1">TEXT(A117/A124-1,"0 %")</f>
        <v>-9 %</v>
      </c>
      <c r="B118" s="3">
        <f t="shared" ca="1" si="12"/>
        <v>44141</v>
      </c>
      <c r="C118">
        <f t="shared" ca="1" si="10"/>
        <v>378</v>
      </c>
      <c r="D118">
        <f t="shared" ca="1" si="14"/>
        <v>0</v>
      </c>
      <c r="E118">
        <f t="shared" ca="1" si="13"/>
        <v>0</v>
      </c>
    </row>
    <row r="119" spans="1:5">
      <c r="B119" s="3">
        <f t="shared" ca="1" si="12"/>
        <v>44140</v>
      </c>
      <c r="C119">
        <f t="shared" ca="1" si="10"/>
        <v>309</v>
      </c>
      <c r="D119">
        <f t="shared" ca="1" si="14"/>
        <v>0</v>
      </c>
      <c r="E119">
        <f t="shared" ca="1" si="13"/>
        <v>0</v>
      </c>
    </row>
    <row r="120" spans="1:5">
      <c r="B120" s="3">
        <f t="shared" ca="1" si="12"/>
        <v>44139</v>
      </c>
      <c r="C120">
        <f t="shared" ca="1" si="10"/>
        <v>345</v>
      </c>
      <c r="D120">
        <f t="shared" ca="1" si="14"/>
        <v>0</v>
      </c>
      <c r="E120">
        <f t="shared" ca="1" si="13"/>
        <v>0</v>
      </c>
    </row>
    <row r="121" spans="1:5">
      <c r="B121" s="3">
        <f t="shared" ca="1" si="12"/>
        <v>44138</v>
      </c>
      <c r="C121">
        <f t="shared" ca="1" si="10"/>
        <v>252</v>
      </c>
      <c r="D121">
        <f t="shared" ca="1" si="14"/>
        <v>0</v>
      </c>
      <c r="E121">
        <f t="shared" ca="1" si="13"/>
        <v>0</v>
      </c>
    </row>
    <row r="122" spans="1:5">
      <c r="B122" s="3">
        <f t="shared" ca="1" si="12"/>
        <v>44137</v>
      </c>
      <c r="C122">
        <f t="shared" ca="1" si="10"/>
        <v>241</v>
      </c>
      <c r="D122">
        <f t="shared" ca="1" si="14"/>
        <v>0</v>
      </c>
      <c r="E122">
        <f t="shared" ca="1" si="13"/>
        <v>0</v>
      </c>
    </row>
    <row r="123" spans="1:5">
      <c r="B123" s="3">
        <f t="shared" ca="1" si="12"/>
        <v>44136</v>
      </c>
      <c r="C123">
        <f t="shared" ca="1" si="10"/>
        <v>240</v>
      </c>
      <c r="D123">
        <f t="shared" ca="1" si="14"/>
        <v>0</v>
      </c>
      <c r="E123">
        <f t="shared" ca="1" si="13"/>
        <v>0</v>
      </c>
    </row>
    <row r="124" spans="1:5">
      <c r="A124">
        <f ca="1">SUM(C124:C130)</f>
        <v>2340</v>
      </c>
      <c r="B124" s="3">
        <f t="shared" ca="1" si="12"/>
        <v>44135</v>
      </c>
      <c r="C124">
        <f t="shared" ca="1" si="10"/>
        <v>372</v>
      </c>
      <c r="D124">
        <f t="shared" ref="D124:D136" ca="1" si="15">VLOOKUP(B124,data,3,FALSE)</f>
        <v>0</v>
      </c>
      <c r="E124">
        <f t="shared" ca="1" si="13"/>
        <v>0</v>
      </c>
    </row>
    <row r="125" spans="1:5">
      <c r="A125" s="9" t="str">
        <f ca="1">TEXT(A124/A131-1,"0 %")</f>
        <v>-21 %</v>
      </c>
      <c r="B125" s="3">
        <f ca="1">MAX(_xlfn.MAXIFS(time,time,"&lt;"&amp;B124),1.8202)</f>
        <v>44134</v>
      </c>
      <c r="C125">
        <f t="shared" ca="1" si="10"/>
        <v>367</v>
      </c>
      <c r="D125">
        <f t="shared" ca="1" si="15"/>
        <v>0</v>
      </c>
      <c r="E125">
        <f t="shared" ca="1" si="13"/>
        <v>0</v>
      </c>
    </row>
    <row r="126" spans="1:5">
      <c r="B126" s="3">
        <f t="shared" ref="B126:B189" ca="1" si="16">MAX(_xlfn.MAXIFS(time,time,"&lt;"&amp;B125),44077)</f>
        <v>44133</v>
      </c>
      <c r="C126">
        <f t="shared" ca="1" si="10"/>
        <v>353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44132</v>
      </c>
      <c r="C127">
        <f t="shared" ca="1" si="10"/>
        <v>367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44131</v>
      </c>
      <c r="C128">
        <f t="shared" ca="1" si="10"/>
        <v>260</v>
      </c>
      <c r="D128">
        <f t="shared" ca="1" si="15"/>
        <v>0</v>
      </c>
      <c r="E128">
        <f t="shared" ca="1" si="13"/>
        <v>0</v>
      </c>
    </row>
    <row r="129" spans="1:5">
      <c r="A129" s="7"/>
      <c r="B129" s="3">
        <f t="shared" ca="1" si="16"/>
        <v>44130</v>
      </c>
      <c r="C129">
        <f t="shared" ca="1" si="10"/>
        <v>309</v>
      </c>
      <c r="D129">
        <f t="shared" ca="1" si="15"/>
        <v>0</v>
      </c>
      <c r="E129">
        <f t="shared" ca="1" si="13"/>
        <v>0</v>
      </c>
    </row>
    <row r="130" spans="1:5">
      <c r="A130" s="3"/>
      <c r="B130" s="3">
        <f t="shared" ca="1" si="16"/>
        <v>44129</v>
      </c>
      <c r="C130">
        <f t="shared" ca="1" si="10"/>
        <v>312</v>
      </c>
      <c r="D130">
        <f t="shared" ca="1" si="15"/>
        <v>1</v>
      </c>
      <c r="E130">
        <f t="shared" ca="1" si="13"/>
        <v>0</v>
      </c>
    </row>
    <row r="131" spans="1:5">
      <c r="A131">
        <f ca="1">SUM(C131:C137)</f>
        <v>2975</v>
      </c>
      <c r="B131" s="3">
        <f t="shared" ca="1" si="16"/>
        <v>44128</v>
      </c>
      <c r="C131">
        <f t="shared" ca="1" si="10"/>
        <v>329</v>
      </c>
      <c r="D131">
        <f t="shared" ca="1" si="15"/>
        <v>0</v>
      </c>
      <c r="E131">
        <f t="shared" ca="1" si="13"/>
        <v>0</v>
      </c>
    </row>
    <row r="132" spans="1:5">
      <c r="A132" s="9" t="str">
        <f ca="1">TEXT(A131/A138-1,"0 %")</f>
        <v>-29 %</v>
      </c>
      <c r="B132" s="3">
        <f t="shared" ca="1" si="16"/>
        <v>44127</v>
      </c>
      <c r="C132">
        <f t="shared" ca="1" si="10"/>
        <v>486</v>
      </c>
      <c r="D132">
        <f t="shared" ca="1" si="15"/>
        <v>0</v>
      </c>
      <c r="E132">
        <f t="shared" ca="1" si="13"/>
        <v>0</v>
      </c>
    </row>
    <row r="133" spans="1:5">
      <c r="B133" s="3">
        <f t="shared" ca="1" si="16"/>
        <v>44126</v>
      </c>
      <c r="C133">
        <f t="shared" ca="1" si="10"/>
        <v>372</v>
      </c>
      <c r="D133">
        <f t="shared" ca="1" si="15"/>
        <v>0</v>
      </c>
      <c r="E133">
        <f t="shared" ca="1" si="13"/>
        <v>0</v>
      </c>
    </row>
    <row r="134" spans="1:5">
      <c r="B134" s="3">
        <f t="shared" ca="1" si="16"/>
        <v>44125</v>
      </c>
      <c r="C134">
        <f t="shared" ca="1" si="10"/>
        <v>446</v>
      </c>
      <c r="D134">
        <f t="shared" ca="1" si="15"/>
        <v>0</v>
      </c>
      <c r="E134">
        <f t="shared" ca="1" si="13"/>
        <v>0</v>
      </c>
    </row>
    <row r="135" spans="1:5">
      <c r="B135" s="3">
        <f t="shared" ca="1" si="16"/>
        <v>44124</v>
      </c>
      <c r="C135">
        <f t="shared" ca="1" si="10"/>
        <v>386</v>
      </c>
      <c r="D135">
        <f t="shared" ca="1" si="15"/>
        <v>0</v>
      </c>
      <c r="E135">
        <f t="shared" ca="1" si="13"/>
        <v>0</v>
      </c>
    </row>
    <row r="136" spans="1:5">
      <c r="B136" s="3">
        <f t="shared" ca="1" si="16"/>
        <v>44123</v>
      </c>
      <c r="C136">
        <f t="shared" ca="1" si="10"/>
        <v>421</v>
      </c>
      <c r="D136">
        <f t="shared" ca="1" si="15"/>
        <v>0</v>
      </c>
      <c r="E136">
        <f t="shared" ca="1" si="13"/>
        <v>0</v>
      </c>
    </row>
    <row r="137" spans="1:5">
      <c r="B137" s="3">
        <f t="shared" ca="1" si="16"/>
        <v>44122</v>
      </c>
      <c r="C137">
        <f t="shared" ref="C137" ca="1" si="17">VLOOKUP(B137,data,2,FALSE)</f>
        <v>535</v>
      </c>
      <c r="D137">
        <f t="shared" ref="D137" ca="1" si="18">VLOOKUP(B137,data,3,FALSE)</f>
        <v>0</v>
      </c>
      <c r="E137">
        <f t="shared" ca="1" si="13"/>
        <v>0</v>
      </c>
    </row>
    <row r="138" spans="1:5">
      <c r="A138">
        <f ca="1">SUM(C138:C144)</f>
        <v>4170</v>
      </c>
      <c r="B138" s="3">
        <f t="shared" ca="1" si="16"/>
        <v>44121</v>
      </c>
      <c r="C138">
        <f t="shared" ref="C138:C140" ca="1" si="19">VLOOKUP(B138,data,2,FALSE)</f>
        <v>537</v>
      </c>
      <c r="D138">
        <f t="shared" ref="D138:D140" ca="1" si="20">VLOOKUP(B138,data,3,FALSE)</f>
        <v>0</v>
      </c>
      <c r="E138">
        <f t="shared" ca="1" si="13"/>
        <v>0</v>
      </c>
    </row>
    <row r="139" spans="1:5">
      <c r="A139" s="9" t="str">
        <f ca="1">TEXT(A138/A145-1,"0 %")</f>
        <v>10 %</v>
      </c>
      <c r="B139" s="3">
        <f t="shared" ca="1" si="16"/>
        <v>44120</v>
      </c>
      <c r="C139">
        <f t="shared" ca="1" si="19"/>
        <v>639</v>
      </c>
      <c r="D139">
        <f t="shared" ca="1" si="20"/>
        <v>0</v>
      </c>
      <c r="E139">
        <f t="shared" ca="1" si="13"/>
        <v>0</v>
      </c>
    </row>
    <row r="140" spans="1:5">
      <c r="B140" s="3">
        <f t="shared" ca="1" si="16"/>
        <v>44119</v>
      </c>
      <c r="C140">
        <f t="shared" ca="1" si="19"/>
        <v>429</v>
      </c>
      <c r="D140">
        <f t="shared" ca="1" si="20"/>
        <v>0</v>
      </c>
      <c r="E140">
        <f t="shared" ca="1" si="13"/>
        <v>0</v>
      </c>
    </row>
    <row r="141" spans="1:5">
      <c r="B141" s="3">
        <f t="shared" ca="1" si="16"/>
        <v>44118</v>
      </c>
      <c r="C141">
        <f t="shared" ref="C141:C145" ca="1" si="21">VLOOKUP(B141,data,2,FALSE)</f>
        <v>559</v>
      </c>
      <c r="D141">
        <f t="shared" ref="D141:D149" ca="1" si="22">VLOOKUP(B141,data,3,FALSE)</f>
        <v>0</v>
      </c>
      <c r="E141">
        <f t="shared" ca="1" si="13"/>
        <v>0</v>
      </c>
    </row>
    <row r="142" spans="1:5">
      <c r="B142" s="3">
        <f t="shared" ca="1" si="16"/>
        <v>44117</v>
      </c>
      <c r="C142">
        <f t="shared" ca="1" si="21"/>
        <v>649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44116</v>
      </c>
      <c r="C143">
        <f t="shared" ca="1" si="21"/>
        <v>691</v>
      </c>
      <c r="D143">
        <f t="shared" ca="1" si="22"/>
        <v>0</v>
      </c>
      <c r="E143">
        <f t="shared" ca="1" si="13"/>
        <v>0</v>
      </c>
    </row>
    <row r="144" spans="1:5">
      <c r="B144" s="3">
        <f t="shared" ca="1" si="16"/>
        <v>44115</v>
      </c>
      <c r="C144">
        <f t="shared" ca="1" si="21"/>
        <v>666</v>
      </c>
      <c r="D144">
        <f t="shared" ca="1" si="22"/>
        <v>0</v>
      </c>
      <c r="E144">
        <f t="shared" ca="1" si="13"/>
        <v>0</v>
      </c>
    </row>
    <row r="145" spans="1:5">
      <c r="A145">
        <f ca="1">SUM(C145:C151)</f>
        <v>3785</v>
      </c>
      <c r="B145" s="3">
        <f t="shared" ca="1" si="16"/>
        <v>44114</v>
      </c>
      <c r="C145">
        <f t="shared" ca="1" si="21"/>
        <v>720</v>
      </c>
      <c r="D145">
        <f t="shared" ca="1" si="22"/>
        <v>0</v>
      </c>
      <c r="E145">
        <f t="shared" ca="1" si="13"/>
        <v>0</v>
      </c>
    </row>
    <row r="146" spans="1:5">
      <c r="A146" s="9" t="str">
        <f ca="1">TEXT(A145/A152-1,"0 %")</f>
        <v>119 %</v>
      </c>
      <c r="B146" s="3">
        <f t="shared" ca="1" si="16"/>
        <v>44113</v>
      </c>
      <c r="C146">
        <f t="shared" ref="C146:C149" ca="1" si="23">IF(B146&lt;&gt;B145,VLOOKUP(B146,data,2,FALSE),"")</f>
        <v>640</v>
      </c>
      <c r="D146">
        <f t="shared" ca="1" si="22"/>
        <v>1</v>
      </c>
      <c r="E146">
        <f t="shared" ca="1" si="13"/>
        <v>0</v>
      </c>
    </row>
    <row r="147" spans="1:5">
      <c r="B147" s="3">
        <f t="shared" ca="1" si="16"/>
        <v>44112</v>
      </c>
      <c r="C147">
        <f t="shared" ca="1" si="23"/>
        <v>445</v>
      </c>
      <c r="D147">
        <f t="shared" ca="1" si="22"/>
        <v>0</v>
      </c>
      <c r="E147">
        <f t="shared" ca="1" si="13"/>
        <v>0</v>
      </c>
    </row>
    <row r="148" spans="1:5">
      <c r="B148" s="3">
        <f t="shared" ca="1" si="16"/>
        <v>44111</v>
      </c>
      <c r="C148">
        <f t="shared" ca="1" si="23"/>
        <v>578</v>
      </c>
      <c r="D148">
        <f t="shared" ca="1" si="22"/>
        <v>0</v>
      </c>
      <c r="E148">
        <f t="shared" ca="1" si="13"/>
        <v>0</v>
      </c>
    </row>
    <row r="149" spans="1:5">
      <c r="B149" s="3">
        <f t="shared" ca="1" si="16"/>
        <v>44110</v>
      </c>
      <c r="C149">
        <f t="shared" ca="1" si="23"/>
        <v>655</v>
      </c>
      <c r="D149">
        <f t="shared" ca="1" si="22"/>
        <v>0</v>
      </c>
      <c r="E149">
        <f t="shared" ca="1" si="13"/>
        <v>0</v>
      </c>
    </row>
    <row r="150" spans="1:5">
      <c r="B150" s="3">
        <f t="shared" ca="1" si="16"/>
        <v>44109</v>
      </c>
      <c r="C150">
        <f t="shared" ref="C150:C158" ca="1" si="24">IF(B150&lt;&gt;B149,VLOOKUP(B150,data,2,FALSE),"")</f>
        <v>453</v>
      </c>
      <c r="D150">
        <f t="shared" ref="D150:D158" ca="1" si="25">VLOOKUP(B150,data,3,FALSE)</f>
        <v>0</v>
      </c>
      <c r="E150">
        <f t="shared" ref="E150:E158" ca="1" si="26">IF(C150&gt;E149,E149,0)</f>
        <v>0</v>
      </c>
    </row>
    <row r="151" spans="1:5">
      <c r="B151" s="3">
        <f t="shared" ca="1" si="16"/>
        <v>44108</v>
      </c>
      <c r="C151">
        <f t="shared" ca="1" si="24"/>
        <v>294</v>
      </c>
      <c r="D151">
        <f t="shared" ca="1" si="25"/>
        <v>0</v>
      </c>
      <c r="E151">
        <f t="shared" ca="1" si="26"/>
        <v>0</v>
      </c>
    </row>
    <row r="152" spans="1:5">
      <c r="A152">
        <f ca="1">SUM(C152:C158)</f>
        <v>1731</v>
      </c>
      <c r="B152" s="3">
        <f t="shared" ca="1" si="16"/>
        <v>44107</v>
      </c>
      <c r="C152">
        <f t="shared" ca="1" si="24"/>
        <v>463</v>
      </c>
      <c r="D152">
        <f t="shared" ca="1" si="25"/>
        <v>1</v>
      </c>
      <c r="E152">
        <f t="shared" ca="1" si="26"/>
        <v>0</v>
      </c>
    </row>
    <row r="153" spans="1:5">
      <c r="A153" s="9" t="str">
        <f ca="1">TEXT(A152/A159-1,"0 %")</f>
        <v>13 %</v>
      </c>
      <c r="B153" s="3">
        <f t="shared" ca="1" si="16"/>
        <v>44106</v>
      </c>
      <c r="C153">
        <f t="shared" ca="1" si="24"/>
        <v>169</v>
      </c>
      <c r="D153">
        <f t="shared" ca="1" si="25"/>
        <v>0</v>
      </c>
      <c r="E153">
        <f t="shared" ca="1" si="26"/>
        <v>0</v>
      </c>
    </row>
    <row r="154" spans="1:5">
      <c r="B154" s="3">
        <f t="shared" ca="1" si="16"/>
        <v>44105</v>
      </c>
      <c r="C154">
        <f t="shared" ca="1" si="24"/>
        <v>203</v>
      </c>
      <c r="D154">
        <f t="shared" ca="1" si="25"/>
        <v>0</v>
      </c>
      <c r="E154">
        <f t="shared" ca="1" si="26"/>
        <v>0</v>
      </c>
    </row>
    <row r="155" spans="1:5">
      <c r="B155" s="3">
        <f t="shared" ca="1" si="16"/>
        <v>44104</v>
      </c>
      <c r="C155">
        <f t="shared" ca="1" si="24"/>
        <v>318</v>
      </c>
      <c r="D155">
        <f t="shared" ca="1" si="25"/>
        <v>0</v>
      </c>
      <c r="E155">
        <f t="shared" ca="1" si="26"/>
        <v>0</v>
      </c>
    </row>
    <row r="156" spans="1:5">
      <c r="B156" s="3">
        <f t="shared" ca="1" si="16"/>
        <v>44103</v>
      </c>
      <c r="C156">
        <f t="shared" ca="1" si="24"/>
        <v>238</v>
      </c>
      <c r="D156">
        <f t="shared" ca="1" si="25"/>
        <v>0</v>
      </c>
      <c r="E156">
        <f t="shared" ca="1" si="26"/>
        <v>0</v>
      </c>
    </row>
    <row r="157" spans="1:5">
      <c r="B157" s="3">
        <f t="shared" ca="1" si="16"/>
        <v>44102</v>
      </c>
      <c r="C157">
        <f t="shared" ca="1" si="24"/>
        <v>199</v>
      </c>
      <c r="D157">
        <f t="shared" ca="1" si="25"/>
        <v>0</v>
      </c>
      <c r="E157">
        <f t="shared" ca="1" si="26"/>
        <v>0</v>
      </c>
    </row>
    <row r="158" spans="1:5">
      <c r="B158" s="3">
        <f t="shared" ca="1" si="16"/>
        <v>44101</v>
      </c>
      <c r="C158">
        <f t="shared" ca="1" si="24"/>
        <v>141</v>
      </c>
      <c r="D158">
        <f t="shared" ca="1" si="25"/>
        <v>0</v>
      </c>
      <c r="E158">
        <f t="shared" ca="1" si="26"/>
        <v>0</v>
      </c>
    </row>
    <row r="159" spans="1:5">
      <c r="A159">
        <f ca="1">SUM(C159:C165)</f>
        <v>1529</v>
      </c>
      <c r="B159" s="3">
        <f t="shared" ca="1" si="16"/>
        <v>44100</v>
      </c>
      <c r="C159">
        <f t="shared" ref="C159" ca="1" si="27">IF(B159&lt;&gt;B158,VLOOKUP(B159,data,2,FALSE),"")</f>
        <v>242</v>
      </c>
      <c r="D159">
        <f t="shared" ref="D159" ca="1" si="28">VLOOKUP(B159,data,3,FALSE)</f>
        <v>0</v>
      </c>
      <c r="E159">
        <f t="shared" ref="E159" ca="1" si="29">IF(C159&gt;E158,E158,0)</f>
        <v>0</v>
      </c>
    </row>
    <row r="160" spans="1:5">
      <c r="A160" s="9" t="str">
        <f ca="1">TEXT(A159/A166-1,"0 %")</f>
        <v>86 %</v>
      </c>
      <c r="B160" s="3">
        <f t="shared" ca="1" si="16"/>
        <v>44099</v>
      </c>
      <c r="C160">
        <f t="shared" ref="C160:C165" ca="1" si="30">IF(B160&lt;&gt;B159,VLOOKUP(B160,data,2,FALSE),"")</f>
        <v>217</v>
      </c>
      <c r="D160">
        <f t="shared" ref="D160:D165" ca="1" si="31">VLOOKUP(B160,data,3,FALSE)</f>
        <v>1</v>
      </c>
      <c r="E160">
        <f t="shared" ref="E160:E165" ca="1" si="32">IF(C160&gt;E159,E159,0)</f>
        <v>0</v>
      </c>
    </row>
    <row r="161" spans="1:5">
      <c r="B161" s="3">
        <f t="shared" ca="1" si="16"/>
        <v>44098</v>
      </c>
      <c r="C161">
        <f t="shared" ca="1" si="30"/>
        <v>211</v>
      </c>
      <c r="D161">
        <f t="shared" ca="1" si="31"/>
        <v>0</v>
      </c>
      <c r="E161">
        <f t="shared" ca="1" si="32"/>
        <v>0</v>
      </c>
    </row>
    <row r="162" spans="1:5">
      <c r="B162" s="3">
        <f t="shared" ca="1" si="16"/>
        <v>44097</v>
      </c>
      <c r="C162">
        <f t="shared" ca="1" si="30"/>
        <v>189</v>
      </c>
      <c r="D162">
        <f t="shared" ca="1" si="31"/>
        <v>0</v>
      </c>
      <c r="E162">
        <f t="shared" ca="1" si="32"/>
        <v>0</v>
      </c>
    </row>
    <row r="163" spans="1:5">
      <c r="B163" s="3">
        <f t="shared" ca="1" si="16"/>
        <v>44096</v>
      </c>
      <c r="C163">
        <f t="shared" ca="1" si="30"/>
        <v>311</v>
      </c>
      <c r="D163">
        <f t="shared" ca="1" si="31"/>
        <v>0</v>
      </c>
      <c r="E163">
        <f t="shared" ca="1" si="32"/>
        <v>0</v>
      </c>
    </row>
    <row r="164" spans="1:5">
      <c r="B164" s="3">
        <f t="shared" ca="1" si="16"/>
        <v>44095</v>
      </c>
      <c r="C164">
        <f t="shared" ca="1" si="30"/>
        <v>157</v>
      </c>
      <c r="D164">
        <f t="shared" ca="1" si="31"/>
        <v>0</v>
      </c>
      <c r="E164">
        <f t="shared" ca="1" si="32"/>
        <v>0</v>
      </c>
    </row>
    <row r="165" spans="1:5">
      <c r="B165" s="3">
        <f t="shared" ca="1" si="16"/>
        <v>44094</v>
      </c>
      <c r="C165">
        <f t="shared" ca="1" si="30"/>
        <v>202</v>
      </c>
      <c r="D165">
        <f t="shared" ca="1" si="31"/>
        <v>0</v>
      </c>
      <c r="E165">
        <f t="shared" ca="1" si="32"/>
        <v>0</v>
      </c>
    </row>
    <row r="166" spans="1:5">
      <c r="A166">
        <f ca="1">SUM(C166:C172)</f>
        <v>824</v>
      </c>
      <c r="B166" s="3">
        <f t="shared" ca="1" si="16"/>
        <v>44093</v>
      </c>
      <c r="C166">
        <f t="shared" ref="C166:C183" ca="1" si="33">IF(B166&lt;&gt;B165,VLOOKUP(B166,data,2,FALSE),"")</f>
        <v>190</v>
      </c>
      <c r="D166">
        <f t="shared" ref="D166:D191" ca="1" si="34">VLOOKUP(B166,data,3,FALSE)</f>
        <v>0</v>
      </c>
      <c r="E166">
        <f t="shared" ref="E166:E183" ca="1" si="35">IF(C166&gt;E165,E165,0)</f>
        <v>0</v>
      </c>
    </row>
    <row r="167" spans="1:5">
      <c r="A167" s="9" t="str">
        <f ca="1">TEXT(A166/A173-1,"0 %")</f>
        <v>104 %</v>
      </c>
      <c r="B167" s="3">
        <f t="shared" ca="1" si="16"/>
        <v>44092</v>
      </c>
      <c r="C167">
        <f t="shared" ca="1" si="33"/>
        <v>82</v>
      </c>
      <c r="D167">
        <f t="shared" ca="1" si="34"/>
        <v>0</v>
      </c>
      <c r="E167">
        <f t="shared" ca="1" si="35"/>
        <v>0</v>
      </c>
    </row>
    <row r="168" spans="1:5">
      <c r="B168" s="3">
        <f t="shared" ca="1" si="16"/>
        <v>44091</v>
      </c>
      <c r="C168">
        <f t="shared" ca="1" si="33"/>
        <v>137</v>
      </c>
      <c r="D168">
        <f t="shared" ca="1" si="34"/>
        <v>0</v>
      </c>
      <c r="E168">
        <f t="shared" ca="1" si="35"/>
        <v>0</v>
      </c>
    </row>
    <row r="169" spans="1:5">
      <c r="B169" s="3">
        <f t="shared" ca="1" si="16"/>
        <v>44090</v>
      </c>
      <c r="C169">
        <f t="shared" ca="1" si="33"/>
        <v>125</v>
      </c>
      <c r="D169">
        <f t="shared" ca="1" si="34"/>
        <v>0</v>
      </c>
      <c r="E169">
        <f t="shared" ca="1" si="35"/>
        <v>0</v>
      </c>
    </row>
    <row r="170" spans="1:5">
      <c r="B170" s="3">
        <f t="shared" ca="1" si="16"/>
        <v>44089</v>
      </c>
      <c r="C170">
        <f t="shared" ca="1" si="33"/>
        <v>136</v>
      </c>
      <c r="D170">
        <f t="shared" ca="1" si="34"/>
        <v>0</v>
      </c>
      <c r="E170">
        <f t="shared" ca="1" si="35"/>
        <v>0</v>
      </c>
    </row>
    <row r="171" spans="1:5">
      <c r="B171" s="3">
        <f t="shared" ca="1" si="16"/>
        <v>44088</v>
      </c>
      <c r="C171">
        <f t="shared" ca="1" si="33"/>
        <v>67</v>
      </c>
      <c r="D171">
        <f t="shared" ca="1" si="34"/>
        <v>0</v>
      </c>
      <c r="E171">
        <f t="shared" ca="1" si="35"/>
        <v>0</v>
      </c>
    </row>
    <row r="172" spans="1:5">
      <c r="B172" s="3">
        <f t="shared" ca="1" si="16"/>
        <v>44087</v>
      </c>
      <c r="C172">
        <f t="shared" ca="1" si="33"/>
        <v>87</v>
      </c>
      <c r="D172">
        <f t="shared" ca="1" si="34"/>
        <v>0</v>
      </c>
      <c r="E172">
        <f t="shared" ca="1" si="35"/>
        <v>0</v>
      </c>
    </row>
    <row r="173" spans="1:5">
      <c r="A173">
        <f ca="1">SUM(C173:C179)</f>
        <v>404</v>
      </c>
      <c r="B173" s="3">
        <f t="shared" ca="1" si="16"/>
        <v>44086</v>
      </c>
      <c r="C173">
        <f t="shared" ca="1" si="33"/>
        <v>46</v>
      </c>
      <c r="D173">
        <f t="shared" ca="1" si="34"/>
        <v>0</v>
      </c>
      <c r="E173">
        <f t="shared" ca="1" si="35"/>
        <v>0</v>
      </c>
    </row>
    <row r="174" spans="1:5">
      <c r="A174" s="9"/>
      <c r="B174" s="3">
        <f t="shared" ca="1" si="16"/>
        <v>44085</v>
      </c>
      <c r="C174">
        <f t="shared" ca="1" si="33"/>
        <v>70</v>
      </c>
      <c r="D174">
        <f t="shared" ca="1" si="34"/>
        <v>0</v>
      </c>
      <c r="E174">
        <f t="shared" ca="1" si="35"/>
        <v>0</v>
      </c>
    </row>
    <row r="175" spans="1:5">
      <c r="B175" s="3">
        <f t="shared" ca="1" si="16"/>
        <v>44084</v>
      </c>
      <c r="C175">
        <f t="shared" ca="1" si="33"/>
        <v>75</v>
      </c>
      <c r="D175">
        <f t="shared" ca="1" si="34"/>
        <v>0</v>
      </c>
      <c r="E175">
        <f t="shared" ca="1" si="35"/>
        <v>0</v>
      </c>
    </row>
    <row r="176" spans="1:5">
      <c r="B176" s="3">
        <f t="shared" ca="1" si="16"/>
        <v>44083</v>
      </c>
      <c r="C176">
        <f t="shared" ca="1" si="33"/>
        <v>101</v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44082</v>
      </c>
      <c r="C177">
        <f t="shared" ca="1" si="33"/>
        <v>56</v>
      </c>
      <c r="D177">
        <f t="shared" ca="1" si="34"/>
        <v>0</v>
      </c>
      <c r="E177">
        <f t="shared" ca="1" si="35"/>
        <v>0</v>
      </c>
    </row>
    <row r="178" spans="2:5">
      <c r="B178" s="3">
        <f t="shared" ca="1" si="16"/>
        <v>44081</v>
      </c>
      <c r="C178">
        <f t="shared" ca="1" si="33"/>
        <v>46</v>
      </c>
      <c r="D178">
        <f t="shared" ca="1" si="34"/>
        <v>0</v>
      </c>
      <c r="E178">
        <f t="shared" ca="1" si="35"/>
        <v>0</v>
      </c>
    </row>
    <row r="179" spans="2:5">
      <c r="B179" s="3">
        <f t="shared" ca="1" si="16"/>
        <v>44080</v>
      </c>
      <c r="C179">
        <f t="shared" ca="1" si="33"/>
        <v>10</v>
      </c>
      <c r="D179">
        <f t="shared" ca="1" si="34"/>
        <v>0</v>
      </c>
      <c r="E179">
        <f t="shared" ca="1" si="35"/>
        <v>0</v>
      </c>
    </row>
    <row r="180" spans="2:5">
      <c r="B180" s="3">
        <f t="shared" ca="1" si="16"/>
        <v>44079</v>
      </c>
      <c r="C180">
        <f t="shared" ca="1" si="33"/>
        <v>15</v>
      </c>
      <c r="D180">
        <f t="shared" ca="1" si="34"/>
        <v>0</v>
      </c>
      <c r="E180">
        <f t="shared" ca="1" si="35"/>
        <v>0</v>
      </c>
    </row>
    <row r="181" spans="2:5">
      <c r="B181" s="3">
        <f t="shared" ca="1" si="16"/>
        <v>44078</v>
      </c>
      <c r="C181">
        <f t="shared" ca="1" si="33"/>
        <v>19</v>
      </c>
      <c r="D181">
        <f t="shared" ca="1" si="34"/>
        <v>0</v>
      </c>
      <c r="E181">
        <f t="shared" ca="1" si="35"/>
        <v>0</v>
      </c>
    </row>
    <row r="182" spans="2:5">
      <c r="B182" s="3">
        <f t="shared" ca="1" si="16"/>
        <v>44077</v>
      </c>
      <c r="C182">
        <f t="shared" ca="1" si="33"/>
        <v>6</v>
      </c>
      <c r="D182">
        <f t="shared" ca="1" si="34"/>
        <v>0</v>
      </c>
      <c r="E182">
        <f t="shared" ca="1" si="35"/>
        <v>0</v>
      </c>
    </row>
    <row r="183" spans="2:5">
      <c r="B183" s="3">
        <f t="shared" ca="1" si="16"/>
        <v>44077</v>
      </c>
      <c r="C183" t="str">
        <f t="shared" ref="C183:C191" ca="1" si="36">IF(B183&lt;&gt;B182,VLOOKUP(B183,data,2,FALSE),"")</f>
        <v/>
      </c>
      <c r="D183">
        <f t="shared" ref="D183:D191" ca="1" si="37">VLOOKUP(B183,data,3,FALSE)</f>
        <v>0</v>
      </c>
      <c r="E183">
        <f t="shared" ref="E183:E191" ca="1" si="38">IF(C183&gt;E182,E182,0)</f>
        <v>0</v>
      </c>
    </row>
    <row r="184" spans="2:5">
      <c r="B184" s="3">
        <f t="shared" ca="1" si="16"/>
        <v>44077</v>
      </c>
      <c r="C184" t="str">
        <f t="shared" ca="1" si="36"/>
        <v/>
      </c>
      <c r="D184">
        <f t="shared" ca="1" si="37"/>
        <v>0</v>
      </c>
      <c r="E184">
        <f t="shared" ca="1" si="38"/>
        <v>0</v>
      </c>
    </row>
    <row r="185" spans="2:5">
      <c r="B185" s="3">
        <f t="shared" ca="1" si="16"/>
        <v>44077</v>
      </c>
      <c r="C185" t="str">
        <f t="shared" ca="1" si="36"/>
        <v/>
      </c>
      <c r="D185">
        <f t="shared" ca="1" si="37"/>
        <v>0</v>
      </c>
      <c r="E185">
        <f t="shared" ca="1" si="38"/>
        <v>0</v>
      </c>
    </row>
    <row r="186" spans="2:5">
      <c r="B186" s="3">
        <f t="shared" ca="1" si="16"/>
        <v>44077</v>
      </c>
      <c r="C186" t="str">
        <f t="shared" ca="1" si="36"/>
        <v/>
      </c>
      <c r="D186">
        <f t="shared" ca="1" si="37"/>
        <v>0</v>
      </c>
      <c r="E186">
        <f t="shared" ca="1" si="38"/>
        <v>0</v>
      </c>
    </row>
    <row r="187" spans="2:5">
      <c r="B187" s="3">
        <f t="shared" ca="1" si="16"/>
        <v>44077</v>
      </c>
      <c r="C187" t="str">
        <f t="shared" ca="1" si="36"/>
        <v/>
      </c>
      <c r="D187">
        <f t="shared" ca="1" si="37"/>
        <v>0</v>
      </c>
      <c r="E187">
        <f t="shared" ca="1" si="38"/>
        <v>0</v>
      </c>
    </row>
    <row r="188" spans="2:5">
      <c r="B188" s="3">
        <f t="shared" ca="1" si="16"/>
        <v>44077</v>
      </c>
      <c r="C188" t="str">
        <f t="shared" ca="1" si="36"/>
        <v/>
      </c>
      <c r="D188">
        <f t="shared" ca="1" si="37"/>
        <v>0</v>
      </c>
      <c r="E188">
        <f t="shared" ca="1" si="38"/>
        <v>0</v>
      </c>
    </row>
    <row r="189" spans="2:5">
      <c r="B189" s="3">
        <f t="shared" ca="1" si="16"/>
        <v>44077</v>
      </c>
      <c r="C189" t="str">
        <f t="shared" ca="1" si="36"/>
        <v/>
      </c>
      <c r="D189">
        <f t="shared" ca="1" si="37"/>
        <v>0</v>
      </c>
      <c r="E189">
        <f t="shared" ca="1" si="38"/>
        <v>0</v>
      </c>
    </row>
    <row r="190" spans="2:5">
      <c r="B190" s="3">
        <f t="shared" ref="B190:B191" ca="1" si="39">MAX(_xlfn.MAXIFS(time,time,"&lt;"&amp;B189),44077)</f>
        <v>44077</v>
      </c>
      <c r="C190" t="str">
        <f t="shared" ca="1" si="36"/>
        <v/>
      </c>
      <c r="D190">
        <f t="shared" ca="1" si="37"/>
        <v>0</v>
      </c>
      <c r="E190">
        <f t="shared" ca="1" si="38"/>
        <v>0</v>
      </c>
    </row>
    <row r="191" spans="2:5">
      <c r="B191" s="3">
        <f t="shared" ca="1" si="39"/>
        <v>44077</v>
      </c>
      <c r="C191" t="str">
        <f t="shared" ca="1" si="36"/>
        <v/>
      </c>
      <c r="D191">
        <f t="shared" ca="1" si="37"/>
        <v>0</v>
      </c>
      <c r="E191">
        <f t="shared" ca="1" si="38"/>
        <v>0</v>
      </c>
    </row>
    <row r="192" spans="2:5">
      <c r="B192" s="3"/>
      <c r="C192"/>
    </row>
    <row r="193" spans="2:3">
      <c r="B193" s="3"/>
      <c r="C193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2020-11-21T06:15:43Z</dcterms:modified>
</cp:coreProperties>
</file>