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Лист1!$E$7,Лист1!$H$2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Лист1!$E$7</definedName>
    <definedName name="solver_lhs2" localSheetId="0" hidden="1">Лист1!$E$7</definedName>
    <definedName name="solver_lhs3" localSheetId="0" hidden="1">Лист1!$E$7</definedName>
    <definedName name="solver_lhs4" localSheetId="0" hidden="1">Лист1!$H$2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Лист1!$B$18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hs1" localSheetId="0" hidden="1">20</definedName>
    <definedName name="solver_rhs2" localSheetId="0" hidden="1">целое</definedName>
    <definedName name="solver_rhs3" localSheetId="0" hidden="1">1</definedName>
    <definedName name="solver_rhs4" localSheetId="0" hidden="1">620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H15" i="1" l="1"/>
  <c r="B10" i="1"/>
  <c r="H5" i="1"/>
  <c r="H3" i="1"/>
  <c r="H4" i="1" s="1"/>
  <c r="H11" i="1" s="1"/>
  <c r="B11" i="1" s="1"/>
  <c r="H8" i="1" l="1"/>
  <c r="H9" i="1"/>
  <c r="B9" i="1" s="1"/>
  <c r="B8" i="1" l="1"/>
  <c r="B12" i="1" s="1"/>
  <c r="B15" i="1" s="1"/>
  <c r="H13" i="1"/>
  <c r="B17" i="1" l="1"/>
  <c r="B18" i="1" s="1"/>
</calcChain>
</file>

<file path=xl/sharedStrings.xml><?xml version="1.0" encoding="utf-8"?>
<sst xmlns="http://schemas.openxmlformats.org/spreadsheetml/2006/main" count="30" uniqueCount="27">
  <si>
    <t xml:space="preserve">Const </t>
  </si>
  <si>
    <t>Водолаз</t>
  </si>
  <si>
    <t>Звезда</t>
  </si>
  <si>
    <t>Всплытие</t>
  </si>
  <si>
    <t>Float</t>
  </si>
  <si>
    <t>Высота</t>
  </si>
  <si>
    <t>Длина</t>
  </si>
  <si>
    <t xml:space="preserve">Скорость </t>
  </si>
  <si>
    <t>Плавание</t>
  </si>
  <si>
    <t>Путь туда</t>
  </si>
  <si>
    <t>Погружение</t>
  </si>
  <si>
    <t>затраты воздуха</t>
  </si>
  <si>
    <t>путь туда</t>
  </si>
  <si>
    <t>путь  обратно</t>
  </si>
  <si>
    <t>обратно дно</t>
  </si>
  <si>
    <t>обратно вверх</t>
  </si>
  <si>
    <t>Вес звезд</t>
  </si>
  <si>
    <t>путь вверх</t>
  </si>
  <si>
    <t>компенсация</t>
  </si>
  <si>
    <t>всего</t>
  </si>
  <si>
    <t>зарядка</t>
  </si>
  <si>
    <t>макс подходов</t>
  </si>
  <si>
    <t>запас в баллоне</t>
  </si>
  <si>
    <t>время</t>
  </si>
  <si>
    <t>средний</t>
  </si>
  <si>
    <t>в руках</t>
  </si>
  <si>
    <t>рейтинг/сек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</si>
</sst>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2" sqref="H2"/>
    </sheetView>
  </sheetViews>
  <sheetFormatPr defaultRowHeight="15" x14ac:dyDescent="0.25"/>
  <cols>
    <col min="1" max="1" width="13" customWidth="1"/>
  </cols>
  <sheetData>
    <row r="1" spans="1:11" x14ac:dyDescent="0.25">
      <c r="A1" t="s">
        <v>0</v>
      </c>
      <c r="C1" t="s">
        <v>4</v>
      </c>
      <c r="G1" t="s">
        <v>5</v>
      </c>
      <c r="H1">
        <v>427</v>
      </c>
      <c r="J1" t="s">
        <v>7</v>
      </c>
      <c r="K1">
        <v>20</v>
      </c>
    </row>
    <row r="2" spans="1:11" x14ac:dyDescent="0.25">
      <c r="A2" t="s">
        <v>1</v>
      </c>
      <c r="B2" t="s">
        <v>2</v>
      </c>
      <c r="C2" t="s">
        <v>1</v>
      </c>
      <c r="D2" t="s">
        <v>2</v>
      </c>
      <c r="G2" t="s">
        <v>6</v>
      </c>
      <c r="H2">
        <v>100</v>
      </c>
    </row>
    <row r="3" spans="1:11" x14ac:dyDescent="0.25">
      <c r="A3">
        <v>50</v>
      </c>
      <c r="B3">
        <v>1</v>
      </c>
      <c r="C3">
        <v>50</v>
      </c>
      <c r="D3">
        <v>50</v>
      </c>
      <c r="G3" t="s">
        <v>10</v>
      </c>
      <c r="H3">
        <f>H1/K1</f>
        <v>21.35</v>
      </c>
    </row>
    <row r="4" spans="1:11" x14ac:dyDescent="0.25">
      <c r="G4" t="s">
        <v>3</v>
      </c>
      <c r="H4">
        <f>H3+15+10+5</f>
        <v>51.35</v>
      </c>
    </row>
    <row r="5" spans="1:11" x14ac:dyDescent="0.25">
      <c r="G5" t="s">
        <v>8</v>
      </c>
      <c r="H5">
        <f>H2/K1</f>
        <v>5</v>
      </c>
    </row>
    <row r="6" spans="1:11" x14ac:dyDescent="0.25">
      <c r="D6" t="s">
        <v>24</v>
      </c>
    </row>
    <row r="7" spans="1:11" x14ac:dyDescent="0.25">
      <c r="A7" t="s">
        <v>11</v>
      </c>
      <c r="D7" t="s">
        <v>16</v>
      </c>
      <c r="E7">
        <v>20</v>
      </c>
    </row>
    <row r="8" spans="1:11" x14ac:dyDescent="0.25">
      <c r="A8" t="s">
        <v>12</v>
      </c>
      <c r="B8">
        <f>H8*A3</f>
        <v>1317.5</v>
      </c>
      <c r="D8" t="s">
        <v>25</v>
      </c>
      <c r="G8" t="s">
        <v>9</v>
      </c>
      <c r="H8">
        <f>H3+H5</f>
        <v>26.35</v>
      </c>
    </row>
    <row r="9" spans="1:11" x14ac:dyDescent="0.25">
      <c r="A9" t="s">
        <v>13</v>
      </c>
      <c r="B9">
        <f>H9*(A3+B3*E7)</f>
        <v>350</v>
      </c>
      <c r="G9" s="1" t="s">
        <v>14</v>
      </c>
      <c r="H9">
        <f>H5</f>
        <v>5</v>
      </c>
    </row>
    <row r="10" spans="1:11" x14ac:dyDescent="0.25">
      <c r="A10" t="s">
        <v>18</v>
      </c>
      <c r="B10">
        <f>C3+E7*D3</f>
        <v>1050</v>
      </c>
    </row>
    <row r="11" spans="1:11" x14ac:dyDescent="0.25">
      <c r="A11" t="s">
        <v>17</v>
      </c>
      <c r="B11">
        <f>H11*(A3+B3*E7)</f>
        <v>3594.5</v>
      </c>
      <c r="G11" s="1" t="s">
        <v>15</v>
      </c>
      <c r="H11">
        <f>H4</f>
        <v>51.35</v>
      </c>
    </row>
    <row r="12" spans="1:11" x14ac:dyDescent="0.25">
      <c r="A12" t="s">
        <v>19</v>
      </c>
      <c r="B12">
        <f>SUM(B8:B11)</f>
        <v>6312</v>
      </c>
    </row>
    <row r="13" spans="1:11" x14ac:dyDescent="0.25">
      <c r="G13" s="1" t="s">
        <v>19</v>
      </c>
      <c r="H13">
        <f>SUM(H8:H11)</f>
        <v>82.7</v>
      </c>
    </row>
    <row r="14" spans="1:11" x14ac:dyDescent="0.25">
      <c r="A14" t="s">
        <v>22</v>
      </c>
      <c r="B14">
        <v>20000</v>
      </c>
    </row>
    <row r="15" spans="1:11" x14ac:dyDescent="0.25">
      <c r="A15" t="s">
        <v>21</v>
      </c>
      <c r="B15">
        <f>INT(B14/B12)</f>
        <v>3</v>
      </c>
      <c r="G15" t="s">
        <v>20</v>
      </c>
      <c r="H15">
        <f>20/3</f>
        <v>6.666666666666667</v>
      </c>
    </row>
    <row r="17" spans="1:2" x14ac:dyDescent="0.25">
      <c r="A17" t="s">
        <v>23</v>
      </c>
      <c r="B17">
        <f>B15*H13+H15</f>
        <v>254.76666666666668</v>
      </c>
    </row>
    <row r="18" spans="1:2" x14ac:dyDescent="0.25">
      <c r="A18" t="s">
        <v>26</v>
      </c>
      <c r="B18">
        <f>E7/B17</f>
        <v>7.8503205547559851E-2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2012-10-16T21:00:30Z</dcterms:created>
  <dcterms:modified xsi:type="dcterms:W3CDTF">2012-10-16T22:55:54Z</dcterms:modified>
</cp:coreProperties>
</file>