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_golubovich\Documents\Arduino\tft_calib\"/>
    </mc:Choice>
  </mc:AlternateContent>
  <xr:revisionPtr revIDLastSave="0" documentId="13_ncr:1_{C5329BD0-1373-45A3-8686-48ED5A6F5376}" xr6:coauthVersionLast="47" xr6:coauthVersionMax="47" xr10:uidLastSave="{00000000-0000-0000-0000-000000000000}"/>
  <bookViews>
    <workbookView xWindow="7728" yWindow="672" windowWidth="15312" windowHeight="12288" activeTab="1" xr2:uid="{2E1B84D1-CC1D-4FCF-A4E7-BEB13F3D0A78}"/>
  </bookViews>
  <sheets>
    <sheet name="USB" sheetId="1" r:id="rId1"/>
    <sheet name="Ext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K11" i="3" s="1"/>
  <c r="K12" i="3" s="1"/>
  <c r="K10" i="3"/>
  <c r="I10" i="3"/>
  <c r="H10" i="3"/>
  <c r="L5" i="3"/>
  <c r="K6" i="3" s="1"/>
  <c r="K7" i="3" s="1"/>
  <c r="K5" i="3"/>
  <c r="I4" i="3"/>
  <c r="H4" i="3"/>
  <c r="S3" i="2"/>
  <c r="S4" i="2"/>
  <c r="S5" i="2"/>
  <c r="S6" i="2"/>
  <c r="S7" i="2"/>
  <c r="S8" i="2"/>
  <c r="S9" i="2"/>
  <c r="S2" i="2"/>
  <c r="O3" i="2"/>
  <c r="O4" i="2"/>
  <c r="O5" i="2"/>
  <c r="O6" i="2"/>
  <c r="O7" i="2"/>
  <c r="O8" i="2"/>
  <c r="O9" i="2"/>
  <c r="O10" i="2"/>
  <c r="O2" i="2"/>
  <c r="B18" i="1"/>
  <c r="B29" i="1"/>
  <c r="B30" i="1"/>
  <c r="B31" i="1"/>
  <c r="B32" i="1"/>
  <c r="B33" i="1"/>
  <c r="B34" i="1"/>
  <c r="B28" i="1"/>
  <c r="K12" i="1"/>
  <c r="K11" i="1"/>
  <c r="L10" i="1"/>
  <c r="K10" i="1"/>
  <c r="A29" i="1"/>
  <c r="A30" i="1"/>
  <c r="A31" i="1"/>
  <c r="A32" i="1"/>
  <c r="A33" i="1"/>
  <c r="A34" i="1"/>
  <c r="A35" i="1"/>
  <c r="A36" i="1"/>
  <c r="A28" i="1"/>
  <c r="I12" i="1"/>
  <c r="I11" i="1"/>
  <c r="I10" i="1"/>
  <c r="H10" i="1"/>
  <c r="B19" i="1"/>
  <c r="B20" i="1"/>
  <c r="B21" i="1"/>
  <c r="B22" i="1"/>
  <c r="B23" i="1"/>
  <c r="B24" i="1"/>
  <c r="B25" i="1"/>
  <c r="B26" i="1"/>
  <c r="B27" i="1"/>
  <c r="K7" i="1"/>
  <c r="K6" i="1"/>
  <c r="L5" i="1"/>
  <c r="K5" i="1"/>
  <c r="A20" i="1"/>
  <c r="A21" i="1"/>
  <c r="A22" i="1"/>
  <c r="A23" i="1"/>
  <c r="A24" i="1"/>
  <c r="A25" i="1"/>
  <c r="A26" i="1"/>
  <c r="A27" i="1"/>
  <c r="A19" i="1"/>
  <c r="A18" i="1"/>
  <c r="I7" i="1"/>
  <c r="I6" i="1"/>
  <c r="I4" i="1"/>
  <c r="H4" i="1"/>
  <c r="I6" i="3" l="1"/>
  <c r="I7" i="3" s="1"/>
  <c r="I11" i="3"/>
  <c r="I12" i="3" s="1"/>
  <c r="A30" i="3" s="1"/>
  <c r="B27" i="3"/>
  <c r="B23" i="3"/>
  <c r="B19" i="3"/>
  <c r="B26" i="3"/>
  <c r="B22" i="3"/>
  <c r="B18" i="3"/>
  <c r="B25" i="3"/>
  <c r="B21" i="3"/>
  <c r="B20" i="3"/>
  <c r="B24" i="3"/>
  <c r="A36" i="3"/>
  <c r="A35" i="3"/>
  <c r="A31" i="3"/>
  <c r="A34" i="3"/>
  <c r="A33" i="3"/>
  <c r="A29" i="3"/>
  <c r="A32" i="3"/>
  <c r="A28" i="3"/>
  <c r="A27" i="3"/>
  <c r="A23" i="3"/>
  <c r="A19" i="3"/>
  <c r="A26" i="3"/>
  <c r="A22" i="3"/>
  <c r="A18" i="3"/>
  <c r="A25" i="3"/>
  <c r="A21" i="3"/>
  <c r="A24" i="3"/>
  <c r="A20" i="3"/>
  <c r="B31" i="3"/>
  <c r="B30" i="3"/>
  <c r="B34" i="3"/>
  <c r="B33" i="3"/>
  <c r="B29" i="3"/>
  <c r="B28" i="3"/>
  <c r="B32" i="3"/>
</calcChain>
</file>

<file path=xl/sharedStrings.xml><?xml version="1.0" encoding="utf-8"?>
<sst xmlns="http://schemas.openxmlformats.org/spreadsheetml/2006/main" count="89" uniqueCount="35">
  <si>
    <t>x</t>
  </si>
  <si>
    <t>y</t>
  </si>
  <si>
    <t>real</t>
  </si>
  <si>
    <t>xx</t>
  </si>
  <si>
    <t>yy</t>
  </si>
  <si>
    <t>extern</t>
  </si>
  <si>
    <t>xxx</t>
  </si>
  <si>
    <t>yyy</t>
  </si>
  <si>
    <t>USB</t>
  </si>
  <si>
    <t>test-usb</t>
  </si>
  <si>
    <t>input</t>
  </si>
  <si>
    <t>output</t>
  </si>
  <si>
    <t>ax</t>
  </si>
  <si>
    <t>bx</t>
  </si>
  <si>
    <t>ay</t>
  </si>
  <si>
    <t>by</t>
  </si>
  <si>
    <t>test-ext</t>
  </si>
  <si>
    <t>axn1</t>
  </si>
  <si>
    <t>axd1</t>
  </si>
  <si>
    <t>bx1</t>
  </si>
  <si>
    <t>ayn1</t>
  </si>
  <si>
    <t>ayd1</t>
  </si>
  <si>
    <t>by1</t>
  </si>
  <si>
    <t>axn2</t>
  </si>
  <si>
    <t>axd2</t>
  </si>
  <si>
    <t>bx2</t>
  </si>
  <si>
    <t>ayn2</t>
  </si>
  <si>
    <t>ayd2</t>
  </si>
  <si>
    <t>by2</t>
  </si>
  <si>
    <t>x1</t>
  </si>
  <si>
    <t>y1</t>
  </si>
  <si>
    <t>x2</t>
  </si>
  <si>
    <t>y2</t>
  </si>
  <si>
    <t>temp1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</si>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</sst>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BA08-7232-4A7D-9F78-22B935F727C3}">
  <dimension ref="A1:R36"/>
  <sheetViews>
    <sheetView workbookViewId="0">
      <selection activeCell="B19" sqref="B19"/>
    </sheetView>
  </sheetViews>
  <sheetFormatPr defaultRowHeight="14.4" x14ac:dyDescent="0.3"/>
  <sheetData>
    <row r="1" spans="1:12" x14ac:dyDescent="0.3">
      <c r="A1" t="s">
        <v>2</v>
      </c>
      <c r="C1" t="s">
        <v>8</v>
      </c>
      <c r="E1" t="s">
        <v>5</v>
      </c>
      <c r="H1" t="s">
        <v>0</v>
      </c>
      <c r="I1" t="s">
        <v>3</v>
      </c>
      <c r="K1" t="s">
        <v>1</v>
      </c>
      <c r="L1" t="s">
        <v>4</v>
      </c>
    </row>
    <row r="2" spans="1:12" ht="15" thickBot="1" x14ac:dyDescent="0.35">
      <c r="A2" s="1" t="s">
        <v>0</v>
      </c>
      <c r="B2" s="1" t="s">
        <v>1</v>
      </c>
      <c r="C2" s="2" t="s">
        <v>3</v>
      </c>
      <c r="D2" s="2" t="s">
        <v>4</v>
      </c>
      <c r="E2" s="3" t="s">
        <v>6</v>
      </c>
      <c r="F2" s="3" t="s">
        <v>7</v>
      </c>
    </row>
    <row r="3" spans="1:12" ht="15" thickTop="1" x14ac:dyDescent="0.3">
      <c r="A3" s="4">
        <v>20</v>
      </c>
      <c r="B3" s="4">
        <v>20</v>
      </c>
      <c r="C3" s="5">
        <v>860</v>
      </c>
      <c r="D3" s="5">
        <v>235</v>
      </c>
      <c r="E3" s="6">
        <v>835</v>
      </c>
      <c r="F3" s="6">
        <v>135</v>
      </c>
    </row>
    <row r="4" spans="1:12" x14ac:dyDescent="0.3">
      <c r="A4" s="7">
        <v>220</v>
      </c>
      <c r="B4" s="7">
        <v>20</v>
      </c>
      <c r="C4" s="8">
        <v>250</v>
      </c>
      <c r="D4" s="8">
        <v>235</v>
      </c>
      <c r="E4" s="9">
        <v>175</v>
      </c>
      <c r="F4" s="9">
        <v>135</v>
      </c>
      <c r="H4">
        <f>A4-A3</f>
        <v>200</v>
      </c>
      <c r="I4">
        <f>C4-C3</f>
        <v>-610</v>
      </c>
    </row>
    <row r="5" spans="1:12" x14ac:dyDescent="0.3">
      <c r="A5" s="7">
        <v>20</v>
      </c>
      <c r="B5" s="7">
        <v>300</v>
      </c>
      <c r="C5" s="8">
        <v>860</v>
      </c>
      <c r="D5" s="8">
        <v>872</v>
      </c>
      <c r="E5" s="9">
        <v>835</v>
      </c>
      <c r="F5" s="9">
        <v>850</v>
      </c>
      <c r="K5">
        <f>B5-B3</f>
        <v>280</v>
      </c>
      <c r="L5">
        <f>D5-D3</f>
        <v>637</v>
      </c>
    </row>
    <row r="6" spans="1:12" x14ac:dyDescent="0.3">
      <c r="A6" s="7">
        <v>220</v>
      </c>
      <c r="B6" s="7">
        <v>300</v>
      </c>
      <c r="C6" s="8">
        <v>260</v>
      </c>
      <c r="D6" s="8">
        <v>830</v>
      </c>
      <c r="E6" s="9">
        <v>175</v>
      </c>
      <c r="F6" s="9">
        <v>800</v>
      </c>
      <c r="H6" s="10" t="s">
        <v>12</v>
      </c>
      <c r="I6">
        <f>H4/I4</f>
        <v>-0.32786885245901637</v>
      </c>
      <c r="J6" s="10" t="s">
        <v>14</v>
      </c>
      <c r="K6">
        <f>K5/L5</f>
        <v>0.43956043956043955</v>
      </c>
    </row>
    <row r="7" spans="1:12" x14ac:dyDescent="0.3">
      <c r="H7" s="10" t="s">
        <v>13</v>
      </c>
      <c r="I7">
        <f>A4-I6*C4</f>
        <v>301.96721311475409</v>
      </c>
      <c r="J7" s="10" t="s">
        <v>15</v>
      </c>
      <c r="K7">
        <f>B3-K6*D3</f>
        <v>-83.296703296703299</v>
      </c>
    </row>
    <row r="10" spans="1:12" x14ac:dyDescent="0.3">
      <c r="H10">
        <f>A6-A5</f>
        <v>200</v>
      </c>
      <c r="I10">
        <f>C6-C5</f>
        <v>-600</v>
      </c>
      <c r="K10">
        <f>B6-B4</f>
        <v>280</v>
      </c>
      <c r="L10">
        <f>D6-D4</f>
        <v>595</v>
      </c>
    </row>
    <row r="11" spans="1:12" x14ac:dyDescent="0.3">
      <c r="H11" t="s">
        <v>12</v>
      </c>
      <c r="I11">
        <f>H10/I10</f>
        <v>-0.33333333333333331</v>
      </c>
      <c r="J11" s="10" t="s">
        <v>14</v>
      </c>
      <c r="K11">
        <f>K10/L10</f>
        <v>0.47058823529411764</v>
      </c>
    </row>
    <row r="12" spans="1:12" x14ac:dyDescent="0.3">
      <c r="H12" t="s">
        <v>13</v>
      </c>
      <c r="I12">
        <f>A6-C6*I11</f>
        <v>306.66666666666663</v>
      </c>
      <c r="J12" s="10" t="s">
        <v>15</v>
      </c>
      <c r="K12">
        <f>B6-D6*K11</f>
        <v>-90.588235294117624</v>
      </c>
    </row>
    <row r="15" spans="1:12" x14ac:dyDescent="0.3">
      <c r="A15" t="s">
        <v>9</v>
      </c>
      <c r="G15" t="s">
        <v>16</v>
      </c>
    </row>
    <row r="16" spans="1:12" x14ac:dyDescent="0.3">
      <c r="A16" t="s">
        <v>11</v>
      </c>
      <c r="C16" t="s">
        <v>10</v>
      </c>
      <c r="G16" t="s">
        <v>11</v>
      </c>
      <c r="I16" t="s">
        <v>10</v>
      </c>
    </row>
    <row r="17" spans="1:18" x14ac:dyDescent="0.3">
      <c r="A17" t="s">
        <v>0</v>
      </c>
      <c r="B17" t="s">
        <v>1</v>
      </c>
      <c r="C17" t="s">
        <v>3</v>
      </c>
      <c r="D17" t="s">
        <v>4</v>
      </c>
      <c r="G17" t="s">
        <v>0</v>
      </c>
      <c r="H17" t="s">
        <v>1</v>
      </c>
      <c r="I17" t="s">
        <v>6</v>
      </c>
      <c r="J17" t="s">
        <v>7</v>
      </c>
    </row>
    <row r="18" spans="1:18" x14ac:dyDescent="0.3">
      <c r="A18">
        <f>$I$7+$I$6*C18</f>
        <v>20</v>
      </c>
      <c r="B18">
        <f>$K$7+D18*$K$6</f>
        <v>20</v>
      </c>
      <c r="C18">
        <v>860</v>
      </c>
      <c r="D18">
        <v>235</v>
      </c>
    </row>
    <row r="19" spans="1:18" x14ac:dyDescent="0.3">
      <c r="A19">
        <f>$I$7+$I$6*C19</f>
        <v>220</v>
      </c>
      <c r="B19">
        <f t="shared" ref="B19:B27" si="0">$K$7+D19*$K$6</f>
        <v>300</v>
      </c>
      <c r="C19">
        <v>250</v>
      </c>
      <c r="D19">
        <v>872</v>
      </c>
    </row>
    <row r="20" spans="1:18" x14ac:dyDescent="0.3">
      <c r="A20">
        <f t="shared" ref="A20:A27" si="1">$I$7+$I$6*C20</f>
        <v>301.96721311475409</v>
      </c>
      <c r="B20">
        <f t="shared" si="0"/>
        <v>-83.296703296703299</v>
      </c>
    </row>
    <row r="21" spans="1:18" x14ac:dyDescent="0.3">
      <c r="A21">
        <f t="shared" si="1"/>
        <v>301.96721311475409</v>
      </c>
      <c r="B21">
        <f t="shared" si="0"/>
        <v>-83.296703296703299</v>
      </c>
    </row>
    <row r="22" spans="1:18" x14ac:dyDescent="0.3">
      <c r="A22">
        <f t="shared" si="1"/>
        <v>301.96721311475409</v>
      </c>
      <c r="B22">
        <f t="shared" si="0"/>
        <v>-83.296703296703299</v>
      </c>
    </row>
    <row r="23" spans="1:18" x14ac:dyDescent="0.3">
      <c r="A23">
        <f t="shared" si="1"/>
        <v>301.96721311475409</v>
      </c>
      <c r="B23">
        <f t="shared" si="0"/>
        <v>-83.296703296703299</v>
      </c>
    </row>
    <row r="24" spans="1:18" x14ac:dyDescent="0.3">
      <c r="A24">
        <f t="shared" si="1"/>
        <v>301.96721311475409</v>
      </c>
      <c r="B24">
        <f t="shared" si="0"/>
        <v>-83.296703296703299</v>
      </c>
    </row>
    <row r="25" spans="1:18" x14ac:dyDescent="0.3">
      <c r="A25">
        <f t="shared" si="1"/>
        <v>301.96721311475409</v>
      </c>
      <c r="B25">
        <f t="shared" si="0"/>
        <v>-83.296703296703299</v>
      </c>
    </row>
    <row r="26" spans="1:18" x14ac:dyDescent="0.3">
      <c r="A26">
        <f t="shared" si="1"/>
        <v>301.96721311475409</v>
      </c>
      <c r="B26">
        <f t="shared" si="0"/>
        <v>-83.296703296703299</v>
      </c>
    </row>
    <row r="27" spans="1:18" ht="15" thickBot="1" x14ac:dyDescent="0.35">
      <c r="A27" s="11">
        <f t="shared" si="1"/>
        <v>301.96721311475409</v>
      </c>
      <c r="B27" s="11">
        <f t="shared" si="0"/>
        <v>-83.296703296703299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3">
      <c r="A28">
        <f>$I$12+C28*$I$11</f>
        <v>20</v>
      </c>
      <c r="B28">
        <f>$K$12+$K$11*D28</f>
        <v>300</v>
      </c>
      <c r="C28">
        <v>860</v>
      </c>
      <c r="D28">
        <v>830</v>
      </c>
    </row>
    <row r="29" spans="1:18" x14ac:dyDescent="0.3">
      <c r="A29">
        <f t="shared" ref="A29:A36" si="2">$I$12+C29*$I$11</f>
        <v>219.99999999999997</v>
      </c>
      <c r="B29">
        <f t="shared" ref="B29:B34" si="3">$K$12+$K$11*D29</f>
        <v>20.000000000000028</v>
      </c>
      <c r="C29">
        <v>260</v>
      </c>
      <c r="D29">
        <v>235</v>
      </c>
    </row>
    <row r="30" spans="1:18" x14ac:dyDescent="0.3">
      <c r="A30">
        <f t="shared" si="2"/>
        <v>306.66666666666663</v>
      </c>
      <c r="B30">
        <f t="shared" si="3"/>
        <v>-90.588235294117624</v>
      </c>
    </row>
    <row r="31" spans="1:18" x14ac:dyDescent="0.3">
      <c r="A31">
        <f t="shared" si="2"/>
        <v>306.66666666666663</v>
      </c>
      <c r="B31">
        <f t="shared" si="3"/>
        <v>-90.588235294117624</v>
      </c>
    </row>
    <row r="32" spans="1:18" x14ac:dyDescent="0.3">
      <c r="A32">
        <f t="shared" si="2"/>
        <v>306.66666666666663</v>
      </c>
      <c r="B32">
        <f t="shared" si="3"/>
        <v>-90.588235294117624</v>
      </c>
    </row>
    <row r="33" spans="1:2" x14ac:dyDescent="0.3">
      <c r="A33">
        <f t="shared" si="2"/>
        <v>306.66666666666663</v>
      </c>
      <c r="B33">
        <f t="shared" si="3"/>
        <v>-90.588235294117624</v>
      </c>
    </row>
    <row r="34" spans="1:2" x14ac:dyDescent="0.3">
      <c r="A34">
        <f t="shared" si="2"/>
        <v>306.66666666666663</v>
      </c>
      <c r="B34">
        <f t="shared" si="3"/>
        <v>-90.588235294117624</v>
      </c>
    </row>
    <row r="35" spans="1:2" x14ac:dyDescent="0.3">
      <c r="A35">
        <f t="shared" si="2"/>
        <v>306.66666666666663</v>
      </c>
    </row>
    <row r="36" spans="1:2" x14ac:dyDescent="0.3">
      <c r="A36">
        <f t="shared" si="2"/>
        <v>306.66666666666663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AC8C-13EE-496E-8C9A-A8A0F5906A1F}">
  <dimension ref="A1:R36"/>
  <sheetViews>
    <sheetView tabSelected="1" workbookViewId="0">
      <selection activeCell="H22" sqref="H22"/>
    </sheetView>
  </sheetViews>
  <sheetFormatPr defaultRowHeight="14.4" x14ac:dyDescent="0.3"/>
  <sheetData>
    <row r="1" spans="1:12" x14ac:dyDescent="0.3">
      <c r="A1" t="s">
        <v>2</v>
      </c>
      <c r="C1" t="s">
        <v>34</v>
      </c>
      <c r="E1" t="s">
        <v>5</v>
      </c>
      <c r="H1" t="s">
        <v>0</v>
      </c>
      <c r="I1" t="s">
        <v>3</v>
      </c>
      <c r="K1" t="s">
        <v>1</v>
      </c>
      <c r="L1" t="s">
        <v>4</v>
      </c>
    </row>
    <row r="2" spans="1:12" ht="15" thickBot="1" x14ac:dyDescent="0.35">
      <c r="A2" s="1" t="s">
        <v>0</v>
      </c>
      <c r="B2" s="1" t="s">
        <v>1</v>
      </c>
      <c r="C2" s="2" t="s">
        <v>3</v>
      </c>
      <c r="D2" s="2" t="s">
        <v>4</v>
      </c>
      <c r="E2" s="3" t="s">
        <v>6</v>
      </c>
      <c r="F2" s="3" t="s">
        <v>7</v>
      </c>
    </row>
    <row r="3" spans="1:12" ht="15" thickTop="1" x14ac:dyDescent="0.3">
      <c r="A3" s="4">
        <v>20</v>
      </c>
      <c r="B3" s="4">
        <v>20</v>
      </c>
      <c r="C3" s="5">
        <v>835</v>
      </c>
      <c r="D3" s="5">
        <v>135</v>
      </c>
      <c r="E3" s="6">
        <v>835</v>
      </c>
      <c r="F3" s="6">
        <v>135</v>
      </c>
    </row>
    <row r="4" spans="1:12" x14ac:dyDescent="0.3">
      <c r="A4" s="7">
        <v>220</v>
      </c>
      <c r="B4" s="7">
        <v>20</v>
      </c>
      <c r="C4" s="8">
        <v>175</v>
      </c>
      <c r="D4" s="8">
        <v>135</v>
      </c>
      <c r="E4" s="9">
        <v>175</v>
      </c>
      <c r="F4" s="9">
        <v>135</v>
      </c>
      <c r="H4">
        <f>A4-A3</f>
        <v>200</v>
      </c>
      <c r="I4">
        <f>C4-C3</f>
        <v>-660</v>
      </c>
    </row>
    <row r="5" spans="1:12" x14ac:dyDescent="0.3">
      <c r="A5" s="7">
        <v>20</v>
      </c>
      <c r="B5" s="7">
        <v>300</v>
      </c>
      <c r="C5" s="8">
        <v>835</v>
      </c>
      <c r="D5" s="8">
        <v>850</v>
      </c>
      <c r="E5" s="9">
        <v>835</v>
      </c>
      <c r="F5" s="9">
        <v>850</v>
      </c>
      <c r="K5">
        <f>B5-B3</f>
        <v>280</v>
      </c>
      <c r="L5">
        <f>D5-D3</f>
        <v>715</v>
      </c>
    </row>
    <row r="6" spans="1:12" x14ac:dyDescent="0.3">
      <c r="A6" s="7">
        <v>220</v>
      </c>
      <c r="B6" s="7">
        <v>300</v>
      </c>
      <c r="C6" s="8">
        <v>175</v>
      </c>
      <c r="D6" s="8">
        <v>800</v>
      </c>
      <c r="E6" s="9">
        <v>175</v>
      </c>
      <c r="F6" s="9">
        <v>800</v>
      </c>
      <c r="H6" s="10" t="s">
        <v>12</v>
      </c>
      <c r="I6">
        <f>H4/I4</f>
        <v>-0.30303030303030304</v>
      </c>
      <c r="J6" s="10" t="s">
        <v>14</v>
      </c>
      <c r="K6">
        <f>K5/L5</f>
        <v>0.39160839160839161</v>
      </c>
    </row>
    <row r="7" spans="1:12" x14ac:dyDescent="0.3">
      <c r="H7" s="10" t="s">
        <v>13</v>
      </c>
      <c r="I7">
        <f>A4-I6*C4</f>
        <v>273.030303030303</v>
      </c>
      <c r="J7" s="10" t="s">
        <v>15</v>
      </c>
      <c r="K7">
        <f>B3-K6*D3</f>
        <v>-32.867132867132867</v>
      </c>
    </row>
    <row r="10" spans="1:12" x14ac:dyDescent="0.3">
      <c r="H10">
        <f>A6-A5</f>
        <v>200</v>
      </c>
      <c r="I10">
        <f>C6-C5</f>
        <v>-660</v>
      </c>
      <c r="K10">
        <f>B6-B4</f>
        <v>280</v>
      </c>
      <c r="L10">
        <f>D6-D4</f>
        <v>665</v>
      </c>
    </row>
    <row r="11" spans="1:12" x14ac:dyDescent="0.3">
      <c r="H11" t="s">
        <v>12</v>
      </c>
      <c r="I11">
        <f>H10/I10</f>
        <v>-0.30303030303030304</v>
      </c>
      <c r="J11" s="10" t="s">
        <v>14</v>
      </c>
      <c r="K11">
        <f>K10/L10</f>
        <v>0.42105263157894735</v>
      </c>
    </row>
    <row r="12" spans="1:12" x14ac:dyDescent="0.3">
      <c r="H12" t="s">
        <v>13</v>
      </c>
      <c r="I12">
        <f>A6-C6*I11</f>
        <v>273.030303030303</v>
      </c>
      <c r="J12" s="10" t="s">
        <v>15</v>
      </c>
      <c r="K12">
        <f>B6-D6*K11</f>
        <v>-36.842105263157862</v>
      </c>
    </row>
    <row r="15" spans="1:12" x14ac:dyDescent="0.3">
      <c r="A15" t="s">
        <v>9</v>
      </c>
      <c r="G15" t="s">
        <v>16</v>
      </c>
    </row>
    <row r="16" spans="1:12" x14ac:dyDescent="0.3">
      <c r="A16" t="s">
        <v>11</v>
      </c>
      <c r="C16" t="s">
        <v>10</v>
      </c>
      <c r="G16" t="s">
        <v>11</v>
      </c>
      <c r="I16" t="s">
        <v>10</v>
      </c>
    </row>
    <row r="17" spans="1:18" x14ac:dyDescent="0.3">
      <c r="A17" t="s">
        <v>0</v>
      </c>
      <c r="B17" t="s">
        <v>1</v>
      </c>
      <c r="C17" t="s">
        <v>3</v>
      </c>
      <c r="D17" t="s">
        <v>4</v>
      </c>
      <c r="G17" t="s">
        <v>0</v>
      </c>
      <c r="H17" t="s">
        <v>1</v>
      </c>
      <c r="I17" t="s">
        <v>6</v>
      </c>
      <c r="J17" t="s">
        <v>7</v>
      </c>
    </row>
    <row r="18" spans="1:18" x14ac:dyDescent="0.3">
      <c r="A18">
        <f>$I$7+$I$6*C18</f>
        <v>12.424242424242379</v>
      </c>
      <c r="B18">
        <f>$K$7+D18*$K$6</f>
        <v>59.16083916083916</v>
      </c>
      <c r="C18">
        <v>860</v>
      </c>
      <c r="D18">
        <v>235</v>
      </c>
    </row>
    <row r="19" spans="1:18" x14ac:dyDescent="0.3">
      <c r="A19">
        <f>$I$7+$I$6*C19</f>
        <v>197.27272727272725</v>
      </c>
      <c r="B19">
        <f t="shared" ref="B19:B27" si="0">$K$7+D19*$K$6</f>
        <v>308.61538461538464</v>
      </c>
      <c r="C19">
        <v>250</v>
      </c>
      <c r="D19">
        <v>872</v>
      </c>
    </row>
    <row r="20" spans="1:18" x14ac:dyDescent="0.3">
      <c r="A20">
        <f t="shared" ref="A20:A27" si="1">$I$7+$I$6*C20</f>
        <v>273.030303030303</v>
      </c>
      <c r="B20">
        <f t="shared" si="0"/>
        <v>-32.867132867132867</v>
      </c>
    </row>
    <row r="21" spans="1:18" x14ac:dyDescent="0.3">
      <c r="A21">
        <f t="shared" si="1"/>
        <v>273.030303030303</v>
      </c>
      <c r="B21">
        <f t="shared" si="0"/>
        <v>-32.867132867132867</v>
      </c>
    </row>
    <row r="22" spans="1:18" x14ac:dyDescent="0.3">
      <c r="A22">
        <f t="shared" si="1"/>
        <v>273.030303030303</v>
      </c>
      <c r="B22">
        <f t="shared" si="0"/>
        <v>-32.867132867132867</v>
      </c>
    </row>
    <row r="23" spans="1:18" x14ac:dyDescent="0.3">
      <c r="A23">
        <f t="shared" si="1"/>
        <v>273.030303030303</v>
      </c>
      <c r="B23">
        <f t="shared" si="0"/>
        <v>-32.867132867132867</v>
      </c>
    </row>
    <row r="24" spans="1:18" x14ac:dyDescent="0.3">
      <c r="A24">
        <f t="shared" si="1"/>
        <v>273.030303030303</v>
      </c>
      <c r="B24">
        <f t="shared" si="0"/>
        <v>-32.867132867132867</v>
      </c>
    </row>
    <row r="25" spans="1:18" x14ac:dyDescent="0.3">
      <c r="A25">
        <f t="shared" si="1"/>
        <v>273.030303030303</v>
      </c>
      <c r="B25">
        <f t="shared" si="0"/>
        <v>-32.867132867132867</v>
      </c>
    </row>
    <row r="26" spans="1:18" x14ac:dyDescent="0.3">
      <c r="A26">
        <f t="shared" si="1"/>
        <v>273.030303030303</v>
      </c>
      <c r="B26">
        <f t="shared" si="0"/>
        <v>-32.867132867132867</v>
      </c>
    </row>
    <row r="27" spans="1:18" ht="15" thickBot="1" x14ac:dyDescent="0.35">
      <c r="A27" s="11">
        <f t="shared" si="1"/>
        <v>273.030303030303</v>
      </c>
      <c r="B27" s="11">
        <f t="shared" si="0"/>
        <v>-32.867132867132867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3">
      <c r="A28">
        <f>$I$12+C28*$I$11</f>
        <v>12.424242424242379</v>
      </c>
      <c r="B28">
        <f>$K$12+$K$11*D28</f>
        <v>312.63157894736844</v>
      </c>
      <c r="C28">
        <v>860</v>
      </c>
      <c r="D28">
        <v>830</v>
      </c>
    </row>
    <row r="29" spans="1:18" x14ac:dyDescent="0.3">
      <c r="A29">
        <f t="shared" ref="A29:A36" si="2">$I$12+C29*$I$11</f>
        <v>194.24242424242419</v>
      </c>
      <c r="B29">
        <f t="shared" ref="B29:B34" si="3">$K$12+$K$11*D29</f>
        <v>62.105263157894768</v>
      </c>
      <c r="C29">
        <v>260</v>
      </c>
      <c r="D29">
        <v>235</v>
      </c>
    </row>
    <row r="30" spans="1:18" x14ac:dyDescent="0.3">
      <c r="A30">
        <f t="shared" si="2"/>
        <v>273.030303030303</v>
      </c>
      <c r="B30">
        <f t="shared" si="3"/>
        <v>-36.842105263157862</v>
      </c>
    </row>
    <row r="31" spans="1:18" x14ac:dyDescent="0.3">
      <c r="A31">
        <f t="shared" si="2"/>
        <v>273.030303030303</v>
      </c>
      <c r="B31">
        <f t="shared" si="3"/>
        <v>-36.842105263157862</v>
      </c>
    </row>
    <row r="32" spans="1:18" x14ac:dyDescent="0.3">
      <c r="A32">
        <f t="shared" si="2"/>
        <v>273.030303030303</v>
      </c>
      <c r="B32">
        <f t="shared" si="3"/>
        <v>-36.842105263157862</v>
      </c>
    </row>
    <row r="33" spans="1:2" x14ac:dyDescent="0.3">
      <c r="A33">
        <f t="shared" si="2"/>
        <v>273.030303030303</v>
      </c>
      <c r="B33">
        <f t="shared" si="3"/>
        <v>-36.842105263157862</v>
      </c>
    </row>
    <row r="34" spans="1:2" x14ac:dyDescent="0.3">
      <c r="A34">
        <f t="shared" si="2"/>
        <v>273.030303030303</v>
      </c>
      <c r="B34">
        <f t="shared" si="3"/>
        <v>-36.842105263157862</v>
      </c>
    </row>
    <row r="35" spans="1:2" x14ac:dyDescent="0.3">
      <c r="A35">
        <f t="shared" si="2"/>
        <v>273.030303030303</v>
      </c>
    </row>
    <row r="36" spans="1:2" x14ac:dyDescent="0.3">
      <c r="A36">
        <f t="shared" si="2"/>
        <v>273.030303030303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BC2F-F5BC-459D-BFB0-F225139A3D74}">
  <dimension ref="A1:S10"/>
  <sheetViews>
    <sheetView topLeftCell="B1" workbookViewId="0">
      <selection activeCell="S2" sqref="S2:S9"/>
    </sheetView>
  </sheetViews>
  <sheetFormatPr defaultRowHeight="14.4" x14ac:dyDescent="0.3"/>
  <cols>
    <col min="1" max="12" width="6.21875" style="12" customWidth="1"/>
  </cols>
  <sheetData>
    <row r="1" spans="1:19" x14ac:dyDescent="0.3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0</v>
      </c>
      <c r="N1" s="12" t="s">
        <v>1</v>
      </c>
      <c r="O1" s="12" t="s">
        <v>29</v>
      </c>
      <c r="P1" s="12" t="s">
        <v>30</v>
      </c>
      <c r="Q1" s="12" t="s">
        <v>31</v>
      </c>
      <c r="R1" s="12" t="s">
        <v>32</v>
      </c>
      <c r="S1" s="12" t="s">
        <v>33</v>
      </c>
    </row>
    <row r="2" spans="1:19" x14ac:dyDescent="0.3">
      <c r="A2" s="12">
        <v>200</v>
      </c>
      <c r="B2" s="12">
        <v>-610</v>
      </c>
      <c r="C2" s="12">
        <v>302</v>
      </c>
      <c r="D2" s="12">
        <v>280</v>
      </c>
      <c r="E2" s="12">
        <v>637</v>
      </c>
      <c r="F2" s="12">
        <v>-83</v>
      </c>
      <c r="G2" s="12">
        <v>200</v>
      </c>
      <c r="H2" s="12">
        <v>-600</v>
      </c>
      <c r="I2" s="12">
        <v>307</v>
      </c>
      <c r="J2" s="12">
        <v>280</v>
      </c>
      <c r="K2" s="12">
        <v>595</v>
      </c>
      <c r="L2" s="12">
        <v>-91</v>
      </c>
      <c r="M2" s="12">
        <v>857</v>
      </c>
      <c r="N2" s="12">
        <v>238</v>
      </c>
      <c r="O2">
        <f>$C$2+$A$2*M2/$B$2</f>
        <v>21.016393442622928</v>
      </c>
      <c r="S2">
        <f>M2*$E$2</f>
        <v>545909</v>
      </c>
    </row>
    <row r="3" spans="1:19" x14ac:dyDescent="0.3">
      <c r="M3">
        <v>252</v>
      </c>
      <c r="N3">
        <v>829</v>
      </c>
      <c r="O3">
        <f t="shared" ref="O3:O10" si="0">$C$2+$A$2*M3/$B$2</f>
        <v>219.37704918032787</v>
      </c>
      <c r="S3">
        <f t="shared" ref="S3:S9" si="1">M3*$E$2</f>
        <v>160524</v>
      </c>
    </row>
    <row r="4" spans="1:19" x14ac:dyDescent="0.3">
      <c r="M4">
        <v>876</v>
      </c>
      <c r="N4">
        <v>236</v>
      </c>
      <c r="O4">
        <f t="shared" si="0"/>
        <v>14.786885245901658</v>
      </c>
      <c r="S4">
        <f t="shared" si="1"/>
        <v>558012</v>
      </c>
    </row>
    <row r="5" spans="1:19" x14ac:dyDescent="0.3">
      <c r="M5">
        <v>853</v>
      </c>
      <c r="O5">
        <f t="shared" si="0"/>
        <v>22.327868852459005</v>
      </c>
      <c r="S5">
        <f t="shared" si="1"/>
        <v>543361</v>
      </c>
    </row>
    <row r="6" spans="1:19" x14ac:dyDescent="0.3">
      <c r="O6">
        <f t="shared" si="0"/>
        <v>302</v>
      </c>
      <c r="S6">
        <f t="shared" si="1"/>
        <v>0</v>
      </c>
    </row>
    <row r="7" spans="1:19" x14ac:dyDescent="0.3">
      <c r="O7">
        <f t="shared" si="0"/>
        <v>302</v>
      </c>
      <c r="S7">
        <f t="shared" si="1"/>
        <v>0</v>
      </c>
    </row>
    <row r="8" spans="1:19" x14ac:dyDescent="0.3">
      <c r="O8">
        <f t="shared" si="0"/>
        <v>302</v>
      </c>
      <c r="S8">
        <f t="shared" si="1"/>
        <v>0</v>
      </c>
    </row>
    <row r="9" spans="1:19" x14ac:dyDescent="0.3">
      <c r="O9">
        <f t="shared" si="0"/>
        <v>302</v>
      </c>
      <c r="S9">
        <f t="shared" si="1"/>
        <v>0</v>
      </c>
    </row>
    <row r="10" spans="1:19" x14ac:dyDescent="0.3">
      <c r="O10">
        <f t="shared" si="0"/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USB</vt:lpstr>
      <vt:lpstr>Ext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Golubovich</dc:creator>
  <cp:lastModifiedBy>Denis Golubovich</cp:lastModifiedBy>
  <dcterms:created xsi:type="dcterms:W3CDTF">2024-04-24T19:16:43Z</dcterms:created>
  <dcterms:modified xsi:type="dcterms:W3CDTF">2024-04-25T08:17:21Z</dcterms:modified>
</cp:coreProperties>
</file>