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ogo\Downloads\3ano-sem2\CPL\proj\g13\assign1\doc\"/>
    </mc:Choice>
  </mc:AlternateContent>
  <xr:revisionPtr revIDLastSave="0" documentId="13_ncr:1_{4BCFB201-C406-4A29-87EE-3DF144BF1FF4}" xr6:coauthVersionLast="47" xr6:coauthVersionMax="47" xr10:uidLastSave="{00000000-0000-0000-0000-000000000000}"/>
  <bookViews>
    <workbookView xWindow="8040" yWindow="4455" windowWidth="17250" windowHeight="8865" tabRatio="349" activeTab="4" xr2:uid="{00000000-000D-0000-FFFF-FFFF00000000}"/>
  </bookViews>
  <sheets>
    <sheet name="ex1" sheetId="1" r:id="rId1"/>
    <sheet name="ex2" sheetId="2" r:id="rId2"/>
    <sheet name="ex3" sheetId="3" r:id="rId3"/>
    <sheet name="paralelo-1" sheetId="4" r:id="rId4"/>
    <sheet name="paralela-2" sheetId="5" r:id="rId5"/>
  </sheets>
  <definedNames>
    <definedName name="_xlchart.v1.0" hidden="1">'paralela-2'!$H$20</definedName>
    <definedName name="_xlchart.v1.1" hidden="1">'paralela-2'!$H$21:$H$31</definedName>
    <definedName name="_xlchart.v1.10" hidden="1">'paralela-2'!$I$20</definedName>
    <definedName name="_xlchart.v1.11" hidden="1">'paralela-2'!$I$21:$I$31</definedName>
    <definedName name="_xlchart.v1.2" hidden="1">'paralela-2'!$I$20</definedName>
    <definedName name="_xlchart.v1.3" hidden="1">'paralela-2'!$I$21:$I$31</definedName>
    <definedName name="_xlchart.v1.4" hidden="1">'paralela-2'!$H$20</definedName>
    <definedName name="_xlchart.v1.5" hidden="1">'paralela-2'!$H$21:$H$31</definedName>
    <definedName name="_xlchart.v1.6" hidden="1">'paralela-2'!$I$20</definedName>
    <definedName name="_xlchart.v1.7" hidden="1">'paralela-2'!$I$21:$I$31</definedName>
    <definedName name="_xlchart.v1.8" hidden="1">'paralela-2'!$H$20</definedName>
    <definedName name="_xlchart.v1.9" hidden="1">'paralela-2'!$H$21:$H$31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5" l="1"/>
  <c r="P30" i="5"/>
  <c r="P29" i="5"/>
  <c r="P28" i="5"/>
  <c r="P27" i="5"/>
  <c r="P26" i="5"/>
  <c r="P25" i="5"/>
  <c r="P24" i="5"/>
  <c r="P23" i="5"/>
  <c r="P22" i="5"/>
  <c r="P21" i="5"/>
  <c r="O31" i="5"/>
  <c r="O30" i="5"/>
  <c r="O29" i="5"/>
  <c r="O28" i="5"/>
  <c r="O27" i="5"/>
  <c r="O26" i="5"/>
  <c r="O25" i="5"/>
  <c r="O24" i="5"/>
  <c r="O23" i="5"/>
  <c r="O22" i="5"/>
  <c r="O21" i="5"/>
  <c r="N21" i="5"/>
  <c r="N22" i="5"/>
  <c r="N31" i="5"/>
  <c r="N30" i="5"/>
  <c r="N29" i="5"/>
  <c r="N28" i="5"/>
  <c r="N27" i="5"/>
  <c r="N26" i="5"/>
  <c r="N25" i="5"/>
  <c r="N24" i="5"/>
  <c r="N23" i="5"/>
  <c r="G31" i="5"/>
  <c r="G30" i="5"/>
  <c r="G29" i="5"/>
  <c r="G28" i="5"/>
  <c r="K28" i="5" s="1"/>
  <c r="G27" i="5"/>
  <c r="K27" i="5" s="1"/>
  <c r="G26" i="5"/>
  <c r="G25" i="5"/>
  <c r="K25" i="5" s="1"/>
  <c r="G24" i="5"/>
  <c r="G23" i="5"/>
  <c r="K23" i="5" s="1"/>
  <c r="G22" i="5"/>
  <c r="K22" i="5" s="1"/>
  <c r="G21" i="5"/>
  <c r="K21" i="5" s="1"/>
  <c r="F21" i="5"/>
  <c r="F22" i="5"/>
  <c r="F23" i="5"/>
  <c r="F24" i="5"/>
  <c r="F25" i="5"/>
  <c r="F26" i="5"/>
  <c r="F27" i="5"/>
  <c r="F28" i="5"/>
  <c r="J28" i="5" s="1"/>
  <c r="F29" i="5"/>
  <c r="J29" i="5" s="1"/>
  <c r="F30" i="5"/>
  <c r="J30" i="5" s="1"/>
  <c r="F31" i="5"/>
  <c r="J31" i="5" s="1"/>
  <c r="K24" i="5"/>
  <c r="K26" i="5"/>
  <c r="K29" i="5"/>
  <c r="K31" i="5"/>
  <c r="K30" i="5"/>
  <c r="J27" i="5"/>
  <c r="J26" i="5"/>
  <c r="J25" i="5"/>
  <c r="J24" i="5"/>
  <c r="J23" i="5"/>
  <c r="J22" i="5"/>
  <c r="J21" i="5"/>
  <c r="J52" i="3"/>
  <c r="J62" i="3"/>
  <c r="J61" i="3"/>
  <c r="J60" i="3"/>
  <c r="J59" i="3"/>
  <c r="J58" i="3"/>
  <c r="J57" i="3"/>
  <c r="J56" i="3"/>
  <c r="J55" i="3"/>
  <c r="J54" i="3"/>
  <c r="J53" i="3"/>
  <c r="H53" i="3"/>
  <c r="I52" i="3"/>
  <c r="I62" i="3"/>
  <c r="I61" i="3"/>
  <c r="I60" i="3"/>
  <c r="I59" i="3"/>
  <c r="I58" i="3"/>
  <c r="I57" i="3"/>
  <c r="I56" i="3"/>
  <c r="I55" i="3"/>
  <c r="I54" i="3"/>
  <c r="I53" i="3"/>
  <c r="H62" i="3"/>
  <c r="H61" i="3"/>
  <c r="H60" i="3"/>
  <c r="H59" i="3"/>
  <c r="H58" i="3"/>
  <c r="H57" i="3"/>
  <c r="H56" i="3"/>
  <c r="H55" i="3"/>
  <c r="H54" i="3"/>
  <c r="H52" i="3"/>
  <c r="G52" i="3"/>
  <c r="G62" i="3"/>
  <c r="G61" i="3"/>
  <c r="G60" i="3"/>
  <c r="G59" i="3"/>
  <c r="G58" i="3"/>
  <c r="G57" i="3"/>
  <c r="G56" i="3"/>
  <c r="G55" i="3"/>
  <c r="G54" i="3"/>
  <c r="G53" i="3"/>
  <c r="U23" i="1"/>
  <c r="U29" i="1"/>
  <c r="U28" i="1"/>
  <c r="U27" i="1"/>
  <c r="U26" i="1"/>
  <c r="U25" i="1"/>
  <c r="U24" i="1"/>
  <c r="V29" i="1"/>
  <c r="V28" i="1"/>
  <c r="V27" i="1"/>
  <c r="V26" i="1"/>
  <c r="V25" i="1"/>
  <c r="V24" i="1"/>
  <c r="V23" i="1"/>
</calcChain>
</file>

<file path=xl/sharedStrings.xml><?xml version="1.0" encoding="utf-8"?>
<sst xmlns="http://schemas.openxmlformats.org/spreadsheetml/2006/main" count="75" uniqueCount="47">
  <si>
    <t>time</t>
  </si>
  <si>
    <t>CM L2</t>
  </si>
  <si>
    <t>CM L1</t>
  </si>
  <si>
    <t>CM L1 blocks( 128/ 256/ 512)</t>
  </si>
  <si>
    <t>time blocks( 128/ 256/ 512)</t>
  </si>
  <si>
    <t>CM L2 blocks( 128/ 256/ 512)</t>
  </si>
  <si>
    <t>Python mult</t>
  </si>
  <si>
    <t>python line mult</t>
  </si>
  <si>
    <t>c++ mult</t>
  </si>
  <si>
    <t>array size</t>
  </si>
  <si>
    <t>python simp</t>
  </si>
  <si>
    <t>c++ line</t>
  </si>
  <si>
    <t>python line</t>
  </si>
  <si>
    <t>c++ simp</t>
  </si>
  <si>
    <t>CM L1 line</t>
  </si>
  <si>
    <t>CM L2 line</t>
  </si>
  <si>
    <t>CM L1 simp</t>
  </si>
  <si>
    <t>CM L2 simp</t>
  </si>
  <si>
    <t>tamanho da matriz</t>
  </si>
  <si>
    <t>line</t>
  </si>
  <si>
    <t>multiplicação por linha</t>
  </si>
  <si>
    <t>multiplicação simples</t>
  </si>
  <si>
    <t>Array size</t>
  </si>
  <si>
    <t>L1 line</t>
  </si>
  <si>
    <t>L1 512</t>
  </si>
  <si>
    <t>L1 256</t>
  </si>
  <si>
    <t>L1 128</t>
  </si>
  <si>
    <t>L2 128</t>
  </si>
  <si>
    <t>L2 256</t>
  </si>
  <si>
    <t>L2 512</t>
  </si>
  <si>
    <t>L2 line</t>
  </si>
  <si>
    <t>block 128</t>
  </si>
  <si>
    <t>block 256</t>
  </si>
  <si>
    <t>block 512</t>
  </si>
  <si>
    <t>paralelo 2</t>
  </si>
  <si>
    <t>paralelo 1</t>
  </si>
  <si>
    <t>paralelo 1 L1</t>
  </si>
  <si>
    <t>paralelo 2 L1</t>
  </si>
  <si>
    <t>linha L1</t>
  </si>
  <si>
    <t>paralelo 1 L2</t>
  </si>
  <si>
    <t>paralelo 2 L2</t>
  </si>
  <si>
    <t>linha L2</t>
  </si>
  <si>
    <t>Speedup paralelo 1</t>
  </si>
  <si>
    <t>Speedup paralelo 2</t>
  </si>
  <si>
    <t>linha</t>
  </si>
  <si>
    <t>EFF paralelo 1</t>
  </si>
  <si>
    <t>EFF paralelo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</si>
</sst>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</cellXfs>
  <cellStyles count="4"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de execução de mult simples e linha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'ex1'!$P$22</c:f>
              <c:strCache>
                <c:ptCount val="1"/>
                <c:pt idx="0">
                  <c:v>c++ simp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'ex1'!$O$23:$O$29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'ex1'!$P$23:$P$29</c:f>
              <c:numCache>
                <c:formatCode>General</c:formatCode>
                <c:ptCount val="7"/>
                <c:pt idx="0">
                  <c:v>0.158</c:v>
                </c:pt>
                <c:pt idx="1">
                  <c:v>0.747</c:v>
                </c:pt>
                <c:pt idx="2">
                  <c:v>2.782</c:v>
                </c:pt>
                <c:pt idx="3">
                  <c:v>7.13</c:v>
                </c:pt>
                <c:pt idx="4">
                  <c:v>25.251000000000001</c:v>
                </c:pt>
                <c:pt idx="5">
                  <c:v>55.613999999999997</c:v>
                </c:pt>
                <c:pt idx="6">
                  <c:v>91.046000000000006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A-4C17-994C-717FF33B10A0}"/>
            </c:ext>
          </c:extLst>
        </c:ser>
        <c:ser>
          <c:idx val="1"/>
          <c:order val="1"/>
          <c:tx>
            <c:strRef>
              <c:f>'ex1'!$Q$22</c:f>
              <c:strCache>
                <c:ptCount val="1"/>
                <c:pt idx="0">
                  <c:v>python simp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'ex1'!$O$23:$O$29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'ex1'!$Q$23:$Q$29</c:f>
              <c:numCache>
                <c:formatCode>General</c:formatCode>
                <c:ptCount val="7"/>
                <c:pt idx="0">
                  <c:v>15.162000000000001</c:v>
                </c:pt>
                <c:pt idx="1">
                  <c:v>83.977000000000004</c:v>
                </c:pt>
                <c:pt idx="2">
                  <c:v>255.28200000000001</c:v>
                </c:pt>
                <c:pt idx="3">
                  <c:v>705.57299999999998</c:v>
                </c:pt>
                <c:pt idx="4">
                  <c:v>1460.55</c:v>
                </c:pt>
                <c:pt idx="5">
                  <c:v>1829.904</c:v>
                </c:pt>
                <c:pt idx="6">
                  <c:v>2529.4920000000002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A-4C17-994C-717FF33B10A0}"/>
            </c:ext>
          </c:extLst>
        </c:ser>
        <c:ser>
          <c:idx val="2"/>
          <c:order val="2"/>
          <c:tx>
            <c:strRef>
              <c:f>'ex1'!$R$22</c:f>
              <c:strCache>
                <c:ptCount val="1"/>
                <c:pt idx="0">
                  <c:v>python 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'ex1'!$O$23:$O$29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'ex1'!$R$23:$R$29</c:f>
              <c:numCache>
                <c:formatCode>General</c:formatCode>
                <c:ptCount val="7"/>
                <c:pt idx="0">
                  <c:v>13.661</c:v>
                </c:pt>
                <c:pt idx="1">
                  <c:v>55.033000000000001</c:v>
                </c:pt>
                <c:pt idx="2">
                  <c:v>145.11699999999999</c:v>
                </c:pt>
                <c:pt idx="3">
                  <c:v>366.93400000000003</c:v>
                </c:pt>
                <c:pt idx="4">
                  <c:v>572.32000000000005</c:v>
                </c:pt>
                <c:pt idx="5">
                  <c:v>931.44200000000001</c:v>
                </c:pt>
                <c:pt idx="6">
                  <c:v>1457.9490000000001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A-4C17-994C-717FF33B10A0}"/>
            </c:ext>
          </c:extLst>
        </c:ser>
        <c:ser>
          <c:idx val="3"/>
          <c:order val="3"/>
          <c:tx>
            <c:strRef>
              <c:f>'ex1'!$S$22</c:f>
              <c:strCache>
                <c:ptCount val="1"/>
                <c:pt idx="0">
                  <c:v>c++ 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'ex1'!$O$23:$O$29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'ex1'!$S$23:$S$29</c:f>
              <c:numCache>
                <c:formatCode>General</c:formatCode>
                <c:ptCount val="7"/>
                <c:pt idx="0">
                  <c:v>0.114</c:v>
                </c:pt>
                <c:pt idx="1">
                  <c:v>0.54600000000000004</c:v>
                </c:pt>
                <c:pt idx="2">
                  <c:v>1.6419999999999999</c:v>
                </c:pt>
                <c:pt idx="3">
                  <c:v>3.5059999999999998</c:v>
                </c:pt>
                <c:pt idx="4">
                  <c:v>6.6189999999999998</c:v>
                </c:pt>
                <c:pt idx="5">
                  <c:v>10.659000000000001</c:v>
                </c:pt>
                <c:pt idx="6">
                  <c:v>16.936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A-4C17-994C-717FF33B10A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0864256"/>
        <c:axId val="100860416"/>
      </c:scatterChart>
      <c:valAx>
        <c:axId val="1008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da matriz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60416"/>
        <c:crosses val="autoZero"/>
        <c:crossBetween val="midCat"/>
      </c:valAx>
      <c:valAx>
        <c:axId val="10086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</a:t>
            </a:r>
            <a:r>
              <a:rPr lang="pt-PT" baseline="0"/>
              <a:t> misses L2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'paralela-2'!$B$50</c:f>
              <c:strCache>
                <c:ptCount val="1"/>
                <c:pt idx="0">
                  <c:v>paralelo 1 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'paralela-2'!$A$51:$A$61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'paralela-2'!$B$51:$B$61</c:f>
              <c:numCache>
                <c:formatCode>General</c:formatCode>
                <c:ptCount val="11"/>
                <c:pt idx="0">
                  <c:v>29458</c:v>
                </c:pt>
                <c:pt idx="1">
                  <c:v>98223</c:v>
                </c:pt>
                <c:pt idx="2">
                  <c:v>110777</c:v>
                </c:pt>
                <c:pt idx="3">
                  <c:v>177936</c:v>
                </c:pt>
                <c:pt idx="4">
                  <c:v>338367</c:v>
                </c:pt>
                <c:pt idx="5">
                  <c:v>662798</c:v>
                </c:pt>
                <c:pt idx="6">
                  <c:v>1208302</c:v>
                </c:pt>
                <c:pt idx="7">
                  <c:v>4191684</c:v>
                </c:pt>
                <c:pt idx="8">
                  <c:v>16880029</c:v>
                </c:pt>
                <c:pt idx="9">
                  <c:v>81323293</c:v>
                </c:pt>
                <c:pt idx="10">
                  <c:v>328513843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7D8-8784-FA1B480A9D6C}"/>
            </c:ext>
          </c:extLst>
        </c:ser>
        <c:ser>
          <c:idx val="1"/>
          <c:order val="1"/>
          <c:tx>
            <c:strRef>
              <c:f>'paralela-2'!$C$50</c:f>
              <c:strCache>
                <c:ptCount val="1"/>
                <c:pt idx="0">
                  <c:v>paralelo 2 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'paralela-2'!$A$51:$A$61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'paralela-2'!$C$51:$C$61</c:f>
              <c:numCache>
                <c:formatCode>General</c:formatCode>
                <c:ptCount val="11"/>
                <c:pt idx="0">
                  <c:v>1648184</c:v>
                </c:pt>
                <c:pt idx="1">
                  <c:v>5294686</c:v>
                </c:pt>
                <c:pt idx="2">
                  <c:v>11525097</c:v>
                </c:pt>
                <c:pt idx="3">
                  <c:v>19670916</c:v>
                </c:pt>
                <c:pt idx="4">
                  <c:v>31555014</c:v>
                </c:pt>
                <c:pt idx="5">
                  <c:v>59194370</c:v>
                </c:pt>
                <c:pt idx="6">
                  <c:v>82801839</c:v>
                </c:pt>
                <c:pt idx="7">
                  <c:v>177941233</c:v>
                </c:pt>
                <c:pt idx="8">
                  <c:v>458815032</c:v>
                </c:pt>
                <c:pt idx="9">
                  <c:v>985594393</c:v>
                </c:pt>
                <c:pt idx="10">
                  <c:v>2118905091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7D8-8784-FA1B480A9D6C}"/>
            </c:ext>
          </c:extLst>
        </c:ser>
        <c:ser>
          <c:idx val="2"/>
          <c:order val="2"/>
          <c:tx>
            <c:strRef>
              <c:f>'paralela-2'!$D$50</c:f>
              <c:strCache>
                <c:ptCount val="1"/>
                <c:pt idx="0">
                  <c:v>linha 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'paralela-2'!$A$51:$A$61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'paralela-2'!$D$51:$D$61</c:f>
              <c:numCache>
                <c:formatCode>General</c:formatCode>
                <c:ptCount val="11"/>
                <c:pt idx="0">
                  <c:v>224488</c:v>
                </c:pt>
                <c:pt idx="1">
                  <c:v>2724217</c:v>
                </c:pt>
                <c:pt idx="2">
                  <c:v>7939338</c:v>
                </c:pt>
                <c:pt idx="3">
                  <c:v>12752473</c:v>
                </c:pt>
                <c:pt idx="4">
                  <c:v>22400162</c:v>
                </c:pt>
                <c:pt idx="5">
                  <c:v>37577805</c:v>
                </c:pt>
                <c:pt idx="6">
                  <c:v>56349679</c:v>
                </c:pt>
                <c:pt idx="7">
                  <c:v>34541633</c:v>
                </c:pt>
                <c:pt idx="8">
                  <c:v>121579239</c:v>
                </c:pt>
                <c:pt idx="9">
                  <c:v>288973458</c:v>
                </c:pt>
                <c:pt idx="10">
                  <c:v>702474164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7D8-8784-FA1B480A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8944"/>
        <c:axId val="122555504"/>
      </c:lineChart>
      <c:catAx>
        <c:axId val="1225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55504"/>
        <c:crosses val="autoZero"/>
        <c:auto val="1"/>
        <c:lblAlgn val="ctr"/>
        <c:lblOffset val="100"/>
        <c:noMultiLvlLbl val="0"/>
      </c:catAx>
      <c:valAx>
        <c:axId val="122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Eficiencia</a:t>
            </a:r>
            <a:r>
              <a:rPr lang="pt-PT" baseline="0"/>
              <a:t> da paralelização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'paralela-2'!$J$20</c:f>
              <c:strCache>
                <c:ptCount val="1"/>
                <c:pt idx="0">
                  <c:v>EFF paralelo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'paralela-2'!$I$21:$I$31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'paralela-2'!$J$21:$J$31</c:f>
              <c:numCache>
                <c:formatCode>General</c:formatCode>
                <c:ptCount val="11"/>
                <c:pt idx="0">
                  <c:v>95</c:v>
                </c:pt>
                <c:pt idx="1">
                  <c:v>88.349514563106794</c:v>
                </c:pt>
                <c:pt idx="2">
                  <c:v>80.254154447702817</c:v>
                </c:pt>
                <c:pt idx="3">
                  <c:v>77.497789566755074</c:v>
                </c:pt>
                <c:pt idx="4">
                  <c:v>76.555632662502887</c:v>
                </c:pt>
                <c:pt idx="5">
                  <c:v>69.151420786298175</c:v>
                </c:pt>
                <c:pt idx="6">
                  <c:v>58.187315330172474</c:v>
                </c:pt>
                <c:pt idx="7">
                  <c:v>55.035275530494957</c:v>
                </c:pt>
                <c:pt idx="8">
                  <c:v>43.613182890291327</c:v>
                </c:pt>
                <c:pt idx="9">
                  <c:v>41.355295773863325</c:v>
                </c:pt>
                <c:pt idx="10">
                  <c:v>41.93801370176616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D-4A01-A6A0-FFAB2B0E30E8}"/>
            </c:ext>
          </c:extLst>
        </c:ser>
        <c:ser>
          <c:idx val="1"/>
          <c:order val="1"/>
          <c:tx>
            <c:strRef>
              <c:f>'paralela-2'!$K$20</c:f>
              <c:strCache>
                <c:ptCount val="1"/>
                <c:pt idx="0">
                  <c:v>EFF paralelo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'paralela-2'!$I$21:$I$31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'paralela-2'!$K$21:$K$31</c:f>
              <c:numCache>
                <c:formatCode>General</c:formatCode>
                <c:ptCount val="11"/>
                <c:pt idx="0">
                  <c:v>4.6454767726161368</c:v>
                </c:pt>
                <c:pt idx="1">
                  <c:v>5.394190871369295</c:v>
                </c:pt>
                <c:pt idx="2">
                  <c:v>12.321776977337533</c:v>
                </c:pt>
                <c:pt idx="3">
                  <c:v>13.172527802825368</c:v>
                </c:pt>
                <c:pt idx="4">
                  <c:v>16.306972160630696</c:v>
                </c:pt>
                <c:pt idx="5">
                  <c:v>13.467515730422258</c:v>
                </c:pt>
                <c:pt idx="6">
                  <c:v>18.248426859753472</c:v>
                </c:pt>
                <c:pt idx="7">
                  <c:v>18.473917615324829</c:v>
                </c:pt>
                <c:pt idx="8">
                  <c:v>18.175200903234376</c:v>
                </c:pt>
                <c:pt idx="9">
                  <c:v>18.576884712455033</c:v>
                </c:pt>
                <c:pt idx="10">
                  <c:v>17.805616743146526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D-4A01-A6A0-FFAB2B0E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48576"/>
        <c:axId val="188955296"/>
      </c:lineChart>
      <c:catAx>
        <c:axId val="18894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matriz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55296"/>
        <c:crosses val="autoZero"/>
        <c:auto val="1"/>
        <c:lblAlgn val="ctr"/>
        <c:lblOffset val="100"/>
        <c:noMultiLvlLbl val="0"/>
      </c:catAx>
      <c:valAx>
        <c:axId val="188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</a:t>
            </a:r>
            <a:r>
              <a:rPr lang="pt-PT" baseline="0"/>
              <a:t> up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'paralela-2'!$F$20</c:f>
              <c:strCache>
                <c:ptCount val="1"/>
                <c:pt idx="0">
                  <c:v>Speedup paralelo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'paralela-2'!$E$21:$E$31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'paralela-2'!$F$21:$F$31</c:f>
              <c:numCache>
                <c:formatCode>General</c:formatCode>
                <c:ptCount val="11"/>
                <c:pt idx="0">
                  <c:v>5.7</c:v>
                </c:pt>
                <c:pt idx="1">
                  <c:v>5.3009708737864081</c:v>
                </c:pt>
                <c:pt idx="2">
                  <c:v>4.8152492668621694</c:v>
                </c:pt>
                <c:pt idx="3">
                  <c:v>4.6498673740053045</c:v>
                </c:pt>
                <c:pt idx="4">
                  <c:v>4.5933379597501736</c:v>
                </c:pt>
                <c:pt idx="5">
                  <c:v>4.149085247177891</c:v>
                </c:pt>
                <c:pt idx="6">
                  <c:v>3.4912389198103484</c:v>
                </c:pt>
                <c:pt idx="7">
                  <c:v>3.302116531829697</c:v>
                </c:pt>
                <c:pt idx="8">
                  <c:v>2.6167909734174795</c:v>
                </c:pt>
                <c:pt idx="9">
                  <c:v>2.4813177464317997</c:v>
                </c:pt>
                <c:pt idx="10">
                  <c:v>2.5162808221059696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D-4F69-B13B-5111228FF395}"/>
            </c:ext>
          </c:extLst>
        </c:ser>
        <c:ser>
          <c:idx val="1"/>
          <c:order val="1"/>
          <c:tx>
            <c:strRef>
              <c:f>'paralela-2'!$G$20</c:f>
              <c:strCache>
                <c:ptCount val="1"/>
                <c:pt idx="0">
                  <c:v>Speedup paralelo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'paralela-2'!$E$21:$E$31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'paralela-2'!$G$21:$G$31</c:f>
              <c:numCache>
                <c:formatCode>General</c:formatCode>
                <c:ptCount val="11"/>
                <c:pt idx="0">
                  <c:v>0.27872860635696822</c:v>
                </c:pt>
                <c:pt idx="1">
                  <c:v>0.32365145228215769</c:v>
                </c:pt>
                <c:pt idx="2">
                  <c:v>0.73930661864025204</c:v>
                </c:pt>
                <c:pt idx="3">
                  <c:v>0.79035166816952207</c:v>
                </c:pt>
                <c:pt idx="4">
                  <c:v>0.97841832963784181</c:v>
                </c:pt>
                <c:pt idx="5">
                  <c:v>0.80805094382533549</c:v>
                </c:pt>
                <c:pt idx="6">
                  <c:v>1.0949056115852083</c:v>
                </c:pt>
                <c:pt idx="7">
                  <c:v>1.1084350569194898</c:v>
                </c:pt>
                <c:pt idx="8">
                  <c:v>1.0905120541940625</c:v>
                </c:pt>
                <c:pt idx="9">
                  <c:v>1.114613082747302</c:v>
                </c:pt>
                <c:pt idx="10">
                  <c:v>1.0683370045887917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F69-B13B-5111228F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0496"/>
        <c:axId val="188947616"/>
      </c:lineChart>
      <c:catAx>
        <c:axId val="1889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47616"/>
        <c:crosses val="autoZero"/>
        <c:auto val="1"/>
        <c:lblAlgn val="ctr"/>
        <c:lblOffset val="100"/>
        <c:noMultiLvlLbl val="0"/>
      </c:catAx>
      <c:valAx>
        <c:axId val="1889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'paralela-2'!$N$20</c:f>
              <c:strCache>
                <c:ptCount val="1"/>
                <c:pt idx="0">
                  <c:v>paralelo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'paralela-2'!$M$21:$M$31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'paralela-2'!$N$21:$N$31</c:f>
              <c:numCache>
                <c:formatCode>General</c:formatCode>
                <c:ptCount val="11"/>
                <c:pt idx="0">
                  <c:v>21600</c:v>
                </c:pt>
                <c:pt idx="1">
                  <c:v>19417.475728155343</c:v>
                </c:pt>
                <c:pt idx="2">
                  <c:v>16093.841642228737</c:v>
                </c:pt>
                <c:pt idx="3">
                  <c:v>15469.49602122016</c:v>
                </c:pt>
                <c:pt idx="4">
                  <c:v>14778.625954198473</c:v>
                </c:pt>
                <c:pt idx="5">
                  <c:v>13683.145192681979</c:v>
                </c:pt>
                <c:pt idx="6">
                  <c:v>11131.725417439702</c:v>
                </c:pt>
                <c:pt idx="7">
                  <c:v>11231.425469641252</c:v>
                </c:pt>
                <c:pt idx="8">
                  <c:v>8870.8446733218589</c:v>
                </c:pt>
                <c:pt idx="9">
                  <c:v>8351.8418504963956</c:v>
                </c:pt>
                <c:pt idx="10">
                  <c:v>8427.8171022216648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8-48DF-AB38-DF1006D7A728}"/>
            </c:ext>
          </c:extLst>
        </c:ser>
        <c:ser>
          <c:idx val="1"/>
          <c:order val="1"/>
          <c:tx>
            <c:strRef>
              <c:f>'paralela-2'!$O$20</c:f>
              <c:strCache>
                <c:ptCount val="1"/>
                <c:pt idx="0">
                  <c:v>paralelo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'paralela-2'!$M$21:$M$31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'paralela-2'!$O$21:$O$31</c:f>
              <c:numCache>
                <c:formatCode>General</c:formatCode>
                <c:ptCount val="11"/>
                <c:pt idx="0">
                  <c:v>1056.2347188264059</c:v>
                </c:pt>
                <c:pt idx="1">
                  <c:v>1185.5364552459989</c:v>
                </c:pt>
                <c:pt idx="2">
                  <c:v>2470.9590274651055</c:v>
                </c:pt>
                <c:pt idx="3">
                  <c:v>2629.3958521190261</c:v>
                </c:pt>
                <c:pt idx="4">
                  <c:v>3147.9674796747972</c:v>
                </c:pt>
                <c:pt idx="5">
                  <c:v>2664.8472443332571</c:v>
                </c:pt>
                <c:pt idx="6">
                  <c:v>3491.0783553141969</c:v>
                </c:pt>
                <c:pt idx="7">
                  <c:v>3770.0988471265946</c:v>
                </c:pt>
                <c:pt idx="8">
                  <c:v>3696.8038889659297</c:v>
                </c:pt>
                <c:pt idx="9">
                  <c:v>3751.6646971095943</c:v>
                </c:pt>
                <c:pt idx="10">
                  <c:v>3578.1971547492494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8-48DF-AB38-DF1006D7A728}"/>
            </c:ext>
          </c:extLst>
        </c:ser>
        <c:ser>
          <c:idx val="2"/>
          <c:order val="2"/>
          <c:tx>
            <c:strRef>
              <c:f>'paralela-2'!$P$20</c:f>
              <c:strCache>
                <c:ptCount val="1"/>
                <c:pt idx="0">
                  <c:v>linha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'paralela-2'!$M$21:$M$31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'paralela-2'!$P$21:$P$31</c:f>
              <c:numCache>
                <c:formatCode>General</c:formatCode>
                <c:ptCount val="11"/>
                <c:pt idx="0">
                  <c:v>3789.4736842105258</c:v>
                </c:pt>
                <c:pt idx="1">
                  <c:v>3663.0036630036625</c:v>
                </c:pt>
                <c:pt idx="2">
                  <c:v>3342.2655298416566</c:v>
                </c:pt>
                <c:pt idx="3">
                  <c:v>3326.86822589846</c:v>
                </c:pt>
                <c:pt idx="4">
                  <c:v>3217.4044417585742</c:v>
                </c:pt>
                <c:pt idx="5">
                  <c:v>3297.8703443099726</c:v>
                </c:pt>
                <c:pt idx="6">
                  <c:v>3188.4742560226737</c:v>
                </c:pt>
                <c:pt idx="7">
                  <c:v>3401.2807729162541</c:v>
                </c:pt>
                <c:pt idx="8">
                  <c:v>3389.9706791393828</c:v>
                </c:pt>
                <c:pt idx="9">
                  <c:v>3365.8897021578814</c:v>
                </c:pt>
                <c:pt idx="10">
                  <c:v>3349.3150002105522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8-48DF-AB38-DF1006D7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46176"/>
        <c:axId val="188952416"/>
      </c:lineChart>
      <c:catAx>
        <c:axId val="188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da matriz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52416"/>
        <c:crosses val="autoZero"/>
        <c:auto val="1"/>
        <c:lblAlgn val="ctr"/>
        <c:lblOffset val="100"/>
        <c:noMultiLvlLbl val="0"/>
      </c:catAx>
      <c:valAx>
        <c:axId val="1889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</a:t>
            </a:r>
            <a:r>
              <a:rPr lang="pt-PT" baseline="0"/>
              <a:t> misses de mult simples e linha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7617172905337272"/>
          <c:y val="0.17171296296296296"/>
          <c:w val="0.800369761191699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'ex1'!$O$47</c:f>
              <c:strCache>
                <c:ptCount val="1"/>
                <c:pt idx="0">
                  <c:v>CM L1 simp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'ex1'!$N$48:$N$54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'ex1'!$O$48:$O$54</c:f>
              <c:numCache>
                <c:formatCode>General</c:formatCode>
                <c:ptCount val="7"/>
                <c:pt idx="0">
                  <c:v>243570531</c:v>
                </c:pt>
                <c:pt idx="1">
                  <c:v>1137150963</c:v>
                </c:pt>
                <c:pt idx="2">
                  <c:v>3117898796</c:v>
                </c:pt>
                <c:pt idx="3">
                  <c:v>7213200017</c:v>
                </c:pt>
                <c:pt idx="4">
                  <c:v>16245888651</c:v>
                </c:pt>
                <c:pt idx="5">
                  <c:v>31085146014</c:v>
                </c:pt>
                <c:pt idx="6">
                  <c:v>50402219370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8-490A-82DE-561BC68C491F}"/>
            </c:ext>
          </c:extLst>
        </c:ser>
        <c:ser>
          <c:idx val="1"/>
          <c:order val="1"/>
          <c:tx>
            <c:strRef>
              <c:f>'ex1'!$P$47</c:f>
              <c:strCache>
                <c:ptCount val="1"/>
                <c:pt idx="0">
                  <c:v>CM L2 simp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'ex1'!$N$48:$N$54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'ex1'!$P$48:$P$54</c:f>
              <c:numCache>
                <c:formatCode>General</c:formatCode>
                <c:ptCount val="7"/>
                <c:pt idx="0">
                  <c:v>406013</c:v>
                </c:pt>
                <c:pt idx="1">
                  <c:v>1887178</c:v>
                </c:pt>
                <c:pt idx="2">
                  <c:v>72747657</c:v>
                </c:pt>
                <c:pt idx="3">
                  <c:v>342139976</c:v>
                </c:pt>
                <c:pt idx="4">
                  <c:v>977327109</c:v>
                </c:pt>
                <c:pt idx="5">
                  <c:v>2933280830</c:v>
                </c:pt>
                <c:pt idx="6">
                  <c:v>7444183059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8-490A-82DE-561BC68C491F}"/>
            </c:ext>
          </c:extLst>
        </c:ser>
        <c:ser>
          <c:idx val="2"/>
          <c:order val="2"/>
          <c:tx>
            <c:strRef>
              <c:f>'ex1'!$Q$47</c:f>
              <c:strCache>
                <c:ptCount val="1"/>
                <c:pt idx="0">
                  <c:v>CM L1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'ex1'!$N$48:$N$54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'ex1'!$Q$48:$Q$54</c:f>
              <c:numCache>
                <c:formatCode>General</c:formatCode>
                <c:ptCount val="7"/>
                <c:pt idx="0">
                  <c:v>27683344</c:v>
                </c:pt>
                <c:pt idx="1">
                  <c:v>129091973</c:v>
                </c:pt>
                <c:pt idx="2">
                  <c:v>360892255</c:v>
                </c:pt>
                <c:pt idx="3">
                  <c:v>791821637</c:v>
                </c:pt>
                <c:pt idx="4">
                  <c:v>2046790859</c:v>
                </c:pt>
                <c:pt idx="5">
                  <c:v>4311013087</c:v>
                </c:pt>
                <c:pt idx="6">
                  <c:v>6727816230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8-490A-82DE-561BC68C491F}"/>
            </c:ext>
          </c:extLst>
        </c:ser>
        <c:ser>
          <c:idx val="3"/>
          <c:order val="3"/>
          <c:tx>
            <c:strRef>
              <c:f>'ex1'!$R$47</c:f>
              <c:strCache>
                <c:ptCount val="1"/>
                <c:pt idx="0">
                  <c:v>CM L2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'ex1'!$N$48:$N$54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'ex1'!$R$48:$R$54</c:f>
              <c:numCache>
                <c:formatCode>General</c:formatCode>
                <c:ptCount val="7"/>
                <c:pt idx="0">
                  <c:v>224488</c:v>
                </c:pt>
                <c:pt idx="1">
                  <c:v>2724217</c:v>
                </c:pt>
                <c:pt idx="2">
                  <c:v>7939338</c:v>
                </c:pt>
                <c:pt idx="3">
                  <c:v>12752473</c:v>
                </c:pt>
                <c:pt idx="4">
                  <c:v>22400162</c:v>
                </c:pt>
                <c:pt idx="5">
                  <c:v>37577805</c:v>
                </c:pt>
                <c:pt idx="6">
                  <c:v>56349679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8-490A-82DE-561BC68C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38336"/>
        <c:axId val="100850816"/>
      </c:lineChart>
      <c:catAx>
        <c:axId val="1008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50816"/>
        <c:crosses val="autoZero"/>
        <c:auto val="1"/>
        <c:lblAlgn val="ctr"/>
        <c:lblOffset val="100"/>
        <c:noMultiLvlLbl val="0"/>
      </c:catAx>
      <c:valAx>
        <c:axId val="100850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misses</a:t>
                </a:r>
              </a:p>
            </c:rich>
          </c:tx>
          <c:layout>
            <c:manualLayout>
              <c:xMode val="edge"/>
              <c:yMode val="edge"/>
              <c:x val="2.7723645751150359E-2"/>
              <c:y val="0.4145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MFLOPS</a:t>
            </a:r>
            <a:r>
              <a:rPr lang="pt-PT" baseline="0"/>
              <a:t> da multiplicação por linha e simples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'ex1'!$U$22</c:f>
              <c:strCache>
                <c:ptCount val="1"/>
                <c:pt idx="0">
                  <c:v>multiplicação simples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'ex1'!$T$23:$T$29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'ex1'!$U$23:$U$29</c:f>
              <c:numCache>
                <c:formatCode>General</c:formatCode>
                <c:ptCount val="7"/>
                <c:pt idx="0">
                  <c:v>2734.1772151898731</c:v>
                </c:pt>
                <c:pt idx="1">
                  <c:v>2677.3761713520753</c:v>
                </c:pt>
                <c:pt idx="2">
                  <c:v>1972.6815240833932</c:v>
                </c:pt>
                <c:pt idx="3">
                  <c:v>1635.9046283309958</c:v>
                </c:pt>
                <c:pt idx="4">
                  <c:v>843.37253970139784</c:v>
                </c:pt>
                <c:pt idx="5">
                  <c:v>632.07106124357176</c:v>
                </c:pt>
                <c:pt idx="6">
                  <c:v>593.10678118753162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F-4834-816A-590FB044F4CE}"/>
            </c:ext>
          </c:extLst>
        </c:ser>
        <c:ser>
          <c:idx val="1"/>
          <c:order val="1"/>
          <c:tx>
            <c:strRef>
              <c:f>'ex1'!$V$22</c:f>
              <c:strCache>
                <c:ptCount val="1"/>
                <c:pt idx="0">
                  <c:v>multiplicação por linha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'ex1'!$T$23:$T$29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'ex1'!$V$23:$V$29</c:f>
              <c:numCache>
                <c:formatCode>General</c:formatCode>
                <c:ptCount val="7"/>
                <c:pt idx="0">
                  <c:v>3789.4736842105258</c:v>
                </c:pt>
                <c:pt idx="1">
                  <c:v>3663.0036630036625</c:v>
                </c:pt>
                <c:pt idx="2">
                  <c:v>3342.2655298416566</c:v>
                </c:pt>
                <c:pt idx="3">
                  <c:v>3326.86822589846</c:v>
                </c:pt>
                <c:pt idx="4">
                  <c:v>3217.4044417585742</c:v>
                </c:pt>
                <c:pt idx="5">
                  <c:v>3297.8703443099726</c:v>
                </c:pt>
                <c:pt idx="6">
                  <c:v>3188.4742560226737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F-4834-816A-590FB044F4C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4544"/>
        <c:axId val="122567024"/>
      </c:lineChart>
      <c:catAx>
        <c:axId val="12255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Array</a:t>
                </a:r>
                <a:r>
                  <a:rPr lang="pt-PT" baseline="0"/>
                  <a:t>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67024"/>
        <c:crosses val="autoZero"/>
        <c:auto val="1"/>
        <c:lblAlgn val="ctr"/>
        <c:lblOffset val="100"/>
        <c:noMultiLvlLbl val="0"/>
      </c:catAx>
      <c:valAx>
        <c:axId val="122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cache misses de mult por blocos e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'ex3'!$B$21</c:f>
              <c:strCache>
                <c:ptCount val="1"/>
                <c:pt idx="0">
                  <c:v>L1 128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'ex3'!$A$22:$A$32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'ex3'!$B$22:$B$32</c:f>
              <c:numCache>
                <c:formatCode>General</c:formatCode>
                <c:ptCount val="11"/>
                <c:pt idx="0">
                  <c:v>33616650</c:v>
                </c:pt>
                <c:pt idx="1">
                  <c:v>159553650</c:v>
                </c:pt>
                <c:pt idx="2">
                  <c:v>396144500</c:v>
                </c:pt>
                <c:pt idx="3">
                  <c:v>848498524</c:v>
                </c:pt>
                <c:pt idx="4">
                  <c:v>1571425142</c:v>
                </c:pt>
                <c:pt idx="5">
                  <c:v>2668028756</c:v>
                </c:pt>
                <c:pt idx="6">
                  <c:v>3995902361</c:v>
                </c:pt>
                <c:pt idx="7">
                  <c:v>10565847683</c:v>
                </c:pt>
                <c:pt idx="8">
                  <c:v>35772821380</c:v>
                </c:pt>
                <c:pt idx="9">
                  <c:v>82439479495</c:v>
                </c:pt>
                <c:pt idx="10">
                  <c:v>169186236115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F-4045-BAFC-E4B2EEF118AD}"/>
            </c:ext>
          </c:extLst>
        </c:ser>
        <c:ser>
          <c:idx val="1"/>
          <c:order val="1"/>
          <c:tx>
            <c:strRef>
              <c:f>'ex3'!$C$21</c:f>
              <c:strCache>
                <c:ptCount val="1"/>
                <c:pt idx="0">
                  <c:v>L1 256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'ex3'!$A$22:$A$32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'ex3'!$C$22:$C$32</c:f>
              <c:numCache>
                <c:formatCode>General</c:formatCode>
                <c:ptCount val="11"/>
                <c:pt idx="0">
                  <c:v>32433295</c:v>
                </c:pt>
                <c:pt idx="1">
                  <c:v>139768890</c:v>
                </c:pt>
                <c:pt idx="2">
                  <c:v>387155103</c:v>
                </c:pt>
                <c:pt idx="3">
                  <c:v>823151227</c:v>
                </c:pt>
                <c:pt idx="4">
                  <c:v>1551060129</c:v>
                </c:pt>
                <c:pt idx="5">
                  <c:v>2563069893</c:v>
                </c:pt>
                <c:pt idx="6">
                  <c:v>3825413629</c:v>
                </c:pt>
                <c:pt idx="7">
                  <c:v>9550369988</c:v>
                </c:pt>
                <c:pt idx="8">
                  <c:v>32071995491</c:v>
                </c:pt>
                <c:pt idx="9">
                  <c:v>75914998146</c:v>
                </c:pt>
                <c:pt idx="10">
                  <c:v>148196972220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F-4045-BAFC-E4B2EEF118AD}"/>
            </c:ext>
          </c:extLst>
        </c:ser>
        <c:ser>
          <c:idx val="2"/>
          <c:order val="2"/>
          <c:tx>
            <c:strRef>
              <c:f>'ex3'!$D$21</c:f>
              <c:strCache>
                <c:ptCount val="1"/>
                <c:pt idx="0">
                  <c:v>L1 512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'ex3'!$A$22:$A$32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'ex3'!$D$22:$D$32</c:f>
              <c:numCache>
                <c:formatCode>General</c:formatCode>
                <c:ptCount val="11"/>
                <c:pt idx="0">
                  <c:v>32655483</c:v>
                </c:pt>
                <c:pt idx="1">
                  <c:v>138360214</c:v>
                </c:pt>
                <c:pt idx="2">
                  <c:v>380673972</c:v>
                </c:pt>
                <c:pt idx="3">
                  <c:v>811237313</c:v>
                </c:pt>
                <c:pt idx="4">
                  <c:v>1487908737</c:v>
                </c:pt>
                <c:pt idx="5">
                  <c:v>2440534494</c:v>
                </c:pt>
                <c:pt idx="6">
                  <c:v>3717380456</c:v>
                </c:pt>
                <c:pt idx="7">
                  <c:v>9248659690</c:v>
                </c:pt>
                <c:pt idx="8">
                  <c:v>30998831306</c:v>
                </c:pt>
                <c:pt idx="9">
                  <c:v>74166536745</c:v>
                </c:pt>
                <c:pt idx="10">
                  <c:v>143100364132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F-4045-BAFC-E4B2EEF118AD}"/>
            </c:ext>
          </c:extLst>
        </c:ser>
        <c:ser>
          <c:idx val="3"/>
          <c:order val="3"/>
          <c:tx>
            <c:strRef>
              <c:f>'ex3'!$E$21</c:f>
              <c:strCache>
                <c:ptCount val="1"/>
                <c:pt idx="0">
                  <c:v>L1 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'ex3'!$A$22:$A$32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'ex3'!$E$22:$E$32</c:f>
              <c:numCache>
                <c:formatCode>General</c:formatCode>
                <c:ptCount val="11"/>
                <c:pt idx="0">
                  <c:v>27683344</c:v>
                </c:pt>
                <c:pt idx="1">
                  <c:v>129091973</c:v>
                </c:pt>
                <c:pt idx="2">
                  <c:v>360892255</c:v>
                </c:pt>
                <c:pt idx="3">
                  <c:v>791821637</c:v>
                </c:pt>
                <c:pt idx="4">
                  <c:v>2046790859</c:v>
                </c:pt>
                <c:pt idx="5">
                  <c:v>4311013087</c:v>
                </c:pt>
                <c:pt idx="6">
                  <c:v>6727816230</c:v>
                </c:pt>
                <c:pt idx="7">
                  <c:v>17319318790</c:v>
                </c:pt>
                <c:pt idx="8">
                  <c:v>58345792054</c:v>
                </c:pt>
                <c:pt idx="9">
                  <c:v>138227604430</c:v>
                </c:pt>
                <c:pt idx="10">
                  <c:v>269992024159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F-4045-BAFC-E4B2EEF118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0863296"/>
        <c:axId val="100840736"/>
      </c:scatterChart>
      <c:valAx>
        <c:axId val="100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da matriz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40736"/>
        <c:crosses val="autoZero"/>
        <c:crossBetween val="midCat"/>
      </c:valAx>
      <c:valAx>
        <c:axId val="10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</a:t>
                </a:r>
                <a:r>
                  <a:rPr lang="pt-PT" baseline="0"/>
                  <a:t> misses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3.3333333333333333E-2"/>
              <c:y val="0.2987999416739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6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L2 cache misses de mult por blocos e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'ex3'!$B$35</c:f>
              <c:strCache>
                <c:ptCount val="1"/>
                <c:pt idx="0">
                  <c:v>L2 128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'ex3'!$A$36:$A$46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'ex3'!$B$36:$B$46</c:f>
              <c:numCache>
                <c:formatCode>General</c:formatCode>
                <c:ptCount val="11"/>
                <c:pt idx="0">
                  <c:v>272016</c:v>
                </c:pt>
                <c:pt idx="1">
                  <c:v>1192421</c:v>
                </c:pt>
                <c:pt idx="2">
                  <c:v>3106352</c:v>
                </c:pt>
                <c:pt idx="3">
                  <c:v>7100811</c:v>
                </c:pt>
                <c:pt idx="4">
                  <c:v>16883271</c:v>
                </c:pt>
                <c:pt idx="5">
                  <c:v>27472778</c:v>
                </c:pt>
                <c:pt idx="6">
                  <c:v>34682454</c:v>
                </c:pt>
                <c:pt idx="7">
                  <c:v>320006691</c:v>
                </c:pt>
                <c:pt idx="8">
                  <c:v>446221753</c:v>
                </c:pt>
                <c:pt idx="9">
                  <c:v>1498985894</c:v>
                </c:pt>
                <c:pt idx="10">
                  <c:v>2345175304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6F9-9A90-38383B2E9BE7}"/>
            </c:ext>
          </c:extLst>
        </c:ser>
        <c:ser>
          <c:idx val="1"/>
          <c:order val="1"/>
          <c:tx>
            <c:strRef>
              <c:f>'ex3'!$C$35</c:f>
              <c:strCache>
                <c:ptCount val="1"/>
                <c:pt idx="0">
                  <c:v>L2 256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'ex3'!$A$36:$A$46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'ex3'!$C$36:$C$46</c:f>
              <c:numCache>
                <c:formatCode>General</c:formatCode>
                <c:ptCount val="11"/>
                <c:pt idx="0">
                  <c:v>2917171</c:v>
                </c:pt>
                <c:pt idx="1">
                  <c:v>18355483</c:v>
                </c:pt>
                <c:pt idx="2">
                  <c:v>48609784</c:v>
                </c:pt>
                <c:pt idx="3">
                  <c:v>110781520</c:v>
                </c:pt>
                <c:pt idx="4">
                  <c:v>197917168</c:v>
                </c:pt>
                <c:pt idx="5">
                  <c:v>316202719</c:v>
                </c:pt>
                <c:pt idx="6">
                  <c:v>491331048</c:v>
                </c:pt>
                <c:pt idx="7">
                  <c:v>1152631615</c:v>
                </c:pt>
                <c:pt idx="8">
                  <c:v>3904438727</c:v>
                </c:pt>
                <c:pt idx="9">
                  <c:v>9181346801</c:v>
                </c:pt>
                <c:pt idx="10">
                  <c:v>18417181948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D-46F9-9A90-38383B2E9BE7}"/>
            </c:ext>
          </c:extLst>
        </c:ser>
        <c:ser>
          <c:idx val="2"/>
          <c:order val="2"/>
          <c:tx>
            <c:strRef>
              <c:f>'ex3'!$D$35</c:f>
              <c:strCache>
                <c:ptCount val="1"/>
                <c:pt idx="0">
                  <c:v>L2 512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'ex3'!$A$36:$A$46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'ex3'!$D$36:$D$46</c:f>
              <c:numCache>
                <c:formatCode>General</c:formatCode>
                <c:ptCount val="11"/>
                <c:pt idx="0">
                  <c:v>2703028</c:v>
                </c:pt>
                <c:pt idx="1">
                  <c:v>12529523</c:v>
                </c:pt>
                <c:pt idx="2">
                  <c:v>34397980</c:v>
                </c:pt>
                <c:pt idx="3">
                  <c:v>73202735</c:v>
                </c:pt>
                <c:pt idx="4">
                  <c:v>137786048</c:v>
                </c:pt>
                <c:pt idx="5">
                  <c:v>209160301</c:v>
                </c:pt>
                <c:pt idx="6">
                  <c:v>314961914</c:v>
                </c:pt>
                <c:pt idx="7">
                  <c:v>681122679</c:v>
                </c:pt>
                <c:pt idx="8">
                  <c:v>2256876598</c:v>
                </c:pt>
                <c:pt idx="9">
                  <c:v>5552475131</c:v>
                </c:pt>
                <c:pt idx="10">
                  <c:v>10781756751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D-46F9-9A90-38383B2E9BE7}"/>
            </c:ext>
          </c:extLst>
        </c:ser>
        <c:ser>
          <c:idx val="3"/>
          <c:order val="3"/>
          <c:tx>
            <c:strRef>
              <c:f>'ex3'!$E$35</c:f>
              <c:strCache>
                <c:ptCount val="1"/>
                <c:pt idx="0">
                  <c:v>L2 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'ex3'!$A$36:$A$46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'ex3'!$E$36:$E$46</c:f>
              <c:numCache>
                <c:formatCode>General</c:formatCode>
                <c:ptCount val="11"/>
                <c:pt idx="0">
                  <c:v>224488</c:v>
                </c:pt>
                <c:pt idx="1">
                  <c:v>2724217</c:v>
                </c:pt>
                <c:pt idx="2">
                  <c:v>7939338</c:v>
                </c:pt>
                <c:pt idx="3">
                  <c:v>12752473</c:v>
                </c:pt>
                <c:pt idx="4">
                  <c:v>22400162</c:v>
                </c:pt>
                <c:pt idx="5">
                  <c:v>37577805</c:v>
                </c:pt>
                <c:pt idx="6">
                  <c:v>56349679</c:v>
                </c:pt>
                <c:pt idx="7">
                  <c:v>34541633</c:v>
                </c:pt>
                <c:pt idx="8">
                  <c:v>121579239</c:v>
                </c:pt>
                <c:pt idx="9">
                  <c:v>288973458</c:v>
                </c:pt>
                <c:pt idx="10">
                  <c:v>702474164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D-46F9-9A90-38383B2E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5984"/>
        <c:axId val="122550704"/>
      </c:scatterChart>
      <c:valAx>
        <c:axId val="1225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50704"/>
        <c:crosses val="autoZero"/>
        <c:crossBetween val="midCat"/>
      </c:valAx>
      <c:valAx>
        <c:axId val="1225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misses</a:t>
                </a:r>
              </a:p>
            </c:rich>
          </c:tx>
          <c:layout>
            <c:manualLayout>
              <c:xMode val="edge"/>
              <c:yMode val="edge"/>
              <c:x val="2.2189200498645499E-2"/>
              <c:y val="0.2941703120443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execução do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'ex3'!$B$51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'ex3'!$A$52:$A$62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'ex3'!$B$52:$B$62</c:f>
              <c:numCache>
                <c:formatCode>General</c:formatCode>
                <c:ptCount val="11"/>
                <c:pt idx="0">
                  <c:v>0.114</c:v>
                </c:pt>
                <c:pt idx="1">
                  <c:v>0.54600000000000004</c:v>
                </c:pt>
                <c:pt idx="2">
                  <c:v>1.6419999999999999</c:v>
                </c:pt>
                <c:pt idx="3">
                  <c:v>3.5059999999999998</c:v>
                </c:pt>
                <c:pt idx="4">
                  <c:v>6.6189999999999998</c:v>
                </c:pt>
                <c:pt idx="5">
                  <c:v>10.659000000000001</c:v>
                </c:pt>
                <c:pt idx="6">
                  <c:v>16.936</c:v>
                </c:pt>
                <c:pt idx="7">
                  <c:v>40.408000000000001</c:v>
                </c:pt>
                <c:pt idx="8">
                  <c:v>136.83199999999999</c:v>
                </c:pt>
                <c:pt idx="9">
                  <c:v>326.66300000000001</c:v>
                </c:pt>
                <c:pt idx="10">
                  <c:v>641.17100000000005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3-4E75-A962-53192461C186}"/>
            </c:ext>
          </c:extLst>
        </c:ser>
        <c:ser>
          <c:idx val="1"/>
          <c:order val="1"/>
          <c:tx>
            <c:strRef>
              <c:f>'ex3'!$C$51</c:f>
              <c:strCache>
                <c:ptCount val="1"/>
                <c:pt idx="0">
                  <c:v>block 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'ex3'!$A$52:$A$62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'ex3'!$C$52:$C$62</c:f>
              <c:numCache>
                <c:formatCode>General</c:formatCode>
                <c:ptCount val="11"/>
                <c:pt idx="0">
                  <c:v>7.2999999999999995E-2</c:v>
                </c:pt>
                <c:pt idx="1">
                  <c:v>0.33300000000000002</c:v>
                </c:pt>
                <c:pt idx="2">
                  <c:v>0.93400000000000005</c:v>
                </c:pt>
                <c:pt idx="3">
                  <c:v>2.0470000000000002</c:v>
                </c:pt>
                <c:pt idx="4">
                  <c:v>3.871</c:v>
                </c:pt>
                <c:pt idx="5">
                  <c:v>6.3150000000000004</c:v>
                </c:pt>
                <c:pt idx="6">
                  <c:v>9.3360000000000003</c:v>
                </c:pt>
                <c:pt idx="7">
                  <c:v>24.995999999999999</c:v>
                </c:pt>
                <c:pt idx="8">
                  <c:v>82.73</c:v>
                </c:pt>
                <c:pt idx="9">
                  <c:v>199.17500000000001</c:v>
                </c:pt>
                <c:pt idx="10">
                  <c:v>387.04700000000003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3-4E75-A962-53192461C186}"/>
            </c:ext>
          </c:extLst>
        </c:ser>
        <c:ser>
          <c:idx val="2"/>
          <c:order val="2"/>
          <c:tx>
            <c:strRef>
              <c:f>'ex3'!$D$51</c:f>
              <c:strCache>
                <c:ptCount val="1"/>
                <c:pt idx="0">
                  <c:v>block 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'ex3'!$A$52:$A$62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'ex3'!$D$52:$D$62</c:f>
              <c:numCache>
                <c:formatCode>General</c:formatCode>
                <c:ptCount val="11"/>
                <c:pt idx="0">
                  <c:v>7.6999999999999999E-2</c:v>
                </c:pt>
                <c:pt idx="1">
                  <c:v>0.36599999999999999</c:v>
                </c:pt>
                <c:pt idx="2">
                  <c:v>0.98899999999999999</c:v>
                </c:pt>
                <c:pt idx="3">
                  <c:v>2.2679999999999998</c:v>
                </c:pt>
                <c:pt idx="4">
                  <c:v>4.1529999999999996</c:v>
                </c:pt>
                <c:pt idx="5">
                  <c:v>6.8789999999999996</c:v>
                </c:pt>
                <c:pt idx="6">
                  <c:v>10.138999999999999</c:v>
                </c:pt>
                <c:pt idx="7">
                  <c:v>26.199000000000002</c:v>
                </c:pt>
                <c:pt idx="8">
                  <c:v>88.045000000000002</c:v>
                </c:pt>
                <c:pt idx="9">
                  <c:v>208.47499999999999</c:v>
                </c:pt>
                <c:pt idx="10">
                  <c:v>401.358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3-4E75-A962-53192461C186}"/>
            </c:ext>
          </c:extLst>
        </c:ser>
        <c:ser>
          <c:idx val="3"/>
          <c:order val="3"/>
          <c:tx>
            <c:strRef>
              <c:f>'ex3'!$E$51</c:f>
              <c:strCache>
                <c:ptCount val="1"/>
                <c:pt idx="0">
                  <c:v>block 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'ex3'!$A$52:$A$62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'ex3'!$E$52:$E$62</c:f>
              <c:numCache>
                <c:formatCode>General</c:formatCode>
                <c:ptCount val="11"/>
                <c:pt idx="0">
                  <c:v>7.4999999999999997E-2</c:v>
                </c:pt>
                <c:pt idx="1">
                  <c:v>0.33700000000000002</c:v>
                </c:pt>
                <c:pt idx="2">
                  <c:v>0.93600000000000005</c:v>
                </c:pt>
                <c:pt idx="3">
                  <c:v>1.9850000000000001</c:v>
                </c:pt>
                <c:pt idx="4">
                  <c:v>3.6779999999999999</c:v>
                </c:pt>
                <c:pt idx="5">
                  <c:v>6.0350000000000001</c:v>
                </c:pt>
                <c:pt idx="6">
                  <c:v>9.0540000000000003</c:v>
                </c:pt>
                <c:pt idx="7">
                  <c:v>24.09</c:v>
                </c:pt>
                <c:pt idx="8">
                  <c:v>78.47</c:v>
                </c:pt>
                <c:pt idx="9">
                  <c:v>189.28899999999999</c:v>
                </c:pt>
                <c:pt idx="10">
                  <c:v>365.43299999999999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3-4E75-A962-53192461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2704"/>
        <c:axId val="122564144"/>
      </c:lineChart>
      <c:catAx>
        <c:axId val="1225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64144"/>
        <c:crosses val="autoZero"/>
        <c:auto val="1"/>
        <c:lblAlgn val="ctr"/>
        <c:lblOffset val="100"/>
        <c:noMultiLvlLbl val="0"/>
      </c:catAx>
      <c:valAx>
        <c:axId val="122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MFLOPS dos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386280388984264"/>
          <c:y val="0.15175840951638891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'ex3'!$G$51</c:f>
              <c:strCache>
                <c:ptCount val="1"/>
                <c:pt idx="0">
                  <c:v>block 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'ex3'!$F$52:$F$62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'ex3'!$G$52:$G$62</c:f>
              <c:numCache>
                <c:formatCode>General</c:formatCode>
                <c:ptCount val="11"/>
                <c:pt idx="0">
                  <c:v>5917.8082191780823</c:v>
                </c:pt>
                <c:pt idx="1">
                  <c:v>6006.006006006005</c:v>
                </c:pt>
                <c:pt idx="2">
                  <c:v>5875.8029978586719</c:v>
                </c:pt>
                <c:pt idx="3">
                  <c:v>5698.0947728382998</c:v>
                </c:pt>
                <c:pt idx="4">
                  <c:v>5501.4208214931541</c:v>
                </c:pt>
                <c:pt idx="5">
                  <c:v>5566.4291369754555</c:v>
                </c:pt>
                <c:pt idx="6">
                  <c:v>5784.0616966580974</c:v>
                </c:pt>
                <c:pt idx="7">
                  <c:v>5498.4378889422314</c:v>
                </c:pt>
                <c:pt idx="8">
                  <c:v>5606.8713642934845</c:v>
                </c:pt>
                <c:pt idx="9">
                  <c:v>5520.3294980594947</c:v>
                </c:pt>
                <c:pt idx="10">
                  <c:v>5548.3795197999207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8-4914-8B9A-362F44B47740}"/>
            </c:ext>
          </c:extLst>
        </c:ser>
        <c:ser>
          <c:idx val="1"/>
          <c:order val="1"/>
          <c:tx>
            <c:strRef>
              <c:f>'ex3'!$H$51</c:f>
              <c:strCache>
                <c:ptCount val="1"/>
                <c:pt idx="0">
                  <c:v>block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'ex3'!$F$52:$F$62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'ex3'!$H$52:$H$62</c:f>
              <c:numCache>
                <c:formatCode>General</c:formatCode>
                <c:ptCount val="11"/>
                <c:pt idx="0">
                  <c:v>5610.3896103896104</c:v>
                </c:pt>
                <c:pt idx="1">
                  <c:v>5464.4808743169406</c:v>
                </c:pt>
                <c:pt idx="2">
                  <c:v>5549.0394337714861</c:v>
                </c:pt>
                <c:pt idx="3">
                  <c:v>5142.8571428571431</c:v>
                </c:pt>
                <c:pt idx="4">
                  <c:v>5127.8593787623404</c:v>
                </c:pt>
                <c:pt idx="5">
                  <c:v>5110.0450646896352</c:v>
                </c:pt>
                <c:pt idx="6">
                  <c:v>5325.9690304763781</c:v>
                </c:pt>
                <c:pt idx="7">
                  <c:v>5245.9618104507799</c:v>
                </c:pt>
                <c:pt idx="8">
                  <c:v>5268.402157623942</c:v>
                </c:pt>
                <c:pt idx="9">
                  <c:v>5274.0694461014509</c:v>
                </c:pt>
                <c:pt idx="10">
                  <c:v>5350.5440230417726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8-4914-8B9A-362F44B47740}"/>
            </c:ext>
          </c:extLst>
        </c:ser>
        <c:ser>
          <c:idx val="2"/>
          <c:order val="2"/>
          <c:tx>
            <c:strRef>
              <c:f>'ex3'!$I$51</c:f>
              <c:strCache>
                <c:ptCount val="1"/>
                <c:pt idx="0">
                  <c:v>block 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'ex3'!$F$52:$F$62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'ex3'!$I$52:$I$62</c:f>
              <c:numCache>
                <c:formatCode>General</c:formatCode>
                <c:ptCount val="11"/>
                <c:pt idx="0">
                  <c:v>5760</c:v>
                </c:pt>
                <c:pt idx="1">
                  <c:v>5934.7181008902071</c:v>
                </c:pt>
                <c:pt idx="2">
                  <c:v>5863.2478632478624</c:v>
                </c:pt>
                <c:pt idx="3">
                  <c:v>5876.0705289672533</c:v>
                </c:pt>
                <c:pt idx="4">
                  <c:v>5790.1033170201199</c:v>
                </c:pt>
                <c:pt idx="5">
                  <c:v>5824.6893123446562</c:v>
                </c:pt>
                <c:pt idx="6">
                  <c:v>5964.2147117296217</c:v>
                </c:pt>
                <c:pt idx="7">
                  <c:v>5705.2284546284764</c:v>
                </c:pt>
                <c:pt idx="8">
                  <c:v>5911.2586716961896</c:v>
                </c:pt>
                <c:pt idx="9">
                  <c:v>5808.6398458230542</c:v>
                </c:pt>
                <c:pt idx="10">
                  <c:v>5876.5454898709204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8-4914-8B9A-362F44B47740}"/>
            </c:ext>
          </c:extLst>
        </c:ser>
        <c:ser>
          <c:idx val="3"/>
          <c:order val="3"/>
          <c:tx>
            <c:strRef>
              <c:f>'ex3'!$J$51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'ex3'!$F$52:$F$62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'ex3'!$J$52:$J$62</c:f>
              <c:numCache>
                <c:formatCode>General</c:formatCode>
                <c:ptCount val="11"/>
                <c:pt idx="0">
                  <c:v>3789.4736842105258</c:v>
                </c:pt>
                <c:pt idx="1">
                  <c:v>3663.0036630036625</c:v>
                </c:pt>
                <c:pt idx="2">
                  <c:v>3342.2655298416566</c:v>
                </c:pt>
                <c:pt idx="3">
                  <c:v>3326.86822589846</c:v>
                </c:pt>
                <c:pt idx="4">
                  <c:v>3217.4044417585742</c:v>
                </c:pt>
                <c:pt idx="5">
                  <c:v>3297.8703443099726</c:v>
                </c:pt>
                <c:pt idx="6">
                  <c:v>3188.4742560226737</c:v>
                </c:pt>
                <c:pt idx="7">
                  <c:v>3401.2807729162541</c:v>
                </c:pt>
                <c:pt idx="8">
                  <c:v>3389.9706791393828</c:v>
                </c:pt>
                <c:pt idx="9">
                  <c:v>3365.8897021578814</c:v>
                </c:pt>
                <c:pt idx="10">
                  <c:v>3349.3150002105522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8-4914-8B9A-362F44B4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50096"/>
        <c:axId val="112370256"/>
      </c:lineChart>
      <c:catAx>
        <c:axId val="1123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da Array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370256"/>
        <c:crosses val="autoZero"/>
        <c:auto val="1"/>
        <c:lblAlgn val="ctr"/>
        <c:lblOffset val="100"/>
        <c:noMultiLvlLbl val="0"/>
      </c:catAx>
      <c:valAx>
        <c:axId val="1123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3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de execução do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193328958880139"/>
          <c:y val="0.16708333333333336"/>
          <c:w val="0.89019685039370078"/>
          <c:h val="0.59183617672790911"/>
        </c:manualLayout>
      </c:layout>
      <c:lineChart>
        <c:grouping val="standard"/>
        <c:varyColors val="0"/>
        <c:ser>
          <c:idx val="0"/>
          <c:order val="0"/>
          <c:tx>
            <c:strRef>
              <c:f>'paralela-2'!$B$20</c:f>
              <c:strCache>
                <c:ptCount val="1"/>
                <c:pt idx="0">
                  <c:v>paralelo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'paralela-2'!$A$21:$A$31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'paralela-2'!$B$21:$B$31</c:f>
              <c:numCache>
                <c:formatCode>General</c:formatCode>
                <c:ptCount val="11"/>
                <c:pt idx="0">
                  <c:v>0.02</c:v>
                </c:pt>
                <c:pt idx="1">
                  <c:v>0.10299999999999999</c:v>
                </c:pt>
                <c:pt idx="2">
                  <c:v>0.34100000000000003</c:v>
                </c:pt>
                <c:pt idx="3">
                  <c:v>0.754</c:v>
                </c:pt>
                <c:pt idx="4">
                  <c:v>1.4410000000000001</c:v>
                </c:pt>
                <c:pt idx="5">
                  <c:v>2.569</c:v>
                </c:pt>
                <c:pt idx="6">
                  <c:v>4.851</c:v>
                </c:pt>
                <c:pt idx="7">
                  <c:v>12.237</c:v>
                </c:pt>
                <c:pt idx="8">
                  <c:v>52.29</c:v>
                </c:pt>
                <c:pt idx="9">
                  <c:v>131.649</c:v>
                </c:pt>
                <c:pt idx="10">
                  <c:v>254.809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E-4C2A-8307-F5FBF78775ED}"/>
            </c:ext>
          </c:extLst>
        </c:ser>
        <c:ser>
          <c:idx val="1"/>
          <c:order val="1"/>
          <c:tx>
            <c:strRef>
              <c:f>'paralela-2'!$C$20</c:f>
              <c:strCache>
                <c:ptCount val="1"/>
                <c:pt idx="0">
                  <c:v>paralelo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'paralela-2'!$A$21:$A$31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'paralela-2'!$C$21:$C$31</c:f>
              <c:numCache>
                <c:formatCode>General</c:formatCode>
                <c:ptCount val="11"/>
                <c:pt idx="0">
                  <c:v>0.40899999999999997</c:v>
                </c:pt>
                <c:pt idx="1">
                  <c:v>1.6870000000000001</c:v>
                </c:pt>
                <c:pt idx="2">
                  <c:v>2.2210000000000001</c:v>
                </c:pt>
                <c:pt idx="3">
                  <c:v>4.4359999999999999</c:v>
                </c:pt>
                <c:pt idx="4">
                  <c:v>6.7649999999999997</c:v>
                </c:pt>
                <c:pt idx="5">
                  <c:v>13.191000000000001</c:v>
                </c:pt>
                <c:pt idx="6">
                  <c:v>15.468</c:v>
                </c:pt>
                <c:pt idx="7">
                  <c:v>36.454999999999998</c:v>
                </c:pt>
                <c:pt idx="8">
                  <c:v>125.47499999999999</c:v>
                </c:pt>
                <c:pt idx="9">
                  <c:v>293.07299999999998</c:v>
                </c:pt>
                <c:pt idx="10">
                  <c:v>600.15800000000002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E-4C2A-8307-F5FBF78775ED}"/>
            </c:ext>
          </c:extLst>
        </c:ser>
        <c:ser>
          <c:idx val="2"/>
          <c:order val="2"/>
          <c:tx>
            <c:strRef>
              <c:f>'paralela-2'!$D$20</c:f>
              <c:strCache>
                <c:ptCount val="1"/>
                <c:pt idx="0">
                  <c:v>linha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'paralela-2'!$A$21:$A$31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'paralela-2'!$D$21:$D$31</c:f>
              <c:numCache>
                <c:formatCode>General</c:formatCode>
                <c:ptCount val="11"/>
                <c:pt idx="0">
                  <c:v>0.114</c:v>
                </c:pt>
                <c:pt idx="1">
                  <c:v>0.54600000000000004</c:v>
                </c:pt>
                <c:pt idx="2">
                  <c:v>1.6419999999999999</c:v>
                </c:pt>
                <c:pt idx="3">
                  <c:v>3.5059999999999998</c:v>
                </c:pt>
                <c:pt idx="4">
                  <c:v>6.6189999999999998</c:v>
                </c:pt>
                <c:pt idx="5">
                  <c:v>10.659000000000001</c:v>
                </c:pt>
                <c:pt idx="6">
                  <c:v>16.936</c:v>
                </c:pt>
                <c:pt idx="7">
                  <c:v>40.408000000000001</c:v>
                </c:pt>
                <c:pt idx="8">
                  <c:v>136.83199999999999</c:v>
                </c:pt>
                <c:pt idx="9">
                  <c:v>326.66300000000001</c:v>
                </c:pt>
                <c:pt idx="10">
                  <c:v>641.17100000000005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E-4C2A-8307-F5FBF787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51776"/>
        <c:axId val="100865696"/>
      </c:lineChart>
      <c:catAx>
        <c:axId val="1008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da matriz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65696"/>
        <c:crosses val="autoZero"/>
        <c:auto val="1"/>
        <c:lblAlgn val="ctr"/>
        <c:lblOffset val="100"/>
        <c:noMultiLvlLbl val="0"/>
      </c:catAx>
      <c:valAx>
        <c:axId val="10086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 misses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'paralela-2'!$B$34</c:f>
              <c:strCache>
                <c:ptCount val="1"/>
                <c:pt idx="0">
                  <c:v>paralelo 1 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'paralela-2'!$A$35:$A$45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'paralela-2'!$B$35:$B$45</c:f>
              <c:numCache>
                <c:formatCode>General</c:formatCode>
                <c:ptCount val="11"/>
                <c:pt idx="0">
                  <c:v>2518947</c:v>
                </c:pt>
                <c:pt idx="1">
                  <c:v>12270940</c:v>
                </c:pt>
                <c:pt idx="2">
                  <c:v>50478509</c:v>
                </c:pt>
                <c:pt idx="3">
                  <c:v>118889946</c:v>
                </c:pt>
                <c:pt idx="4">
                  <c:v>221230252</c:v>
                </c:pt>
                <c:pt idx="5">
                  <c:v>368952955</c:v>
                </c:pt>
                <c:pt idx="6">
                  <c:v>567807465</c:v>
                </c:pt>
                <c:pt idx="7">
                  <c:v>1458420201</c:v>
                </c:pt>
                <c:pt idx="8">
                  <c:v>4900719709</c:v>
                </c:pt>
                <c:pt idx="9">
                  <c:v>11615251220</c:v>
                </c:pt>
                <c:pt idx="10">
                  <c:v>22724498110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F-45F6-BD4F-6A2844BE1C69}"/>
            </c:ext>
          </c:extLst>
        </c:ser>
        <c:ser>
          <c:idx val="1"/>
          <c:order val="1"/>
          <c:tx>
            <c:strRef>
              <c:f>'paralela-2'!$C$34</c:f>
              <c:strCache>
                <c:ptCount val="1"/>
                <c:pt idx="0">
                  <c:v>paralelo 2 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'paralela-2'!$A$35:$A$45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'paralela-2'!$C$35:$C$45</c:f>
              <c:numCache>
                <c:formatCode>General</c:formatCode>
                <c:ptCount val="11"/>
                <c:pt idx="0">
                  <c:v>6277230</c:v>
                </c:pt>
                <c:pt idx="1">
                  <c:v>23834078</c:v>
                </c:pt>
                <c:pt idx="2">
                  <c:v>55648940</c:v>
                </c:pt>
                <c:pt idx="3">
                  <c:v>106943040</c:v>
                </c:pt>
                <c:pt idx="4">
                  <c:v>185760152</c:v>
                </c:pt>
                <c:pt idx="5">
                  <c:v>290608077</c:v>
                </c:pt>
                <c:pt idx="6">
                  <c:v>423542562</c:v>
                </c:pt>
                <c:pt idx="7">
                  <c:v>1035620803</c:v>
                </c:pt>
                <c:pt idx="8">
                  <c:v>3350466103</c:v>
                </c:pt>
                <c:pt idx="9">
                  <c:v>8706205810</c:v>
                </c:pt>
                <c:pt idx="10">
                  <c:v>18096910378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F-45F6-BD4F-6A2844BE1C69}"/>
            </c:ext>
          </c:extLst>
        </c:ser>
        <c:ser>
          <c:idx val="2"/>
          <c:order val="2"/>
          <c:tx>
            <c:strRef>
              <c:f>'paralela-2'!$D$34</c:f>
              <c:strCache>
                <c:ptCount val="1"/>
                <c:pt idx="0">
                  <c:v>linha 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'paralela-2'!$A$35:$A$45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'paralela-2'!$D$35:$D$45</c:f>
              <c:numCache>
                <c:formatCode>General</c:formatCode>
                <c:ptCount val="11"/>
                <c:pt idx="0">
                  <c:v>27683344</c:v>
                </c:pt>
                <c:pt idx="1">
                  <c:v>129091973</c:v>
                </c:pt>
                <c:pt idx="2">
                  <c:v>360892255</c:v>
                </c:pt>
                <c:pt idx="3">
                  <c:v>791821637</c:v>
                </c:pt>
                <c:pt idx="4">
                  <c:v>2046790859</c:v>
                </c:pt>
                <c:pt idx="5">
                  <c:v>4311013087</c:v>
                </c:pt>
                <c:pt idx="6">
                  <c:v>6727816230</c:v>
                </c:pt>
                <c:pt idx="7">
                  <c:v>17319318790</c:v>
                </c:pt>
                <c:pt idx="8">
                  <c:v>58345792054</c:v>
                </c:pt>
                <c:pt idx="9">
                  <c:v>138227604430</c:v>
                </c:pt>
                <c:pt idx="10">
                  <c:v>269992024159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F-45F6-BD4F-6A2844BE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6656"/>
        <c:axId val="100867136"/>
      </c:lineChart>
      <c:catAx>
        <c:axId val="10086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da matriz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67136"/>
        <c:crosses val="autoZero"/>
        <c:auto val="1"/>
        <c:lblAlgn val="ctr"/>
        <c:lblOffset val="100"/>
        <c:noMultiLvlLbl val="0"/>
      </c:catAx>
      <c:valAx>
        <c:axId val="1008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</a:t>
                </a:r>
                <a:r>
                  <a:rPr lang="pt-PT" baseline="0"/>
                  <a:t>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8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197303</xdr:colOff>
      <xdr:row>12</xdr:row>
      <xdr:rowOff>15737</xdr:rowOff>
    </xdr:from>
    <xdr:to>
      <xdr:col>46</xdr:col>
      <xdr:colOff>483053</xdr:colOff>
      <xdr:row>26</xdr:row>
      <xdr:rowOff>91937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30A676-27FE-8C3D-3BAC-03C0E50C5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156078</xdr:colOff>
      <xdr:row>27</xdr:row>
      <xdr:rowOff>109106</xdr:rowOff>
    </xdr:from>
    <xdr:to>
      <xdr:col>46</xdr:col>
      <xdr:colOff>476249</xdr:colOff>
      <xdr:row>41</xdr:row>
      <xdr:rowOff>185306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2352C9-BB01-E614-F985-8E304CC7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102053</xdr:colOff>
      <xdr:row>16</xdr:row>
      <xdr:rowOff>43542</xdr:rowOff>
    </xdr:from>
    <xdr:to>
      <xdr:col>30</xdr:col>
      <xdr:colOff>387803</xdr:colOff>
      <xdr:row>30</xdr:row>
      <xdr:rowOff>119742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93E863-420E-2A99-8629-05EB88AF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19</xdr:row>
      <xdr:rowOff>166687</xdr:rowOff>
    </xdr:from>
    <xdr:to>
      <xdr:col>9</xdr:col>
      <xdr:colOff>152400</xdr:colOff>
      <xdr:row>34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AF4C8E-A4CD-A1C3-4311-8CC2652A4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12247</xdr:colOff>
      <xdr:row>35</xdr:row>
      <xdr:rowOff>110897</xdr:rowOff>
    </xdr:from>
    <xdr:to>
      <xdr:col>22</xdr:col>
      <xdr:colOff>304801</xdr:colOff>
      <xdr:row>49</xdr:row>
      <xdr:rowOff>187097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10F6B4-9B43-D6FF-6DD6-C6EB73909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283029</xdr:colOff>
      <xdr:row>52</xdr:row>
      <xdr:rowOff>55109</xdr:rowOff>
    </xdr:from>
    <xdr:to>
      <xdr:col>19</xdr:col>
      <xdr:colOff>575583</xdr:colOff>
      <xdr:row>66</xdr:row>
      <xdr:rowOff>131309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7AB84-5826-BD0D-A1A1-5C5DA8ABB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564695</xdr:colOff>
      <xdr:row>63</xdr:row>
      <xdr:rowOff>43542</xdr:rowOff>
    </xdr:from>
    <xdr:to>
      <xdr:col>12</xdr:col>
      <xdr:colOff>224516</xdr:colOff>
      <xdr:row>78</xdr:row>
      <xdr:rowOff>22412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B2394E-CF89-1C39-696E-25CCD559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545727</xdr:colOff>
      <xdr:row>16</xdr:row>
      <xdr:rowOff>159963</xdr:rowOff>
    </xdr:from>
    <xdr:to>
      <xdr:col>27</xdr:col>
      <xdr:colOff>245409</xdr:colOff>
      <xdr:row>31</xdr:row>
      <xdr:rowOff>45663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7C3DA1-D8CF-9AD1-CE82-6C4CDCF8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32</xdr:row>
      <xdr:rowOff>13166</xdr:rowOff>
    </xdr:from>
    <xdr:to>
      <xdr:col>22</xdr:col>
      <xdr:colOff>514350</xdr:colOff>
      <xdr:row>46</xdr:row>
      <xdr:rowOff>89366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564A0D-B55F-9073-FF7C-56D4166CA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274544</xdr:colOff>
      <xdr:row>48</xdr:row>
      <xdr:rowOff>57150</xdr:rowOff>
    </xdr:from>
    <xdr:to>
      <xdr:col>23</xdr:col>
      <xdr:colOff>5602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E4B1AB-57E5-D260-3F34-B5DA31F7B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1361515</xdr:colOff>
      <xdr:row>34</xdr:row>
      <xdr:rowOff>12326</xdr:rowOff>
    </xdr:from>
    <xdr:to>
      <xdr:col>13</xdr:col>
      <xdr:colOff>599515</xdr:colOff>
      <xdr:row>48</xdr:row>
      <xdr:rowOff>88526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CE12C4-A1F9-2ABB-4BD2-6841A349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946896</xdr:colOff>
      <xdr:row>34</xdr:row>
      <xdr:rowOff>12326</xdr:rowOff>
    </xdr:from>
    <xdr:to>
      <xdr:col>7</xdr:col>
      <xdr:colOff>1058955</xdr:colOff>
      <xdr:row>48</xdr:row>
      <xdr:rowOff>88526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8D4D20-E02F-D2F8-88C7-A3E8D836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238123</xdr:colOff>
      <xdr:row>50</xdr:row>
      <xdr:rowOff>111579</xdr:rowOff>
    </xdr:from>
    <xdr:to>
      <xdr:col>14</xdr:col>
      <xdr:colOff>20409</xdr:colOff>
      <xdr:row>64</xdr:row>
      <xdr:rowOff>187779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5CA1D9-C447-DF3A-B647-57822F15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opLeftCell="M5" zoomScale="70" zoomScaleNormal="70" workbookViewId="0">
      <selection activeCell="F52" sqref="F52"/>
    </sheetView>
  </sheetViews>
  <sheetFormatPr defaultRowHeight="15" x14ac:dyDescent="0.25"/>
  <cols>
    <col min="1" max="1" width="12.42578125" customWidth="1"/>
    <col min="3" max="3" width="28.42578125" customWidth="1"/>
    <col min="4" max="4" width="38.85546875" customWidth="1"/>
    <col min="15" max="15" width="18.7109375" customWidth="1"/>
    <col min="16" max="16" width="17" customWidth="1"/>
    <col min="17" max="17" width="15.7109375" customWidth="1"/>
    <col min="18" max="18" width="28.5703125" customWidth="1"/>
    <col min="19" max="19" width="19" customWidth="1"/>
    <col min="20" max="20" width="19.140625" customWidth="1"/>
    <col min="21" max="21" width="18.28515625" customWidth="1"/>
    <col min="22" max="22" width="34.85546875" customWidth="1"/>
  </cols>
  <sheetData>
    <row r="1" spans="1:4" x14ac:dyDescent="0.25">
      <c r="A1" t="s">
        <v>8</v>
      </c>
      <c r="B1" t="s">
        <v>0</v>
      </c>
      <c r="C1" t="s">
        <v>2</v>
      </c>
      <c r="D1" t="s">
        <v>1</v>
      </c>
    </row>
    <row r="2" spans="1:4" x14ac:dyDescent="0.25">
      <c r="A2">
        <v>600</v>
      </c>
      <c r="B2">
        <v>0.158</v>
      </c>
      <c r="C2">
        <v>243570531</v>
      </c>
      <c r="D2">
        <v>406013</v>
      </c>
    </row>
    <row r="3" spans="1:4" x14ac:dyDescent="0.25">
      <c r="A3">
        <v>1000</v>
      </c>
      <c r="B3">
        <v>0.747</v>
      </c>
      <c r="C3">
        <v>1137150963</v>
      </c>
      <c r="D3">
        <v>1887178</v>
      </c>
    </row>
    <row r="4" spans="1:4" x14ac:dyDescent="0.25">
      <c r="A4">
        <v>1400</v>
      </c>
      <c r="B4">
        <v>2.782</v>
      </c>
      <c r="C4">
        <v>3117898796</v>
      </c>
      <c r="D4">
        <v>72747657</v>
      </c>
    </row>
    <row r="5" spans="1:4" x14ac:dyDescent="0.25">
      <c r="A5">
        <v>1800</v>
      </c>
      <c r="B5">
        <v>7.13</v>
      </c>
      <c r="C5">
        <v>7213200017</v>
      </c>
      <c r="D5">
        <v>342139976</v>
      </c>
    </row>
    <row r="6" spans="1:4" x14ac:dyDescent="0.25">
      <c r="A6">
        <v>2200</v>
      </c>
      <c r="B6">
        <v>25.251000000000001</v>
      </c>
      <c r="C6">
        <v>16245888651</v>
      </c>
      <c r="D6">
        <v>977327109</v>
      </c>
    </row>
    <row r="7" spans="1:4" x14ac:dyDescent="0.25">
      <c r="A7">
        <v>2600</v>
      </c>
      <c r="B7">
        <v>55.613999999999997</v>
      </c>
      <c r="C7">
        <v>31085146014</v>
      </c>
      <c r="D7">
        <v>2933280830</v>
      </c>
    </row>
    <row r="8" spans="1:4" x14ac:dyDescent="0.25">
      <c r="A8">
        <v>3000</v>
      </c>
      <c r="B8">
        <v>91.046000000000006</v>
      </c>
      <c r="C8">
        <v>50402219370</v>
      </c>
      <c r="D8">
        <v>7444183059</v>
      </c>
    </row>
    <row r="13" spans="1:4" x14ac:dyDescent="0.25">
      <c r="A13" t="s">
        <v>6</v>
      </c>
      <c r="D13" t="s">
        <v>7</v>
      </c>
    </row>
    <row r="14" spans="1:4" x14ac:dyDescent="0.25">
      <c r="B14" t="s">
        <v>0</v>
      </c>
      <c r="D14" t="s">
        <v>0</v>
      </c>
    </row>
    <row r="15" spans="1:4" x14ac:dyDescent="0.25">
      <c r="A15">
        <v>600</v>
      </c>
      <c r="B15">
        <v>15.162000000000001</v>
      </c>
      <c r="D15">
        <v>13.661</v>
      </c>
    </row>
    <row r="16" spans="1:4" x14ac:dyDescent="0.25">
      <c r="A16">
        <v>1000</v>
      </c>
      <c r="B16">
        <v>83.977000000000004</v>
      </c>
      <c r="D16">
        <v>55.033000000000001</v>
      </c>
    </row>
    <row r="17" spans="1:22" x14ac:dyDescent="0.25">
      <c r="A17">
        <v>1400</v>
      </c>
      <c r="B17">
        <v>255.28200000000001</v>
      </c>
      <c r="D17">
        <v>145.11699999999999</v>
      </c>
    </row>
    <row r="18" spans="1:22" x14ac:dyDescent="0.25">
      <c r="A18">
        <v>1800</v>
      </c>
      <c r="B18">
        <v>705.57299999999998</v>
      </c>
      <c r="D18">
        <v>366.93400000000003</v>
      </c>
    </row>
    <row r="19" spans="1:22" x14ac:dyDescent="0.25">
      <c r="A19">
        <v>2200</v>
      </c>
      <c r="B19">
        <v>1460.55</v>
      </c>
      <c r="D19">
        <v>572.32000000000005</v>
      </c>
    </row>
    <row r="20" spans="1:22" x14ac:dyDescent="0.25">
      <c r="A20">
        <v>2600</v>
      </c>
      <c r="B20">
        <v>1829.904</v>
      </c>
      <c r="D20">
        <v>931.44200000000001</v>
      </c>
    </row>
    <row r="21" spans="1:22" x14ac:dyDescent="0.25">
      <c r="A21">
        <v>3000</v>
      </c>
      <c r="B21">
        <v>2529.4920000000002</v>
      </c>
      <c r="D21">
        <v>1457.9490000000001</v>
      </c>
    </row>
    <row r="22" spans="1:22" x14ac:dyDescent="0.25">
      <c r="O22" t="s">
        <v>9</v>
      </c>
      <c r="P22" t="s">
        <v>13</v>
      </c>
      <c r="Q22" t="s">
        <v>10</v>
      </c>
      <c r="R22" t="s">
        <v>12</v>
      </c>
      <c r="S22" t="s">
        <v>11</v>
      </c>
      <c r="T22" t="s">
        <v>9</v>
      </c>
      <c r="U22" t="s">
        <v>21</v>
      </c>
      <c r="V22" t="s">
        <v>20</v>
      </c>
    </row>
    <row r="23" spans="1:22" x14ac:dyDescent="0.25">
      <c r="O23">
        <v>600</v>
      </c>
      <c r="P23">
        <v>0.158</v>
      </c>
      <c r="Q23">
        <v>15.162000000000001</v>
      </c>
      <c r="R23">
        <v>13.661</v>
      </c>
      <c r="S23">
        <v>0.114</v>
      </c>
      <c r="T23">
        <v>600</v>
      </c>
      <c r="U23">
        <f>2*POWER(O23,3)/P23/1000000</f>
        <v>2734.1772151898731</v>
      </c>
      <c r="V23">
        <f>2*POWER(O23,3)/S23/1000000</f>
        <v>3789.4736842105258</v>
      </c>
    </row>
    <row r="24" spans="1:22" x14ac:dyDescent="0.25">
      <c r="O24">
        <v>1000</v>
      </c>
      <c r="P24">
        <v>0.747</v>
      </c>
      <c r="Q24">
        <v>83.977000000000004</v>
      </c>
      <c r="R24">
        <v>55.033000000000001</v>
      </c>
      <c r="S24">
        <v>0.54600000000000004</v>
      </c>
      <c r="T24">
        <v>1000</v>
      </c>
      <c r="U24">
        <f t="shared" ref="U24:U29" si="0">2*POWER(O24,3)/P24/1000000</f>
        <v>2677.3761713520753</v>
      </c>
      <c r="V24">
        <f t="shared" ref="V24:V29" si="1">2*POWER(O24,3)/S24/1000000</f>
        <v>3663.0036630036625</v>
      </c>
    </row>
    <row r="25" spans="1:22" x14ac:dyDescent="0.25">
      <c r="O25">
        <v>1400</v>
      </c>
      <c r="P25">
        <v>2.782</v>
      </c>
      <c r="Q25">
        <v>255.28200000000001</v>
      </c>
      <c r="R25">
        <v>145.11699999999999</v>
      </c>
      <c r="S25">
        <v>1.6419999999999999</v>
      </c>
      <c r="T25">
        <v>1400</v>
      </c>
      <c r="U25">
        <f t="shared" si="0"/>
        <v>1972.6815240833932</v>
      </c>
      <c r="V25">
        <f t="shared" si="1"/>
        <v>3342.2655298416566</v>
      </c>
    </row>
    <row r="26" spans="1:22" x14ac:dyDescent="0.25">
      <c r="O26">
        <v>1800</v>
      </c>
      <c r="P26">
        <v>7.13</v>
      </c>
      <c r="Q26">
        <v>705.57299999999998</v>
      </c>
      <c r="R26">
        <v>366.93400000000003</v>
      </c>
      <c r="S26">
        <v>3.5059999999999998</v>
      </c>
      <c r="T26">
        <v>1800</v>
      </c>
      <c r="U26">
        <f t="shared" si="0"/>
        <v>1635.9046283309958</v>
      </c>
      <c r="V26">
        <f t="shared" si="1"/>
        <v>3326.86822589846</v>
      </c>
    </row>
    <row r="27" spans="1:22" x14ac:dyDescent="0.25">
      <c r="O27">
        <v>2200</v>
      </c>
      <c r="P27">
        <v>25.251000000000001</v>
      </c>
      <c r="Q27">
        <v>1460.55</v>
      </c>
      <c r="R27">
        <v>572.32000000000005</v>
      </c>
      <c r="S27">
        <v>6.6189999999999998</v>
      </c>
      <c r="T27">
        <v>2200</v>
      </c>
      <c r="U27">
        <f t="shared" si="0"/>
        <v>843.37253970139784</v>
      </c>
      <c r="V27">
        <f t="shared" si="1"/>
        <v>3217.4044417585742</v>
      </c>
    </row>
    <row r="28" spans="1:22" x14ac:dyDescent="0.25">
      <c r="O28">
        <v>2600</v>
      </c>
      <c r="P28">
        <v>55.613999999999997</v>
      </c>
      <c r="Q28">
        <v>1829.904</v>
      </c>
      <c r="R28">
        <v>931.44200000000001</v>
      </c>
      <c r="S28">
        <v>10.659000000000001</v>
      </c>
      <c r="T28">
        <v>2600</v>
      </c>
      <c r="U28">
        <f t="shared" si="0"/>
        <v>632.07106124357176</v>
      </c>
      <c r="V28">
        <f t="shared" si="1"/>
        <v>3297.8703443099726</v>
      </c>
    </row>
    <row r="29" spans="1:22" x14ac:dyDescent="0.25">
      <c r="O29">
        <v>3000</v>
      </c>
      <c r="P29">
        <v>91.046000000000006</v>
      </c>
      <c r="Q29">
        <v>2529.4920000000002</v>
      </c>
      <c r="R29">
        <v>1457.9490000000001</v>
      </c>
      <c r="S29">
        <v>16.936</v>
      </c>
      <c r="T29">
        <v>3000</v>
      </c>
      <c r="U29">
        <f t="shared" si="0"/>
        <v>593.10678118753162</v>
      </c>
      <c r="V29">
        <f t="shared" si="1"/>
        <v>3188.4742560226737</v>
      </c>
    </row>
    <row r="34" spans="14:18" x14ac:dyDescent="0.25">
      <c r="O34" t="s">
        <v>6</v>
      </c>
      <c r="Q34" t="s">
        <v>7</v>
      </c>
    </row>
    <row r="35" spans="14:18" x14ac:dyDescent="0.25">
      <c r="P35" t="s">
        <v>0</v>
      </c>
      <c r="R35" t="s">
        <v>0</v>
      </c>
    </row>
    <row r="36" spans="14:18" x14ac:dyDescent="0.25">
      <c r="O36">
        <v>600</v>
      </c>
      <c r="P36">
        <v>15.162000000000001</v>
      </c>
      <c r="R36">
        <v>13.661</v>
      </c>
    </row>
    <row r="37" spans="14:18" x14ac:dyDescent="0.25">
      <c r="O37">
        <v>1000</v>
      </c>
      <c r="P37">
        <v>83.977000000000004</v>
      </c>
      <c r="R37">
        <v>55.033000000000001</v>
      </c>
    </row>
    <row r="38" spans="14:18" x14ac:dyDescent="0.25">
      <c r="O38">
        <v>1400</v>
      </c>
      <c r="P38">
        <v>255.28200000000001</v>
      </c>
      <c r="R38">
        <v>145.11699999999999</v>
      </c>
    </row>
    <row r="39" spans="14:18" x14ac:dyDescent="0.25">
      <c r="O39">
        <v>1800</v>
      </c>
      <c r="P39">
        <v>705.57299999999998</v>
      </c>
      <c r="R39">
        <v>366.93400000000003</v>
      </c>
    </row>
    <row r="40" spans="14:18" x14ac:dyDescent="0.25">
      <c r="O40">
        <v>2200</v>
      </c>
      <c r="P40">
        <v>1460.55</v>
      </c>
      <c r="R40">
        <v>572.32000000000005</v>
      </c>
    </row>
    <row r="41" spans="14:18" x14ac:dyDescent="0.25">
      <c r="O41">
        <v>2600</v>
      </c>
      <c r="P41">
        <v>1829.904</v>
      </c>
      <c r="R41">
        <v>931.44200000000001</v>
      </c>
    </row>
    <row r="42" spans="14:18" x14ac:dyDescent="0.25">
      <c r="O42">
        <v>3000</v>
      </c>
      <c r="P42">
        <v>2529.4920000000002</v>
      </c>
      <c r="R42">
        <v>1457.9490000000001</v>
      </c>
    </row>
    <row r="47" spans="14:18" x14ac:dyDescent="0.25">
      <c r="N47" t="s">
        <v>18</v>
      </c>
      <c r="O47" t="s">
        <v>16</v>
      </c>
      <c r="P47" t="s">
        <v>17</v>
      </c>
      <c r="Q47" t="s">
        <v>14</v>
      </c>
      <c r="R47" t="s">
        <v>15</v>
      </c>
    </row>
    <row r="48" spans="14:18" x14ac:dyDescent="0.25">
      <c r="N48">
        <v>600</v>
      </c>
      <c r="O48">
        <v>243570531</v>
      </c>
      <c r="P48">
        <v>406013</v>
      </c>
      <c r="Q48">
        <v>27683344</v>
      </c>
      <c r="R48">
        <v>224488</v>
      </c>
    </row>
    <row r="49" spans="14:18" x14ac:dyDescent="0.25">
      <c r="N49">
        <v>1000</v>
      </c>
      <c r="O49">
        <v>1137150963</v>
      </c>
      <c r="P49">
        <v>1887178</v>
      </c>
      <c r="Q49">
        <v>129091973</v>
      </c>
      <c r="R49">
        <v>2724217</v>
      </c>
    </row>
    <row r="50" spans="14:18" x14ac:dyDescent="0.25">
      <c r="N50">
        <v>1400</v>
      </c>
      <c r="O50">
        <v>3117898796</v>
      </c>
      <c r="P50">
        <v>72747657</v>
      </c>
      <c r="Q50">
        <v>360892255</v>
      </c>
      <c r="R50">
        <v>7939338</v>
      </c>
    </row>
    <row r="51" spans="14:18" x14ac:dyDescent="0.25">
      <c r="N51">
        <v>1800</v>
      </c>
      <c r="O51">
        <v>7213200017</v>
      </c>
      <c r="P51">
        <v>342139976</v>
      </c>
      <c r="Q51">
        <v>791821637</v>
      </c>
      <c r="R51">
        <v>12752473</v>
      </c>
    </row>
    <row r="52" spans="14:18" x14ac:dyDescent="0.25">
      <c r="N52">
        <v>2200</v>
      </c>
      <c r="O52">
        <v>16245888651</v>
      </c>
      <c r="P52">
        <v>977327109</v>
      </c>
      <c r="Q52">
        <v>2046790859</v>
      </c>
      <c r="R52">
        <v>22400162</v>
      </c>
    </row>
    <row r="53" spans="14:18" x14ac:dyDescent="0.25">
      <c r="N53">
        <v>2600</v>
      </c>
      <c r="O53">
        <v>31085146014</v>
      </c>
      <c r="P53">
        <v>2933280830</v>
      </c>
      <c r="Q53">
        <v>4311013087</v>
      </c>
      <c r="R53">
        <v>37577805</v>
      </c>
    </row>
    <row r="54" spans="14:18" x14ac:dyDescent="0.25">
      <c r="N54">
        <v>3000</v>
      </c>
      <c r="O54">
        <v>50402219370</v>
      </c>
      <c r="P54">
        <v>7444183059</v>
      </c>
      <c r="Q54">
        <v>6727816230</v>
      </c>
      <c r="R54">
        <v>56349679</v>
      </c>
    </row>
    <row r="59" spans="14:18" x14ac:dyDescent="0.25">
      <c r="Q59">
        <v>17319318790</v>
      </c>
      <c r="R59">
        <v>34541633</v>
      </c>
    </row>
    <row r="60" spans="14:18" x14ac:dyDescent="0.25">
      <c r="Q60">
        <v>58345792054</v>
      </c>
      <c r="R60">
        <v>121579239</v>
      </c>
    </row>
    <row r="61" spans="14:18" x14ac:dyDescent="0.25">
      <c r="Q61">
        <v>138227604430</v>
      </c>
      <c r="R61">
        <v>288973458</v>
      </c>
    </row>
    <row r="62" spans="14:18" x14ac:dyDescent="0.25">
      <c r="Q62">
        <v>269992024159</v>
      </c>
      <c r="R62">
        <v>702474164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3DCD-DC9F-405B-A246-1D10418055CD}">
  <dimension ref="A1:D16"/>
  <sheetViews>
    <sheetView zoomScale="70" zoomScaleNormal="70" workbookViewId="0">
      <selection activeCell="D1" sqref="D1:D16"/>
    </sheetView>
  </sheetViews>
  <sheetFormatPr defaultRowHeight="15" x14ac:dyDescent="0.25"/>
  <cols>
    <col min="2" max="2" width="23.7109375" customWidth="1"/>
    <col min="3" max="3" width="22" customWidth="1"/>
    <col min="4" max="4" width="18.2851562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600</v>
      </c>
      <c r="B2">
        <v>0.114</v>
      </c>
      <c r="C2">
        <v>27683344</v>
      </c>
      <c r="D2">
        <v>224488</v>
      </c>
    </row>
    <row r="3" spans="1:4" x14ac:dyDescent="0.25">
      <c r="A3">
        <v>1000</v>
      </c>
      <c r="B3">
        <v>0.54600000000000004</v>
      </c>
      <c r="C3">
        <v>129091973</v>
      </c>
      <c r="D3">
        <v>2724217</v>
      </c>
    </row>
    <row r="4" spans="1:4" x14ac:dyDescent="0.25">
      <c r="A4">
        <v>1400</v>
      </c>
      <c r="B4">
        <v>1.6419999999999999</v>
      </c>
      <c r="C4">
        <v>360892255</v>
      </c>
      <c r="D4">
        <v>7939338</v>
      </c>
    </row>
    <row r="5" spans="1:4" x14ac:dyDescent="0.25">
      <c r="A5">
        <v>1800</v>
      </c>
      <c r="B5">
        <v>3.5059999999999998</v>
      </c>
      <c r="C5">
        <v>791821637</v>
      </c>
      <c r="D5">
        <v>12752473</v>
      </c>
    </row>
    <row r="6" spans="1:4" x14ac:dyDescent="0.25">
      <c r="A6">
        <v>2200</v>
      </c>
      <c r="B6">
        <v>6.6189999999999998</v>
      </c>
      <c r="C6">
        <v>2046790859</v>
      </c>
      <c r="D6">
        <v>22400162</v>
      </c>
    </row>
    <row r="7" spans="1:4" x14ac:dyDescent="0.25">
      <c r="A7">
        <v>2600</v>
      </c>
      <c r="B7">
        <v>10.659000000000001</v>
      </c>
      <c r="C7">
        <v>4311013087</v>
      </c>
      <c r="D7">
        <v>37577805</v>
      </c>
    </row>
    <row r="8" spans="1:4" x14ac:dyDescent="0.25">
      <c r="A8">
        <v>3000</v>
      </c>
      <c r="B8">
        <v>16.936</v>
      </c>
      <c r="C8">
        <v>6727816230</v>
      </c>
      <c r="D8">
        <v>56349679</v>
      </c>
    </row>
    <row r="13" spans="1:4" x14ac:dyDescent="0.25">
      <c r="A13">
        <v>4096</v>
      </c>
      <c r="B13">
        <v>40.408000000000001</v>
      </c>
      <c r="C13">
        <v>17319318790</v>
      </c>
      <c r="D13">
        <v>34541633</v>
      </c>
    </row>
    <row r="14" spans="1:4" x14ac:dyDescent="0.25">
      <c r="A14">
        <v>6144</v>
      </c>
      <c r="B14">
        <v>136.83199999999999</v>
      </c>
      <c r="C14">
        <v>58345792054</v>
      </c>
      <c r="D14">
        <v>121579239</v>
      </c>
    </row>
    <row r="15" spans="1:4" x14ac:dyDescent="0.25">
      <c r="A15">
        <v>8192</v>
      </c>
      <c r="B15">
        <v>326.66300000000001</v>
      </c>
      <c r="C15">
        <v>138227604430</v>
      </c>
      <c r="D15">
        <v>288973458</v>
      </c>
    </row>
    <row r="16" spans="1:4" x14ac:dyDescent="0.25">
      <c r="A16">
        <v>10240</v>
      </c>
      <c r="B16">
        <v>641.17100000000005</v>
      </c>
      <c r="C16">
        <v>269992024159</v>
      </c>
      <c r="D16">
        <v>702474164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FCE2-E08A-4681-9913-621B7FAA8E09}">
  <dimension ref="A1:M62"/>
  <sheetViews>
    <sheetView topLeftCell="D36" zoomScale="85" zoomScaleNormal="85" workbookViewId="0">
      <selection activeCell="H75" sqref="H75"/>
    </sheetView>
  </sheetViews>
  <sheetFormatPr defaultRowHeight="15" x14ac:dyDescent="0.25"/>
  <cols>
    <col min="2" max="2" width="11" bestFit="1" customWidth="1"/>
    <col min="3" max="4" width="10.42578125" customWidth="1"/>
    <col min="5" max="5" width="20.7109375" customWidth="1"/>
    <col min="6" max="6" width="18.42578125" customWidth="1"/>
    <col min="7" max="7" width="20.42578125" customWidth="1"/>
    <col min="8" max="8" width="26.85546875" customWidth="1"/>
    <col min="9" max="9" width="26.28515625" customWidth="1"/>
    <col min="10" max="10" width="29" customWidth="1"/>
  </cols>
  <sheetData>
    <row r="1" spans="1:13" x14ac:dyDescent="0.25">
      <c r="A1" t="s">
        <v>22</v>
      </c>
      <c r="B1" s="2" t="s">
        <v>4</v>
      </c>
      <c r="C1" s="2"/>
      <c r="D1" s="2"/>
      <c r="E1" s="3" t="s">
        <v>3</v>
      </c>
      <c r="F1" s="3"/>
      <c r="G1" s="3"/>
      <c r="H1" s="4" t="s">
        <v>5</v>
      </c>
      <c r="I1" s="4"/>
      <c r="J1" s="4"/>
      <c r="K1" t="s">
        <v>0</v>
      </c>
      <c r="L1" t="s">
        <v>2</v>
      </c>
      <c r="M1" t="s">
        <v>1</v>
      </c>
    </row>
    <row r="2" spans="1:13" ht="14.25" customHeight="1" x14ac:dyDescent="0.25">
      <c r="A2">
        <v>600</v>
      </c>
      <c r="B2">
        <v>7.2999999999999995E-2</v>
      </c>
      <c r="C2">
        <v>7.6999999999999999E-2</v>
      </c>
      <c r="D2">
        <v>7.4999999999999997E-2</v>
      </c>
      <c r="E2">
        <v>33616650</v>
      </c>
      <c r="F2">
        <v>32433295</v>
      </c>
      <c r="G2">
        <v>32655483</v>
      </c>
      <c r="H2">
        <v>272016</v>
      </c>
      <c r="I2">
        <v>2917171</v>
      </c>
      <c r="J2">
        <v>2703028</v>
      </c>
      <c r="K2">
        <v>0.114</v>
      </c>
      <c r="L2">
        <v>27683344</v>
      </c>
      <c r="M2">
        <v>224488</v>
      </c>
    </row>
    <row r="3" spans="1:13" x14ac:dyDescent="0.25">
      <c r="A3">
        <v>1000</v>
      </c>
      <c r="B3">
        <v>0.33300000000000002</v>
      </c>
      <c r="C3">
        <v>0.36599999999999999</v>
      </c>
      <c r="D3">
        <v>0.33700000000000002</v>
      </c>
      <c r="E3">
        <v>159553650</v>
      </c>
      <c r="F3">
        <v>139768890</v>
      </c>
      <c r="G3">
        <v>138360214</v>
      </c>
      <c r="H3">
        <v>1192421</v>
      </c>
      <c r="I3">
        <v>18355483</v>
      </c>
      <c r="J3">
        <v>12529523</v>
      </c>
      <c r="K3">
        <v>0.54600000000000004</v>
      </c>
      <c r="L3">
        <v>129091973</v>
      </c>
      <c r="M3">
        <v>2724217</v>
      </c>
    </row>
    <row r="4" spans="1:13" x14ac:dyDescent="0.25">
      <c r="A4">
        <v>1400</v>
      </c>
      <c r="B4">
        <v>0.93400000000000005</v>
      </c>
      <c r="C4">
        <v>0.98899999999999999</v>
      </c>
      <c r="D4">
        <v>0.93600000000000005</v>
      </c>
      <c r="E4">
        <v>396144500</v>
      </c>
      <c r="F4">
        <v>387155103</v>
      </c>
      <c r="G4">
        <v>380673972</v>
      </c>
      <c r="H4">
        <v>3106352</v>
      </c>
      <c r="I4">
        <v>48609784</v>
      </c>
      <c r="J4">
        <v>34397980</v>
      </c>
      <c r="K4">
        <v>1.6419999999999999</v>
      </c>
      <c r="L4">
        <v>360892255</v>
      </c>
      <c r="M4">
        <v>7939338</v>
      </c>
    </row>
    <row r="5" spans="1:13" x14ac:dyDescent="0.25">
      <c r="A5">
        <v>1800</v>
      </c>
      <c r="B5">
        <v>2.0470000000000002</v>
      </c>
      <c r="C5">
        <v>2.2679999999999998</v>
      </c>
      <c r="D5">
        <v>1.9850000000000001</v>
      </c>
      <c r="E5">
        <v>848498524</v>
      </c>
      <c r="F5">
        <v>823151227</v>
      </c>
      <c r="G5">
        <v>811237313</v>
      </c>
      <c r="H5">
        <v>7100811</v>
      </c>
      <c r="I5">
        <v>110781520</v>
      </c>
      <c r="J5">
        <v>73202735</v>
      </c>
      <c r="K5">
        <v>3.5059999999999998</v>
      </c>
      <c r="L5">
        <v>791821637</v>
      </c>
      <c r="M5">
        <v>12752473</v>
      </c>
    </row>
    <row r="6" spans="1:13" x14ac:dyDescent="0.25">
      <c r="A6">
        <v>2200</v>
      </c>
      <c r="B6">
        <v>3.871</v>
      </c>
      <c r="C6">
        <v>4.1529999999999996</v>
      </c>
      <c r="D6">
        <v>3.6779999999999999</v>
      </c>
      <c r="E6">
        <v>1571425142</v>
      </c>
      <c r="F6">
        <v>1551060129</v>
      </c>
      <c r="G6">
        <v>1487908737</v>
      </c>
      <c r="H6">
        <v>16883271</v>
      </c>
      <c r="I6">
        <v>197917168</v>
      </c>
      <c r="J6">
        <v>137786048</v>
      </c>
      <c r="K6">
        <v>6.6189999999999998</v>
      </c>
      <c r="L6">
        <v>2046790859</v>
      </c>
      <c r="M6">
        <v>22400162</v>
      </c>
    </row>
    <row r="7" spans="1:13" x14ac:dyDescent="0.25">
      <c r="A7">
        <v>2600</v>
      </c>
      <c r="B7">
        <v>6.3150000000000004</v>
      </c>
      <c r="C7">
        <v>6.8789999999999996</v>
      </c>
      <c r="D7">
        <v>6.0350000000000001</v>
      </c>
      <c r="E7">
        <v>2668028756</v>
      </c>
      <c r="F7">
        <v>2563069893</v>
      </c>
      <c r="G7">
        <v>2440534494</v>
      </c>
      <c r="H7">
        <v>27472778</v>
      </c>
      <c r="I7">
        <v>316202719</v>
      </c>
      <c r="J7">
        <v>209160301</v>
      </c>
      <c r="K7">
        <v>10.659000000000001</v>
      </c>
      <c r="L7">
        <v>4311013087</v>
      </c>
      <c r="M7">
        <v>37577805</v>
      </c>
    </row>
    <row r="8" spans="1:13" x14ac:dyDescent="0.25">
      <c r="A8">
        <v>3000</v>
      </c>
      <c r="B8">
        <v>9.3360000000000003</v>
      </c>
      <c r="C8">
        <v>10.138999999999999</v>
      </c>
      <c r="D8">
        <v>9.0540000000000003</v>
      </c>
      <c r="E8">
        <v>3995902361</v>
      </c>
      <c r="F8">
        <v>3825413629</v>
      </c>
      <c r="G8">
        <v>3717380456</v>
      </c>
      <c r="H8">
        <v>34682454</v>
      </c>
      <c r="I8">
        <v>491331048</v>
      </c>
      <c r="J8">
        <v>314961914</v>
      </c>
      <c r="K8">
        <v>16.936</v>
      </c>
      <c r="L8">
        <v>6727816230</v>
      </c>
      <c r="M8">
        <v>56349679</v>
      </c>
    </row>
    <row r="13" spans="1:13" x14ac:dyDescent="0.25">
      <c r="A13">
        <v>4096</v>
      </c>
      <c r="B13">
        <v>24.995999999999999</v>
      </c>
      <c r="C13">
        <v>26.199000000000002</v>
      </c>
      <c r="D13">
        <v>24.09</v>
      </c>
      <c r="E13">
        <v>10565847683</v>
      </c>
      <c r="F13">
        <v>9550369988</v>
      </c>
      <c r="G13">
        <v>9248659690</v>
      </c>
      <c r="H13">
        <v>320006691</v>
      </c>
      <c r="I13">
        <v>1152631615</v>
      </c>
      <c r="J13">
        <v>681122679</v>
      </c>
      <c r="K13">
        <v>40.408000000000001</v>
      </c>
      <c r="L13">
        <v>17319318790</v>
      </c>
      <c r="M13">
        <v>34541633</v>
      </c>
    </row>
    <row r="14" spans="1:13" x14ac:dyDescent="0.25">
      <c r="A14">
        <v>6144</v>
      </c>
      <c r="B14">
        <v>82.73</v>
      </c>
      <c r="C14">
        <v>88.045000000000002</v>
      </c>
      <c r="D14">
        <v>78.47</v>
      </c>
      <c r="E14">
        <v>35772821380</v>
      </c>
      <c r="F14">
        <v>32071995491</v>
      </c>
      <c r="G14">
        <v>30998831306</v>
      </c>
      <c r="H14">
        <v>446221753</v>
      </c>
      <c r="I14">
        <v>3904438727</v>
      </c>
      <c r="J14">
        <v>2256876598</v>
      </c>
      <c r="K14">
        <v>136.83199999999999</v>
      </c>
      <c r="L14">
        <v>58345792054</v>
      </c>
      <c r="M14">
        <v>121579239</v>
      </c>
    </row>
    <row r="15" spans="1:13" x14ac:dyDescent="0.25">
      <c r="A15">
        <v>8192</v>
      </c>
      <c r="B15">
        <v>199.17500000000001</v>
      </c>
      <c r="C15">
        <v>208.47499999999999</v>
      </c>
      <c r="D15">
        <v>189.28899999999999</v>
      </c>
      <c r="E15">
        <v>82439479495</v>
      </c>
      <c r="F15">
        <v>75914998146</v>
      </c>
      <c r="G15">
        <v>74166536745</v>
      </c>
      <c r="H15">
        <v>1498985894</v>
      </c>
      <c r="I15">
        <v>9181346801</v>
      </c>
      <c r="J15">
        <v>5552475131</v>
      </c>
      <c r="K15">
        <v>326.66300000000001</v>
      </c>
      <c r="L15">
        <v>138227604430</v>
      </c>
      <c r="M15">
        <v>288973458</v>
      </c>
    </row>
    <row r="16" spans="1:13" x14ac:dyDescent="0.25">
      <c r="A16">
        <v>10240</v>
      </c>
      <c r="B16">
        <v>387.04700000000003</v>
      </c>
      <c r="C16">
        <v>401.358</v>
      </c>
      <c r="D16">
        <v>365.43299999999999</v>
      </c>
      <c r="E16">
        <v>169186236115</v>
      </c>
      <c r="F16">
        <v>148196972220</v>
      </c>
      <c r="G16">
        <v>143100364132</v>
      </c>
      <c r="H16">
        <v>2345175304</v>
      </c>
      <c r="I16">
        <v>18417181948</v>
      </c>
      <c r="J16">
        <v>10781756751</v>
      </c>
      <c r="K16">
        <v>641.17100000000005</v>
      </c>
      <c r="L16">
        <v>269992024159</v>
      </c>
      <c r="M16">
        <v>702474164</v>
      </c>
    </row>
    <row r="19" spans="1:10" x14ac:dyDescent="0.25">
      <c r="J19" s="1"/>
    </row>
    <row r="21" spans="1:10" x14ac:dyDescent="0.25">
      <c r="A21" t="s">
        <v>22</v>
      </c>
      <c r="B21" t="s">
        <v>26</v>
      </c>
      <c r="C21" t="s">
        <v>25</v>
      </c>
      <c r="D21" t="s">
        <v>24</v>
      </c>
      <c r="E21" t="s">
        <v>23</v>
      </c>
    </row>
    <row r="22" spans="1:10" x14ac:dyDescent="0.25">
      <c r="A22">
        <v>600</v>
      </c>
      <c r="B22">
        <v>33616650</v>
      </c>
      <c r="C22">
        <v>32433295</v>
      </c>
      <c r="D22">
        <v>32655483</v>
      </c>
      <c r="E22">
        <v>27683344</v>
      </c>
    </row>
    <row r="23" spans="1:10" x14ac:dyDescent="0.25">
      <c r="A23">
        <v>1000</v>
      </c>
      <c r="B23">
        <v>159553650</v>
      </c>
      <c r="C23">
        <v>139768890</v>
      </c>
      <c r="D23">
        <v>138360214</v>
      </c>
      <c r="E23">
        <v>129091973</v>
      </c>
    </row>
    <row r="24" spans="1:10" x14ac:dyDescent="0.25">
      <c r="A24">
        <v>1400</v>
      </c>
      <c r="B24">
        <v>396144500</v>
      </c>
      <c r="C24">
        <v>387155103</v>
      </c>
      <c r="D24">
        <v>380673972</v>
      </c>
      <c r="E24">
        <v>360892255</v>
      </c>
    </row>
    <row r="25" spans="1:10" x14ac:dyDescent="0.25">
      <c r="A25">
        <v>1800</v>
      </c>
      <c r="B25">
        <v>848498524</v>
      </c>
      <c r="C25">
        <v>823151227</v>
      </c>
      <c r="D25">
        <v>811237313</v>
      </c>
      <c r="E25">
        <v>791821637</v>
      </c>
    </row>
    <row r="26" spans="1:10" x14ac:dyDescent="0.25">
      <c r="A26">
        <v>2200</v>
      </c>
      <c r="B26">
        <v>1571425142</v>
      </c>
      <c r="C26">
        <v>1551060129</v>
      </c>
      <c r="D26">
        <v>1487908737</v>
      </c>
      <c r="E26">
        <v>2046790859</v>
      </c>
    </row>
    <row r="27" spans="1:10" x14ac:dyDescent="0.25">
      <c r="A27">
        <v>2600</v>
      </c>
      <c r="B27">
        <v>2668028756</v>
      </c>
      <c r="C27">
        <v>2563069893</v>
      </c>
      <c r="D27">
        <v>2440534494</v>
      </c>
      <c r="E27">
        <v>4311013087</v>
      </c>
    </row>
    <row r="28" spans="1:10" x14ac:dyDescent="0.25">
      <c r="A28">
        <v>3000</v>
      </c>
      <c r="B28">
        <v>3995902361</v>
      </c>
      <c r="C28">
        <v>3825413629</v>
      </c>
      <c r="D28">
        <v>3717380456</v>
      </c>
      <c r="E28">
        <v>6727816230</v>
      </c>
    </row>
    <row r="29" spans="1:10" x14ac:dyDescent="0.25">
      <c r="A29">
        <v>4096</v>
      </c>
      <c r="B29">
        <v>10565847683</v>
      </c>
      <c r="C29">
        <v>9550369988</v>
      </c>
      <c r="D29">
        <v>9248659690</v>
      </c>
      <c r="E29">
        <v>17319318790</v>
      </c>
    </row>
    <row r="30" spans="1:10" x14ac:dyDescent="0.25">
      <c r="A30">
        <v>6144</v>
      </c>
      <c r="B30">
        <v>35772821380</v>
      </c>
      <c r="C30">
        <v>32071995491</v>
      </c>
      <c r="D30">
        <v>30998831306</v>
      </c>
      <c r="E30">
        <v>58345792054</v>
      </c>
    </row>
    <row r="31" spans="1:10" x14ac:dyDescent="0.25">
      <c r="A31">
        <v>8192</v>
      </c>
      <c r="B31">
        <v>82439479495</v>
      </c>
      <c r="C31">
        <v>75914998146</v>
      </c>
      <c r="D31">
        <v>74166536745</v>
      </c>
      <c r="E31">
        <v>138227604430</v>
      </c>
    </row>
    <row r="32" spans="1:10" x14ac:dyDescent="0.25">
      <c r="A32">
        <v>10240</v>
      </c>
      <c r="B32">
        <v>169186236115</v>
      </c>
      <c r="C32">
        <v>148196972220</v>
      </c>
      <c r="D32">
        <v>143100364132</v>
      </c>
      <c r="E32">
        <v>269992024159</v>
      </c>
    </row>
    <row r="35" spans="1:5" x14ac:dyDescent="0.25">
      <c r="A35" t="s">
        <v>9</v>
      </c>
      <c r="B35" t="s">
        <v>27</v>
      </c>
      <c r="C35" t="s">
        <v>28</v>
      </c>
      <c r="D35" t="s">
        <v>29</v>
      </c>
      <c r="E35" t="s">
        <v>30</v>
      </c>
    </row>
    <row r="36" spans="1:5" x14ac:dyDescent="0.25">
      <c r="A36">
        <v>600</v>
      </c>
      <c r="B36">
        <v>272016</v>
      </c>
      <c r="C36">
        <v>2917171</v>
      </c>
      <c r="D36">
        <v>2703028</v>
      </c>
      <c r="E36">
        <v>224488</v>
      </c>
    </row>
    <row r="37" spans="1:5" x14ac:dyDescent="0.25">
      <c r="A37">
        <v>1000</v>
      </c>
      <c r="B37">
        <v>1192421</v>
      </c>
      <c r="C37">
        <v>18355483</v>
      </c>
      <c r="D37">
        <v>12529523</v>
      </c>
      <c r="E37">
        <v>2724217</v>
      </c>
    </row>
    <row r="38" spans="1:5" x14ac:dyDescent="0.25">
      <c r="A38">
        <v>1400</v>
      </c>
      <c r="B38">
        <v>3106352</v>
      </c>
      <c r="C38">
        <v>48609784</v>
      </c>
      <c r="D38">
        <v>34397980</v>
      </c>
      <c r="E38">
        <v>7939338</v>
      </c>
    </row>
    <row r="39" spans="1:5" x14ac:dyDescent="0.25">
      <c r="A39">
        <v>1800</v>
      </c>
      <c r="B39">
        <v>7100811</v>
      </c>
      <c r="C39">
        <v>110781520</v>
      </c>
      <c r="D39">
        <v>73202735</v>
      </c>
      <c r="E39">
        <v>12752473</v>
      </c>
    </row>
    <row r="40" spans="1:5" x14ac:dyDescent="0.25">
      <c r="A40">
        <v>2200</v>
      </c>
      <c r="B40">
        <v>16883271</v>
      </c>
      <c r="C40">
        <v>197917168</v>
      </c>
      <c r="D40">
        <v>137786048</v>
      </c>
      <c r="E40">
        <v>22400162</v>
      </c>
    </row>
    <row r="41" spans="1:5" x14ac:dyDescent="0.25">
      <c r="A41">
        <v>2600</v>
      </c>
      <c r="B41">
        <v>27472778</v>
      </c>
      <c r="C41">
        <v>316202719</v>
      </c>
      <c r="D41">
        <v>209160301</v>
      </c>
      <c r="E41">
        <v>37577805</v>
      </c>
    </row>
    <row r="42" spans="1:5" x14ac:dyDescent="0.25">
      <c r="A42">
        <v>3000</v>
      </c>
      <c r="B42">
        <v>34682454</v>
      </c>
      <c r="C42">
        <v>491331048</v>
      </c>
      <c r="D42">
        <v>314961914</v>
      </c>
      <c r="E42">
        <v>56349679</v>
      </c>
    </row>
    <row r="43" spans="1:5" x14ac:dyDescent="0.25">
      <c r="A43">
        <v>4096</v>
      </c>
      <c r="B43">
        <v>320006691</v>
      </c>
      <c r="C43">
        <v>1152631615</v>
      </c>
      <c r="D43">
        <v>681122679</v>
      </c>
      <c r="E43">
        <v>34541633</v>
      </c>
    </row>
    <row r="44" spans="1:5" x14ac:dyDescent="0.25">
      <c r="A44">
        <v>6144</v>
      </c>
      <c r="B44">
        <v>446221753</v>
      </c>
      <c r="C44">
        <v>3904438727</v>
      </c>
      <c r="D44">
        <v>2256876598</v>
      </c>
      <c r="E44">
        <v>121579239</v>
      </c>
    </row>
    <row r="45" spans="1:5" x14ac:dyDescent="0.25">
      <c r="A45">
        <v>8192</v>
      </c>
      <c r="B45">
        <v>1498985894</v>
      </c>
      <c r="C45">
        <v>9181346801</v>
      </c>
      <c r="D45">
        <v>5552475131</v>
      </c>
      <c r="E45">
        <v>288973458</v>
      </c>
    </row>
    <row r="46" spans="1:5" x14ac:dyDescent="0.25">
      <c r="A46">
        <v>10240</v>
      </c>
      <c r="B46">
        <v>2345175304</v>
      </c>
      <c r="C46">
        <v>18417181948</v>
      </c>
      <c r="D46">
        <v>10781756751</v>
      </c>
      <c r="E46">
        <v>702474164</v>
      </c>
    </row>
    <row r="51" spans="1:10" x14ac:dyDescent="0.25">
      <c r="B51" t="s">
        <v>19</v>
      </c>
      <c r="C51" t="s">
        <v>31</v>
      </c>
      <c r="D51" t="s">
        <v>32</v>
      </c>
      <c r="E51" t="s">
        <v>33</v>
      </c>
      <c r="G51" t="s">
        <v>31</v>
      </c>
      <c r="H51" t="s">
        <v>32</v>
      </c>
      <c r="I51" t="s">
        <v>33</v>
      </c>
      <c r="J51" t="s">
        <v>19</v>
      </c>
    </row>
    <row r="52" spans="1:10" x14ac:dyDescent="0.25">
      <c r="A52">
        <v>600</v>
      </c>
      <c r="B52">
        <v>0.114</v>
      </c>
      <c r="C52">
        <v>7.2999999999999995E-2</v>
      </c>
      <c r="D52">
        <v>7.6999999999999999E-2</v>
      </c>
      <c r="E52">
        <v>7.4999999999999997E-2</v>
      </c>
      <c r="F52">
        <v>600</v>
      </c>
      <c r="G52">
        <f>2*POWER(A52,3)/C52/1000000</f>
        <v>5917.8082191780823</v>
      </c>
      <c r="H52">
        <f>2*POWER(A52,3)/D52/1000000</f>
        <v>5610.3896103896104</v>
      </c>
      <c r="I52">
        <f>2*POWER(A52,3)/E52/1000000</f>
        <v>5760</v>
      </c>
      <c r="J52">
        <f>2*POWER(A52,3)/B52/1000000</f>
        <v>3789.4736842105258</v>
      </c>
    </row>
    <row r="53" spans="1:10" x14ac:dyDescent="0.25">
      <c r="A53">
        <v>1000</v>
      </c>
      <c r="B53">
        <v>0.54600000000000004</v>
      </c>
      <c r="C53">
        <v>0.33300000000000002</v>
      </c>
      <c r="D53">
        <v>0.36599999999999999</v>
      </c>
      <c r="E53">
        <v>0.33700000000000002</v>
      </c>
      <c r="F53">
        <v>1000</v>
      </c>
      <c r="G53">
        <f t="shared" ref="G53:G62" si="0">2*POWER(A53,3)/C53/1000000</f>
        <v>6006.006006006005</v>
      </c>
      <c r="H53">
        <f>2*POWER(A53,3)/D53/1000000</f>
        <v>5464.4808743169406</v>
      </c>
      <c r="I53">
        <f t="shared" ref="I53:I62" si="1">2*POWER(A53,3)/E53/1000000</f>
        <v>5934.7181008902071</v>
      </c>
      <c r="J53">
        <f t="shared" ref="J53:J62" si="2">2*POWER(A53,3)/B53/1000000</f>
        <v>3663.0036630036625</v>
      </c>
    </row>
    <row r="54" spans="1:10" x14ac:dyDescent="0.25">
      <c r="A54">
        <v>1400</v>
      </c>
      <c r="B54">
        <v>1.6419999999999999</v>
      </c>
      <c r="C54">
        <v>0.93400000000000005</v>
      </c>
      <c r="D54">
        <v>0.98899999999999999</v>
      </c>
      <c r="E54">
        <v>0.93600000000000005</v>
      </c>
      <c r="F54">
        <v>1400</v>
      </c>
      <c r="G54">
        <f t="shared" si="0"/>
        <v>5875.8029978586719</v>
      </c>
      <c r="H54">
        <f t="shared" ref="H53:H62" si="3">2*POWER(A54,3)/D54/1000000</f>
        <v>5549.0394337714861</v>
      </c>
      <c r="I54">
        <f t="shared" si="1"/>
        <v>5863.2478632478624</v>
      </c>
      <c r="J54">
        <f t="shared" si="2"/>
        <v>3342.2655298416566</v>
      </c>
    </row>
    <row r="55" spans="1:10" x14ac:dyDescent="0.25">
      <c r="A55">
        <v>1800</v>
      </c>
      <c r="B55">
        <v>3.5059999999999998</v>
      </c>
      <c r="C55">
        <v>2.0470000000000002</v>
      </c>
      <c r="D55">
        <v>2.2679999999999998</v>
      </c>
      <c r="E55">
        <v>1.9850000000000001</v>
      </c>
      <c r="F55">
        <v>1800</v>
      </c>
      <c r="G55">
        <f t="shared" si="0"/>
        <v>5698.0947728382998</v>
      </c>
      <c r="H55">
        <f t="shared" si="3"/>
        <v>5142.8571428571431</v>
      </c>
      <c r="I55">
        <f t="shared" si="1"/>
        <v>5876.0705289672533</v>
      </c>
      <c r="J55">
        <f t="shared" si="2"/>
        <v>3326.86822589846</v>
      </c>
    </row>
    <row r="56" spans="1:10" x14ac:dyDescent="0.25">
      <c r="A56">
        <v>2200</v>
      </c>
      <c r="B56">
        <v>6.6189999999999998</v>
      </c>
      <c r="C56">
        <v>3.871</v>
      </c>
      <c r="D56">
        <v>4.1529999999999996</v>
      </c>
      <c r="E56">
        <v>3.6779999999999999</v>
      </c>
      <c r="F56">
        <v>2200</v>
      </c>
      <c r="G56">
        <f t="shared" si="0"/>
        <v>5501.4208214931541</v>
      </c>
      <c r="H56">
        <f t="shared" si="3"/>
        <v>5127.8593787623404</v>
      </c>
      <c r="I56">
        <f t="shared" si="1"/>
        <v>5790.1033170201199</v>
      </c>
      <c r="J56">
        <f t="shared" si="2"/>
        <v>3217.4044417585742</v>
      </c>
    </row>
    <row r="57" spans="1:10" x14ac:dyDescent="0.25">
      <c r="A57">
        <v>2600</v>
      </c>
      <c r="B57">
        <v>10.659000000000001</v>
      </c>
      <c r="C57">
        <v>6.3150000000000004</v>
      </c>
      <c r="D57">
        <v>6.8789999999999996</v>
      </c>
      <c r="E57">
        <v>6.0350000000000001</v>
      </c>
      <c r="F57">
        <v>2600</v>
      </c>
      <c r="G57">
        <f t="shared" si="0"/>
        <v>5566.4291369754555</v>
      </c>
      <c r="H57">
        <f t="shared" si="3"/>
        <v>5110.0450646896352</v>
      </c>
      <c r="I57">
        <f t="shared" si="1"/>
        <v>5824.6893123446562</v>
      </c>
      <c r="J57">
        <f t="shared" si="2"/>
        <v>3297.8703443099726</v>
      </c>
    </row>
    <row r="58" spans="1:10" x14ac:dyDescent="0.25">
      <c r="A58">
        <v>3000</v>
      </c>
      <c r="B58">
        <v>16.936</v>
      </c>
      <c r="C58">
        <v>9.3360000000000003</v>
      </c>
      <c r="D58">
        <v>10.138999999999999</v>
      </c>
      <c r="E58">
        <v>9.0540000000000003</v>
      </c>
      <c r="F58">
        <v>3000</v>
      </c>
      <c r="G58">
        <f t="shared" si="0"/>
        <v>5784.0616966580974</v>
      </c>
      <c r="H58">
        <f t="shared" si="3"/>
        <v>5325.9690304763781</v>
      </c>
      <c r="I58">
        <f t="shared" si="1"/>
        <v>5964.2147117296217</v>
      </c>
      <c r="J58">
        <f t="shared" si="2"/>
        <v>3188.4742560226737</v>
      </c>
    </row>
    <row r="59" spans="1:10" x14ac:dyDescent="0.25">
      <c r="A59">
        <v>4096</v>
      </c>
      <c r="B59">
        <v>40.408000000000001</v>
      </c>
      <c r="C59">
        <v>24.995999999999999</v>
      </c>
      <c r="D59">
        <v>26.199000000000002</v>
      </c>
      <c r="E59">
        <v>24.09</v>
      </c>
      <c r="F59">
        <v>4096</v>
      </c>
      <c r="G59">
        <f t="shared" si="0"/>
        <v>5498.4378889422314</v>
      </c>
      <c r="H59">
        <f t="shared" si="3"/>
        <v>5245.9618104507799</v>
      </c>
      <c r="I59">
        <f t="shared" si="1"/>
        <v>5705.2284546284764</v>
      </c>
      <c r="J59">
        <f t="shared" si="2"/>
        <v>3401.2807729162541</v>
      </c>
    </row>
    <row r="60" spans="1:10" x14ac:dyDescent="0.25">
      <c r="A60">
        <v>6144</v>
      </c>
      <c r="B60">
        <v>136.83199999999999</v>
      </c>
      <c r="C60">
        <v>82.73</v>
      </c>
      <c r="D60">
        <v>88.045000000000002</v>
      </c>
      <c r="E60">
        <v>78.47</v>
      </c>
      <c r="F60">
        <v>6144</v>
      </c>
      <c r="G60">
        <f t="shared" si="0"/>
        <v>5606.8713642934845</v>
      </c>
      <c r="H60">
        <f t="shared" si="3"/>
        <v>5268.402157623942</v>
      </c>
      <c r="I60">
        <f t="shared" si="1"/>
        <v>5911.2586716961896</v>
      </c>
      <c r="J60">
        <f t="shared" si="2"/>
        <v>3389.9706791393828</v>
      </c>
    </row>
    <row r="61" spans="1:10" x14ac:dyDescent="0.25">
      <c r="A61">
        <v>8192</v>
      </c>
      <c r="B61">
        <v>326.66300000000001</v>
      </c>
      <c r="C61">
        <v>199.17500000000001</v>
      </c>
      <c r="D61">
        <v>208.47499999999999</v>
      </c>
      <c r="E61">
        <v>189.28899999999999</v>
      </c>
      <c r="F61">
        <v>8192</v>
      </c>
      <c r="G61">
        <f t="shared" si="0"/>
        <v>5520.3294980594947</v>
      </c>
      <c r="H61">
        <f t="shared" si="3"/>
        <v>5274.0694461014509</v>
      </c>
      <c r="I61">
        <f t="shared" si="1"/>
        <v>5808.6398458230542</v>
      </c>
      <c r="J61">
        <f t="shared" si="2"/>
        <v>3365.8897021578814</v>
      </c>
    </row>
    <row r="62" spans="1:10" x14ac:dyDescent="0.25">
      <c r="A62">
        <v>10240</v>
      </c>
      <c r="B62">
        <v>641.17100000000005</v>
      </c>
      <c r="C62">
        <v>387.04700000000003</v>
      </c>
      <c r="D62">
        <v>401.358</v>
      </c>
      <c r="E62">
        <v>365.43299999999999</v>
      </c>
      <c r="F62">
        <v>10240</v>
      </c>
      <c r="G62">
        <f t="shared" si="0"/>
        <v>5548.3795197999207</v>
      </c>
      <c r="H62">
        <f t="shared" si="3"/>
        <v>5350.5440230417726</v>
      </c>
      <c r="I62">
        <f t="shared" si="1"/>
        <v>5876.5454898709204</v>
      </c>
      <c r="J62">
        <f t="shared" si="2"/>
        <v>3349.3150002105522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D774-770E-4E4D-BA0C-9BF5209B702B}">
  <dimension ref="A1:D16"/>
  <sheetViews>
    <sheetView workbookViewId="0">
      <selection activeCell="D1" sqref="D1:D16"/>
    </sheetView>
  </sheetViews>
  <sheetFormatPr defaultRowHeight="15" x14ac:dyDescent="0.25"/>
  <cols>
    <col min="3" max="3" width="19.42578125" customWidth="1"/>
    <col min="4" max="4" width="20.570312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600</v>
      </c>
      <c r="B2">
        <v>1.9E-2</v>
      </c>
      <c r="C2">
        <v>2518947</v>
      </c>
      <c r="D2">
        <v>29458</v>
      </c>
    </row>
    <row r="3" spans="1:4" x14ac:dyDescent="0.25">
      <c r="A3">
        <v>1000</v>
      </c>
      <c r="B3">
        <v>0.10299999999999999</v>
      </c>
      <c r="C3">
        <v>12270940</v>
      </c>
      <c r="D3">
        <v>98223</v>
      </c>
    </row>
    <row r="4" spans="1:4" x14ac:dyDescent="0.25">
      <c r="A4">
        <v>1400</v>
      </c>
      <c r="B4">
        <v>0.29299999999999998</v>
      </c>
      <c r="C4">
        <v>50478509</v>
      </c>
      <c r="D4">
        <v>110777</v>
      </c>
    </row>
    <row r="5" spans="1:4" x14ac:dyDescent="0.25">
      <c r="A5">
        <v>1800</v>
      </c>
      <c r="B5">
        <v>0.58199999999999996</v>
      </c>
      <c r="C5">
        <v>118889946</v>
      </c>
      <c r="D5">
        <v>177936</v>
      </c>
    </row>
    <row r="6" spans="1:4" x14ac:dyDescent="0.25">
      <c r="A6">
        <v>2200</v>
      </c>
      <c r="B6" s="1">
        <v>1.141</v>
      </c>
      <c r="C6">
        <v>221230252</v>
      </c>
      <c r="D6">
        <v>338367</v>
      </c>
    </row>
    <row r="7" spans="1:4" x14ac:dyDescent="0.25">
      <c r="A7">
        <v>2600</v>
      </c>
      <c r="B7">
        <v>2.569</v>
      </c>
      <c r="C7">
        <v>368952955</v>
      </c>
      <c r="D7">
        <v>662798</v>
      </c>
    </row>
    <row r="8" spans="1:4" x14ac:dyDescent="0.25">
      <c r="A8">
        <v>3000</v>
      </c>
      <c r="B8">
        <v>4.851</v>
      </c>
      <c r="C8">
        <v>567807465</v>
      </c>
      <c r="D8">
        <v>1208302</v>
      </c>
    </row>
    <row r="13" spans="1:4" x14ac:dyDescent="0.25">
      <c r="A13">
        <v>4096</v>
      </c>
      <c r="B13">
        <v>12.237</v>
      </c>
      <c r="C13">
        <v>1458420201</v>
      </c>
      <c r="D13">
        <v>4191684</v>
      </c>
    </row>
    <row r="14" spans="1:4" x14ac:dyDescent="0.25">
      <c r="A14">
        <v>6144</v>
      </c>
      <c r="B14">
        <v>52.29</v>
      </c>
      <c r="C14">
        <v>4900719709</v>
      </c>
      <c r="D14">
        <v>16880029</v>
      </c>
    </row>
    <row r="15" spans="1:4" x14ac:dyDescent="0.25">
      <c r="A15">
        <v>8192</v>
      </c>
      <c r="B15">
        <v>131.649</v>
      </c>
      <c r="C15">
        <v>11615251220</v>
      </c>
      <c r="D15">
        <v>81323293</v>
      </c>
    </row>
    <row r="16" spans="1:4" x14ac:dyDescent="0.25">
      <c r="A16">
        <v>10240</v>
      </c>
      <c r="B16">
        <v>254.809</v>
      </c>
      <c r="C16">
        <v>22724498110</v>
      </c>
      <c r="D16">
        <v>328513843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B724-C7FF-4B47-972A-3B790D27CF2C}">
  <dimension ref="A1:P61"/>
  <sheetViews>
    <sheetView tabSelected="1" topLeftCell="A19" zoomScale="70" zoomScaleNormal="70" workbookViewId="0">
      <selection activeCell="H54" sqref="H54"/>
    </sheetView>
  </sheetViews>
  <sheetFormatPr defaultRowHeight="15" x14ac:dyDescent="0.25"/>
  <cols>
    <col min="2" max="2" width="11.42578125" customWidth="1"/>
    <col min="3" max="3" width="17.5703125" customWidth="1"/>
    <col min="4" max="4" width="24.28515625" customWidth="1"/>
    <col min="5" max="5" width="18.5703125" customWidth="1"/>
    <col min="6" max="6" width="21.85546875" customWidth="1"/>
    <col min="7" max="7" width="26.42578125" customWidth="1"/>
    <col min="8" max="8" width="20.5703125" customWidth="1"/>
    <col min="9" max="9" width="15.28515625" customWidth="1"/>
    <col min="10" max="10" width="11.28515625" customWidth="1"/>
    <col min="11" max="11" width="14.85546875" customWidth="1"/>
    <col min="14" max="14" width="12" customWidth="1"/>
    <col min="15" max="15" width="12.14062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600</v>
      </c>
      <c r="B2">
        <v>0.40899999999999997</v>
      </c>
      <c r="C2">
        <v>6277230</v>
      </c>
      <c r="D2">
        <v>1648184</v>
      </c>
    </row>
    <row r="3" spans="1:4" x14ac:dyDescent="0.25">
      <c r="A3">
        <v>1000</v>
      </c>
      <c r="B3">
        <v>1.6870000000000001</v>
      </c>
      <c r="C3">
        <v>23834078</v>
      </c>
      <c r="D3">
        <v>5294686</v>
      </c>
    </row>
    <row r="4" spans="1:4" x14ac:dyDescent="0.25">
      <c r="A4">
        <v>1400</v>
      </c>
      <c r="B4">
        <v>2.2210000000000001</v>
      </c>
      <c r="C4">
        <v>55648940</v>
      </c>
      <c r="D4">
        <v>11525097</v>
      </c>
    </row>
    <row r="5" spans="1:4" x14ac:dyDescent="0.25">
      <c r="A5">
        <v>1800</v>
      </c>
      <c r="B5">
        <v>4.4359999999999999</v>
      </c>
      <c r="C5">
        <v>106943040</v>
      </c>
      <c r="D5">
        <v>19670916</v>
      </c>
    </row>
    <row r="6" spans="1:4" x14ac:dyDescent="0.25">
      <c r="A6">
        <v>2200</v>
      </c>
      <c r="B6">
        <v>6.7649999999999997</v>
      </c>
      <c r="C6">
        <v>185760152</v>
      </c>
      <c r="D6">
        <v>31555014</v>
      </c>
    </row>
    <row r="7" spans="1:4" x14ac:dyDescent="0.25">
      <c r="A7">
        <v>2600</v>
      </c>
      <c r="B7">
        <v>13.191000000000001</v>
      </c>
      <c r="C7">
        <v>290608077</v>
      </c>
      <c r="D7">
        <v>59194370</v>
      </c>
    </row>
    <row r="8" spans="1:4" x14ac:dyDescent="0.25">
      <c r="A8">
        <v>3000</v>
      </c>
      <c r="B8">
        <v>15.468</v>
      </c>
      <c r="C8">
        <v>423542562</v>
      </c>
      <c r="D8">
        <v>82801839</v>
      </c>
    </row>
    <row r="13" spans="1:4" x14ac:dyDescent="0.25">
      <c r="A13">
        <v>4096</v>
      </c>
      <c r="B13">
        <v>36.454999999999998</v>
      </c>
      <c r="C13">
        <v>1035620803</v>
      </c>
      <c r="D13">
        <v>177941233</v>
      </c>
    </row>
    <row r="14" spans="1:4" x14ac:dyDescent="0.25">
      <c r="A14">
        <v>6144</v>
      </c>
      <c r="B14">
        <v>125.47499999999999</v>
      </c>
      <c r="C14">
        <v>3350466103</v>
      </c>
      <c r="D14">
        <v>458815032</v>
      </c>
    </row>
    <row r="15" spans="1:4" x14ac:dyDescent="0.25">
      <c r="A15">
        <v>8192</v>
      </c>
      <c r="B15">
        <v>293.07299999999998</v>
      </c>
      <c r="C15">
        <v>8706205810</v>
      </c>
      <c r="D15">
        <v>985594393</v>
      </c>
    </row>
    <row r="16" spans="1:4" x14ac:dyDescent="0.25">
      <c r="A16">
        <v>10240</v>
      </c>
      <c r="B16">
        <v>699.15800000000002</v>
      </c>
      <c r="C16">
        <v>18096910378</v>
      </c>
      <c r="D16">
        <v>2118905091</v>
      </c>
    </row>
    <row r="20" spans="1:16" x14ac:dyDescent="0.25">
      <c r="B20" t="s">
        <v>35</v>
      </c>
      <c r="C20" t="s">
        <v>34</v>
      </c>
      <c r="D20" t="s">
        <v>44</v>
      </c>
      <c r="F20" t="s">
        <v>42</v>
      </c>
      <c r="G20" t="s">
        <v>43</v>
      </c>
      <c r="J20" t="s">
        <v>45</v>
      </c>
      <c r="K20" t="s">
        <v>46</v>
      </c>
      <c r="N20" t="s">
        <v>35</v>
      </c>
      <c r="O20" t="s">
        <v>34</v>
      </c>
      <c r="P20" t="s">
        <v>44</v>
      </c>
    </row>
    <row r="21" spans="1:16" x14ac:dyDescent="0.25">
      <c r="A21">
        <v>600</v>
      </c>
      <c r="B21">
        <v>0.02</v>
      </c>
      <c r="C21">
        <v>0.40899999999999997</v>
      </c>
      <c r="D21">
        <v>0.114</v>
      </c>
      <c r="E21">
        <v>600</v>
      </c>
      <c r="F21">
        <f>D21/B21</f>
        <v>5.7</v>
      </c>
      <c r="G21">
        <f>D21/C21</f>
        <v>0.27872860635696822</v>
      </c>
      <c r="I21">
        <v>600</v>
      </c>
      <c r="J21">
        <f>F21/6 *100</f>
        <v>95</v>
      </c>
      <c r="K21">
        <f>G21/6 *100</f>
        <v>4.6454767726161368</v>
      </c>
      <c r="M21">
        <v>600</v>
      </c>
      <c r="N21">
        <f>2*POWER(I21,3)/B21/1000000</f>
        <v>21600</v>
      </c>
      <c r="O21">
        <f>2*POWER(A21,3)/C21/1000000</f>
        <v>1056.2347188264059</v>
      </c>
      <c r="P21">
        <f>2*POWER(A21,3)/D21/1000000</f>
        <v>3789.4736842105258</v>
      </c>
    </row>
    <row r="22" spans="1:16" x14ac:dyDescent="0.25">
      <c r="A22">
        <v>1000</v>
      </c>
      <c r="B22">
        <v>0.10299999999999999</v>
      </c>
      <c r="C22">
        <v>1.6870000000000001</v>
      </c>
      <c r="D22">
        <v>0.54600000000000004</v>
      </c>
      <c r="E22">
        <v>1000</v>
      </c>
      <c r="F22">
        <f t="shared" ref="F22:F31" si="0">D22/B22</f>
        <v>5.3009708737864081</v>
      </c>
      <c r="G22">
        <f t="shared" ref="G22:G31" si="1">D22/C22</f>
        <v>0.32365145228215769</v>
      </c>
      <c r="I22">
        <v>1000</v>
      </c>
      <c r="J22">
        <f t="shared" ref="J22:J31" si="2">F22/6 *100</f>
        <v>88.349514563106794</v>
      </c>
      <c r="K22">
        <f t="shared" ref="K22:K31" si="3">G22/6 *100</f>
        <v>5.394190871369295</v>
      </c>
      <c r="M22">
        <v>1000</v>
      </c>
      <c r="N22">
        <f>2*POWER(I22,3)/B22/1000000</f>
        <v>19417.475728155343</v>
      </c>
      <c r="O22">
        <f t="shared" ref="O22:O31" si="4">2*POWER(A22,3)/C22/1000000</f>
        <v>1185.5364552459989</v>
      </c>
      <c r="P22">
        <f t="shared" ref="P22:P31" si="5">2*POWER(A22,3)/D22/1000000</f>
        <v>3663.0036630036625</v>
      </c>
    </row>
    <row r="23" spans="1:16" x14ac:dyDescent="0.25">
      <c r="A23">
        <v>1400</v>
      </c>
      <c r="B23">
        <v>0.34100000000000003</v>
      </c>
      <c r="C23">
        <v>2.2210000000000001</v>
      </c>
      <c r="D23">
        <v>1.6419999999999999</v>
      </c>
      <c r="E23">
        <v>1400</v>
      </c>
      <c r="F23">
        <f t="shared" si="0"/>
        <v>4.8152492668621694</v>
      </c>
      <c r="G23">
        <f t="shared" si="1"/>
        <v>0.73930661864025204</v>
      </c>
      <c r="I23">
        <v>1400</v>
      </c>
      <c r="J23">
        <f t="shared" si="2"/>
        <v>80.254154447702817</v>
      </c>
      <c r="K23">
        <f t="shared" si="3"/>
        <v>12.321776977337533</v>
      </c>
      <c r="M23">
        <v>1400</v>
      </c>
      <c r="N23">
        <f t="shared" ref="N22:N31" si="6">2*POWER(I23,3)/B23/1000000</f>
        <v>16093.841642228737</v>
      </c>
      <c r="O23">
        <f t="shared" si="4"/>
        <v>2470.9590274651055</v>
      </c>
      <c r="P23">
        <f t="shared" si="5"/>
        <v>3342.2655298416566</v>
      </c>
    </row>
    <row r="24" spans="1:16" x14ac:dyDescent="0.25">
      <c r="A24">
        <v>1800</v>
      </c>
      <c r="B24">
        <v>0.754</v>
      </c>
      <c r="C24">
        <v>4.4359999999999999</v>
      </c>
      <c r="D24">
        <v>3.5059999999999998</v>
      </c>
      <c r="E24">
        <v>1800</v>
      </c>
      <c r="F24">
        <f t="shared" si="0"/>
        <v>4.6498673740053045</v>
      </c>
      <c r="G24">
        <f t="shared" si="1"/>
        <v>0.79035166816952207</v>
      </c>
      <c r="I24">
        <v>1800</v>
      </c>
      <c r="J24">
        <f t="shared" si="2"/>
        <v>77.497789566755074</v>
      </c>
      <c r="K24">
        <f t="shared" si="3"/>
        <v>13.172527802825368</v>
      </c>
      <c r="M24">
        <v>1800</v>
      </c>
      <c r="N24">
        <f t="shared" si="6"/>
        <v>15469.49602122016</v>
      </c>
      <c r="O24">
        <f t="shared" si="4"/>
        <v>2629.3958521190261</v>
      </c>
      <c r="P24">
        <f t="shared" si="5"/>
        <v>3326.86822589846</v>
      </c>
    </row>
    <row r="25" spans="1:16" x14ac:dyDescent="0.25">
      <c r="A25">
        <v>2200</v>
      </c>
      <c r="B25" s="1">
        <v>1.4410000000000001</v>
      </c>
      <c r="C25">
        <v>6.7649999999999997</v>
      </c>
      <c r="D25">
        <v>6.6189999999999998</v>
      </c>
      <c r="E25">
        <v>2200</v>
      </c>
      <c r="F25">
        <f t="shared" si="0"/>
        <v>4.5933379597501736</v>
      </c>
      <c r="G25">
        <f t="shared" si="1"/>
        <v>0.97841832963784181</v>
      </c>
      <c r="I25">
        <v>2200</v>
      </c>
      <c r="J25">
        <f t="shared" si="2"/>
        <v>76.555632662502887</v>
      </c>
      <c r="K25">
        <f t="shared" si="3"/>
        <v>16.306972160630696</v>
      </c>
      <c r="M25">
        <v>2200</v>
      </c>
      <c r="N25">
        <f t="shared" si="6"/>
        <v>14778.625954198473</v>
      </c>
      <c r="O25">
        <f t="shared" si="4"/>
        <v>3147.9674796747972</v>
      </c>
      <c r="P25">
        <f t="shared" si="5"/>
        <v>3217.4044417585742</v>
      </c>
    </row>
    <row r="26" spans="1:16" x14ac:dyDescent="0.25">
      <c r="A26">
        <v>2600</v>
      </c>
      <c r="B26">
        <v>2.569</v>
      </c>
      <c r="C26">
        <v>13.191000000000001</v>
      </c>
      <c r="D26">
        <v>10.659000000000001</v>
      </c>
      <c r="E26">
        <v>2600</v>
      </c>
      <c r="F26">
        <f t="shared" si="0"/>
        <v>4.149085247177891</v>
      </c>
      <c r="G26">
        <f t="shared" si="1"/>
        <v>0.80805094382533549</v>
      </c>
      <c r="I26">
        <v>2600</v>
      </c>
      <c r="J26">
        <f t="shared" si="2"/>
        <v>69.151420786298175</v>
      </c>
      <c r="K26">
        <f t="shared" si="3"/>
        <v>13.467515730422258</v>
      </c>
      <c r="M26">
        <v>2600</v>
      </c>
      <c r="N26">
        <f t="shared" si="6"/>
        <v>13683.145192681979</v>
      </c>
      <c r="O26">
        <f t="shared" si="4"/>
        <v>2664.8472443332571</v>
      </c>
      <c r="P26">
        <f t="shared" si="5"/>
        <v>3297.8703443099726</v>
      </c>
    </row>
    <row r="27" spans="1:16" x14ac:dyDescent="0.25">
      <c r="A27">
        <v>3000</v>
      </c>
      <c r="B27">
        <v>4.851</v>
      </c>
      <c r="C27">
        <v>15.468</v>
      </c>
      <c r="D27">
        <v>16.936</v>
      </c>
      <c r="E27">
        <v>3000</v>
      </c>
      <c r="F27">
        <f t="shared" si="0"/>
        <v>3.4912389198103484</v>
      </c>
      <c r="G27">
        <f t="shared" si="1"/>
        <v>1.0949056115852083</v>
      </c>
      <c r="I27">
        <v>3000</v>
      </c>
      <c r="J27">
        <f t="shared" si="2"/>
        <v>58.187315330172474</v>
      </c>
      <c r="K27">
        <f t="shared" si="3"/>
        <v>18.248426859753472</v>
      </c>
      <c r="M27">
        <v>3000</v>
      </c>
      <c r="N27">
        <f t="shared" si="6"/>
        <v>11131.725417439702</v>
      </c>
      <c r="O27">
        <f t="shared" si="4"/>
        <v>3491.0783553141969</v>
      </c>
      <c r="P27">
        <f t="shared" si="5"/>
        <v>3188.4742560226737</v>
      </c>
    </row>
    <row r="28" spans="1:16" x14ac:dyDescent="0.25">
      <c r="A28">
        <v>4096</v>
      </c>
      <c r="B28">
        <v>12.237</v>
      </c>
      <c r="C28">
        <v>36.454999999999998</v>
      </c>
      <c r="D28">
        <v>40.408000000000001</v>
      </c>
      <c r="E28">
        <v>4096</v>
      </c>
      <c r="F28">
        <f t="shared" si="0"/>
        <v>3.302116531829697</v>
      </c>
      <c r="G28">
        <f t="shared" si="1"/>
        <v>1.1084350569194898</v>
      </c>
      <c r="I28">
        <v>4096</v>
      </c>
      <c r="J28">
        <f t="shared" si="2"/>
        <v>55.035275530494957</v>
      </c>
      <c r="K28">
        <f t="shared" si="3"/>
        <v>18.473917615324829</v>
      </c>
      <c r="M28">
        <v>4096</v>
      </c>
      <c r="N28">
        <f t="shared" si="6"/>
        <v>11231.425469641252</v>
      </c>
      <c r="O28">
        <f t="shared" si="4"/>
        <v>3770.0988471265946</v>
      </c>
      <c r="P28">
        <f t="shared" si="5"/>
        <v>3401.2807729162541</v>
      </c>
    </row>
    <row r="29" spans="1:16" x14ac:dyDescent="0.25">
      <c r="A29">
        <v>6144</v>
      </c>
      <c r="B29">
        <v>52.29</v>
      </c>
      <c r="C29">
        <v>125.47499999999999</v>
      </c>
      <c r="D29">
        <v>136.83199999999999</v>
      </c>
      <c r="E29">
        <v>6144</v>
      </c>
      <c r="F29">
        <f t="shared" si="0"/>
        <v>2.6167909734174795</v>
      </c>
      <c r="G29">
        <f t="shared" si="1"/>
        <v>1.0905120541940625</v>
      </c>
      <c r="I29">
        <v>6144</v>
      </c>
      <c r="J29">
        <f t="shared" si="2"/>
        <v>43.613182890291327</v>
      </c>
      <c r="K29">
        <f t="shared" si="3"/>
        <v>18.175200903234376</v>
      </c>
      <c r="M29">
        <v>6144</v>
      </c>
      <c r="N29">
        <f t="shared" si="6"/>
        <v>8870.8446733218589</v>
      </c>
      <c r="O29">
        <f t="shared" si="4"/>
        <v>3696.8038889659297</v>
      </c>
      <c r="P29">
        <f t="shared" si="5"/>
        <v>3389.9706791393828</v>
      </c>
    </row>
    <row r="30" spans="1:16" x14ac:dyDescent="0.25">
      <c r="A30">
        <v>8192</v>
      </c>
      <c r="B30">
        <v>131.649</v>
      </c>
      <c r="C30">
        <v>293.07299999999998</v>
      </c>
      <c r="D30">
        <v>326.66300000000001</v>
      </c>
      <c r="E30">
        <v>8192</v>
      </c>
      <c r="F30">
        <f t="shared" si="0"/>
        <v>2.4813177464317997</v>
      </c>
      <c r="G30">
        <f t="shared" si="1"/>
        <v>1.114613082747302</v>
      </c>
      <c r="I30">
        <v>8192</v>
      </c>
      <c r="J30">
        <f t="shared" si="2"/>
        <v>41.355295773863325</v>
      </c>
      <c r="K30">
        <f t="shared" si="3"/>
        <v>18.576884712455033</v>
      </c>
      <c r="M30">
        <v>8192</v>
      </c>
      <c r="N30">
        <f t="shared" si="6"/>
        <v>8351.8418504963956</v>
      </c>
      <c r="O30">
        <f t="shared" si="4"/>
        <v>3751.6646971095943</v>
      </c>
      <c r="P30">
        <f t="shared" si="5"/>
        <v>3365.8897021578814</v>
      </c>
    </row>
    <row r="31" spans="1:16" x14ac:dyDescent="0.25">
      <c r="A31">
        <v>10240</v>
      </c>
      <c r="B31">
        <v>254.809</v>
      </c>
      <c r="C31">
        <v>600.15800000000002</v>
      </c>
      <c r="D31">
        <v>641.17100000000005</v>
      </c>
      <c r="E31">
        <v>10240</v>
      </c>
      <c r="F31">
        <f t="shared" si="0"/>
        <v>2.5162808221059696</v>
      </c>
      <c r="G31">
        <f t="shared" si="1"/>
        <v>1.0683370045887917</v>
      </c>
      <c r="I31">
        <v>10240</v>
      </c>
      <c r="J31">
        <f t="shared" si="2"/>
        <v>41.93801370176616</v>
      </c>
      <c r="K31">
        <f t="shared" si="3"/>
        <v>17.805616743146526</v>
      </c>
      <c r="M31">
        <v>10240</v>
      </c>
      <c r="N31">
        <f t="shared" si="6"/>
        <v>8427.8171022216648</v>
      </c>
      <c r="O31">
        <f t="shared" si="4"/>
        <v>3578.1971547492494</v>
      </c>
      <c r="P31">
        <f t="shared" si="5"/>
        <v>3349.3150002105522</v>
      </c>
    </row>
    <row r="34" spans="1:6" x14ac:dyDescent="0.25">
      <c r="B34" t="s">
        <v>36</v>
      </c>
      <c r="C34" t="s">
        <v>37</v>
      </c>
      <c r="D34" t="s">
        <v>38</v>
      </c>
    </row>
    <row r="35" spans="1:6" x14ac:dyDescent="0.25">
      <c r="A35">
        <v>600</v>
      </c>
      <c r="B35">
        <v>2518947</v>
      </c>
      <c r="C35">
        <v>6277230</v>
      </c>
      <c r="D35">
        <v>27683344</v>
      </c>
    </row>
    <row r="36" spans="1:6" x14ac:dyDescent="0.25">
      <c r="A36">
        <v>1000</v>
      </c>
      <c r="B36">
        <v>12270940</v>
      </c>
      <c r="C36">
        <v>23834078</v>
      </c>
      <c r="D36">
        <v>129091973</v>
      </c>
      <c r="F36" s="1"/>
    </row>
    <row r="37" spans="1:6" x14ac:dyDescent="0.25">
      <c r="A37">
        <v>1400</v>
      </c>
      <c r="B37">
        <v>50478509</v>
      </c>
      <c r="C37">
        <v>55648940</v>
      </c>
      <c r="D37">
        <v>360892255</v>
      </c>
    </row>
    <row r="38" spans="1:6" x14ac:dyDescent="0.25">
      <c r="A38">
        <v>1800</v>
      </c>
      <c r="B38">
        <v>118889946</v>
      </c>
      <c r="C38">
        <v>106943040</v>
      </c>
      <c r="D38">
        <v>791821637</v>
      </c>
    </row>
    <row r="39" spans="1:6" x14ac:dyDescent="0.25">
      <c r="A39">
        <v>2200</v>
      </c>
      <c r="B39">
        <v>221230252</v>
      </c>
      <c r="C39">
        <v>185760152</v>
      </c>
      <c r="D39">
        <v>2046790859</v>
      </c>
    </row>
    <row r="40" spans="1:6" x14ac:dyDescent="0.25">
      <c r="A40">
        <v>2600</v>
      </c>
      <c r="B40">
        <v>368952955</v>
      </c>
      <c r="C40">
        <v>290608077</v>
      </c>
      <c r="D40">
        <v>4311013087</v>
      </c>
    </row>
    <row r="41" spans="1:6" x14ac:dyDescent="0.25">
      <c r="A41">
        <v>3000</v>
      </c>
      <c r="B41">
        <v>567807465</v>
      </c>
      <c r="C41">
        <v>423542562</v>
      </c>
      <c r="D41">
        <v>6727816230</v>
      </c>
    </row>
    <row r="42" spans="1:6" x14ac:dyDescent="0.25">
      <c r="A42">
        <v>4096</v>
      </c>
      <c r="B42">
        <v>1458420201</v>
      </c>
      <c r="C42">
        <v>1035620803</v>
      </c>
      <c r="D42">
        <v>17319318790</v>
      </c>
    </row>
    <row r="43" spans="1:6" x14ac:dyDescent="0.25">
      <c r="A43">
        <v>6144</v>
      </c>
      <c r="B43">
        <v>4900719709</v>
      </c>
      <c r="C43">
        <v>3350466103</v>
      </c>
      <c r="D43">
        <v>58345792054</v>
      </c>
    </row>
    <row r="44" spans="1:6" x14ac:dyDescent="0.25">
      <c r="A44">
        <v>8192</v>
      </c>
      <c r="B44">
        <v>11615251220</v>
      </c>
      <c r="C44">
        <v>8706205810</v>
      </c>
      <c r="D44">
        <v>138227604430</v>
      </c>
    </row>
    <row r="45" spans="1:6" x14ac:dyDescent="0.25">
      <c r="A45">
        <v>10240</v>
      </c>
      <c r="B45">
        <v>22724498110</v>
      </c>
      <c r="C45">
        <v>18096910378</v>
      </c>
      <c r="D45">
        <v>269992024159</v>
      </c>
    </row>
    <row r="50" spans="1:4" x14ac:dyDescent="0.25">
      <c r="B50" t="s">
        <v>39</v>
      </c>
      <c r="C50" t="s">
        <v>40</v>
      </c>
      <c r="D50" t="s">
        <v>41</v>
      </c>
    </row>
    <row r="51" spans="1:4" x14ac:dyDescent="0.25">
      <c r="A51">
        <v>600</v>
      </c>
      <c r="B51">
        <v>29458</v>
      </c>
      <c r="C51">
        <v>1648184</v>
      </c>
      <c r="D51">
        <v>224488</v>
      </c>
    </row>
    <row r="52" spans="1:4" x14ac:dyDescent="0.25">
      <c r="A52">
        <v>1000</v>
      </c>
      <c r="B52">
        <v>98223</v>
      </c>
      <c r="C52">
        <v>5294686</v>
      </c>
      <c r="D52">
        <v>2724217</v>
      </c>
    </row>
    <row r="53" spans="1:4" x14ac:dyDescent="0.25">
      <c r="A53">
        <v>1400</v>
      </c>
      <c r="B53">
        <v>110777</v>
      </c>
      <c r="C53">
        <v>11525097</v>
      </c>
      <c r="D53">
        <v>7939338</v>
      </c>
    </row>
    <row r="54" spans="1:4" x14ac:dyDescent="0.25">
      <c r="A54">
        <v>1800</v>
      </c>
      <c r="B54">
        <v>177936</v>
      </c>
      <c r="C54">
        <v>19670916</v>
      </c>
      <c r="D54">
        <v>12752473</v>
      </c>
    </row>
    <row r="55" spans="1:4" x14ac:dyDescent="0.25">
      <c r="A55">
        <v>2200</v>
      </c>
      <c r="B55">
        <v>338367</v>
      </c>
      <c r="C55">
        <v>31555014</v>
      </c>
      <c r="D55">
        <v>22400162</v>
      </c>
    </row>
    <row r="56" spans="1:4" x14ac:dyDescent="0.25">
      <c r="A56">
        <v>2600</v>
      </c>
      <c r="B56">
        <v>662798</v>
      </c>
      <c r="C56">
        <v>59194370</v>
      </c>
      <c r="D56">
        <v>37577805</v>
      </c>
    </row>
    <row r="57" spans="1:4" x14ac:dyDescent="0.25">
      <c r="A57">
        <v>3000</v>
      </c>
      <c r="B57">
        <v>1208302</v>
      </c>
      <c r="C57">
        <v>82801839</v>
      </c>
      <c r="D57">
        <v>56349679</v>
      </c>
    </row>
    <row r="58" spans="1:4" x14ac:dyDescent="0.25">
      <c r="A58">
        <v>4096</v>
      </c>
      <c r="B58">
        <v>4191684</v>
      </c>
      <c r="C58">
        <v>177941233</v>
      </c>
      <c r="D58">
        <v>34541633</v>
      </c>
    </row>
    <row r="59" spans="1:4" x14ac:dyDescent="0.25">
      <c r="A59">
        <v>6144</v>
      </c>
      <c r="B59">
        <v>16880029</v>
      </c>
      <c r="C59">
        <v>458815032</v>
      </c>
      <c r="D59">
        <v>121579239</v>
      </c>
    </row>
    <row r="60" spans="1:4" x14ac:dyDescent="0.25">
      <c r="A60">
        <v>8192</v>
      </c>
      <c r="B60">
        <v>81323293</v>
      </c>
      <c r="C60">
        <v>985594393</v>
      </c>
      <c r="D60">
        <v>288973458</v>
      </c>
    </row>
    <row r="61" spans="1:4" x14ac:dyDescent="0.25">
      <c r="A61">
        <v>10240</v>
      </c>
      <c r="B61">
        <v>328513843</v>
      </c>
      <c r="C61">
        <v>2118905091</v>
      </c>
      <c r="D61">
        <v>702474164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paralelo-1</vt:lpstr>
      <vt:lpstr>paralela-2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Sarmento</dc:creator>
  <cp:lastModifiedBy>Diogo Miranda De Figueiredo Sarmento</cp:lastModifiedBy>
  <dcterms:created xsi:type="dcterms:W3CDTF">2015-06-05T18:19:34Z</dcterms:created>
  <dcterms:modified xsi:type="dcterms:W3CDTF">2024-03-17T18:11:42Z</dcterms:modified>
</cp:coreProperties>
</file>